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T:\Jose Antonio\CAMARAS\civicat\cameres\"/>
    </mc:Choice>
  </mc:AlternateContent>
  <bookViews>
    <workbookView xWindow="0" yWindow="0" windowWidth="20490" windowHeight="7350" tabRatio="500" activeTab="1"/>
  </bookViews>
  <sheets>
    <sheet name="CAMERES" sheetId="1" r:id="rId1"/>
    <sheet name="RTSP cadena" sheetId="6" r:id="rId2"/>
    <sheet name="Hoja2" sheetId="5" r:id="rId3"/>
    <sheet name="Hoja1" sheetId="4" r:id="rId4"/>
    <sheet name="SENSE CONVENI" sheetId="3" r:id="rId5"/>
    <sheet name="LLEGENDA" sheetId="2" r:id="rId6"/>
  </sheets>
  <definedNames>
    <definedName name="_xlnm._FilterDatabase" localSheetId="0" hidden="1">CAMERES!$A$1:$AH$528</definedName>
    <definedName name="_xlnm._FilterDatabase" localSheetId="1" hidden="1">'RTSP cadena'!$B$1:$J$528</definedName>
    <definedName name="_xlnm._FilterDatabase" localSheetId="4" hidden="1">'SENSE CONVENI'!$A$1:$Q$29</definedName>
    <definedName name="_xlnm.Print_Area" localSheetId="0">CAMERES!$B$1:$Z$528</definedName>
    <definedName name="CAMERES">CAMERES!$B$1:$I$445</definedName>
    <definedName name="_xlnm.Print_Titles" localSheetId="0">CAMERES!$1:$1</definedName>
  </definedNames>
  <calcPr calcId="162913"/>
</workbook>
</file>

<file path=xl/calcChain.xml><?xml version="1.0" encoding="utf-8"?>
<calcChain xmlns="http://schemas.openxmlformats.org/spreadsheetml/2006/main">
  <c r="I299" i="6" l="1"/>
  <c r="I300" i="6"/>
  <c r="I301" i="6"/>
  <c r="I302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2" i="6"/>
  <c r="V118" i="3" l="1"/>
  <c r="V117" i="3"/>
  <c r="V116" i="3"/>
  <c r="V115" i="3"/>
  <c r="V114" i="3"/>
  <c r="V113" i="3"/>
  <c r="V112" i="3"/>
  <c r="V111" i="3"/>
  <c r="V110" i="3"/>
  <c r="V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4" i="1"/>
  <c r="AJ533" i="1"/>
  <c r="AJ532" i="1"/>
  <c r="AJ531" i="1"/>
  <c r="AJ530" i="1"/>
  <c r="AJ529" i="1"/>
  <c r="AN528" i="1"/>
  <c r="AM528" i="1"/>
  <c r="AL528" i="1"/>
  <c r="AH528" i="1"/>
  <c r="AK528" i="1" s="1"/>
  <c r="A528" i="1"/>
  <c r="AJ528" i="1" s="1"/>
  <c r="AN527" i="1"/>
  <c r="AM527" i="1"/>
  <c r="AL527" i="1"/>
  <c r="AH527" i="1"/>
  <c r="AK527" i="1" s="1"/>
  <c r="A527" i="1"/>
  <c r="AN526" i="1"/>
  <c r="AM526" i="1"/>
  <c r="AL526" i="1"/>
  <c r="AH526" i="1"/>
  <c r="AK526" i="1" s="1"/>
  <c r="A526" i="1"/>
  <c r="AJ526" i="1" s="1"/>
  <c r="AN525" i="1"/>
  <c r="AM525" i="1"/>
  <c r="AL525" i="1"/>
  <c r="AH525" i="1"/>
  <c r="AK525" i="1" s="1"/>
  <c r="A525" i="1"/>
  <c r="AN524" i="1"/>
  <c r="AM524" i="1"/>
  <c r="AL524" i="1"/>
  <c r="AH524" i="1"/>
  <c r="AK524" i="1" s="1"/>
  <c r="A524" i="1"/>
  <c r="AN523" i="1"/>
  <c r="AM523" i="1"/>
  <c r="AL523" i="1"/>
  <c r="AH523" i="1"/>
  <c r="AK523" i="1" s="1"/>
  <c r="A523" i="1"/>
  <c r="AN522" i="1"/>
  <c r="AM522" i="1"/>
  <c r="AL522" i="1"/>
  <c r="AH522" i="1"/>
  <c r="A522" i="1"/>
  <c r="AN521" i="1"/>
  <c r="AM521" i="1"/>
  <c r="AL521" i="1"/>
  <c r="AH521" i="1"/>
  <c r="A521" i="1"/>
  <c r="AN520" i="1"/>
  <c r="AM520" i="1"/>
  <c r="AL520" i="1"/>
  <c r="AH520" i="1"/>
  <c r="AK520" i="1" s="1"/>
  <c r="A520" i="1"/>
  <c r="AN519" i="1"/>
  <c r="AM519" i="1"/>
  <c r="AL519" i="1"/>
  <c r="AH519" i="1"/>
  <c r="AK519" i="1" s="1"/>
  <c r="A519" i="1"/>
  <c r="AJ519" i="1" s="1"/>
  <c r="AN518" i="1"/>
  <c r="AM518" i="1"/>
  <c r="AL518" i="1"/>
  <c r="AH518" i="1"/>
  <c r="A518" i="1"/>
  <c r="AN517" i="1"/>
  <c r="AM517" i="1"/>
  <c r="AL517" i="1"/>
  <c r="AH517" i="1"/>
  <c r="AK517" i="1" s="1"/>
  <c r="A517" i="1"/>
  <c r="AN516" i="1"/>
  <c r="AM516" i="1"/>
  <c r="AL516" i="1"/>
  <c r="AK516" i="1"/>
  <c r="AJ516" i="1"/>
  <c r="AH516" i="1"/>
  <c r="A516" i="1"/>
  <c r="AN515" i="1"/>
  <c r="AM515" i="1"/>
  <c r="AL515" i="1"/>
  <c r="AH515" i="1"/>
  <c r="A515" i="1"/>
  <c r="AN514" i="1"/>
  <c r="AM514" i="1"/>
  <c r="AL514" i="1"/>
  <c r="AH514" i="1"/>
  <c r="AK514" i="1" s="1"/>
  <c r="A514" i="1"/>
  <c r="AN513" i="1"/>
  <c r="AM513" i="1"/>
  <c r="AL513" i="1"/>
  <c r="AH513" i="1"/>
  <c r="A513" i="1"/>
  <c r="AN512" i="1"/>
  <c r="AM512" i="1"/>
  <c r="AL512" i="1"/>
  <c r="AH512" i="1"/>
  <c r="AK512" i="1" s="1"/>
  <c r="A512" i="1"/>
  <c r="AN511" i="1"/>
  <c r="AM511" i="1"/>
  <c r="AL511" i="1"/>
  <c r="AH511" i="1"/>
  <c r="AK511" i="1" s="1"/>
  <c r="A511" i="1"/>
  <c r="AN510" i="1"/>
  <c r="AM510" i="1"/>
  <c r="AL510" i="1"/>
  <c r="AH510" i="1"/>
  <c r="AK510" i="1" s="1"/>
  <c r="A510" i="1"/>
  <c r="AN509" i="1"/>
  <c r="AM509" i="1"/>
  <c r="AL509" i="1"/>
  <c r="AH509" i="1"/>
  <c r="AK509" i="1" s="1"/>
  <c r="A509" i="1"/>
  <c r="AN508" i="1"/>
  <c r="AM508" i="1"/>
  <c r="AL508" i="1"/>
  <c r="AH508" i="1"/>
  <c r="AK508" i="1" s="1"/>
  <c r="A508" i="1"/>
  <c r="AN507" i="1"/>
  <c r="AM507" i="1"/>
  <c r="AL507" i="1"/>
  <c r="AH507" i="1"/>
  <c r="A507" i="1"/>
  <c r="AN506" i="1"/>
  <c r="AM506" i="1"/>
  <c r="AL506" i="1"/>
  <c r="AH506" i="1"/>
  <c r="AK506" i="1" s="1"/>
  <c r="A506" i="1"/>
  <c r="AN505" i="1"/>
  <c r="AM505" i="1"/>
  <c r="AL505" i="1"/>
  <c r="AH505" i="1"/>
  <c r="A505" i="1"/>
  <c r="AN504" i="1"/>
  <c r="AM504" i="1"/>
  <c r="AL504" i="1"/>
  <c r="AK504" i="1"/>
  <c r="AH504" i="1"/>
  <c r="A504" i="1"/>
  <c r="AJ504" i="1" s="1"/>
  <c r="AN503" i="1"/>
  <c r="AM503" i="1"/>
  <c r="AL503" i="1"/>
  <c r="AK503" i="1"/>
  <c r="AH503" i="1"/>
  <c r="A503" i="1"/>
  <c r="AN502" i="1"/>
  <c r="AM502" i="1"/>
  <c r="AL502" i="1"/>
  <c r="AH502" i="1"/>
  <c r="AK502" i="1" s="1"/>
  <c r="A502" i="1"/>
  <c r="AN501" i="1"/>
  <c r="AM501" i="1"/>
  <c r="AL501" i="1"/>
  <c r="AH501" i="1"/>
  <c r="AK501" i="1" s="1"/>
  <c r="A501" i="1"/>
  <c r="AN500" i="1"/>
  <c r="AM500" i="1"/>
  <c r="AL500" i="1"/>
  <c r="AK500" i="1"/>
  <c r="AH500" i="1"/>
  <c r="A500" i="1"/>
  <c r="AJ500" i="1" s="1"/>
  <c r="AN499" i="1"/>
  <c r="AM499" i="1"/>
  <c r="AL499" i="1"/>
  <c r="AH499" i="1"/>
  <c r="A499" i="1"/>
  <c r="AN498" i="1"/>
  <c r="AM498" i="1"/>
  <c r="AL498" i="1"/>
  <c r="AH498" i="1"/>
  <c r="AK498" i="1" s="1"/>
  <c r="A498" i="1"/>
  <c r="AN497" i="1"/>
  <c r="AM497" i="1"/>
  <c r="AL497" i="1"/>
  <c r="AH497" i="1"/>
  <c r="A497" i="1"/>
  <c r="AN496" i="1"/>
  <c r="AM496" i="1"/>
  <c r="AL496" i="1"/>
  <c r="AH496" i="1"/>
  <c r="AK496" i="1" s="1"/>
  <c r="A496" i="1"/>
  <c r="AN495" i="1"/>
  <c r="AM495" i="1"/>
  <c r="AL495" i="1"/>
  <c r="AH495" i="1"/>
  <c r="AK495" i="1" s="1"/>
  <c r="A495" i="1"/>
  <c r="AJ495" i="1" s="1"/>
  <c r="AN494" i="1"/>
  <c r="AM494" i="1"/>
  <c r="AL494" i="1"/>
  <c r="AH494" i="1"/>
  <c r="AK494" i="1" s="1"/>
  <c r="A494" i="1"/>
  <c r="AJ494" i="1" s="1"/>
  <c r="AN493" i="1"/>
  <c r="AM493" i="1"/>
  <c r="AL493" i="1"/>
  <c r="AH493" i="1"/>
  <c r="AK493" i="1" s="1"/>
  <c r="A493" i="1"/>
  <c r="AN492" i="1"/>
  <c r="AM492" i="1"/>
  <c r="AL492" i="1"/>
  <c r="AH492" i="1"/>
  <c r="AK492" i="1" s="1"/>
  <c r="A492" i="1"/>
  <c r="AN491" i="1"/>
  <c r="AM491" i="1"/>
  <c r="AL491" i="1"/>
  <c r="AH491" i="1"/>
  <c r="A491" i="1"/>
  <c r="AN490" i="1"/>
  <c r="AM490" i="1"/>
  <c r="AL490" i="1"/>
  <c r="AK490" i="1"/>
  <c r="AH490" i="1"/>
  <c r="A490" i="1"/>
  <c r="AN489" i="1"/>
  <c r="AM489" i="1"/>
  <c r="AL489" i="1"/>
  <c r="AH489" i="1"/>
  <c r="A489" i="1"/>
  <c r="AN488" i="1"/>
  <c r="AM488" i="1"/>
  <c r="AL488" i="1"/>
  <c r="AH488" i="1"/>
  <c r="AK488" i="1" s="1"/>
  <c r="A488" i="1"/>
  <c r="AJ488" i="1" s="1"/>
  <c r="AN487" i="1"/>
  <c r="AM487" i="1"/>
  <c r="AL487" i="1"/>
  <c r="AH487" i="1"/>
  <c r="AK487" i="1" s="1"/>
  <c r="A487" i="1"/>
  <c r="AN486" i="1"/>
  <c r="AM486" i="1"/>
  <c r="AL486" i="1"/>
  <c r="AH486" i="1"/>
  <c r="A486" i="1"/>
  <c r="AN485" i="1"/>
  <c r="AM485" i="1"/>
  <c r="AL485" i="1"/>
  <c r="AK485" i="1"/>
  <c r="AH485" i="1"/>
  <c r="A485" i="1"/>
  <c r="AJ485" i="1" s="1"/>
  <c r="AN484" i="1"/>
  <c r="AM484" i="1"/>
  <c r="AL484" i="1"/>
  <c r="AJ484" i="1"/>
  <c r="AH484" i="1"/>
  <c r="AK484" i="1" s="1"/>
  <c r="A484" i="1"/>
  <c r="AN483" i="1"/>
  <c r="AM483" i="1"/>
  <c r="AL483" i="1"/>
  <c r="AH483" i="1"/>
  <c r="A483" i="1"/>
  <c r="AN482" i="1"/>
  <c r="AM482" i="1"/>
  <c r="AL482" i="1"/>
  <c r="AH482" i="1"/>
  <c r="AK482" i="1" s="1"/>
  <c r="A482" i="1"/>
  <c r="AN481" i="1"/>
  <c r="AM481" i="1"/>
  <c r="AL481" i="1"/>
  <c r="AH481" i="1"/>
  <c r="A481" i="1"/>
  <c r="AN480" i="1"/>
  <c r="AM480" i="1"/>
  <c r="AL480" i="1"/>
  <c r="AH480" i="1"/>
  <c r="AK480" i="1" s="1"/>
  <c r="A480" i="1"/>
  <c r="AN479" i="1"/>
  <c r="AM479" i="1"/>
  <c r="AL479" i="1"/>
  <c r="AH479" i="1"/>
  <c r="AK479" i="1" s="1"/>
  <c r="A479" i="1"/>
  <c r="AN478" i="1"/>
  <c r="AM478" i="1"/>
  <c r="AL478" i="1"/>
  <c r="AH478" i="1"/>
  <c r="AK478" i="1" s="1"/>
  <c r="A478" i="1"/>
  <c r="AN477" i="1"/>
  <c r="AM477" i="1"/>
  <c r="AL477" i="1"/>
  <c r="AH477" i="1"/>
  <c r="AK477" i="1" s="1"/>
  <c r="A477" i="1"/>
  <c r="AN476" i="1"/>
  <c r="AM476" i="1"/>
  <c r="AL476" i="1"/>
  <c r="AH476" i="1"/>
  <c r="AK476" i="1" s="1"/>
  <c r="A476" i="1"/>
  <c r="AN475" i="1"/>
  <c r="AM475" i="1"/>
  <c r="AL475" i="1"/>
  <c r="AH475" i="1"/>
  <c r="A475" i="1"/>
  <c r="AN474" i="1"/>
  <c r="AM474" i="1"/>
  <c r="AL474" i="1"/>
  <c r="AK474" i="1"/>
  <c r="AH474" i="1"/>
  <c r="A474" i="1"/>
  <c r="AJ474" i="1" s="1"/>
  <c r="AN473" i="1"/>
  <c r="AM473" i="1"/>
  <c r="AL473" i="1"/>
  <c r="AH473" i="1"/>
  <c r="A473" i="1"/>
  <c r="AN472" i="1"/>
  <c r="AM472" i="1"/>
  <c r="AL472" i="1"/>
  <c r="AH472" i="1"/>
  <c r="AK472" i="1" s="1"/>
  <c r="A472" i="1"/>
  <c r="AN471" i="1"/>
  <c r="AM471" i="1"/>
  <c r="AL471" i="1"/>
  <c r="AH471" i="1"/>
  <c r="AK471" i="1" s="1"/>
  <c r="A471" i="1"/>
  <c r="AN470" i="1"/>
  <c r="AM470" i="1"/>
  <c r="AL470" i="1"/>
  <c r="AH470" i="1"/>
  <c r="AK470" i="1" s="1"/>
  <c r="A470" i="1"/>
  <c r="AJ470" i="1" s="1"/>
  <c r="AN469" i="1"/>
  <c r="AM469" i="1"/>
  <c r="AL469" i="1"/>
  <c r="AH469" i="1"/>
  <c r="AK469" i="1" s="1"/>
  <c r="A469" i="1"/>
  <c r="AN468" i="1"/>
  <c r="AM468" i="1"/>
  <c r="AL468" i="1"/>
  <c r="AH468" i="1"/>
  <c r="AK468" i="1" s="1"/>
  <c r="A468" i="1"/>
  <c r="AN467" i="1"/>
  <c r="AM467" i="1"/>
  <c r="AL467" i="1"/>
  <c r="AH467" i="1"/>
  <c r="A467" i="1"/>
  <c r="AN466" i="1"/>
  <c r="AM466" i="1"/>
  <c r="AL466" i="1"/>
  <c r="AK466" i="1"/>
  <c r="AH466" i="1"/>
  <c r="A466" i="1"/>
  <c r="AN465" i="1"/>
  <c r="AM465" i="1"/>
  <c r="AL465" i="1"/>
  <c r="AH465" i="1"/>
  <c r="A465" i="1"/>
  <c r="AN464" i="1"/>
  <c r="AM464" i="1"/>
  <c r="AL464" i="1"/>
  <c r="AH464" i="1"/>
  <c r="AK464" i="1" s="1"/>
  <c r="A464" i="1"/>
  <c r="AJ464" i="1" s="1"/>
  <c r="AN463" i="1"/>
  <c r="AM463" i="1"/>
  <c r="AL463" i="1"/>
  <c r="AK463" i="1"/>
  <c r="AH463" i="1"/>
  <c r="A463" i="1"/>
  <c r="AJ463" i="1" s="1"/>
  <c r="AN462" i="1"/>
  <c r="AM462" i="1"/>
  <c r="AL462" i="1"/>
  <c r="AH462" i="1"/>
  <c r="AK462" i="1" s="1"/>
  <c r="A462" i="1"/>
  <c r="AN461" i="1"/>
  <c r="AM461" i="1"/>
  <c r="AL461" i="1"/>
  <c r="AH461" i="1"/>
  <c r="AK461" i="1" s="1"/>
  <c r="A461" i="1"/>
  <c r="AN460" i="1"/>
  <c r="AM460" i="1"/>
  <c r="AL460" i="1"/>
  <c r="AH460" i="1"/>
  <c r="AK460" i="1" s="1"/>
  <c r="A460" i="1"/>
  <c r="AN459" i="1"/>
  <c r="AM459" i="1"/>
  <c r="AL459" i="1"/>
  <c r="AH459" i="1"/>
  <c r="A459" i="1"/>
  <c r="AN458" i="1"/>
  <c r="AM458" i="1"/>
  <c r="AL458" i="1"/>
  <c r="AH458" i="1"/>
  <c r="AK458" i="1" s="1"/>
  <c r="A458" i="1"/>
  <c r="AN457" i="1"/>
  <c r="AM457" i="1"/>
  <c r="AL457" i="1"/>
  <c r="AH457" i="1"/>
  <c r="A457" i="1"/>
  <c r="AN456" i="1"/>
  <c r="AM456" i="1"/>
  <c r="AL456" i="1"/>
  <c r="AK456" i="1"/>
  <c r="AH456" i="1"/>
  <c r="A456" i="1"/>
  <c r="AJ456" i="1" s="1"/>
  <c r="AN455" i="1"/>
  <c r="AM455" i="1"/>
  <c r="AL455" i="1"/>
  <c r="AK455" i="1"/>
  <c r="AH455" i="1"/>
  <c r="AJ455" i="1" s="1"/>
  <c r="A455" i="1"/>
  <c r="AN454" i="1"/>
  <c r="AM454" i="1"/>
  <c r="AL454" i="1"/>
  <c r="AH454" i="1"/>
  <c r="A454" i="1"/>
  <c r="AN453" i="1"/>
  <c r="AM453" i="1"/>
  <c r="AL453" i="1"/>
  <c r="AH453" i="1"/>
  <c r="AK453" i="1" s="1"/>
  <c r="A453" i="1"/>
  <c r="AN452" i="1"/>
  <c r="AM452" i="1"/>
  <c r="AL452" i="1"/>
  <c r="AH452" i="1"/>
  <c r="AK452" i="1" s="1"/>
  <c r="A452" i="1"/>
  <c r="AN451" i="1"/>
  <c r="AM451" i="1"/>
  <c r="AL451" i="1"/>
  <c r="AH451" i="1"/>
  <c r="A451" i="1"/>
  <c r="AN450" i="1"/>
  <c r="AM450" i="1"/>
  <c r="AL450" i="1"/>
  <c r="AK450" i="1"/>
  <c r="AH450" i="1"/>
  <c r="AJ450" i="1" s="1"/>
  <c r="A450" i="1"/>
  <c r="AN449" i="1"/>
  <c r="AM449" i="1"/>
  <c r="AL449" i="1"/>
  <c r="AH449" i="1"/>
  <c r="A449" i="1"/>
  <c r="AN448" i="1"/>
  <c r="AM448" i="1"/>
  <c r="AL448" i="1"/>
  <c r="AK448" i="1"/>
  <c r="AH448" i="1"/>
  <c r="A448" i="1"/>
  <c r="AN447" i="1"/>
  <c r="AM447" i="1"/>
  <c r="AL447" i="1"/>
  <c r="AH447" i="1"/>
  <c r="AK447" i="1" s="1"/>
  <c r="A447" i="1"/>
  <c r="AJ447" i="1" s="1"/>
  <c r="AN446" i="1"/>
  <c r="AM446" i="1"/>
  <c r="AL446" i="1"/>
  <c r="AH446" i="1"/>
  <c r="AK446" i="1" s="1"/>
  <c r="A446" i="1"/>
  <c r="AN445" i="1"/>
  <c r="AM445" i="1"/>
  <c r="AL445" i="1"/>
  <c r="AH445" i="1"/>
  <c r="AK445" i="1" s="1"/>
  <c r="A445" i="1"/>
  <c r="AJ445" i="1" s="1"/>
  <c r="AN444" i="1"/>
  <c r="AM444" i="1"/>
  <c r="AL444" i="1"/>
  <c r="AK444" i="1"/>
  <c r="AH444" i="1"/>
  <c r="A444" i="1"/>
  <c r="AN443" i="1"/>
  <c r="AM443" i="1"/>
  <c r="AL443" i="1"/>
  <c r="AH443" i="1"/>
  <c r="A443" i="1"/>
  <c r="AN442" i="1"/>
  <c r="AM442" i="1"/>
  <c r="AL442" i="1"/>
  <c r="AH442" i="1"/>
  <c r="AK442" i="1" s="1"/>
  <c r="A442" i="1"/>
  <c r="AN441" i="1"/>
  <c r="AM441" i="1"/>
  <c r="AL441" i="1"/>
  <c r="AH441" i="1"/>
  <c r="AK441" i="1" s="1"/>
  <c r="A441" i="1"/>
  <c r="AN440" i="1"/>
  <c r="AM440" i="1"/>
  <c r="AL440" i="1"/>
  <c r="AH440" i="1"/>
  <c r="AK440" i="1" s="1"/>
  <c r="A440" i="1"/>
  <c r="AN439" i="1"/>
  <c r="AM439" i="1"/>
  <c r="AL439" i="1"/>
  <c r="AH439" i="1"/>
  <c r="AK439" i="1" s="1"/>
  <c r="A439" i="1"/>
  <c r="AJ439" i="1" s="1"/>
  <c r="AN438" i="1"/>
  <c r="AM438" i="1"/>
  <c r="AL438" i="1"/>
  <c r="AH438" i="1"/>
  <c r="AK438" i="1" s="1"/>
  <c r="A438" i="1"/>
  <c r="AN437" i="1"/>
  <c r="AM437" i="1"/>
  <c r="AL437" i="1"/>
  <c r="AH437" i="1"/>
  <c r="AK437" i="1" s="1"/>
  <c r="A437" i="1"/>
  <c r="AN436" i="1"/>
  <c r="AM436" i="1"/>
  <c r="AL436" i="1"/>
  <c r="AH436" i="1"/>
  <c r="AK436" i="1" s="1"/>
  <c r="A436" i="1"/>
  <c r="AN435" i="1"/>
  <c r="AM435" i="1"/>
  <c r="AL435" i="1"/>
  <c r="AH435" i="1"/>
  <c r="A435" i="1"/>
  <c r="AN434" i="1"/>
  <c r="AM434" i="1"/>
  <c r="AL434" i="1"/>
  <c r="AH434" i="1"/>
  <c r="AK434" i="1" s="1"/>
  <c r="A434" i="1"/>
  <c r="AN433" i="1"/>
  <c r="AM433" i="1"/>
  <c r="AL433" i="1"/>
  <c r="AH433" i="1"/>
  <c r="AK433" i="1" s="1"/>
  <c r="A433" i="1"/>
  <c r="AN432" i="1"/>
  <c r="AM432" i="1"/>
  <c r="AL432" i="1"/>
  <c r="AH432" i="1"/>
  <c r="AK432" i="1" s="1"/>
  <c r="A432" i="1"/>
  <c r="AN431" i="1"/>
  <c r="AM431" i="1"/>
  <c r="AL431" i="1"/>
  <c r="AH431" i="1"/>
  <c r="AK431" i="1" s="1"/>
  <c r="A431" i="1"/>
  <c r="AN430" i="1"/>
  <c r="AM430" i="1"/>
  <c r="AL430" i="1"/>
  <c r="AH430" i="1"/>
  <c r="AK430" i="1" s="1"/>
  <c r="A430" i="1"/>
  <c r="AN429" i="1"/>
  <c r="AM429" i="1"/>
  <c r="AL429" i="1"/>
  <c r="AH429" i="1"/>
  <c r="AK429" i="1" s="1"/>
  <c r="A429" i="1"/>
  <c r="AN428" i="1"/>
  <c r="AM428" i="1"/>
  <c r="AL428" i="1"/>
  <c r="AH428" i="1"/>
  <c r="AK428" i="1" s="1"/>
  <c r="A428" i="1"/>
  <c r="AN427" i="1"/>
  <c r="AM427" i="1"/>
  <c r="AL427" i="1"/>
  <c r="AH427" i="1"/>
  <c r="A427" i="1"/>
  <c r="AN426" i="1"/>
  <c r="AM426" i="1"/>
  <c r="AL426" i="1"/>
  <c r="AH426" i="1"/>
  <c r="AK426" i="1" s="1"/>
  <c r="A426" i="1"/>
  <c r="AJ426" i="1" s="1"/>
  <c r="AN425" i="1"/>
  <c r="AM425" i="1"/>
  <c r="AL425" i="1"/>
  <c r="AH425" i="1"/>
  <c r="AK425" i="1" s="1"/>
  <c r="A425" i="1"/>
  <c r="AN424" i="1"/>
  <c r="AM424" i="1"/>
  <c r="AL424" i="1"/>
  <c r="AH424" i="1"/>
  <c r="AK424" i="1" s="1"/>
  <c r="A424" i="1"/>
  <c r="AJ424" i="1" s="1"/>
  <c r="AN423" i="1"/>
  <c r="AM423" i="1"/>
  <c r="AL423" i="1"/>
  <c r="AK423" i="1"/>
  <c r="AH423" i="1"/>
  <c r="A423" i="1"/>
  <c r="AJ423" i="1" s="1"/>
  <c r="AN422" i="1"/>
  <c r="AM422" i="1"/>
  <c r="AL422" i="1"/>
  <c r="AJ422" i="1"/>
  <c r="AH422" i="1"/>
  <c r="AK422" i="1" s="1"/>
  <c r="A422" i="1"/>
  <c r="AN421" i="1"/>
  <c r="AM421" i="1"/>
  <c r="AL421" i="1"/>
  <c r="AH421" i="1"/>
  <c r="AK421" i="1" s="1"/>
  <c r="A421" i="1"/>
  <c r="AN420" i="1"/>
  <c r="AM420" i="1"/>
  <c r="AL420" i="1"/>
  <c r="AH420" i="1"/>
  <c r="AK420" i="1" s="1"/>
  <c r="A420" i="1"/>
  <c r="AN419" i="1"/>
  <c r="AM419" i="1"/>
  <c r="AL419" i="1"/>
  <c r="AH419" i="1"/>
  <c r="A419" i="1"/>
  <c r="AN418" i="1"/>
  <c r="AM418" i="1"/>
  <c r="AL418" i="1"/>
  <c r="AH418" i="1"/>
  <c r="AK418" i="1" s="1"/>
  <c r="A418" i="1"/>
  <c r="AN417" i="1"/>
  <c r="AM417" i="1"/>
  <c r="AL417" i="1"/>
  <c r="AH417" i="1"/>
  <c r="AK417" i="1" s="1"/>
  <c r="A417" i="1"/>
  <c r="AN416" i="1"/>
  <c r="AM416" i="1"/>
  <c r="AL416" i="1"/>
  <c r="AH416" i="1"/>
  <c r="AK416" i="1" s="1"/>
  <c r="A416" i="1"/>
  <c r="AN415" i="1"/>
  <c r="AM415" i="1"/>
  <c r="AL415" i="1"/>
  <c r="AH415" i="1"/>
  <c r="AK415" i="1" s="1"/>
  <c r="A415" i="1"/>
  <c r="AJ415" i="1" s="1"/>
  <c r="AN414" i="1"/>
  <c r="AM414" i="1"/>
  <c r="AL414" i="1"/>
  <c r="AH414" i="1"/>
  <c r="AK414" i="1" s="1"/>
  <c r="A414" i="1"/>
  <c r="AN413" i="1"/>
  <c r="AM413" i="1"/>
  <c r="AL413" i="1"/>
  <c r="AH413" i="1"/>
  <c r="AK413" i="1" s="1"/>
  <c r="A413" i="1"/>
  <c r="AN412" i="1"/>
  <c r="AM412" i="1"/>
  <c r="AL412" i="1"/>
  <c r="AK412" i="1"/>
  <c r="AH412" i="1"/>
  <c r="A412" i="1"/>
  <c r="AJ412" i="1" s="1"/>
  <c r="AN411" i="1"/>
  <c r="AM411" i="1"/>
  <c r="AL411" i="1"/>
  <c r="AH411" i="1"/>
  <c r="A411" i="1"/>
  <c r="AN410" i="1"/>
  <c r="AM410" i="1"/>
  <c r="AL410" i="1"/>
  <c r="AH410" i="1"/>
  <c r="AK410" i="1" s="1"/>
  <c r="A410" i="1"/>
  <c r="AJ410" i="1" s="1"/>
  <c r="AN409" i="1"/>
  <c r="AM409" i="1"/>
  <c r="AL409" i="1"/>
  <c r="AH409" i="1"/>
  <c r="AK409" i="1" s="1"/>
  <c r="A409" i="1"/>
  <c r="AN408" i="1"/>
  <c r="AM408" i="1"/>
  <c r="AL408" i="1"/>
  <c r="AH408" i="1"/>
  <c r="AK408" i="1" s="1"/>
  <c r="A408" i="1"/>
  <c r="AN407" i="1"/>
  <c r="AM407" i="1"/>
  <c r="AL407" i="1"/>
  <c r="AH407" i="1"/>
  <c r="AK407" i="1" s="1"/>
  <c r="A407" i="1"/>
  <c r="AN406" i="1"/>
  <c r="AM406" i="1"/>
  <c r="AL406" i="1"/>
  <c r="AH406" i="1"/>
  <c r="AK406" i="1" s="1"/>
  <c r="A406" i="1"/>
  <c r="AN405" i="1"/>
  <c r="AM405" i="1"/>
  <c r="AL405" i="1"/>
  <c r="AK405" i="1"/>
  <c r="AH405" i="1"/>
  <c r="A405" i="1"/>
  <c r="AN404" i="1"/>
  <c r="AM404" i="1"/>
  <c r="AL404" i="1"/>
  <c r="AH404" i="1"/>
  <c r="AK404" i="1" s="1"/>
  <c r="A404" i="1"/>
  <c r="AN403" i="1"/>
  <c r="AM403" i="1"/>
  <c r="AL403" i="1"/>
  <c r="AH403" i="1"/>
  <c r="A403" i="1"/>
  <c r="AN402" i="1"/>
  <c r="AM402" i="1"/>
  <c r="AL402" i="1"/>
  <c r="AH402" i="1"/>
  <c r="AK402" i="1" s="1"/>
  <c r="A402" i="1"/>
  <c r="AN401" i="1"/>
  <c r="AM401" i="1"/>
  <c r="AL401" i="1"/>
  <c r="AH401" i="1"/>
  <c r="AK401" i="1" s="1"/>
  <c r="A401" i="1"/>
  <c r="AJ401" i="1" s="1"/>
  <c r="AN400" i="1"/>
  <c r="AM400" i="1"/>
  <c r="AL400" i="1"/>
  <c r="AH400" i="1"/>
  <c r="AK400" i="1" s="1"/>
  <c r="A400" i="1"/>
  <c r="AN399" i="1"/>
  <c r="AM399" i="1"/>
  <c r="AL399" i="1"/>
  <c r="AH399" i="1"/>
  <c r="AK399" i="1" s="1"/>
  <c r="A399" i="1"/>
  <c r="AJ399" i="1" s="1"/>
  <c r="AN398" i="1"/>
  <c r="AM398" i="1"/>
  <c r="AL398" i="1"/>
  <c r="AH398" i="1"/>
  <c r="A398" i="1"/>
  <c r="AN397" i="1"/>
  <c r="AM397" i="1"/>
  <c r="AL397" i="1"/>
  <c r="AH397" i="1"/>
  <c r="AK397" i="1" s="1"/>
  <c r="A397" i="1"/>
  <c r="AN396" i="1"/>
  <c r="AM396" i="1"/>
  <c r="AL396" i="1"/>
  <c r="AH396" i="1"/>
  <c r="AK396" i="1" s="1"/>
  <c r="A396" i="1"/>
  <c r="AN395" i="1"/>
  <c r="AM395" i="1"/>
  <c r="AL395" i="1"/>
  <c r="AH395" i="1"/>
  <c r="A395" i="1"/>
  <c r="AN394" i="1"/>
  <c r="AM394" i="1"/>
  <c r="AL394" i="1"/>
  <c r="AH394" i="1"/>
  <c r="AK394" i="1" s="1"/>
  <c r="A394" i="1"/>
  <c r="AN393" i="1"/>
  <c r="AM393" i="1"/>
  <c r="AL393" i="1"/>
  <c r="AH393" i="1"/>
  <c r="AK393" i="1" s="1"/>
  <c r="A393" i="1"/>
  <c r="AJ393" i="1" s="1"/>
  <c r="AN392" i="1"/>
  <c r="AM392" i="1"/>
  <c r="AL392" i="1"/>
  <c r="AK392" i="1"/>
  <c r="AH392" i="1"/>
  <c r="A392" i="1"/>
  <c r="AN391" i="1"/>
  <c r="AM391" i="1"/>
  <c r="AL391" i="1"/>
  <c r="AJ391" i="1"/>
  <c r="AH391" i="1"/>
  <c r="AK391" i="1" s="1"/>
  <c r="A391" i="1"/>
  <c r="AN390" i="1"/>
  <c r="AM390" i="1"/>
  <c r="AL390" i="1"/>
  <c r="AH390" i="1"/>
  <c r="AK390" i="1" s="1"/>
  <c r="A390" i="1"/>
  <c r="AN389" i="1"/>
  <c r="AM389" i="1"/>
  <c r="AL389" i="1"/>
  <c r="AH389" i="1"/>
  <c r="AK389" i="1" s="1"/>
  <c r="A389" i="1"/>
  <c r="AJ389" i="1" s="1"/>
  <c r="AN388" i="1"/>
  <c r="AM388" i="1"/>
  <c r="AL388" i="1"/>
  <c r="AK388" i="1"/>
  <c r="AH388" i="1"/>
  <c r="A388" i="1"/>
  <c r="AN387" i="1"/>
  <c r="AM387" i="1"/>
  <c r="AL387" i="1"/>
  <c r="AK387" i="1"/>
  <c r="AH387" i="1"/>
  <c r="A387" i="1"/>
  <c r="AN386" i="1"/>
  <c r="AM386" i="1"/>
  <c r="AL386" i="1"/>
  <c r="AH386" i="1"/>
  <c r="AK386" i="1" s="1"/>
  <c r="A386" i="1"/>
  <c r="AN385" i="1"/>
  <c r="AM385" i="1"/>
  <c r="AL385" i="1"/>
  <c r="AH385" i="1"/>
  <c r="AK385" i="1" s="1"/>
  <c r="A385" i="1"/>
  <c r="AN384" i="1"/>
  <c r="AM384" i="1"/>
  <c r="AL384" i="1"/>
  <c r="AK384" i="1"/>
  <c r="AH384" i="1"/>
  <c r="A384" i="1"/>
  <c r="AJ384" i="1" s="1"/>
  <c r="AN383" i="1"/>
  <c r="AM383" i="1"/>
  <c r="AL383" i="1"/>
  <c r="AH383" i="1"/>
  <c r="AJ383" i="1" s="1"/>
  <c r="A383" i="1"/>
  <c r="AN382" i="1"/>
  <c r="AM382" i="1"/>
  <c r="AL382" i="1"/>
  <c r="AH382" i="1"/>
  <c r="AK382" i="1" s="1"/>
  <c r="A382" i="1"/>
  <c r="AN381" i="1"/>
  <c r="AM381" i="1"/>
  <c r="AL381" i="1"/>
  <c r="AH381" i="1"/>
  <c r="AK381" i="1" s="1"/>
  <c r="A381" i="1"/>
  <c r="AN380" i="1"/>
  <c r="AM380" i="1"/>
  <c r="AL380" i="1"/>
  <c r="AH380" i="1"/>
  <c r="AK380" i="1" s="1"/>
  <c r="A380" i="1"/>
  <c r="AN379" i="1"/>
  <c r="AM379" i="1"/>
  <c r="AL379" i="1"/>
  <c r="AH379" i="1"/>
  <c r="A379" i="1"/>
  <c r="AN378" i="1"/>
  <c r="AM378" i="1"/>
  <c r="AL378" i="1"/>
  <c r="AH378" i="1"/>
  <c r="AK378" i="1" s="1"/>
  <c r="A378" i="1"/>
  <c r="AN377" i="1"/>
  <c r="AM377" i="1"/>
  <c r="AL377" i="1"/>
  <c r="AH377" i="1"/>
  <c r="AK377" i="1" s="1"/>
  <c r="A377" i="1"/>
  <c r="AJ377" i="1" s="1"/>
  <c r="AN376" i="1"/>
  <c r="AM376" i="1"/>
  <c r="AL376" i="1"/>
  <c r="AH376" i="1"/>
  <c r="AK376" i="1" s="1"/>
  <c r="A376" i="1"/>
  <c r="AN375" i="1"/>
  <c r="AM375" i="1"/>
  <c r="AL375" i="1"/>
  <c r="AH375" i="1"/>
  <c r="AK375" i="1" s="1"/>
  <c r="A375" i="1"/>
  <c r="AJ375" i="1" s="1"/>
  <c r="AN374" i="1"/>
  <c r="AM374" i="1"/>
  <c r="AL374" i="1"/>
  <c r="AH374" i="1"/>
  <c r="AK374" i="1" s="1"/>
  <c r="A374" i="1"/>
  <c r="AJ374" i="1" s="1"/>
  <c r="AN373" i="1"/>
  <c r="AM373" i="1"/>
  <c r="AL373" i="1"/>
  <c r="AH373" i="1"/>
  <c r="AK373" i="1" s="1"/>
  <c r="A373" i="1"/>
  <c r="AN372" i="1"/>
  <c r="AM372" i="1"/>
  <c r="AL372" i="1"/>
  <c r="AH372" i="1"/>
  <c r="AK372" i="1" s="1"/>
  <c r="A372" i="1"/>
  <c r="AN371" i="1"/>
  <c r="AM371" i="1"/>
  <c r="AL371" i="1"/>
  <c r="AH371" i="1"/>
  <c r="AJ371" i="1" s="1"/>
  <c r="A371" i="1"/>
  <c r="AN370" i="1"/>
  <c r="AM370" i="1"/>
  <c r="AL370" i="1"/>
  <c r="AH370" i="1"/>
  <c r="AK370" i="1" s="1"/>
  <c r="A370" i="1"/>
  <c r="AJ370" i="1" s="1"/>
  <c r="AN369" i="1"/>
  <c r="AM369" i="1"/>
  <c r="AL369" i="1"/>
  <c r="AH369" i="1"/>
  <c r="AK369" i="1" s="1"/>
  <c r="A369" i="1"/>
  <c r="AN368" i="1"/>
  <c r="AM368" i="1"/>
  <c r="AL368" i="1"/>
  <c r="AH368" i="1"/>
  <c r="AK368" i="1" s="1"/>
  <c r="A368" i="1"/>
  <c r="AN367" i="1"/>
  <c r="AM367" i="1"/>
  <c r="AL367" i="1"/>
  <c r="AJ367" i="1"/>
  <c r="AH367" i="1"/>
  <c r="AK367" i="1" s="1"/>
  <c r="A367" i="1"/>
  <c r="AN366" i="1"/>
  <c r="AM366" i="1"/>
  <c r="AL366" i="1"/>
  <c r="AH366" i="1"/>
  <c r="AK366" i="1" s="1"/>
  <c r="A366" i="1"/>
  <c r="AN365" i="1"/>
  <c r="AM365" i="1"/>
  <c r="AL365" i="1"/>
  <c r="AH365" i="1"/>
  <c r="AK365" i="1" s="1"/>
  <c r="A365" i="1"/>
  <c r="AJ365" i="1" s="1"/>
  <c r="AN364" i="1"/>
  <c r="AM364" i="1"/>
  <c r="AL364" i="1"/>
  <c r="AK364" i="1"/>
  <c r="AH364" i="1"/>
  <c r="A364" i="1"/>
  <c r="AJ364" i="1" s="1"/>
  <c r="AN363" i="1"/>
  <c r="AM363" i="1"/>
  <c r="AL363" i="1"/>
  <c r="AH363" i="1"/>
  <c r="AJ363" i="1" s="1"/>
  <c r="A363" i="1"/>
  <c r="AN362" i="1"/>
  <c r="AM362" i="1"/>
  <c r="AL362" i="1"/>
  <c r="AH362" i="1"/>
  <c r="AK362" i="1" s="1"/>
  <c r="A362" i="1"/>
  <c r="AN361" i="1"/>
  <c r="AM361" i="1"/>
  <c r="AL361" i="1"/>
  <c r="AH361" i="1"/>
  <c r="AK361" i="1" s="1"/>
  <c r="A361" i="1"/>
  <c r="AN360" i="1"/>
  <c r="AM360" i="1"/>
  <c r="AL360" i="1"/>
  <c r="AH360" i="1"/>
  <c r="AK360" i="1" s="1"/>
  <c r="A360" i="1"/>
  <c r="AN359" i="1"/>
  <c r="AM359" i="1"/>
  <c r="AL359" i="1"/>
  <c r="AH359" i="1"/>
  <c r="AK359" i="1" s="1"/>
  <c r="A359" i="1"/>
  <c r="AN358" i="1"/>
  <c r="AM358" i="1"/>
  <c r="AL358" i="1"/>
  <c r="AJ358" i="1"/>
  <c r="AH358" i="1"/>
  <c r="AK358" i="1" s="1"/>
  <c r="A358" i="1"/>
  <c r="AN357" i="1"/>
  <c r="AM357" i="1"/>
  <c r="AL357" i="1"/>
  <c r="AH357" i="1"/>
  <c r="AK357" i="1" s="1"/>
  <c r="A357" i="1"/>
  <c r="AN356" i="1"/>
  <c r="AM356" i="1"/>
  <c r="AL356" i="1"/>
  <c r="AH356" i="1"/>
  <c r="AK356" i="1" s="1"/>
  <c r="A356" i="1"/>
  <c r="AN355" i="1"/>
  <c r="AM355" i="1"/>
  <c r="AL355" i="1"/>
  <c r="AH355" i="1"/>
  <c r="A355" i="1"/>
  <c r="AN354" i="1"/>
  <c r="AM354" i="1"/>
  <c r="AL354" i="1"/>
  <c r="AH354" i="1"/>
  <c r="AK354" i="1" s="1"/>
  <c r="A354" i="1"/>
  <c r="AN353" i="1"/>
  <c r="AM353" i="1"/>
  <c r="AL353" i="1"/>
  <c r="AH353" i="1"/>
  <c r="AK353" i="1" s="1"/>
  <c r="A353" i="1"/>
  <c r="AN352" i="1"/>
  <c r="AM352" i="1"/>
  <c r="AL352" i="1"/>
  <c r="AK352" i="1"/>
  <c r="AH352" i="1"/>
  <c r="A352" i="1"/>
  <c r="AN351" i="1"/>
  <c r="AM351" i="1"/>
  <c r="AL351" i="1"/>
  <c r="AH351" i="1"/>
  <c r="AK351" i="1" s="1"/>
  <c r="A351" i="1"/>
  <c r="AN350" i="1"/>
  <c r="AM350" i="1"/>
  <c r="AL350" i="1"/>
  <c r="AH350" i="1"/>
  <c r="AK350" i="1" s="1"/>
  <c r="A350" i="1"/>
  <c r="AN349" i="1"/>
  <c r="AM349" i="1"/>
  <c r="AL349" i="1"/>
  <c r="AH349" i="1"/>
  <c r="AK349" i="1" s="1"/>
  <c r="A349" i="1"/>
  <c r="AN348" i="1"/>
  <c r="AM348" i="1"/>
  <c r="AL348" i="1"/>
  <c r="AH348" i="1"/>
  <c r="AK348" i="1" s="1"/>
  <c r="A348" i="1"/>
  <c r="AJ348" i="1" s="1"/>
  <c r="AN347" i="1"/>
  <c r="AM347" i="1"/>
  <c r="AL347" i="1"/>
  <c r="AH347" i="1"/>
  <c r="A347" i="1"/>
  <c r="AN346" i="1"/>
  <c r="AM346" i="1"/>
  <c r="AL346" i="1"/>
  <c r="AH346" i="1"/>
  <c r="AK346" i="1" s="1"/>
  <c r="A346" i="1"/>
  <c r="AN345" i="1"/>
  <c r="AM345" i="1"/>
  <c r="AL345" i="1"/>
  <c r="AH345" i="1"/>
  <c r="AK345" i="1" s="1"/>
  <c r="A345" i="1"/>
  <c r="AN344" i="1"/>
  <c r="AM344" i="1"/>
  <c r="AL344" i="1"/>
  <c r="AH344" i="1"/>
  <c r="AK344" i="1" s="1"/>
  <c r="A344" i="1"/>
  <c r="AJ344" i="1" s="1"/>
  <c r="AN343" i="1"/>
  <c r="AM343" i="1"/>
  <c r="AL343" i="1"/>
  <c r="AH343" i="1"/>
  <c r="AK343" i="1" s="1"/>
  <c r="A343" i="1"/>
  <c r="AN342" i="1"/>
  <c r="AM342" i="1"/>
  <c r="AL342" i="1"/>
  <c r="AH342" i="1"/>
  <c r="AK342" i="1" s="1"/>
  <c r="A342" i="1"/>
  <c r="AN341" i="1"/>
  <c r="AM341" i="1"/>
  <c r="AL341" i="1"/>
  <c r="AK341" i="1"/>
  <c r="AH341" i="1"/>
  <c r="A341" i="1"/>
  <c r="AJ341" i="1" s="1"/>
  <c r="AN340" i="1"/>
  <c r="AM340" i="1"/>
  <c r="AL340" i="1"/>
  <c r="AH340" i="1"/>
  <c r="AK340" i="1" s="1"/>
  <c r="A340" i="1"/>
  <c r="AN339" i="1"/>
  <c r="AM339" i="1"/>
  <c r="AL339" i="1"/>
  <c r="AH339" i="1"/>
  <c r="A339" i="1"/>
  <c r="AN338" i="1"/>
  <c r="AM338" i="1"/>
  <c r="AL338" i="1"/>
  <c r="AH338" i="1"/>
  <c r="AK338" i="1" s="1"/>
  <c r="A338" i="1"/>
  <c r="AN337" i="1"/>
  <c r="AM337" i="1"/>
  <c r="AL337" i="1"/>
  <c r="AH337" i="1"/>
  <c r="AK337" i="1" s="1"/>
  <c r="A337" i="1"/>
  <c r="AJ337" i="1" s="1"/>
  <c r="AN336" i="1"/>
  <c r="AM336" i="1"/>
  <c r="AL336" i="1"/>
  <c r="AK336" i="1"/>
  <c r="AH336" i="1"/>
  <c r="A336" i="1"/>
  <c r="AJ336" i="1" s="1"/>
  <c r="AN335" i="1"/>
  <c r="AM335" i="1"/>
  <c r="AL335" i="1"/>
  <c r="AH335" i="1"/>
  <c r="AK335" i="1" s="1"/>
  <c r="A335" i="1"/>
  <c r="AN334" i="1"/>
  <c r="AM334" i="1"/>
  <c r="AL334" i="1"/>
  <c r="AH334" i="1"/>
  <c r="A334" i="1"/>
  <c r="AN333" i="1"/>
  <c r="AM333" i="1"/>
  <c r="AL333" i="1"/>
  <c r="AH333" i="1"/>
  <c r="AK333" i="1" s="1"/>
  <c r="A333" i="1"/>
  <c r="AN332" i="1"/>
  <c r="AM332" i="1"/>
  <c r="AL332" i="1"/>
  <c r="AH332" i="1"/>
  <c r="AK332" i="1" s="1"/>
  <c r="A332" i="1"/>
  <c r="AN331" i="1"/>
  <c r="AM331" i="1"/>
  <c r="AL331" i="1"/>
  <c r="AH331" i="1"/>
  <c r="A331" i="1"/>
  <c r="AN330" i="1"/>
  <c r="AM330" i="1"/>
  <c r="AL330" i="1"/>
  <c r="AH330" i="1"/>
  <c r="AK330" i="1" s="1"/>
  <c r="A330" i="1"/>
  <c r="AN329" i="1"/>
  <c r="AM329" i="1"/>
  <c r="AL329" i="1"/>
  <c r="AH329" i="1"/>
  <c r="AK329" i="1" s="1"/>
  <c r="A329" i="1"/>
  <c r="AN328" i="1"/>
  <c r="AM328" i="1"/>
  <c r="AL328" i="1"/>
  <c r="AH328" i="1"/>
  <c r="AK328" i="1" s="1"/>
  <c r="A328" i="1"/>
  <c r="AN327" i="1"/>
  <c r="AM327" i="1"/>
  <c r="AL327" i="1"/>
  <c r="AH327" i="1"/>
  <c r="AK327" i="1" s="1"/>
  <c r="A327" i="1"/>
  <c r="AN326" i="1"/>
  <c r="AM326" i="1"/>
  <c r="AL326" i="1"/>
  <c r="AH326" i="1"/>
  <c r="AK326" i="1" s="1"/>
  <c r="A326" i="1"/>
  <c r="AN325" i="1"/>
  <c r="AM325" i="1"/>
  <c r="AL325" i="1"/>
  <c r="AH325" i="1"/>
  <c r="AK325" i="1" s="1"/>
  <c r="A325" i="1"/>
  <c r="AN324" i="1"/>
  <c r="AM324" i="1"/>
  <c r="AL324" i="1"/>
  <c r="AH324" i="1"/>
  <c r="AK324" i="1" s="1"/>
  <c r="A324" i="1"/>
  <c r="AN323" i="1"/>
  <c r="AM323" i="1"/>
  <c r="AL323" i="1"/>
  <c r="AH323" i="1"/>
  <c r="AK323" i="1" s="1"/>
  <c r="A323" i="1"/>
  <c r="AN322" i="1"/>
  <c r="AM322" i="1"/>
  <c r="AL322" i="1"/>
  <c r="AH322" i="1"/>
  <c r="AK322" i="1" s="1"/>
  <c r="A322" i="1"/>
  <c r="AN321" i="1"/>
  <c r="AM321" i="1"/>
  <c r="AL321" i="1"/>
  <c r="AH321" i="1"/>
  <c r="AK321" i="1" s="1"/>
  <c r="A321" i="1"/>
  <c r="AJ321" i="1" s="1"/>
  <c r="AN320" i="1"/>
  <c r="AM320" i="1"/>
  <c r="AL320" i="1"/>
  <c r="AH320" i="1"/>
  <c r="AK320" i="1" s="1"/>
  <c r="A320" i="1"/>
  <c r="AN319" i="1"/>
  <c r="AM319" i="1"/>
  <c r="AL319" i="1"/>
  <c r="AH319" i="1"/>
  <c r="AK319" i="1" s="1"/>
  <c r="A319" i="1"/>
  <c r="AJ319" i="1" s="1"/>
  <c r="AN318" i="1"/>
  <c r="AM318" i="1"/>
  <c r="AL318" i="1"/>
  <c r="AH318" i="1"/>
  <c r="AK318" i="1" s="1"/>
  <c r="A318" i="1"/>
  <c r="AN317" i="1"/>
  <c r="AM317" i="1"/>
  <c r="AL317" i="1"/>
  <c r="AH317" i="1"/>
  <c r="AK317" i="1" s="1"/>
  <c r="A317" i="1"/>
  <c r="AN316" i="1"/>
  <c r="AM316" i="1"/>
  <c r="AL316" i="1"/>
  <c r="AH316" i="1"/>
  <c r="AK316" i="1" s="1"/>
  <c r="A316" i="1"/>
  <c r="AN315" i="1"/>
  <c r="AM315" i="1"/>
  <c r="AL315" i="1"/>
  <c r="AH315" i="1"/>
  <c r="A315" i="1"/>
  <c r="AN314" i="1"/>
  <c r="AM314" i="1"/>
  <c r="AL314" i="1"/>
  <c r="AH314" i="1"/>
  <c r="AK314" i="1" s="1"/>
  <c r="A314" i="1"/>
  <c r="AJ314" i="1" s="1"/>
  <c r="AN313" i="1"/>
  <c r="AM313" i="1"/>
  <c r="AL313" i="1"/>
  <c r="AH313" i="1"/>
  <c r="AK313" i="1" s="1"/>
  <c r="A313" i="1"/>
  <c r="AN312" i="1"/>
  <c r="AM312" i="1"/>
  <c r="AL312" i="1"/>
  <c r="AH312" i="1"/>
  <c r="AK312" i="1" s="1"/>
  <c r="A312" i="1"/>
  <c r="AN311" i="1"/>
  <c r="AM311" i="1"/>
  <c r="AL311" i="1"/>
  <c r="AH311" i="1"/>
  <c r="AK311" i="1" s="1"/>
  <c r="A311" i="1"/>
  <c r="AJ311" i="1" s="1"/>
  <c r="AN310" i="1"/>
  <c r="AM310" i="1"/>
  <c r="AL310" i="1"/>
  <c r="AH310" i="1"/>
  <c r="AK310" i="1" s="1"/>
  <c r="A310" i="1"/>
  <c r="AN309" i="1"/>
  <c r="AM309" i="1"/>
  <c r="AL309" i="1"/>
  <c r="AH309" i="1"/>
  <c r="AK309" i="1" s="1"/>
  <c r="A309" i="1"/>
  <c r="AN308" i="1"/>
  <c r="AM308" i="1"/>
  <c r="AL308" i="1"/>
  <c r="AK308" i="1"/>
  <c r="AH308" i="1"/>
  <c r="A308" i="1"/>
  <c r="AN307" i="1"/>
  <c r="AM307" i="1"/>
  <c r="AL307" i="1"/>
  <c r="AH307" i="1"/>
  <c r="A307" i="1"/>
  <c r="AN306" i="1"/>
  <c r="AM306" i="1"/>
  <c r="AL306" i="1"/>
  <c r="AH306" i="1"/>
  <c r="AK306" i="1" s="1"/>
  <c r="A306" i="1"/>
  <c r="AJ306" i="1" s="1"/>
  <c r="AN305" i="1"/>
  <c r="AM305" i="1"/>
  <c r="AL305" i="1"/>
  <c r="AH305" i="1"/>
  <c r="AK305" i="1" s="1"/>
  <c r="A305" i="1"/>
  <c r="AN304" i="1"/>
  <c r="AM304" i="1"/>
  <c r="AL304" i="1"/>
  <c r="AH304" i="1"/>
  <c r="AK304" i="1" s="1"/>
  <c r="A304" i="1"/>
  <c r="AN303" i="1"/>
  <c r="AM303" i="1"/>
  <c r="AL303" i="1"/>
  <c r="AK303" i="1"/>
  <c r="AH303" i="1"/>
  <c r="A303" i="1"/>
  <c r="AJ303" i="1" s="1"/>
  <c r="AN302" i="1"/>
  <c r="AM302" i="1"/>
  <c r="AL302" i="1"/>
  <c r="AH302" i="1"/>
  <c r="AK302" i="1" s="1"/>
  <c r="A302" i="1"/>
  <c r="AN301" i="1"/>
  <c r="AM301" i="1"/>
  <c r="AL301" i="1"/>
  <c r="AH301" i="1"/>
  <c r="AK301" i="1" s="1"/>
  <c r="A301" i="1"/>
  <c r="AN300" i="1"/>
  <c r="AM300" i="1"/>
  <c r="AL300" i="1"/>
  <c r="AH300" i="1"/>
  <c r="AK300" i="1" s="1"/>
  <c r="A300" i="1"/>
  <c r="AN299" i="1"/>
  <c r="AM299" i="1"/>
  <c r="AL299" i="1"/>
  <c r="AH299" i="1"/>
  <c r="A299" i="1"/>
  <c r="AN298" i="1"/>
  <c r="AM298" i="1"/>
  <c r="AL298" i="1"/>
  <c r="AH298" i="1"/>
  <c r="AK298" i="1" s="1"/>
  <c r="A298" i="1"/>
  <c r="AN297" i="1"/>
  <c r="AM297" i="1"/>
  <c r="AL297" i="1"/>
  <c r="AH297" i="1"/>
  <c r="AK297" i="1" s="1"/>
  <c r="A297" i="1"/>
  <c r="AN296" i="1"/>
  <c r="AM296" i="1"/>
  <c r="AL296" i="1"/>
  <c r="AK296" i="1"/>
  <c r="AH296" i="1"/>
  <c r="A296" i="1"/>
  <c r="AN295" i="1"/>
  <c r="AM295" i="1"/>
  <c r="AL295" i="1"/>
  <c r="AH295" i="1"/>
  <c r="AK295" i="1" s="1"/>
  <c r="A295" i="1"/>
  <c r="AN294" i="1"/>
  <c r="AM294" i="1"/>
  <c r="AL294" i="1"/>
  <c r="AH294" i="1"/>
  <c r="AK294" i="1" s="1"/>
  <c r="A294" i="1"/>
  <c r="AJ294" i="1" s="1"/>
  <c r="AN293" i="1"/>
  <c r="AM293" i="1"/>
  <c r="AL293" i="1"/>
  <c r="AH293" i="1"/>
  <c r="AK293" i="1" s="1"/>
  <c r="A293" i="1"/>
  <c r="AN292" i="1"/>
  <c r="AM292" i="1"/>
  <c r="AL292" i="1"/>
  <c r="AH292" i="1"/>
  <c r="AK292" i="1" s="1"/>
  <c r="A292" i="1"/>
  <c r="AN291" i="1"/>
  <c r="AM291" i="1"/>
  <c r="AL291" i="1"/>
  <c r="AH291" i="1"/>
  <c r="A291" i="1"/>
  <c r="AN290" i="1"/>
  <c r="AM290" i="1"/>
  <c r="AL290" i="1"/>
  <c r="AH290" i="1"/>
  <c r="AK290" i="1" s="1"/>
  <c r="A290" i="1"/>
  <c r="AN289" i="1"/>
  <c r="AM289" i="1"/>
  <c r="AL289" i="1"/>
  <c r="AH289" i="1"/>
  <c r="AK289" i="1" s="1"/>
  <c r="A289" i="1"/>
  <c r="AN288" i="1"/>
  <c r="AM288" i="1"/>
  <c r="AL288" i="1"/>
  <c r="AH288" i="1"/>
  <c r="AK288" i="1" s="1"/>
  <c r="A288" i="1"/>
  <c r="AJ288" i="1" s="1"/>
  <c r="AN287" i="1"/>
  <c r="AM287" i="1"/>
  <c r="AL287" i="1"/>
  <c r="AH287" i="1"/>
  <c r="AK287" i="1" s="1"/>
  <c r="A287" i="1"/>
  <c r="AJ287" i="1" s="1"/>
  <c r="AN286" i="1"/>
  <c r="AM286" i="1"/>
  <c r="AL286" i="1"/>
  <c r="AH286" i="1"/>
  <c r="AK286" i="1" s="1"/>
  <c r="A286" i="1"/>
  <c r="AN285" i="1"/>
  <c r="AM285" i="1"/>
  <c r="AL285" i="1"/>
  <c r="AH285" i="1"/>
  <c r="AK285" i="1" s="1"/>
  <c r="A285" i="1"/>
  <c r="AN284" i="1"/>
  <c r="AM284" i="1"/>
  <c r="AL284" i="1"/>
  <c r="AH284" i="1"/>
  <c r="AK284" i="1" s="1"/>
  <c r="A284" i="1"/>
  <c r="AJ284" i="1" s="1"/>
  <c r="AN283" i="1"/>
  <c r="AM283" i="1"/>
  <c r="AL283" i="1"/>
  <c r="AH283" i="1"/>
  <c r="AJ283" i="1" s="1"/>
  <c r="A283" i="1"/>
  <c r="AN282" i="1"/>
  <c r="AM282" i="1"/>
  <c r="AL282" i="1"/>
  <c r="AH282" i="1"/>
  <c r="AK282" i="1" s="1"/>
  <c r="A282" i="1"/>
  <c r="AN281" i="1"/>
  <c r="AM281" i="1"/>
  <c r="AL281" i="1"/>
  <c r="AH281" i="1"/>
  <c r="AK281" i="1" s="1"/>
  <c r="A281" i="1"/>
  <c r="AN280" i="1"/>
  <c r="AM280" i="1"/>
  <c r="AL280" i="1"/>
  <c r="AH280" i="1"/>
  <c r="AK280" i="1" s="1"/>
  <c r="A280" i="1"/>
  <c r="AN279" i="1"/>
  <c r="AM279" i="1"/>
  <c r="AL279" i="1"/>
  <c r="AH279" i="1"/>
  <c r="AK279" i="1" s="1"/>
  <c r="A279" i="1"/>
  <c r="AN278" i="1"/>
  <c r="AM278" i="1"/>
  <c r="AL278" i="1"/>
  <c r="AH278" i="1"/>
  <c r="AK278" i="1" s="1"/>
  <c r="A278" i="1"/>
  <c r="AN277" i="1"/>
  <c r="AM277" i="1"/>
  <c r="AL277" i="1"/>
  <c r="AH277" i="1"/>
  <c r="AK277" i="1" s="1"/>
  <c r="A277" i="1"/>
  <c r="AJ277" i="1" s="1"/>
  <c r="AN276" i="1"/>
  <c r="AM276" i="1"/>
  <c r="AL276" i="1"/>
  <c r="AK276" i="1"/>
  <c r="AH276" i="1"/>
  <c r="AJ276" i="1" s="1"/>
  <c r="A276" i="1"/>
  <c r="AN275" i="1"/>
  <c r="AM275" i="1"/>
  <c r="AL275" i="1"/>
  <c r="AH275" i="1"/>
  <c r="A275" i="1"/>
  <c r="AN274" i="1"/>
  <c r="AM274" i="1"/>
  <c r="AL274" i="1"/>
  <c r="AH274" i="1"/>
  <c r="AK274" i="1" s="1"/>
  <c r="A274" i="1"/>
  <c r="AN273" i="1"/>
  <c r="AM273" i="1"/>
  <c r="AL273" i="1"/>
  <c r="AH273" i="1"/>
  <c r="AK273" i="1" s="1"/>
  <c r="A273" i="1"/>
  <c r="AJ273" i="1" s="1"/>
  <c r="AN272" i="1"/>
  <c r="AM272" i="1"/>
  <c r="AL272" i="1"/>
  <c r="AH272" i="1"/>
  <c r="AK272" i="1" s="1"/>
  <c r="A272" i="1"/>
  <c r="AN271" i="1"/>
  <c r="AM271" i="1"/>
  <c r="AL271" i="1"/>
  <c r="AH271" i="1"/>
  <c r="AK271" i="1" s="1"/>
  <c r="A271" i="1"/>
  <c r="AN270" i="1"/>
  <c r="AM270" i="1"/>
  <c r="AL270" i="1"/>
  <c r="AH270" i="1"/>
  <c r="A270" i="1"/>
  <c r="AN269" i="1"/>
  <c r="AM269" i="1"/>
  <c r="AL269" i="1"/>
  <c r="AH269" i="1"/>
  <c r="AK269" i="1" s="1"/>
  <c r="A269" i="1"/>
  <c r="AN268" i="1"/>
  <c r="AM268" i="1"/>
  <c r="AL268" i="1"/>
  <c r="AH268" i="1"/>
  <c r="AK268" i="1" s="1"/>
  <c r="A268" i="1"/>
  <c r="AN267" i="1"/>
  <c r="AM267" i="1"/>
  <c r="AL267" i="1"/>
  <c r="AK267" i="1"/>
  <c r="AH267" i="1"/>
  <c r="A267" i="1"/>
  <c r="AJ267" i="1" s="1"/>
  <c r="AN266" i="1"/>
  <c r="AM266" i="1"/>
  <c r="AL266" i="1"/>
  <c r="AH266" i="1"/>
  <c r="AK266" i="1" s="1"/>
  <c r="A266" i="1"/>
  <c r="AN265" i="1"/>
  <c r="AM265" i="1"/>
  <c r="AL265" i="1"/>
  <c r="AH265" i="1"/>
  <c r="AK265" i="1" s="1"/>
  <c r="A265" i="1"/>
  <c r="AN264" i="1"/>
  <c r="AM264" i="1"/>
  <c r="AL264" i="1"/>
  <c r="AK264" i="1"/>
  <c r="AH264" i="1"/>
  <c r="A264" i="1"/>
  <c r="AJ264" i="1" s="1"/>
  <c r="AN263" i="1"/>
  <c r="AM263" i="1"/>
  <c r="AL263" i="1"/>
  <c r="AK263" i="1"/>
  <c r="AH263" i="1"/>
  <c r="A263" i="1"/>
  <c r="AN262" i="1"/>
  <c r="AM262" i="1"/>
  <c r="AL262" i="1"/>
  <c r="AH262" i="1"/>
  <c r="AK262" i="1" s="1"/>
  <c r="A262" i="1"/>
  <c r="AN261" i="1"/>
  <c r="AM261" i="1"/>
  <c r="AL261" i="1"/>
  <c r="AH261" i="1"/>
  <c r="AK261" i="1" s="1"/>
  <c r="A261" i="1"/>
  <c r="AN260" i="1"/>
  <c r="AM260" i="1"/>
  <c r="AL260" i="1"/>
  <c r="AH260" i="1"/>
  <c r="AK260" i="1" s="1"/>
  <c r="A260" i="1"/>
  <c r="AN259" i="1"/>
  <c r="AM259" i="1"/>
  <c r="AL259" i="1"/>
  <c r="AH259" i="1"/>
  <c r="A259" i="1"/>
  <c r="AN258" i="1"/>
  <c r="AM258" i="1"/>
  <c r="AL258" i="1"/>
  <c r="AH258" i="1"/>
  <c r="AK258" i="1" s="1"/>
  <c r="A258" i="1"/>
  <c r="AJ258" i="1" s="1"/>
  <c r="AN257" i="1"/>
  <c r="AM257" i="1"/>
  <c r="AL257" i="1"/>
  <c r="AH257" i="1"/>
  <c r="AK257" i="1" s="1"/>
  <c r="A257" i="1"/>
  <c r="AN256" i="1"/>
  <c r="AM256" i="1"/>
  <c r="AL256" i="1"/>
  <c r="AH256" i="1"/>
  <c r="AK256" i="1" s="1"/>
  <c r="A256" i="1"/>
  <c r="AN255" i="1"/>
  <c r="AM255" i="1"/>
  <c r="AL255" i="1"/>
  <c r="AH255" i="1"/>
  <c r="AK255" i="1" s="1"/>
  <c r="A255" i="1"/>
  <c r="AN254" i="1"/>
  <c r="AM254" i="1"/>
  <c r="AL254" i="1"/>
  <c r="AH254" i="1"/>
  <c r="AK254" i="1" s="1"/>
  <c r="A254" i="1"/>
  <c r="AJ254" i="1" s="1"/>
  <c r="AN253" i="1"/>
  <c r="AM253" i="1"/>
  <c r="AL253" i="1"/>
  <c r="AH253" i="1"/>
  <c r="AK253" i="1" s="1"/>
  <c r="A253" i="1"/>
  <c r="AJ253" i="1" s="1"/>
  <c r="AN252" i="1"/>
  <c r="AM252" i="1"/>
  <c r="AL252" i="1"/>
  <c r="AH252" i="1"/>
  <c r="AK252" i="1" s="1"/>
  <c r="A252" i="1"/>
  <c r="AN251" i="1"/>
  <c r="AM251" i="1"/>
  <c r="AL251" i="1"/>
  <c r="AH251" i="1"/>
  <c r="A251" i="1"/>
  <c r="AN250" i="1"/>
  <c r="AM250" i="1"/>
  <c r="AL250" i="1"/>
  <c r="AH250" i="1"/>
  <c r="AK250" i="1" s="1"/>
  <c r="A250" i="1"/>
  <c r="AN249" i="1"/>
  <c r="AM249" i="1"/>
  <c r="AL249" i="1"/>
  <c r="AH249" i="1"/>
  <c r="AK249" i="1" s="1"/>
  <c r="A249" i="1"/>
  <c r="AN248" i="1"/>
  <c r="AM248" i="1"/>
  <c r="AL248" i="1"/>
  <c r="AK248" i="1"/>
  <c r="AH248" i="1"/>
  <c r="A248" i="1"/>
  <c r="AJ248" i="1" s="1"/>
  <c r="AN247" i="1"/>
  <c r="AM247" i="1"/>
  <c r="AL247" i="1"/>
  <c r="AJ247" i="1"/>
  <c r="AH247" i="1"/>
  <c r="AK247" i="1" s="1"/>
  <c r="A247" i="1"/>
  <c r="AN246" i="1"/>
  <c r="AM246" i="1"/>
  <c r="AL246" i="1"/>
  <c r="AH246" i="1"/>
  <c r="AK246" i="1" s="1"/>
  <c r="A246" i="1"/>
  <c r="AN245" i="1"/>
  <c r="AM245" i="1"/>
  <c r="AL245" i="1"/>
  <c r="AH245" i="1"/>
  <c r="AK245" i="1" s="1"/>
  <c r="A245" i="1"/>
  <c r="AN244" i="1"/>
  <c r="AM244" i="1"/>
  <c r="AL244" i="1"/>
  <c r="AK244" i="1"/>
  <c r="AH244" i="1"/>
  <c r="A244" i="1"/>
  <c r="AJ244" i="1" s="1"/>
  <c r="AN243" i="1"/>
  <c r="AM243" i="1"/>
  <c r="AL243" i="1"/>
  <c r="AH243" i="1"/>
  <c r="AJ243" i="1" s="1"/>
  <c r="A243" i="1"/>
  <c r="AN242" i="1"/>
  <c r="AM242" i="1"/>
  <c r="AL242" i="1"/>
  <c r="AH242" i="1"/>
  <c r="AK242" i="1" s="1"/>
  <c r="A242" i="1"/>
  <c r="AN241" i="1"/>
  <c r="AM241" i="1"/>
  <c r="AL241" i="1"/>
  <c r="AH241" i="1"/>
  <c r="AK241" i="1" s="1"/>
  <c r="A241" i="1"/>
  <c r="AN240" i="1"/>
  <c r="AM240" i="1"/>
  <c r="AL240" i="1"/>
  <c r="AH240" i="1"/>
  <c r="AK240" i="1" s="1"/>
  <c r="A240" i="1"/>
  <c r="AN239" i="1"/>
  <c r="AM239" i="1"/>
  <c r="AL239" i="1"/>
  <c r="AK239" i="1"/>
  <c r="AH239" i="1"/>
  <c r="A239" i="1"/>
  <c r="AJ239" i="1" s="1"/>
  <c r="AN238" i="1"/>
  <c r="AM238" i="1"/>
  <c r="AL238" i="1"/>
  <c r="AH238" i="1"/>
  <c r="A238" i="1"/>
  <c r="AN237" i="1"/>
  <c r="AM237" i="1"/>
  <c r="AL237" i="1"/>
  <c r="AH237" i="1"/>
  <c r="AK237" i="1" s="1"/>
  <c r="A237" i="1"/>
  <c r="AN236" i="1"/>
  <c r="AM236" i="1"/>
  <c r="AL236" i="1"/>
  <c r="AK236" i="1"/>
  <c r="AH236" i="1"/>
  <c r="A236" i="1"/>
  <c r="AJ236" i="1" s="1"/>
  <c r="AN235" i="1"/>
  <c r="AM235" i="1"/>
  <c r="AL235" i="1"/>
  <c r="AK235" i="1"/>
  <c r="AH235" i="1"/>
  <c r="AJ235" i="1" s="1"/>
  <c r="A235" i="1"/>
  <c r="AN234" i="1"/>
  <c r="AM234" i="1"/>
  <c r="AL234" i="1"/>
  <c r="AH234" i="1"/>
  <c r="AK234" i="1" s="1"/>
  <c r="A234" i="1"/>
  <c r="AN233" i="1"/>
  <c r="AM233" i="1"/>
  <c r="AL233" i="1"/>
  <c r="AH233" i="1"/>
  <c r="AK233" i="1" s="1"/>
  <c r="A233" i="1"/>
  <c r="AN232" i="1"/>
  <c r="AM232" i="1"/>
  <c r="AL232" i="1"/>
  <c r="AH232" i="1"/>
  <c r="AK232" i="1" s="1"/>
  <c r="A232" i="1"/>
  <c r="AN231" i="1"/>
  <c r="AM231" i="1"/>
  <c r="AL231" i="1"/>
  <c r="AH231" i="1"/>
  <c r="A231" i="1"/>
  <c r="AN230" i="1"/>
  <c r="AM230" i="1"/>
  <c r="AL230" i="1"/>
  <c r="AH230" i="1"/>
  <c r="AK230" i="1" s="1"/>
  <c r="A230" i="1"/>
  <c r="AN229" i="1"/>
  <c r="AM229" i="1"/>
  <c r="AL229" i="1"/>
  <c r="AH229" i="1"/>
  <c r="AK229" i="1" s="1"/>
  <c r="A229" i="1"/>
  <c r="AN228" i="1"/>
  <c r="AM228" i="1"/>
  <c r="AL228" i="1"/>
  <c r="AH228" i="1"/>
  <c r="AK228" i="1" s="1"/>
  <c r="A228" i="1"/>
  <c r="AN227" i="1"/>
  <c r="AM227" i="1"/>
  <c r="AL227" i="1"/>
  <c r="AH227" i="1"/>
  <c r="A227" i="1"/>
  <c r="AN226" i="1"/>
  <c r="AM226" i="1"/>
  <c r="AL226" i="1"/>
  <c r="AH226" i="1"/>
  <c r="AK226" i="1" s="1"/>
  <c r="A226" i="1"/>
  <c r="AN225" i="1"/>
  <c r="AM225" i="1"/>
  <c r="AL225" i="1"/>
  <c r="AH225" i="1"/>
  <c r="AK225" i="1" s="1"/>
  <c r="A225" i="1"/>
  <c r="AN224" i="1"/>
  <c r="AM224" i="1"/>
  <c r="AL224" i="1"/>
  <c r="AH224" i="1"/>
  <c r="AK224" i="1" s="1"/>
  <c r="A224" i="1"/>
  <c r="AN223" i="1"/>
  <c r="AM223" i="1"/>
  <c r="AL223" i="1"/>
  <c r="AH223" i="1"/>
  <c r="AK223" i="1" s="1"/>
  <c r="A223" i="1"/>
  <c r="AJ223" i="1" s="1"/>
  <c r="AN222" i="1"/>
  <c r="AM222" i="1"/>
  <c r="AL222" i="1"/>
  <c r="AH222" i="1"/>
  <c r="AK222" i="1" s="1"/>
  <c r="A222" i="1"/>
  <c r="AN221" i="1"/>
  <c r="AM221" i="1"/>
  <c r="AL221" i="1"/>
  <c r="AH221" i="1"/>
  <c r="AK221" i="1" s="1"/>
  <c r="A221" i="1"/>
  <c r="AN220" i="1"/>
  <c r="AM220" i="1"/>
  <c r="AL220" i="1"/>
  <c r="AH220" i="1"/>
  <c r="AK220" i="1" s="1"/>
  <c r="A220" i="1"/>
  <c r="AN219" i="1"/>
  <c r="AM219" i="1"/>
  <c r="AL219" i="1"/>
  <c r="AH219" i="1"/>
  <c r="A219" i="1"/>
  <c r="AN218" i="1"/>
  <c r="AM218" i="1"/>
  <c r="AL218" i="1"/>
  <c r="AH218" i="1"/>
  <c r="AK218" i="1" s="1"/>
  <c r="A218" i="1"/>
  <c r="AN217" i="1"/>
  <c r="AM217" i="1"/>
  <c r="AL217" i="1"/>
  <c r="AH217" i="1"/>
  <c r="AK217" i="1" s="1"/>
  <c r="A217" i="1"/>
  <c r="AJ217" i="1" s="1"/>
  <c r="AN216" i="1"/>
  <c r="AM216" i="1"/>
  <c r="AL216" i="1"/>
  <c r="AK216" i="1"/>
  <c r="AH216" i="1"/>
  <c r="A216" i="1"/>
  <c r="AJ216" i="1" s="1"/>
  <c r="AN215" i="1"/>
  <c r="AM215" i="1"/>
  <c r="AL215" i="1"/>
  <c r="AH215" i="1"/>
  <c r="AK215" i="1" s="1"/>
  <c r="A215" i="1"/>
  <c r="AJ215" i="1" s="1"/>
  <c r="AN214" i="1"/>
  <c r="AM214" i="1"/>
  <c r="AL214" i="1"/>
  <c r="AH214" i="1"/>
  <c r="AK214" i="1" s="1"/>
  <c r="A214" i="1"/>
  <c r="AN213" i="1"/>
  <c r="AM213" i="1"/>
  <c r="AL213" i="1"/>
  <c r="AH213" i="1"/>
  <c r="AK213" i="1" s="1"/>
  <c r="A213" i="1"/>
  <c r="AJ213" i="1" s="1"/>
  <c r="AN212" i="1"/>
  <c r="AM212" i="1"/>
  <c r="AL212" i="1"/>
  <c r="AK212" i="1"/>
  <c r="AH212" i="1"/>
  <c r="A212" i="1"/>
  <c r="AN211" i="1"/>
  <c r="AM211" i="1"/>
  <c r="AL211" i="1"/>
  <c r="AK211" i="1"/>
  <c r="AH211" i="1"/>
  <c r="A211" i="1"/>
  <c r="AN210" i="1"/>
  <c r="AM210" i="1"/>
  <c r="AL210" i="1"/>
  <c r="AH210" i="1"/>
  <c r="AK210" i="1" s="1"/>
  <c r="A210" i="1"/>
  <c r="AN209" i="1"/>
  <c r="AM209" i="1"/>
  <c r="AL209" i="1"/>
  <c r="AH209" i="1"/>
  <c r="AK209" i="1" s="1"/>
  <c r="A209" i="1"/>
  <c r="AJ209" i="1" s="1"/>
  <c r="AN208" i="1"/>
  <c r="AM208" i="1"/>
  <c r="AL208" i="1"/>
  <c r="AH208" i="1"/>
  <c r="A208" i="1"/>
  <c r="AN207" i="1"/>
  <c r="AM207" i="1"/>
  <c r="AL207" i="1"/>
  <c r="AH207" i="1"/>
  <c r="AK207" i="1" s="1"/>
  <c r="A207" i="1"/>
  <c r="AN206" i="1"/>
  <c r="AM206" i="1"/>
  <c r="AL206" i="1"/>
  <c r="AH206" i="1"/>
  <c r="AK206" i="1" s="1"/>
  <c r="A206" i="1"/>
  <c r="AN205" i="1"/>
  <c r="AM205" i="1"/>
  <c r="AL205" i="1"/>
  <c r="AH205" i="1"/>
  <c r="AK205" i="1" s="1"/>
  <c r="A205" i="1"/>
  <c r="AJ205" i="1" s="1"/>
  <c r="AN204" i="1"/>
  <c r="AM204" i="1"/>
  <c r="AL204" i="1"/>
  <c r="AJ204" i="1"/>
  <c r="AH204" i="1"/>
  <c r="AK204" i="1" s="1"/>
  <c r="A204" i="1"/>
  <c r="AN203" i="1"/>
  <c r="AM203" i="1"/>
  <c r="AL203" i="1"/>
  <c r="AH203" i="1"/>
  <c r="AK203" i="1" s="1"/>
  <c r="A203" i="1"/>
  <c r="AN202" i="1"/>
  <c r="AM202" i="1"/>
  <c r="AL202" i="1"/>
  <c r="AH202" i="1"/>
  <c r="AK202" i="1" s="1"/>
  <c r="A202" i="1"/>
  <c r="AN201" i="1"/>
  <c r="AM201" i="1"/>
  <c r="AL201" i="1"/>
  <c r="AH201" i="1"/>
  <c r="AK201" i="1" s="1"/>
  <c r="A201" i="1"/>
  <c r="AN200" i="1"/>
  <c r="AM200" i="1"/>
  <c r="AL200" i="1"/>
  <c r="AH200" i="1"/>
  <c r="AK200" i="1" s="1"/>
  <c r="A200" i="1"/>
  <c r="AN199" i="1"/>
  <c r="AM199" i="1"/>
  <c r="AL199" i="1"/>
  <c r="AH199" i="1"/>
  <c r="AK199" i="1" s="1"/>
  <c r="A199" i="1"/>
  <c r="AN198" i="1"/>
  <c r="AM198" i="1"/>
  <c r="AL198" i="1"/>
  <c r="AH198" i="1"/>
  <c r="AK198" i="1" s="1"/>
  <c r="A198" i="1"/>
  <c r="AN197" i="1"/>
  <c r="AM197" i="1"/>
  <c r="AL197" i="1"/>
  <c r="AH197" i="1"/>
  <c r="AK197" i="1" s="1"/>
  <c r="A197" i="1"/>
  <c r="AN196" i="1"/>
  <c r="AM196" i="1"/>
  <c r="AL196" i="1"/>
  <c r="AH196" i="1"/>
  <c r="AK196" i="1" s="1"/>
  <c r="A196" i="1"/>
  <c r="AN195" i="1"/>
  <c r="AM195" i="1"/>
  <c r="AL195" i="1"/>
  <c r="AH195" i="1"/>
  <c r="AK195" i="1" s="1"/>
  <c r="A195" i="1"/>
  <c r="AN194" i="1"/>
  <c r="AM194" i="1"/>
  <c r="AL194" i="1"/>
  <c r="AH194" i="1"/>
  <c r="AK194" i="1" s="1"/>
  <c r="A194" i="1"/>
  <c r="AN193" i="1"/>
  <c r="AM193" i="1"/>
  <c r="AL193" i="1"/>
  <c r="AH193" i="1"/>
  <c r="AK193" i="1" s="1"/>
  <c r="A193" i="1"/>
  <c r="AN192" i="1"/>
  <c r="AM192" i="1"/>
  <c r="AL192" i="1"/>
  <c r="AH192" i="1"/>
  <c r="AK192" i="1" s="1"/>
  <c r="A192" i="1"/>
  <c r="AJ192" i="1" s="1"/>
  <c r="AN191" i="1"/>
  <c r="AM191" i="1"/>
  <c r="AL191" i="1"/>
  <c r="AH191" i="1"/>
  <c r="AK191" i="1" s="1"/>
  <c r="A191" i="1"/>
  <c r="AN190" i="1"/>
  <c r="AM190" i="1"/>
  <c r="AL190" i="1"/>
  <c r="AH190" i="1"/>
  <c r="AK190" i="1" s="1"/>
  <c r="A190" i="1"/>
  <c r="AJ190" i="1" s="1"/>
  <c r="AN189" i="1"/>
  <c r="AM189" i="1"/>
  <c r="AL189" i="1"/>
  <c r="AH189" i="1"/>
  <c r="AK189" i="1" s="1"/>
  <c r="A189" i="1"/>
  <c r="AN188" i="1"/>
  <c r="AM188" i="1"/>
  <c r="AL188" i="1"/>
  <c r="AH188" i="1"/>
  <c r="AK188" i="1" s="1"/>
  <c r="A188" i="1"/>
  <c r="AN187" i="1"/>
  <c r="AM187" i="1"/>
  <c r="AL187" i="1"/>
  <c r="AH187" i="1"/>
  <c r="AK187" i="1" s="1"/>
  <c r="A187" i="1"/>
  <c r="AN186" i="1"/>
  <c r="AM186" i="1"/>
  <c r="AL186" i="1"/>
  <c r="AH186" i="1"/>
  <c r="AK186" i="1" s="1"/>
  <c r="A186" i="1"/>
  <c r="AJ186" i="1" s="1"/>
  <c r="AN185" i="1"/>
  <c r="AM185" i="1"/>
  <c r="AL185" i="1"/>
  <c r="AH185" i="1"/>
  <c r="AK185" i="1" s="1"/>
  <c r="A185" i="1"/>
  <c r="AN184" i="1"/>
  <c r="AM184" i="1"/>
  <c r="AL184" i="1"/>
  <c r="AH184" i="1"/>
  <c r="AK184" i="1" s="1"/>
  <c r="A184" i="1"/>
  <c r="AJ184" i="1" s="1"/>
  <c r="AN183" i="1"/>
  <c r="AM183" i="1"/>
  <c r="AL183" i="1"/>
  <c r="AH183" i="1"/>
  <c r="AK183" i="1" s="1"/>
  <c r="A183" i="1"/>
  <c r="AN182" i="1"/>
  <c r="AM182" i="1"/>
  <c r="AL182" i="1"/>
  <c r="AH182" i="1"/>
  <c r="AK182" i="1" s="1"/>
  <c r="A182" i="1"/>
  <c r="AJ182" i="1" s="1"/>
  <c r="AN181" i="1"/>
  <c r="AM181" i="1"/>
  <c r="AL181" i="1"/>
  <c r="AK181" i="1"/>
  <c r="AH181" i="1"/>
  <c r="A181" i="1"/>
  <c r="AJ181" i="1" s="1"/>
  <c r="AN180" i="1"/>
  <c r="AM180" i="1"/>
  <c r="AL180" i="1"/>
  <c r="AH180" i="1"/>
  <c r="AK180" i="1" s="1"/>
  <c r="A180" i="1"/>
  <c r="AJ180" i="1" s="1"/>
  <c r="AN179" i="1"/>
  <c r="AM179" i="1"/>
  <c r="AL179" i="1"/>
  <c r="AH179" i="1"/>
  <c r="AK179" i="1" s="1"/>
  <c r="A179" i="1"/>
  <c r="AN178" i="1"/>
  <c r="AM178" i="1"/>
  <c r="AL178" i="1"/>
  <c r="AH178" i="1"/>
  <c r="AK178" i="1" s="1"/>
  <c r="A178" i="1"/>
  <c r="AN177" i="1"/>
  <c r="AM177" i="1"/>
  <c r="AL177" i="1"/>
  <c r="AH177" i="1"/>
  <c r="AK177" i="1" s="1"/>
  <c r="A177" i="1"/>
  <c r="AN176" i="1"/>
  <c r="AM176" i="1"/>
  <c r="AL176" i="1"/>
  <c r="AH176" i="1"/>
  <c r="AK176" i="1" s="1"/>
  <c r="A176" i="1"/>
  <c r="AN175" i="1"/>
  <c r="AM175" i="1"/>
  <c r="AL175" i="1"/>
  <c r="AH175" i="1"/>
  <c r="AK175" i="1" s="1"/>
  <c r="A175" i="1"/>
  <c r="AJ175" i="1" s="1"/>
  <c r="AN174" i="1"/>
  <c r="AM174" i="1"/>
  <c r="AL174" i="1"/>
  <c r="AK174" i="1"/>
  <c r="AH174" i="1"/>
  <c r="A174" i="1"/>
  <c r="AJ174" i="1" s="1"/>
  <c r="AN173" i="1"/>
  <c r="AM173" i="1"/>
  <c r="AL173" i="1"/>
  <c r="AK173" i="1"/>
  <c r="AH173" i="1"/>
  <c r="A173" i="1"/>
  <c r="AJ173" i="1" s="1"/>
  <c r="AN172" i="1"/>
  <c r="AM172" i="1"/>
  <c r="AL172" i="1"/>
  <c r="AH172" i="1"/>
  <c r="A172" i="1"/>
  <c r="AN171" i="1"/>
  <c r="AM171" i="1"/>
  <c r="AL171" i="1"/>
  <c r="AH171" i="1"/>
  <c r="AK171" i="1" s="1"/>
  <c r="A171" i="1"/>
  <c r="AN170" i="1"/>
  <c r="AM170" i="1"/>
  <c r="AL170" i="1"/>
  <c r="AH170" i="1"/>
  <c r="AK170" i="1" s="1"/>
  <c r="A170" i="1"/>
  <c r="AN169" i="1"/>
  <c r="AM169" i="1"/>
  <c r="AL169" i="1"/>
  <c r="AH169" i="1"/>
  <c r="AK169" i="1" s="1"/>
  <c r="A169" i="1"/>
  <c r="AN168" i="1"/>
  <c r="AM168" i="1"/>
  <c r="AL168" i="1"/>
  <c r="AH168" i="1"/>
  <c r="AK168" i="1" s="1"/>
  <c r="A168" i="1"/>
  <c r="AJ168" i="1" s="1"/>
  <c r="AN167" i="1"/>
  <c r="AM167" i="1"/>
  <c r="AL167" i="1"/>
  <c r="AK167" i="1"/>
  <c r="AH167" i="1"/>
  <c r="A167" i="1"/>
  <c r="AJ167" i="1" s="1"/>
  <c r="AN166" i="1"/>
  <c r="AM166" i="1"/>
  <c r="AL166" i="1"/>
  <c r="AH166" i="1"/>
  <c r="AK166" i="1" s="1"/>
  <c r="A166" i="1"/>
  <c r="AJ166" i="1" s="1"/>
  <c r="AN165" i="1"/>
  <c r="AM165" i="1"/>
  <c r="AL165" i="1"/>
  <c r="AH165" i="1"/>
  <c r="AK165" i="1" s="1"/>
  <c r="A165" i="1"/>
  <c r="AN164" i="1"/>
  <c r="AM164" i="1"/>
  <c r="AL164" i="1"/>
  <c r="AH164" i="1"/>
  <c r="AK164" i="1" s="1"/>
  <c r="A164" i="1"/>
  <c r="AN163" i="1"/>
  <c r="AM163" i="1"/>
  <c r="AL163" i="1"/>
  <c r="AH163" i="1"/>
  <c r="AK163" i="1" s="1"/>
  <c r="A163" i="1"/>
  <c r="AN162" i="1"/>
  <c r="AM162" i="1"/>
  <c r="AL162" i="1"/>
  <c r="AH162" i="1"/>
  <c r="AK162" i="1" s="1"/>
  <c r="A162" i="1"/>
  <c r="AJ162" i="1" s="1"/>
  <c r="AN161" i="1"/>
  <c r="AM161" i="1"/>
  <c r="AL161" i="1"/>
  <c r="AH161" i="1"/>
  <c r="AK161" i="1" s="1"/>
  <c r="A161" i="1"/>
  <c r="AN160" i="1"/>
  <c r="AM160" i="1"/>
  <c r="AL160" i="1"/>
  <c r="AH160" i="1"/>
  <c r="AK160" i="1" s="1"/>
  <c r="A160" i="1"/>
  <c r="AN159" i="1"/>
  <c r="AM159" i="1"/>
  <c r="AL159" i="1"/>
  <c r="AK159" i="1"/>
  <c r="AH159" i="1"/>
  <c r="A159" i="1"/>
  <c r="AJ159" i="1" s="1"/>
  <c r="AN158" i="1"/>
  <c r="AM158" i="1"/>
  <c r="AL158" i="1"/>
  <c r="AK158" i="1"/>
  <c r="AH158" i="1"/>
  <c r="A158" i="1"/>
  <c r="AJ158" i="1" s="1"/>
  <c r="AN157" i="1"/>
  <c r="AM157" i="1"/>
  <c r="AL157" i="1"/>
  <c r="AH157" i="1"/>
  <c r="AK157" i="1" s="1"/>
  <c r="A157" i="1"/>
  <c r="AJ157" i="1" s="1"/>
  <c r="AN156" i="1"/>
  <c r="AM156" i="1"/>
  <c r="AL156" i="1"/>
  <c r="AH156" i="1"/>
  <c r="AK156" i="1" s="1"/>
  <c r="A156" i="1"/>
  <c r="AN155" i="1"/>
  <c r="AM155" i="1"/>
  <c r="AL155" i="1"/>
  <c r="AH155" i="1"/>
  <c r="AK155" i="1" s="1"/>
  <c r="A155" i="1"/>
  <c r="AJ155" i="1" s="1"/>
  <c r="AN154" i="1"/>
  <c r="AM154" i="1"/>
  <c r="AL154" i="1"/>
  <c r="AH154" i="1"/>
  <c r="AK154" i="1" s="1"/>
  <c r="A154" i="1"/>
  <c r="AN153" i="1"/>
  <c r="AM153" i="1"/>
  <c r="AL153" i="1"/>
  <c r="AH153" i="1"/>
  <c r="AK153" i="1" s="1"/>
  <c r="A153" i="1"/>
  <c r="AN152" i="1"/>
  <c r="AM152" i="1"/>
  <c r="AL152" i="1"/>
  <c r="AH152" i="1"/>
  <c r="AK152" i="1" s="1"/>
  <c r="A152" i="1"/>
  <c r="AN151" i="1"/>
  <c r="AM151" i="1"/>
  <c r="AL151" i="1"/>
  <c r="AH151" i="1"/>
  <c r="AK151" i="1" s="1"/>
  <c r="A151" i="1"/>
  <c r="AJ151" i="1" s="1"/>
  <c r="AN150" i="1"/>
  <c r="AM150" i="1"/>
  <c r="AL150" i="1"/>
  <c r="AK150" i="1"/>
  <c r="AH150" i="1"/>
  <c r="A150" i="1"/>
  <c r="AJ150" i="1" s="1"/>
  <c r="AN149" i="1"/>
  <c r="AM149" i="1"/>
  <c r="AL149" i="1"/>
  <c r="AK149" i="1"/>
  <c r="AH149" i="1"/>
  <c r="A149" i="1"/>
  <c r="AJ149" i="1" s="1"/>
  <c r="AN148" i="1"/>
  <c r="AM148" i="1"/>
  <c r="AL148" i="1"/>
  <c r="AH148" i="1"/>
  <c r="AK148" i="1" s="1"/>
  <c r="A148" i="1"/>
  <c r="AJ148" i="1" s="1"/>
  <c r="AN147" i="1"/>
  <c r="AM147" i="1"/>
  <c r="AL147" i="1"/>
  <c r="AH147" i="1"/>
  <c r="A147" i="1"/>
  <c r="AN146" i="1"/>
  <c r="AM146" i="1"/>
  <c r="AL146" i="1"/>
  <c r="AH146" i="1"/>
  <c r="AK146" i="1" s="1"/>
  <c r="A146" i="1"/>
  <c r="AN145" i="1"/>
  <c r="AM145" i="1"/>
  <c r="AL145" i="1"/>
  <c r="AH145" i="1"/>
  <c r="AK145" i="1" s="1"/>
  <c r="A145" i="1"/>
  <c r="AN144" i="1"/>
  <c r="AM144" i="1"/>
  <c r="AL144" i="1"/>
  <c r="AH144" i="1"/>
  <c r="AK144" i="1" s="1"/>
  <c r="A144" i="1"/>
  <c r="AN143" i="1"/>
  <c r="AM143" i="1"/>
  <c r="AL143" i="1"/>
  <c r="AH143" i="1"/>
  <c r="AK143" i="1" s="1"/>
  <c r="A143" i="1"/>
  <c r="AJ143" i="1" s="1"/>
  <c r="AN142" i="1"/>
  <c r="AM142" i="1"/>
  <c r="AL142" i="1"/>
  <c r="AH142" i="1"/>
  <c r="AK142" i="1" s="1"/>
  <c r="A142" i="1"/>
  <c r="AN141" i="1"/>
  <c r="AM141" i="1"/>
  <c r="AL141" i="1"/>
  <c r="AH141" i="1"/>
  <c r="AK141" i="1" s="1"/>
  <c r="A141" i="1"/>
  <c r="AJ141" i="1" s="1"/>
  <c r="AN140" i="1"/>
  <c r="AM140" i="1"/>
  <c r="AL140" i="1"/>
  <c r="AH140" i="1"/>
  <c r="A140" i="1"/>
  <c r="AN139" i="1"/>
  <c r="AM139" i="1"/>
  <c r="AL139" i="1"/>
  <c r="AH139" i="1"/>
  <c r="AK139" i="1" s="1"/>
  <c r="A139" i="1"/>
  <c r="AN138" i="1"/>
  <c r="AM138" i="1"/>
  <c r="AL138" i="1"/>
  <c r="AH138" i="1"/>
  <c r="AK138" i="1" s="1"/>
  <c r="A138" i="1"/>
  <c r="AN137" i="1"/>
  <c r="AM137" i="1"/>
  <c r="AL137" i="1"/>
  <c r="AH137" i="1"/>
  <c r="AK137" i="1" s="1"/>
  <c r="A137" i="1"/>
  <c r="AN136" i="1"/>
  <c r="AM136" i="1"/>
  <c r="AL136" i="1"/>
  <c r="AH136" i="1"/>
  <c r="AK136" i="1" s="1"/>
  <c r="A136" i="1"/>
  <c r="AJ136" i="1" s="1"/>
  <c r="AN135" i="1"/>
  <c r="AM135" i="1"/>
  <c r="AL135" i="1"/>
  <c r="AK135" i="1"/>
  <c r="AH135" i="1"/>
  <c r="A135" i="1"/>
  <c r="AN134" i="1"/>
  <c r="AM134" i="1"/>
  <c r="AL134" i="1"/>
  <c r="AH134" i="1"/>
  <c r="AK134" i="1" s="1"/>
  <c r="A134" i="1"/>
  <c r="AN133" i="1"/>
  <c r="AM133" i="1"/>
  <c r="AL133" i="1"/>
  <c r="AH133" i="1"/>
  <c r="AK133" i="1" s="1"/>
  <c r="A133" i="1"/>
  <c r="AN132" i="1"/>
  <c r="AM132" i="1"/>
  <c r="AL132" i="1"/>
  <c r="AH132" i="1"/>
  <c r="A132" i="1"/>
  <c r="AN131" i="1"/>
  <c r="AM131" i="1"/>
  <c r="AL131" i="1"/>
  <c r="AH131" i="1"/>
  <c r="AK131" i="1" s="1"/>
  <c r="A131" i="1"/>
  <c r="AN130" i="1"/>
  <c r="AM130" i="1"/>
  <c r="AL130" i="1"/>
  <c r="AH130" i="1"/>
  <c r="AK130" i="1" s="1"/>
  <c r="A130" i="1"/>
  <c r="AN129" i="1"/>
  <c r="AM129" i="1"/>
  <c r="AL129" i="1"/>
  <c r="AH129" i="1"/>
  <c r="AK129" i="1" s="1"/>
  <c r="A129" i="1"/>
  <c r="AN128" i="1"/>
  <c r="AM128" i="1"/>
  <c r="AL128" i="1"/>
  <c r="AH128" i="1"/>
  <c r="AK128" i="1" s="1"/>
  <c r="A128" i="1"/>
  <c r="AN127" i="1"/>
  <c r="AM127" i="1"/>
  <c r="AL127" i="1"/>
  <c r="AK127" i="1"/>
  <c r="AH127" i="1"/>
  <c r="A127" i="1"/>
  <c r="AN126" i="1"/>
  <c r="AM126" i="1"/>
  <c r="AL126" i="1"/>
  <c r="AH126" i="1"/>
  <c r="AK126" i="1" s="1"/>
  <c r="A126" i="1"/>
  <c r="AN125" i="1"/>
  <c r="AM125" i="1"/>
  <c r="AL125" i="1"/>
  <c r="AH125" i="1"/>
  <c r="AK125" i="1" s="1"/>
  <c r="A125" i="1"/>
  <c r="AJ125" i="1" s="1"/>
  <c r="AN124" i="1"/>
  <c r="AM124" i="1"/>
  <c r="AL124" i="1"/>
  <c r="AH124" i="1"/>
  <c r="AK124" i="1" s="1"/>
  <c r="A124" i="1"/>
  <c r="AN123" i="1"/>
  <c r="AM123" i="1"/>
  <c r="AL123" i="1"/>
  <c r="AH123" i="1"/>
  <c r="AK123" i="1" s="1"/>
  <c r="A123" i="1"/>
  <c r="AN122" i="1"/>
  <c r="AM122" i="1"/>
  <c r="AL122" i="1"/>
  <c r="AH122" i="1"/>
  <c r="AK122" i="1" s="1"/>
  <c r="A122" i="1"/>
  <c r="AN121" i="1"/>
  <c r="AM121" i="1"/>
  <c r="AL121" i="1"/>
  <c r="AH121" i="1"/>
  <c r="AK121" i="1" s="1"/>
  <c r="A121" i="1"/>
  <c r="AN120" i="1"/>
  <c r="AM120" i="1"/>
  <c r="AL120" i="1"/>
  <c r="AH120" i="1"/>
  <c r="AK120" i="1" s="1"/>
  <c r="A120" i="1"/>
  <c r="AN119" i="1"/>
  <c r="AM119" i="1"/>
  <c r="AL119" i="1"/>
  <c r="AH119" i="1"/>
  <c r="AK119" i="1" s="1"/>
  <c r="A119" i="1"/>
  <c r="AJ119" i="1" s="1"/>
  <c r="AN118" i="1"/>
  <c r="AM118" i="1"/>
  <c r="AL118" i="1"/>
  <c r="AK118" i="1"/>
  <c r="AH118" i="1"/>
  <c r="A118" i="1"/>
  <c r="AJ118" i="1" s="1"/>
  <c r="AN117" i="1"/>
  <c r="AM117" i="1"/>
  <c r="AL117" i="1"/>
  <c r="AH117" i="1"/>
  <c r="AK117" i="1" s="1"/>
  <c r="A117" i="1"/>
  <c r="AN116" i="1"/>
  <c r="AM116" i="1"/>
  <c r="AL116" i="1"/>
  <c r="AH116" i="1"/>
  <c r="AK116" i="1" s="1"/>
  <c r="A116" i="1"/>
  <c r="AJ116" i="1" s="1"/>
  <c r="AN115" i="1"/>
  <c r="AM115" i="1"/>
  <c r="AL115" i="1"/>
  <c r="AH115" i="1"/>
  <c r="AK115" i="1" s="1"/>
  <c r="A115" i="1"/>
  <c r="AN114" i="1"/>
  <c r="AM114" i="1"/>
  <c r="AL114" i="1"/>
  <c r="AH114" i="1"/>
  <c r="AK114" i="1" s="1"/>
  <c r="A114" i="1"/>
  <c r="AJ114" i="1" s="1"/>
  <c r="AN113" i="1"/>
  <c r="AM113" i="1"/>
  <c r="AL113" i="1"/>
  <c r="AH113" i="1"/>
  <c r="AK113" i="1" s="1"/>
  <c r="A113" i="1"/>
  <c r="AN112" i="1"/>
  <c r="AM112" i="1"/>
  <c r="AL112" i="1"/>
  <c r="AH112" i="1"/>
  <c r="AK112" i="1" s="1"/>
  <c r="A112" i="1"/>
  <c r="AJ112" i="1" s="1"/>
  <c r="AN111" i="1"/>
  <c r="AM111" i="1"/>
  <c r="AL111" i="1"/>
  <c r="AK111" i="1"/>
  <c r="AH111" i="1"/>
  <c r="A111" i="1"/>
  <c r="AJ111" i="1" s="1"/>
  <c r="AN110" i="1"/>
  <c r="AM110" i="1"/>
  <c r="AL110" i="1"/>
  <c r="AJ110" i="1"/>
  <c r="AH110" i="1"/>
  <c r="AK110" i="1" s="1"/>
  <c r="A110" i="1"/>
  <c r="AN109" i="1"/>
  <c r="AM109" i="1"/>
  <c r="AL109" i="1"/>
  <c r="AH109" i="1"/>
  <c r="AK109" i="1" s="1"/>
  <c r="A109" i="1"/>
  <c r="AN108" i="1"/>
  <c r="AM108" i="1"/>
  <c r="AL108" i="1"/>
  <c r="AH108" i="1"/>
  <c r="A108" i="1"/>
  <c r="AN107" i="1"/>
  <c r="AM107" i="1"/>
  <c r="AL107" i="1"/>
  <c r="AH107" i="1"/>
  <c r="AK107" i="1" s="1"/>
  <c r="A107" i="1"/>
  <c r="AN106" i="1"/>
  <c r="AM106" i="1"/>
  <c r="AL106" i="1"/>
  <c r="AH106" i="1"/>
  <c r="AK106" i="1" s="1"/>
  <c r="A106" i="1"/>
  <c r="AN105" i="1"/>
  <c r="AM105" i="1"/>
  <c r="AL105" i="1"/>
  <c r="AH105" i="1"/>
  <c r="AK105" i="1" s="1"/>
  <c r="A105" i="1"/>
  <c r="AN104" i="1"/>
  <c r="AM104" i="1"/>
  <c r="AL104" i="1"/>
  <c r="AH104" i="1"/>
  <c r="AK104" i="1" s="1"/>
  <c r="A104" i="1"/>
  <c r="AJ104" i="1" s="1"/>
  <c r="AN103" i="1"/>
  <c r="AM103" i="1"/>
  <c r="AL103" i="1"/>
  <c r="AH103" i="1"/>
  <c r="AK103" i="1" s="1"/>
  <c r="A103" i="1"/>
  <c r="AN102" i="1"/>
  <c r="AM102" i="1"/>
  <c r="AL102" i="1"/>
  <c r="AK102" i="1"/>
  <c r="AH102" i="1"/>
  <c r="A102" i="1"/>
  <c r="AJ102" i="1" s="1"/>
  <c r="AN101" i="1"/>
  <c r="AM101" i="1"/>
  <c r="AL101" i="1"/>
  <c r="AH101" i="1"/>
  <c r="AJ101" i="1" s="1"/>
  <c r="A101" i="1"/>
  <c r="AN100" i="1"/>
  <c r="AM100" i="1"/>
  <c r="AL100" i="1"/>
  <c r="AH100" i="1"/>
  <c r="A100" i="1"/>
  <c r="AN99" i="1"/>
  <c r="AM99" i="1"/>
  <c r="AL99" i="1"/>
  <c r="AH99" i="1"/>
  <c r="AK99" i="1" s="1"/>
  <c r="A99" i="1"/>
  <c r="AN98" i="1"/>
  <c r="AM98" i="1"/>
  <c r="AL98" i="1"/>
  <c r="AH98" i="1"/>
  <c r="AK98" i="1" s="1"/>
  <c r="A98" i="1"/>
  <c r="AJ98" i="1" s="1"/>
  <c r="AN97" i="1"/>
  <c r="AM97" i="1"/>
  <c r="AL97" i="1"/>
  <c r="AH97" i="1"/>
  <c r="AK97" i="1" s="1"/>
  <c r="A97" i="1"/>
  <c r="AN96" i="1"/>
  <c r="AM96" i="1"/>
  <c r="AL96" i="1"/>
  <c r="AH96" i="1"/>
  <c r="AK96" i="1" s="1"/>
  <c r="A96" i="1"/>
  <c r="AJ96" i="1" s="1"/>
  <c r="AN95" i="1"/>
  <c r="AM95" i="1"/>
  <c r="AL95" i="1"/>
  <c r="AH95" i="1"/>
  <c r="AK95" i="1" s="1"/>
  <c r="A95" i="1"/>
  <c r="AN94" i="1"/>
  <c r="AM94" i="1"/>
  <c r="AL94" i="1"/>
  <c r="AH94" i="1"/>
  <c r="AK94" i="1" s="1"/>
  <c r="A94" i="1"/>
  <c r="AN93" i="1"/>
  <c r="AM93" i="1"/>
  <c r="AL93" i="1"/>
  <c r="AK93" i="1"/>
  <c r="AH93" i="1"/>
  <c r="A93" i="1"/>
  <c r="AJ93" i="1" s="1"/>
  <c r="AN92" i="1"/>
  <c r="AM92" i="1"/>
  <c r="AL92" i="1"/>
  <c r="AH92" i="1"/>
  <c r="AJ92" i="1" s="1"/>
  <c r="A92" i="1"/>
  <c r="AN91" i="1"/>
  <c r="AM91" i="1"/>
  <c r="AL91" i="1"/>
  <c r="AH91" i="1"/>
  <c r="AK91" i="1" s="1"/>
  <c r="A91" i="1"/>
  <c r="AN90" i="1"/>
  <c r="AM90" i="1"/>
  <c r="AL90" i="1"/>
  <c r="AH90" i="1"/>
  <c r="AK90" i="1" s="1"/>
  <c r="A90" i="1"/>
  <c r="AN89" i="1"/>
  <c r="AM89" i="1"/>
  <c r="AL89" i="1"/>
  <c r="AH89" i="1"/>
  <c r="AK89" i="1" s="1"/>
  <c r="A89" i="1"/>
  <c r="AJ89" i="1" s="1"/>
  <c r="AN88" i="1"/>
  <c r="AM88" i="1"/>
  <c r="AL88" i="1"/>
  <c r="AH88" i="1"/>
  <c r="AK88" i="1" s="1"/>
  <c r="A88" i="1"/>
  <c r="AN87" i="1"/>
  <c r="AM87" i="1"/>
  <c r="AL87" i="1"/>
  <c r="AH87" i="1"/>
  <c r="AK87" i="1" s="1"/>
  <c r="A87" i="1"/>
  <c r="AN86" i="1"/>
  <c r="AM86" i="1"/>
  <c r="AL86" i="1"/>
  <c r="AH86" i="1"/>
  <c r="A86" i="1"/>
  <c r="AN85" i="1"/>
  <c r="AM85" i="1"/>
  <c r="AL85" i="1"/>
  <c r="AH85" i="1"/>
  <c r="AK85" i="1" s="1"/>
  <c r="A85" i="1"/>
  <c r="AN84" i="1"/>
  <c r="AM84" i="1"/>
  <c r="AL84" i="1"/>
  <c r="AK84" i="1"/>
  <c r="AH84" i="1"/>
  <c r="A84" i="1"/>
  <c r="AJ84" i="1" s="1"/>
  <c r="AN83" i="1"/>
  <c r="AM83" i="1"/>
  <c r="AL83" i="1"/>
  <c r="AH83" i="1"/>
  <c r="AK83" i="1" s="1"/>
  <c r="A83" i="1"/>
  <c r="AN82" i="1"/>
  <c r="AM82" i="1"/>
  <c r="AL82" i="1"/>
  <c r="AH82" i="1"/>
  <c r="AK82" i="1" s="1"/>
  <c r="A82" i="1"/>
  <c r="AN81" i="1"/>
  <c r="AM81" i="1"/>
  <c r="AL81" i="1"/>
  <c r="AH81" i="1"/>
  <c r="AK81" i="1" s="1"/>
  <c r="A81" i="1"/>
  <c r="AN80" i="1"/>
  <c r="AM80" i="1"/>
  <c r="AL80" i="1"/>
  <c r="AH80" i="1"/>
  <c r="AK80" i="1" s="1"/>
  <c r="A80" i="1"/>
  <c r="AJ80" i="1" s="1"/>
  <c r="AN79" i="1"/>
  <c r="AM79" i="1"/>
  <c r="AL79" i="1"/>
  <c r="AK79" i="1"/>
  <c r="AH79" i="1"/>
  <c r="A79" i="1"/>
  <c r="AN78" i="1"/>
  <c r="AM78" i="1"/>
  <c r="AL78" i="1"/>
  <c r="AH78" i="1"/>
  <c r="AK78" i="1" s="1"/>
  <c r="A78" i="1"/>
  <c r="AN77" i="1"/>
  <c r="AM77" i="1"/>
  <c r="AL77" i="1"/>
  <c r="AH77" i="1"/>
  <c r="AK77" i="1" s="1"/>
  <c r="A77" i="1"/>
  <c r="AN76" i="1"/>
  <c r="AM76" i="1"/>
  <c r="AL76" i="1"/>
  <c r="AH76" i="1"/>
  <c r="A76" i="1"/>
  <c r="AN75" i="1"/>
  <c r="AM75" i="1"/>
  <c r="AL75" i="1"/>
  <c r="AK75" i="1"/>
  <c r="AH75" i="1"/>
  <c r="A75" i="1"/>
  <c r="AJ75" i="1" s="1"/>
  <c r="AN74" i="1"/>
  <c r="AM74" i="1"/>
  <c r="AL74" i="1"/>
  <c r="AH74" i="1"/>
  <c r="AK74" i="1" s="1"/>
  <c r="A74" i="1"/>
  <c r="AN73" i="1"/>
  <c r="AM73" i="1"/>
  <c r="AL73" i="1"/>
  <c r="AH73" i="1"/>
  <c r="AK73" i="1" s="1"/>
  <c r="A73" i="1"/>
  <c r="AJ73" i="1" s="1"/>
  <c r="AN72" i="1"/>
  <c r="AM72" i="1"/>
  <c r="AL72" i="1"/>
  <c r="AH72" i="1"/>
  <c r="AK72" i="1" s="1"/>
  <c r="A72" i="1"/>
  <c r="AN71" i="1"/>
  <c r="AM71" i="1"/>
  <c r="AL71" i="1"/>
  <c r="AH71" i="1"/>
  <c r="AK71" i="1" s="1"/>
  <c r="A71" i="1"/>
  <c r="AN70" i="1"/>
  <c r="AM70" i="1"/>
  <c r="AL70" i="1"/>
  <c r="AK70" i="1"/>
  <c r="AJ70" i="1"/>
  <c r="AH70" i="1"/>
  <c r="A70" i="1"/>
  <c r="AN69" i="1"/>
  <c r="AM69" i="1"/>
  <c r="AL69" i="1"/>
  <c r="AH69" i="1"/>
  <c r="AK69" i="1" s="1"/>
  <c r="A69" i="1"/>
  <c r="AN68" i="1"/>
  <c r="AM68" i="1"/>
  <c r="AL68" i="1"/>
  <c r="AH68" i="1"/>
  <c r="AK68" i="1" s="1"/>
  <c r="A68" i="1"/>
  <c r="AN67" i="1"/>
  <c r="AM67" i="1"/>
  <c r="AL67" i="1"/>
  <c r="AH67" i="1"/>
  <c r="AK67" i="1" s="1"/>
  <c r="A67" i="1"/>
  <c r="AN66" i="1"/>
  <c r="AM66" i="1"/>
  <c r="AL66" i="1"/>
  <c r="AH66" i="1"/>
  <c r="AK66" i="1" s="1"/>
  <c r="A66" i="1"/>
  <c r="AJ66" i="1" s="1"/>
  <c r="AN65" i="1"/>
  <c r="AM65" i="1"/>
  <c r="AL65" i="1"/>
  <c r="AH65" i="1"/>
  <c r="AK65" i="1" s="1"/>
  <c r="A65" i="1"/>
  <c r="AN64" i="1"/>
  <c r="AM64" i="1"/>
  <c r="AL64" i="1"/>
  <c r="AH64" i="1"/>
  <c r="AK64" i="1" s="1"/>
  <c r="A64" i="1"/>
  <c r="AN63" i="1"/>
  <c r="AM63" i="1"/>
  <c r="AL63" i="1"/>
  <c r="AH63" i="1"/>
  <c r="AK63" i="1" s="1"/>
  <c r="A63" i="1"/>
  <c r="AN62" i="1"/>
  <c r="AM62" i="1"/>
  <c r="AL62" i="1"/>
  <c r="AH62" i="1"/>
  <c r="AK62" i="1" s="1"/>
  <c r="A62" i="1"/>
  <c r="AN61" i="1"/>
  <c r="AM61" i="1"/>
  <c r="AL61" i="1"/>
  <c r="AK61" i="1"/>
  <c r="AJ61" i="1"/>
  <c r="AH61" i="1"/>
  <c r="A61" i="1"/>
  <c r="AN60" i="1"/>
  <c r="AM60" i="1"/>
  <c r="AL60" i="1"/>
  <c r="AH60" i="1"/>
  <c r="AK60" i="1" s="1"/>
  <c r="A60" i="1"/>
  <c r="AN59" i="1"/>
  <c r="AM59" i="1"/>
  <c r="AL59" i="1"/>
  <c r="AH59" i="1"/>
  <c r="AK59" i="1" s="1"/>
  <c r="A59" i="1"/>
  <c r="AJ59" i="1" s="1"/>
  <c r="AN58" i="1"/>
  <c r="AM58" i="1"/>
  <c r="AL58" i="1"/>
  <c r="AH58" i="1"/>
  <c r="AK58" i="1" s="1"/>
  <c r="A58" i="1"/>
  <c r="AN57" i="1"/>
  <c r="AM57" i="1"/>
  <c r="AL57" i="1"/>
  <c r="AH57" i="1"/>
  <c r="AK57" i="1" s="1"/>
  <c r="A57" i="1"/>
  <c r="AN56" i="1"/>
  <c r="AM56" i="1"/>
  <c r="AL56" i="1"/>
  <c r="AH56" i="1"/>
  <c r="AK56" i="1" s="1"/>
  <c r="A56" i="1"/>
  <c r="AN55" i="1"/>
  <c r="AM55" i="1"/>
  <c r="AL55" i="1"/>
  <c r="AH55" i="1"/>
  <c r="AK55" i="1" s="1"/>
  <c r="A55" i="1"/>
  <c r="AN54" i="1"/>
  <c r="AM54" i="1"/>
  <c r="AL54" i="1"/>
  <c r="AH54" i="1"/>
  <c r="AK54" i="1" s="1"/>
  <c r="A54" i="1"/>
  <c r="AJ54" i="1" s="1"/>
  <c r="AN53" i="1"/>
  <c r="AM53" i="1"/>
  <c r="AL53" i="1"/>
  <c r="AK53" i="1"/>
  <c r="AH53" i="1"/>
  <c r="A53" i="1"/>
  <c r="AJ53" i="1" s="1"/>
  <c r="AN52" i="1"/>
  <c r="AM52" i="1"/>
  <c r="AL52" i="1"/>
  <c r="AH52" i="1"/>
  <c r="AK52" i="1" s="1"/>
  <c r="A52" i="1"/>
  <c r="AN51" i="1"/>
  <c r="AM51" i="1"/>
  <c r="AL51" i="1"/>
  <c r="AH51" i="1"/>
  <c r="AK51" i="1" s="1"/>
  <c r="A51" i="1"/>
  <c r="AN50" i="1"/>
  <c r="AM50" i="1"/>
  <c r="AL50" i="1"/>
  <c r="AH50" i="1"/>
  <c r="AK50" i="1" s="1"/>
  <c r="A50" i="1"/>
  <c r="AN49" i="1"/>
  <c r="AM49" i="1"/>
  <c r="AL49" i="1"/>
  <c r="AH49" i="1"/>
  <c r="AK49" i="1" s="1"/>
  <c r="A49" i="1"/>
  <c r="AJ49" i="1" s="1"/>
  <c r="AN48" i="1"/>
  <c r="AM48" i="1"/>
  <c r="AL48" i="1"/>
  <c r="AH48" i="1"/>
  <c r="AK48" i="1" s="1"/>
  <c r="A48" i="1"/>
  <c r="AN47" i="1"/>
  <c r="AM47" i="1"/>
  <c r="AL47" i="1"/>
  <c r="AH47" i="1"/>
  <c r="AK47" i="1" s="1"/>
  <c r="A47" i="1"/>
  <c r="AJ47" i="1" s="1"/>
  <c r="AN46" i="1"/>
  <c r="AM46" i="1"/>
  <c r="AL46" i="1"/>
  <c r="AK46" i="1"/>
  <c r="AH46" i="1"/>
  <c r="A46" i="1"/>
  <c r="AJ46" i="1" s="1"/>
  <c r="AN45" i="1"/>
  <c r="AM45" i="1"/>
  <c r="AL45" i="1"/>
  <c r="AK45" i="1"/>
  <c r="AH45" i="1"/>
  <c r="A45" i="1"/>
  <c r="AJ45" i="1" s="1"/>
  <c r="AN44" i="1"/>
  <c r="AM44" i="1"/>
  <c r="AL44" i="1"/>
  <c r="AH44" i="1"/>
  <c r="A44" i="1"/>
  <c r="AN43" i="1"/>
  <c r="AM43" i="1"/>
  <c r="AL43" i="1"/>
  <c r="AH43" i="1"/>
  <c r="AK43" i="1" s="1"/>
  <c r="A43" i="1"/>
  <c r="AN42" i="1"/>
  <c r="AM42" i="1"/>
  <c r="AL42" i="1"/>
  <c r="AH42" i="1"/>
  <c r="AK42" i="1" s="1"/>
  <c r="A42" i="1"/>
  <c r="AJ42" i="1" s="1"/>
  <c r="AN41" i="1"/>
  <c r="AM41" i="1"/>
  <c r="AL41" i="1"/>
  <c r="AH41" i="1"/>
  <c r="AK41" i="1" s="1"/>
  <c r="A41" i="1"/>
  <c r="AN40" i="1"/>
  <c r="AM40" i="1"/>
  <c r="AL40" i="1"/>
  <c r="AH40" i="1"/>
  <c r="AK40" i="1" s="1"/>
  <c r="A40" i="1"/>
  <c r="AJ40" i="1" s="1"/>
  <c r="AN39" i="1"/>
  <c r="AM39" i="1"/>
  <c r="AL39" i="1"/>
  <c r="AH39" i="1"/>
  <c r="AK39" i="1" s="1"/>
  <c r="A39" i="1"/>
  <c r="AN38" i="1"/>
  <c r="AM38" i="1"/>
  <c r="AL38" i="1"/>
  <c r="AH38" i="1"/>
  <c r="AK38" i="1" s="1"/>
  <c r="A38" i="1"/>
  <c r="AJ38" i="1" s="1"/>
  <c r="AN37" i="1"/>
  <c r="AM37" i="1"/>
  <c r="AL37" i="1"/>
  <c r="AK37" i="1"/>
  <c r="AH37" i="1"/>
  <c r="A37" i="1"/>
  <c r="AN36" i="1"/>
  <c r="AM36" i="1"/>
  <c r="AL36" i="1"/>
  <c r="AH36" i="1"/>
  <c r="AK36" i="1" s="1"/>
  <c r="A36" i="1"/>
  <c r="AN35" i="1"/>
  <c r="AM35" i="1"/>
  <c r="AL35" i="1"/>
  <c r="AH35" i="1"/>
  <c r="AK35" i="1" s="1"/>
  <c r="A35" i="1"/>
  <c r="AJ35" i="1" s="1"/>
  <c r="AN34" i="1"/>
  <c r="AM34" i="1"/>
  <c r="AL34" i="1"/>
  <c r="AH34" i="1"/>
  <c r="AK34" i="1" s="1"/>
  <c r="A34" i="1"/>
  <c r="AN33" i="1"/>
  <c r="AM33" i="1"/>
  <c r="AL33" i="1"/>
  <c r="AH33" i="1"/>
  <c r="AK33" i="1" s="1"/>
  <c r="A33" i="1"/>
  <c r="AJ33" i="1" s="1"/>
  <c r="AN32" i="1"/>
  <c r="AM32" i="1"/>
  <c r="AL32" i="1"/>
  <c r="AH32" i="1"/>
  <c r="AK32" i="1" s="1"/>
  <c r="A32" i="1"/>
  <c r="AN31" i="1"/>
  <c r="AM31" i="1"/>
  <c r="AL31" i="1"/>
  <c r="AH31" i="1"/>
  <c r="AK31" i="1" s="1"/>
  <c r="A31" i="1"/>
  <c r="AN30" i="1"/>
  <c r="AM30" i="1"/>
  <c r="AL30" i="1"/>
  <c r="AH30" i="1"/>
  <c r="AK30" i="1" s="1"/>
  <c r="A30" i="1"/>
  <c r="AJ30" i="1" s="1"/>
  <c r="AN29" i="1"/>
  <c r="AM29" i="1"/>
  <c r="AL29" i="1"/>
  <c r="AH29" i="1"/>
  <c r="AK29" i="1" s="1"/>
  <c r="A29" i="1"/>
  <c r="AN28" i="1"/>
  <c r="AM28" i="1"/>
  <c r="AL28" i="1"/>
  <c r="AH28" i="1"/>
  <c r="A28" i="1"/>
  <c r="AN27" i="1"/>
  <c r="AM27" i="1"/>
  <c r="AL27" i="1"/>
  <c r="AH27" i="1"/>
  <c r="AK27" i="1" s="1"/>
  <c r="A27" i="1"/>
  <c r="AN26" i="1"/>
  <c r="AM26" i="1"/>
  <c r="AL26" i="1"/>
  <c r="AH26" i="1"/>
  <c r="AK26" i="1" s="1"/>
  <c r="A26" i="1"/>
  <c r="AJ26" i="1" s="1"/>
  <c r="AN25" i="1"/>
  <c r="AM25" i="1"/>
  <c r="AL25" i="1"/>
  <c r="AH25" i="1"/>
  <c r="AK25" i="1" s="1"/>
  <c r="A25" i="1"/>
  <c r="AN24" i="1"/>
  <c r="AM24" i="1"/>
  <c r="AL24" i="1"/>
  <c r="AH24" i="1"/>
  <c r="AK24" i="1" s="1"/>
  <c r="A24" i="1"/>
  <c r="AJ24" i="1" s="1"/>
  <c r="AN23" i="1"/>
  <c r="AM23" i="1"/>
  <c r="AL23" i="1"/>
  <c r="AH23" i="1"/>
  <c r="AK23" i="1" s="1"/>
  <c r="A23" i="1"/>
  <c r="AN22" i="1"/>
  <c r="AM22" i="1"/>
  <c r="AL22" i="1"/>
  <c r="AH22" i="1"/>
  <c r="AK22" i="1" s="1"/>
  <c r="A22" i="1"/>
  <c r="AJ22" i="1" s="1"/>
  <c r="AN21" i="1"/>
  <c r="AM21" i="1"/>
  <c r="AL21" i="1"/>
  <c r="AH21" i="1"/>
  <c r="AK21" i="1" s="1"/>
  <c r="A21" i="1"/>
  <c r="AN20" i="1"/>
  <c r="AM20" i="1"/>
  <c r="AL20" i="1"/>
  <c r="AH20" i="1"/>
  <c r="AK20" i="1" s="1"/>
  <c r="A20" i="1"/>
  <c r="AN19" i="1"/>
  <c r="AM19" i="1"/>
  <c r="AL19" i="1"/>
  <c r="AH19" i="1"/>
  <c r="AK19" i="1" s="1"/>
  <c r="A19" i="1"/>
  <c r="AN18" i="1"/>
  <c r="AM18" i="1"/>
  <c r="AL18" i="1"/>
  <c r="AH18" i="1"/>
  <c r="AK18" i="1" s="1"/>
  <c r="A18" i="1"/>
  <c r="AJ18" i="1" s="1"/>
  <c r="AN17" i="1"/>
  <c r="AM17" i="1"/>
  <c r="AL17" i="1"/>
  <c r="AH17" i="1"/>
  <c r="AK17" i="1" s="1"/>
  <c r="A17" i="1"/>
  <c r="AJ17" i="1" s="1"/>
  <c r="AN16" i="1"/>
  <c r="AM16" i="1"/>
  <c r="AL16" i="1"/>
  <c r="AH16" i="1"/>
  <c r="AK16" i="1" s="1"/>
  <c r="A16" i="1"/>
  <c r="AN15" i="1"/>
  <c r="AM15" i="1"/>
  <c r="AL15" i="1"/>
  <c r="AH15" i="1"/>
  <c r="AK15" i="1" s="1"/>
  <c r="A15" i="1"/>
  <c r="AN14" i="1"/>
  <c r="AM14" i="1"/>
  <c r="AL14" i="1"/>
  <c r="AH14" i="1"/>
  <c r="AK14" i="1" s="1"/>
  <c r="A14" i="1"/>
  <c r="AN13" i="1"/>
  <c r="AM13" i="1"/>
  <c r="AL13" i="1"/>
  <c r="AH13" i="1"/>
  <c r="AK13" i="1" s="1"/>
  <c r="A13" i="1"/>
  <c r="AJ13" i="1" s="1"/>
  <c r="AN12" i="1"/>
  <c r="AM12" i="1"/>
  <c r="AL12" i="1"/>
  <c r="AH12" i="1"/>
  <c r="AK12" i="1" s="1"/>
  <c r="A12" i="1"/>
  <c r="AN11" i="1"/>
  <c r="AM11" i="1"/>
  <c r="AL11" i="1"/>
  <c r="AK11" i="1"/>
  <c r="AH11" i="1"/>
  <c r="A11" i="1"/>
  <c r="AJ11" i="1" s="1"/>
  <c r="AN10" i="1"/>
  <c r="AM10" i="1"/>
  <c r="AL10" i="1"/>
  <c r="AH10" i="1"/>
  <c r="AK10" i="1" s="1"/>
  <c r="A10" i="1"/>
  <c r="AN9" i="1"/>
  <c r="AM9" i="1"/>
  <c r="AL9" i="1"/>
  <c r="AH9" i="1"/>
  <c r="AK9" i="1" s="1"/>
  <c r="A9" i="1"/>
  <c r="AJ9" i="1" s="1"/>
  <c r="AN8" i="1"/>
  <c r="AM8" i="1"/>
  <c r="AL8" i="1"/>
  <c r="AH8" i="1"/>
  <c r="AK8" i="1" s="1"/>
  <c r="A8" i="1"/>
  <c r="AN7" i="1"/>
  <c r="AM7" i="1"/>
  <c r="AL7" i="1"/>
  <c r="AH7" i="1"/>
  <c r="AK7" i="1" s="1"/>
  <c r="A7" i="1"/>
  <c r="AN6" i="1"/>
  <c r="AM6" i="1"/>
  <c r="AL6" i="1"/>
  <c r="AH6" i="1"/>
  <c r="AK6" i="1" s="1"/>
  <c r="A6" i="1"/>
  <c r="AJ6" i="1" s="1"/>
  <c r="AN5" i="1"/>
  <c r="AM5" i="1"/>
  <c r="AL5" i="1"/>
  <c r="AH5" i="1"/>
  <c r="AK5" i="1" s="1"/>
  <c r="A5" i="1"/>
  <c r="AJ5" i="1" s="1"/>
  <c r="AN4" i="1"/>
  <c r="AM4" i="1"/>
  <c r="AL4" i="1"/>
  <c r="AH4" i="1"/>
  <c r="AK4" i="1" s="1"/>
  <c r="A4" i="1"/>
  <c r="AN3" i="1"/>
  <c r="AM3" i="1"/>
  <c r="AL3" i="1"/>
  <c r="AH3" i="1"/>
  <c r="AK3" i="1" s="1"/>
  <c r="A3" i="1"/>
  <c r="AJ3" i="1" s="1"/>
  <c r="AN2" i="1"/>
  <c r="AM2" i="1"/>
  <c r="AL2" i="1"/>
  <c r="AH2" i="1"/>
  <c r="AK2" i="1" s="1"/>
  <c r="A2" i="1"/>
  <c r="A535" i="1" s="1"/>
  <c r="AJ535" i="1" s="1"/>
  <c r="AO1" i="1"/>
  <c r="AJ21" i="1" l="1"/>
  <c r="AJ25" i="1"/>
  <c r="AJ29" i="1"/>
  <c r="AK86" i="1"/>
  <c r="AJ86" i="1"/>
  <c r="AJ231" i="1"/>
  <c r="AK231" i="1"/>
  <c r="AJ335" i="1"/>
  <c r="AJ315" i="1"/>
  <c r="AK315" i="1"/>
  <c r="AJ8" i="1"/>
  <c r="AJ15" i="1"/>
  <c r="AJ19" i="1"/>
  <c r="AJ23" i="1"/>
  <c r="AJ31" i="1"/>
  <c r="AJ117" i="1"/>
  <c r="AJ142" i="1"/>
  <c r="AJ34" i="1"/>
  <c r="AJ37" i="1"/>
  <c r="AJ39" i="1"/>
  <c r="AJ63" i="1"/>
  <c r="AJ67" i="1"/>
  <c r="AJ88" i="1"/>
  <c r="AJ95" i="1"/>
  <c r="AJ105" i="1"/>
  <c r="AJ108" i="1"/>
  <c r="AJ120" i="1"/>
  <c r="AJ140" i="1"/>
  <c r="AJ146" i="1"/>
  <c r="AJ154" i="1"/>
  <c r="AJ163" i="1"/>
  <c r="AJ169" i="1"/>
  <c r="AJ183" i="1"/>
  <c r="AJ206" i="1"/>
  <c r="AJ218" i="1"/>
  <c r="AJ226" i="1"/>
  <c r="AJ232" i="1"/>
  <c r="AJ252" i="1"/>
  <c r="AJ255" i="1"/>
  <c r="AJ295" i="1"/>
  <c r="AJ298" i="1"/>
  <c r="AJ302" i="1"/>
  <c r="AJ313" i="1"/>
  <c r="AJ316" i="1"/>
  <c r="AJ320" i="1"/>
  <c r="AJ324" i="1"/>
  <c r="AJ327" i="1"/>
  <c r="AJ351" i="1"/>
  <c r="AJ354" i="1"/>
  <c r="AJ366" i="1"/>
  <c r="AJ368" i="1"/>
  <c r="AJ395" i="1"/>
  <c r="AJ396" i="1"/>
  <c r="AJ400" i="1"/>
  <c r="AJ404" i="1"/>
  <c r="AJ430" i="1"/>
  <c r="AJ434" i="1"/>
  <c r="AJ441" i="1"/>
  <c r="AJ451" i="1"/>
  <c r="AJ452" i="1"/>
  <c r="AJ459" i="1"/>
  <c r="AJ492" i="1"/>
  <c r="AJ503" i="1"/>
  <c r="AJ517" i="1"/>
  <c r="AJ522" i="1"/>
  <c r="AJ523" i="1"/>
  <c r="AJ525" i="1"/>
  <c r="AJ41" i="1"/>
  <c r="AJ50" i="1"/>
  <c r="AJ56" i="1"/>
  <c r="AJ62" i="1"/>
  <c r="AJ69" i="1"/>
  <c r="AJ71" i="1"/>
  <c r="AJ77" i="1"/>
  <c r="AJ85" i="1"/>
  <c r="AJ87" i="1"/>
  <c r="AJ90" i="1"/>
  <c r="AJ97" i="1"/>
  <c r="AJ107" i="1"/>
  <c r="AJ113" i="1"/>
  <c r="AJ122" i="1"/>
  <c r="AJ126" i="1"/>
  <c r="AJ129" i="1"/>
  <c r="AJ133" i="1"/>
  <c r="AJ144" i="1"/>
  <c r="AJ147" i="1"/>
  <c r="AJ161" i="1"/>
  <c r="AJ171" i="1"/>
  <c r="AJ185" i="1"/>
  <c r="AJ195" i="1"/>
  <c r="AJ198" i="1"/>
  <c r="AJ202" i="1"/>
  <c r="AJ220" i="1"/>
  <c r="AJ241" i="1"/>
  <c r="AJ250" i="1"/>
  <c r="AJ257" i="1"/>
  <c r="AJ263" i="1"/>
  <c r="AJ268" i="1"/>
  <c r="AJ271" i="1"/>
  <c r="AJ312" i="1"/>
  <c r="AJ331" i="1"/>
  <c r="AJ332" i="1"/>
  <c r="AJ361" i="1"/>
  <c r="AJ369" i="1"/>
  <c r="AJ373" i="1"/>
  <c r="AJ376" i="1"/>
  <c r="AJ378" i="1"/>
  <c r="AJ386" i="1"/>
  <c r="AJ394" i="1"/>
  <c r="AJ407" i="1"/>
  <c r="AJ408" i="1"/>
  <c r="AJ446" i="1"/>
  <c r="AJ453" i="1"/>
  <c r="AJ471" i="1"/>
  <c r="AJ478" i="1"/>
  <c r="AJ482" i="1"/>
  <c r="AJ487" i="1"/>
  <c r="AJ502" i="1"/>
  <c r="AJ507" i="1"/>
  <c r="AJ508" i="1"/>
  <c r="AJ511" i="1"/>
  <c r="AJ514" i="1"/>
  <c r="AJ28" i="1"/>
  <c r="AJ7" i="1"/>
  <c r="AJ139" i="1"/>
  <c r="AJ193" i="1"/>
  <c r="AJ234" i="1"/>
  <c r="AJ256" i="1"/>
  <c r="AJ266" i="1"/>
  <c r="AJ279" i="1"/>
  <c r="AJ362" i="1"/>
  <c r="AJ483" i="1"/>
  <c r="AK483" i="1"/>
  <c r="AJ496" i="1"/>
  <c r="AJ506" i="1"/>
  <c r="AJ14" i="1"/>
  <c r="AJ76" i="1"/>
  <c r="AJ189" i="1"/>
  <c r="AJ227" i="1"/>
  <c r="AK227" i="1"/>
  <c r="AJ443" i="1"/>
  <c r="AK443" i="1"/>
  <c r="AK383" i="1"/>
  <c r="AJ52" i="1"/>
  <c r="AJ78" i="1"/>
  <c r="AJ91" i="1"/>
  <c r="AJ94" i="1"/>
  <c r="AJ109" i="1"/>
  <c r="AJ134" i="1"/>
  <c r="AJ165" i="1"/>
  <c r="AJ178" i="1"/>
  <c r="AJ203" i="1"/>
  <c r="AJ210" i="1"/>
  <c r="AJ242" i="1"/>
  <c r="AJ274" i="1"/>
  <c r="AJ299" i="1"/>
  <c r="AJ330" i="1"/>
  <c r="AJ333" i="1"/>
  <c r="AJ340" i="1"/>
  <c r="AJ343" i="1"/>
  <c r="AJ359" i="1"/>
  <c r="AJ372" i="1"/>
  <c r="AJ379" i="1"/>
  <c r="AK379" i="1"/>
  <c r="AJ420" i="1"/>
  <c r="AJ442" i="1"/>
  <c r="AJ491" i="1"/>
  <c r="AK522" i="1"/>
  <c r="AJ10" i="1"/>
  <c r="AJ132" i="1"/>
  <c r="AJ259" i="1"/>
  <c r="AK259" i="1"/>
  <c r="AJ431" i="1"/>
  <c r="AJ460" i="1"/>
  <c r="AJ479" i="1"/>
  <c r="AJ499" i="1"/>
  <c r="AJ347" i="1"/>
  <c r="AK101" i="1"/>
  <c r="AJ275" i="1"/>
  <c r="AK275" i="1"/>
  <c r="AK347" i="1"/>
  <c r="AJ475" i="1"/>
  <c r="AK475" i="1"/>
  <c r="AJ323" i="1"/>
  <c r="AJ403" i="1"/>
  <c r="AJ435" i="1"/>
  <c r="AK507" i="1"/>
  <c r="AJ27" i="1"/>
  <c r="AJ57" i="1"/>
  <c r="AJ64" i="1"/>
  <c r="AJ81" i="1"/>
  <c r="AJ123" i="1"/>
  <c r="AJ127" i="1"/>
  <c r="AJ130" i="1"/>
  <c r="AJ137" i="1"/>
  <c r="AJ152" i="1"/>
  <c r="AJ172" i="1"/>
  <c r="AJ176" i="1"/>
  <c r="AJ199" i="1"/>
  <c r="AJ211" i="1"/>
  <c r="AJ228" i="1"/>
  <c r="AJ260" i="1"/>
  <c r="AJ282" i="1"/>
  <c r="AJ292" i="1"/>
  <c r="AJ296" i="1"/>
  <c r="AJ307" i="1"/>
  <c r="AJ352" i="1"/>
  <c r="AJ380" i="1"/>
  <c r="AJ387" i="1"/>
  <c r="AJ397" i="1"/>
  <c r="AJ411" i="1"/>
  <c r="AJ418" i="1"/>
  <c r="AJ425" i="1"/>
  <c r="AJ428" i="1"/>
  <c r="AJ432" i="1"/>
  <c r="AJ468" i="1"/>
  <c r="AJ472" i="1"/>
  <c r="AJ476" i="1"/>
  <c r="AJ480" i="1"/>
  <c r="AJ515" i="1"/>
  <c r="AJ44" i="1"/>
  <c r="AJ100" i="1"/>
  <c r="AJ301" i="1"/>
  <c r="AJ305" i="1"/>
  <c r="AJ308" i="1"/>
  <c r="AJ322" i="1"/>
  <c r="AJ329" i="1"/>
  <c r="AJ339" i="1"/>
  <c r="AJ346" i="1"/>
  <c r="AJ392" i="1"/>
  <c r="AJ402" i="1"/>
  <c r="AJ427" i="1"/>
  <c r="AJ437" i="1"/>
  <c r="AJ444" i="1"/>
  <c r="AJ448" i="1"/>
  <c r="AJ467" i="1"/>
  <c r="AJ490" i="1"/>
  <c r="AJ498" i="1"/>
  <c r="AJ43" i="1"/>
  <c r="AJ55" i="1"/>
  <c r="AJ58" i="1"/>
  <c r="AJ65" i="1"/>
  <c r="AJ72" i="1"/>
  <c r="AJ79" i="1"/>
  <c r="AJ82" i="1"/>
  <c r="AJ131" i="1"/>
  <c r="AJ135" i="1"/>
  <c r="AJ153" i="1"/>
  <c r="AJ160" i="1"/>
  <c r="AJ177" i="1"/>
  <c r="AJ200" i="1"/>
  <c r="AJ208" i="1"/>
  <c r="AJ212" i="1"/>
  <c r="AJ219" i="1"/>
  <c r="AJ233" i="1"/>
  <c r="AJ237" i="1"/>
  <c r="AJ265" i="1"/>
  <c r="AJ269" i="1"/>
  <c r="AJ280" i="1"/>
  <c r="AJ325" i="1"/>
  <c r="AJ356" i="1"/>
  <c r="AJ360" i="1"/>
  <c r="AJ385" i="1"/>
  <c r="AJ388" i="1"/>
  <c r="AJ405" i="1"/>
  <c r="AJ416" i="1"/>
  <c r="AJ440" i="1"/>
  <c r="AJ466" i="1"/>
  <c r="AJ501" i="1"/>
  <c r="AJ509" i="1"/>
  <c r="AJ520" i="1"/>
  <c r="AJ524" i="1"/>
  <c r="AJ99" i="1"/>
  <c r="AJ103" i="1"/>
  <c r="AJ121" i="1"/>
  <c r="AJ128" i="1"/>
  <c r="AJ145" i="1"/>
  <c r="AJ187" i="1"/>
  <c r="AJ191" i="1"/>
  <c r="AJ194" i="1"/>
  <c r="AJ207" i="1"/>
  <c r="AJ229" i="1"/>
  <c r="AJ240" i="1"/>
  <c r="AJ261" i="1"/>
  <c r="AJ272" i="1"/>
  <c r="AJ290" i="1"/>
  <c r="AJ297" i="1"/>
  <c r="AJ300" i="1"/>
  <c r="AJ304" i="1"/>
  <c r="AJ328" i="1"/>
  <c r="AJ338" i="1"/>
  <c r="AJ381" i="1"/>
  <c r="AJ429" i="1"/>
  <c r="AJ433" i="1"/>
  <c r="AJ436" i="1"/>
  <c r="AJ458" i="1"/>
  <c r="AJ469" i="1"/>
  <c r="AJ477" i="1"/>
  <c r="AJ512" i="1"/>
  <c r="AJ527" i="1"/>
  <c r="AJ83" i="1"/>
  <c r="AJ138" i="1"/>
  <c r="AJ201" i="1"/>
  <c r="AK411" i="1"/>
  <c r="AJ20" i="1"/>
  <c r="AJ124" i="1"/>
  <c r="AK465" i="1"/>
  <c r="AJ465" i="1"/>
  <c r="AK92" i="1"/>
  <c r="AK219" i="1"/>
  <c r="AK243" i="1"/>
  <c r="AK270" i="1"/>
  <c r="AJ270" i="1"/>
  <c r="AK331" i="1"/>
  <c r="AJ164" i="1"/>
  <c r="AJ196" i="1"/>
  <c r="AK334" i="1"/>
  <c r="AJ334" i="1"/>
  <c r="AK395" i="1"/>
  <c r="AJ12" i="1"/>
  <c r="AJ16" i="1"/>
  <c r="AK28" i="1"/>
  <c r="AJ32" i="1"/>
  <c r="AK44" i="1"/>
  <c r="AJ48" i="1"/>
  <c r="AK76" i="1"/>
  <c r="AK108" i="1"/>
  <c r="AK140" i="1"/>
  <c r="AK172" i="1"/>
  <c r="AK208" i="1"/>
  <c r="AJ224" i="1"/>
  <c r="AJ225" i="1"/>
  <c r="AK283" i="1"/>
  <c r="AJ309" i="1"/>
  <c r="AJ310" i="1"/>
  <c r="AJ317" i="1"/>
  <c r="AJ382" i="1"/>
  <c r="AJ419" i="1"/>
  <c r="AK419" i="1"/>
  <c r="AK451" i="1"/>
  <c r="AK491" i="1"/>
  <c r="AJ51" i="1"/>
  <c r="AJ74" i="1"/>
  <c r="AJ106" i="1"/>
  <c r="AJ179" i="1"/>
  <c r="AJ251" i="1"/>
  <c r="AK251" i="1"/>
  <c r="AJ438" i="1"/>
  <c r="AK515" i="1"/>
  <c r="AJ4" i="1"/>
  <c r="AJ36" i="1"/>
  <c r="AJ60" i="1"/>
  <c r="AK147" i="1"/>
  <c r="AJ156" i="1"/>
  <c r="AJ188" i="1"/>
  <c r="AJ510" i="1"/>
  <c r="AJ262" i="1"/>
  <c r="AJ68" i="1"/>
  <c r="AJ214" i="1"/>
  <c r="AK100" i="1"/>
  <c r="AK132" i="1"/>
  <c r="AJ230" i="1"/>
  <c r="AK238" i="1"/>
  <c r="AJ238" i="1"/>
  <c r="AJ291" i="1"/>
  <c r="AK291" i="1"/>
  <c r="AJ326" i="1"/>
  <c r="AK398" i="1"/>
  <c r="AJ398" i="1"/>
  <c r="AK454" i="1"/>
  <c r="AJ454" i="1"/>
  <c r="AJ115" i="1"/>
  <c r="AJ170" i="1"/>
  <c r="AK339" i="1"/>
  <c r="AK486" i="1"/>
  <c r="AJ486" i="1"/>
  <c r="AK403" i="1"/>
  <c r="AK473" i="1"/>
  <c r="AJ473" i="1"/>
  <c r="AK518" i="1"/>
  <c r="AJ518" i="1"/>
  <c r="AJ2" i="1"/>
  <c r="AK497" i="1"/>
  <c r="AJ497" i="1"/>
  <c r="AK505" i="1"/>
  <c r="AJ505" i="1"/>
  <c r="AJ318" i="1"/>
  <c r="AJ355" i="1"/>
  <c r="AK355" i="1"/>
  <c r="AJ390" i="1"/>
  <c r="AK459" i="1"/>
  <c r="AK481" i="1"/>
  <c r="AJ481" i="1"/>
  <c r="AJ278" i="1"/>
  <c r="AK299" i="1"/>
  <c r="AJ342" i="1"/>
  <c r="AK363" i="1"/>
  <c r="AJ406" i="1"/>
  <c r="AK427" i="1"/>
  <c r="AK467" i="1"/>
  <c r="AK499" i="1"/>
  <c r="AK449" i="1"/>
  <c r="AJ449" i="1"/>
  <c r="AK513" i="1"/>
  <c r="AJ513" i="1"/>
  <c r="AJ197" i="1"/>
  <c r="AJ221" i="1"/>
  <c r="AJ222" i="1"/>
  <c r="AJ245" i="1"/>
  <c r="AJ246" i="1"/>
  <c r="AJ281" i="1"/>
  <c r="AJ285" i="1"/>
  <c r="AJ286" i="1"/>
  <c r="AK307" i="1"/>
  <c r="AJ345" i="1"/>
  <c r="AJ349" i="1"/>
  <c r="AJ350" i="1"/>
  <c r="AK371" i="1"/>
  <c r="AJ409" i="1"/>
  <c r="AJ413" i="1"/>
  <c r="AJ414" i="1"/>
  <c r="AK435" i="1"/>
  <c r="AK457" i="1"/>
  <c r="AJ457" i="1"/>
  <c r="AJ461" i="1"/>
  <c r="AJ462" i="1"/>
  <c r="AK489" i="1"/>
  <c r="AJ489" i="1"/>
  <c r="AJ493" i="1"/>
  <c r="AK521" i="1"/>
  <c r="AJ521" i="1"/>
  <c r="AJ249" i="1"/>
  <c r="AJ289" i="1"/>
  <c r="AJ293" i="1"/>
  <c r="AJ353" i="1"/>
  <c r="AJ357" i="1"/>
  <c r="AJ417" i="1"/>
  <c r="AJ421" i="1"/>
</calcChain>
</file>

<file path=xl/sharedStrings.xml><?xml version="1.0" encoding="utf-8"?>
<sst xmlns="http://schemas.openxmlformats.org/spreadsheetml/2006/main" count="16859" uniqueCount="4845">
  <si>
    <t>Identifier</t>
  </si>
  <si>
    <t>Number</t>
  </si>
  <si>
    <t>Group</t>
  </si>
  <si>
    <t>Kilometric point</t>
  </si>
  <si>
    <t>Owner</t>
  </si>
  <si>
    <t>Location</t>
  </si>
  <si>
    <t>Symbol</t>
  </si>
  <si>
    <t>Municipality</t>
  </si>
  <si>
    <t>Literal</t>
  </si>
  <si>
    <t>Manufacturer</t>
  </si>
  <si>
    <t>Model</t>
  </si>
  <si>
    <t>Address</t>
  </si>
  <si>
    <t>User</t>
  </si>
  <si>
    <t>Password</t>
  </si>
  <si>
    <t xml:space="preserve">HTTP port </t>
  </si>
  <si>
    <t>ONVIF Port</t>
  </si>
  <si>
    <t>RTSP Port</t>
  </si>
  <si>
    <t>Protocol</t>
  </si>
  <si>
    <t>Port</t>
  </si>
  <si>
    <t>Serial settings</t>
  </si>
  <si>
    <t>Multicast address</t>
  </si>
  <si>
    <t>Ports Multicast</t>
  </si>
  <si>
    <t>Video Digital</t>
  </si>
  <si>
    <t>SDP</t>
  </si>
  <si>
    <t>Observacions</t>
  </si>
  <si>
    <t>Video Analogic</t>
  </si>
  <si>
    <t>Road</t>
  </si>
  <si>
    <t>Direction</t>
  </si>
  <si>
    <t>Latitude</t>
  </si>
  <si>
    <t>Longitude</t>
  </si>
  <si>
    <t>Polling</t>
  </si>
  <si>
    <t>Default multicast</t>
  </si>
  <si>
    <t>description</t>
  </si>
  <si>
    <t>C-31</t>
  </si>
  <si>
    <t>DGC</t>
  </si>
  <si>
    <t>ACCESSOS SUD</t>
  </si>
  <si>
    <t>Fixed camera</t>
  </si>
  <si>
    <t>-</t>
  </si>
  <si>
    <t>Tunel Amadeu Torner</t>
  </si>
  <si>
    <t>LANACCESS</t>
  </si>
  <si>
    <t>onSafe MPEGx-120E</t>
  </si>
  <si>
    <t>hello</t>
  </si>
  <si>
    <t>world</t>
  </si>
  <si>
    <t xml:space="preserve">		VLC</t>
  </si>
  <si>
    <t xml:space="preserve">			0</t>
  </si>
  <si>
    <t>Amb vídeo</t>
  </si>
  <si>
    <t>false</t>
  </si>
  <si>
    <t>T-11</t>
  </si>
  <si>
    <t>SCT</t>
  </si>
  <si>
    <t>Riudoms</t>
  </si>
  <si>
    <t>AXIS</t>
  </si>
  <si>
    <t>AXIS Q7401 Video Encoder</t>
  </si>
  <si>
    <t>10.137.247.69</t>
  </si>
  <si>
    <t>root</t>
  </si>
  <si>
    <t xml:space="preserve">		Ultrak</t>
  </si>
  <si>
    <t>9600,8,E,1</t>
  </si>
  <si>
    <t xml:space="preserve">				239.239.239.239</t>
  </si>
  <si>
    <t>No es veu per analògic.</t>
  </si>
  <si>
    <t>DEC</t>
  </si>
  <si>
    <t>N-340</t>
  </si>
  <si>
    <t>Reus</t>
  </si>
  <si>
    <t>10.137.247.36</t>
  </si>
  <si>
    <t>Sense video</t>
  </si>
  <si>
    <t>Destino inaccesible</t>
  </si>
  <si>
    <t>AP-7</t>
  </si>
  <si>
    <t>ACCESSOS NORD</t>
  </si>
  <si>
    <t>Barberà del Vallès</t>
  </si>
  <si>
    <t>Barberà del Valles</t>
  </si>
  <si>
    <t>10.137.229.34</t>
  </si>
  <si>
    <t xml:space="preserve">		LANACCESS</t>
  </si>
  <si>
    <t xml:space="preserve">			19</t>
  </si>
  <si>
    <t>1200,8,E,1</t>
  </si>
  <si>
    <t xml:space="preserve">				239.137.229.34</t>
  </si>
  <si>
    <t xml:space="preserve">	15002</t>
  </si>
  <si>
    <t>AP-7/B-30</t>
  </si>
  <si>
    <t>Barberà</t>
  </si>
  <si>
    <t>10.137.229.35</t>
  </si>
  <si>
    <t xml:space="preserve">		Plettack</t>
  </si>
  <si>
    <t xml:space="preserve">			18</t>
  </si>
  <si>
    <t xml:space="preserve">				239.137.229.35</t>
  </si>
  <si>
    <t>Cerdanyola</t>
  </si>
  <si>
    <t>10.137.229.36</t>
  </si>
  <si>
    <t xml:space="preserve">			17</t>
  </si>
  <si>
    <t xml:space="preserve">				239.137.229.36</t>
  </si>
  <si>
    <t>Cerdanyola del Vallès</t>
  </si>
  <si>
    <t>Bellaterra</t>
  </si>
  <si>
    <t>10.137.229.37</t>
  </si>
  <si>
    <t xml:space="preserve">			16</t>
  </si>
  <si>
    <t xml:space="preserve">				239.137.229.37</t>
  </si>
  <si>
    <t>ACESA</t>
  </si>
  <si>
    <t>AP-7 (S)</t>
  </si>
  <si>
    <t>Constantí</t>
  </si>
  <si>
    <t xml:space="preserve"> 10.131.65.11</t>
  </si>
  <si>
    <t xml:space="preserve">				235.1.0.84</t>
  </si>
  <si>
    <t xml:space="preserve">	15001</t>
  </si>
  <si>
    <t>0</t>
  </si>
  <si>
    <t>Tarragona</t>
  </si>
  <si>
    <t xml:space="preserve"> 10.131.65.9</t>
  </si>
  <si>
    <t xml:space="preserve">				235.1.0.82</t>
  </si>
  <si>
    <t>Sense video, Imatge en Blanc</t>
  </si>
  <si>
    <t>C-15</t>
  </si>
  <si>
    <t>Eix Diagonal</t>
  </si>
  <si>
    <t>A-2</t>
  </si>
  <si>
    <t>C-15 7,000</t>
  </si>
  <si>
    <t>VG4 AutoDome</t>
  </si>
  <si>
    <t xml:space="preserve"> 172.28.5.7</t>
  </si>
  <si>
    <t xml:space="preserve">			1</t>
  </si>
  <si>
    <t xml:space="preserve">				225.1.5.7</t>
  </si>
  <si>
    <t>No es visualitza.</t>
  </si>
  <si>
    <t>C-33</t>
  </si>
  <si>
    <t>Mollet del Vallès</t>
  </si>
  <si>
    <t>Mollet del Valles</t>
  </si>
  <si>
    <t>10.131.1.3</t>
  </si>
  <si>
    <t xml:space="preserve">				235.1.0.1</t>
  </si>
  <si>
    <t>Sense video.</t>
  </si>
  <si>
    <t>AP-7 (N)</t>
  </si>
  <si>
    <t>Sant Julià de Ramis</t>
  </si>
  <si>
    <t>AXIS Q6044-E Network Camera</t>
  </si>
  <si>
    <t>10.131.10.3</t>
  </si>
  <si>
    <t>sct</t>
  </si>
  <si>
    <t>Sense vídeo.</t>
  </si>
  <si>
    <t>Girona</t>
  </si>
  <si>
    <t>Girona Nord</t>
  </si>
  <si>
    <t>10.131.10.4</t>
  </si>
  <si>
    <t xml:space="preserve">				235.1.0.44</t>
  </si>
  <si>
    <t>Sense Assignació</t>
  </si>
  <si>
    <t>La Roca</t>
  </si>
  <si>
    <t>AXIS Q6054-E Network Camera</t>
  </si>
  <si>
    <t>10.131.100.31</t>
  </si>
  <si>
    <t xml:space="preserve">				235.1.0.7</t>
  </si>
  <si>
    <t>Mollet</t>
  </si>
  <si>
    <t>10.131.100.33</t>
  </si>
  <si>
    <t xml:space="preserve">				235.1.0.9</t>
  </si>
  <si>
    <t>Santa Perpètua de Mogoda</t>
  </si>
  <si>
    <t>Sta. Perpètua</t>
  </si>
  <si>
    <t>10.131.100.34</t>
  </si>
  <si>
    <t xml:space="preserve">				235.1.0.10</t>
  </si>
  <si>
    <t>10.131.100.35</t>
  </si>
  <si>
    <t xml:space="preserve">				235.1.0.11</t>
  </si>
  <si>
    <t>10.131.100.36</t>
  </si>
  <si>
    <t xml:space="preserve">				235.1.0.12</t>
  </si>
  <si>
    <t>10.131.100.37</t>
  </si>
  <si>
    <t xml:space="preserve">				235.1.0.13</t>
  </si>
  <si>
    <t>Mollet Sortida 1</t>
  </si>
  <si>
    <t>10.131.100.47</t>
  </si>
  <si>
    <t>Mollet Sortida 2</t>
  </si>
  <si>
    <t>10.131.100.48</t>
  </si>
  <si>
    <t>Montornès del Vallès</t>
  </si>
  <si>
    <t>Montornes Valles</t>
  </si>
  <si>
    <t>10.131.100.50</t>
  </si>
  <si>
    <t>Montmeló</t>
  </si>
  <si>
    <t>AXIS P5534-E Network Camera</t>
  </si>
  <si>
    <t>10.131.100.51</t>
  </si>
  <si>
    <t>Mollet Nord</t>
  </si>
  <si>
    <t>10.131.100.52</t>
  </si>
  <si>
    <t>Parets del Vallès</t>
  </si>
  <si>
    <t>10.131.100.80</t>
  </si>
  <si>
    <t>Bàscara</t>
  </si>
  <si>
    <t>Bascara</t>
  </si>
  <si>
    <t>10.131.11.3</t>
  </si>
  <si>
    <t>Viladasens</t>
  </si>
  <si>
    <t>Viladesens</t>
  </si>
  <si>
    <t>10.131.11.4</t>
  </si>
  <si>
    <t>A-9</t>
  </si>
  <si>
    <t>ASF2</t>
  </si>
  <si>
    <t>10.131.12.17</t>
  </si>
  <si>
    <t xml:space="preserve">				235.1.0.18</t>
  </si>
  <si>
    <t>Le Bolou</t>
  </si>
  <si>
    <t>onSafe MPEGx-100E</t>
  </si>
  <si>
    <t>10.131.12.18</t>
  </si>
  <si>
    <t xml:space="preserve">				235.1.0.19</t>
  </si>
  <si>
    <t>Sense video, Imatge en negre, te hora i data</t>
  </si>
  <si>
    <t>ASF3</t>
  </si>
  <si>
    <t>10.131.12.19</t>
  </si>
  <si>
    <t xml:space="preserve">				235.1.0.20</t>
  </si>
  <si>
    <t>Frontera França</t>
  </si>
  <si>
    <t>10.131.12.21</t>
  </si>
  <si>
    <t xml:space="preserve">				235.1.0.21</t>
  </si>
  <si>
    <t>Figueres</t>
  </si>
  <si>
    <t>Figueres Sud</t>
  </si>
  <si>
    <t>10.131.12.22</t>
  </si>
  <si>
    <t xml:space="preserve">				235.1.0.47</t>
  </si>
  <si>
    <t>Borrassà</t>
  </si>
  <si>
    <t>Borrassa</t>
  </si>
  <si>
    <t>10.131.12.23</t>
  </si>
  <si>
    <t>Biure</t>
  </si>
  <si>
    <t>AXIS P5532-E Network Camera</t>
  </si>
  <si>
    <t>10.131.13.3</t>
  </si>
  <si>
    <t>Figueres Nord</t>
  </si>
  <si>
    <t>10.131.13.4</t>
  </si>
  <si>
    <t xml:space="preserve">				235.1.0.51</t>
  </si>
  <si>
    <t>Figueres Centre</t>
  </si>
  <si>
    <t>10.131.13.5</t>
  </si>
  <si>
    <t xml:space="preserve">				235.1.0.52</t>
  </si>
  <si>
    <t>Agullana</t>
  </si>
  <si>
    <t>Barrera Agullana</t>
  </si>
  <si>
    <t>10.131.15.3</t>
  </si>
  <si>
    <t>AXIS Q6042 Network Camera</t>
  </si>
  <si>
    <t>10.131.15.4</t>
  </si>
  <si>
    <t>Jonquera</t>
  </si>
  <si>
    <t>10.131.16.3</t>
  </si>
  <si>
    <t>Aduana</t>
  </si>
  <si>
    <t>10.131.16.4</t>
  </si>
  <si>
    <t>Frontera</t>
  </si>
  <si>
    <t>10.131.16.5</t>
  </si>
  <si>
    <t>C-32S</t>
  </si>
  <si>
    <t>AUCAT</t>
  </si>
  <si>
    <t>C-32 (S)</t>
  </si>
  <si>
    <t>Sitges</t>
  </si>
  <si>
    <t>10.131.196.47</t>
  </si>
  <si>
    <t xml:space="preserve">				235.1.2.49</t>
  </si>
  <si>
    <t>10.131.196.48</t>
  </si>
  <si>
    <t xml:space="preserve">				235.1.2.50</t>
  </si>
  <si>
    <t>10.131.196.73</t>
  </si>
  <si>
    <t xml:space="preserve">				235.1.2.75</t>
  </si>
  <si>
    <t>Sitges Garraf</t>
  </si>
  <si>
    <t>10.131.196.84</t>
  </si>
  <si>
    <t xml:space="preserve">				235.1.2.86</t>
  </si>
  <si>
    <t>Vilanova i la Geltrú</t>
  </si>
  <si>
    <t>Vilanova Centre</t>
  </si>
  <si>
    <t>10.131.197.20</t>
  </si>
  <si>
    <t xml:space="preserve">				235.1.2.22</t>
  </si>
  <si>
    <t>Sant Pere de Ribes</t>
  </si>
  <si>
    <t>S. Pere de Ribes</t>
  </si>
  <si>
    <t>10.131.197.21</t>
  </si>
  <si>
    <t xml:space="preserve">				235.1.2.23</t>
  </si>
  <si>
    <t>10.131.197.22</t>
  </si>
  <si>
    <t xml:space="preserve">				235.1.2.24</t>
  </si>
  <si>
    <t>10.131.197.23</t>
  </si>
  <si>
    <t>Sitges Centre</t>
  </si>
  <si>
    <t>10.131.197.25</t>
  </si>
  <si>
    <t xml:space="preserve">				235.1.2.27</t>
  </si>
  <si>
    <t>Sitges Nord</t>
  </si>
  <si>
    <t>10.131.197.28</t>
  </si>
  <si>
    <t xml:space="preserve">				235.1.2.30</t>
  </si>
  <si>
    <t>Sitges Peatge</t>
  </si>
  <si>
    <t>10.131.197.45</t>
  </si>
  <si>
    <t xml:space="preserve">				235.1.2.47</t>
  </si>
  <si>
    <t>10.131.197.46</t>
  </si>
  <si>
    <t xml:space="preserve">				235.1.2.48</t>
  </si>
  <si>
    <t>10.131.198.34</t>
  </si>
  <si>
    <t xml:space="preserve">				235.1.2.101</t>
  </si>
  <si>
    <t>Sitges Botigues</t>
  </si>
  <si>
    <t>10.131.198.42</t>
  </si>
  <si>
    <t xml:space="preserve">				235.1.2.109</t>
  </si>
  <si>
    <t>Peatge La Roca</t>
  </si>
  <si>
    <t>10.131.3.3</t>
  </si>
  <si>
    <t>Cardedeu</t>
  </si>
  <si>
    <t>10.131.4.3</t>
  </si>
  <si>
    <t>Llinars del Vallès</t>
  </si>
  <si>
    <t>Llinars del valles</t>
  </si>
  <si>
    <t>10.131.4.4</t>
  </si>
  <si>
    <t>10.131.4.7</t>
  </si>
  <si>
    <t>desconocida</t>
  </si>
  <si>
    <t>Imatge congelada</t>
  </si>
  <si>
    <t>C-32</t>
  </si>
  <si>
    <t>C-32 (N)</t>
  </si>
  <si>
    <t>Alella</t>
  </si>
  <si>
    <t>10.131.45.4</t>
  </si>
  <si>
    <t xml:space="preserve">				235.1.0.89</t>
  </si>
  <si>
    <t>Masnou</t>
  </si>
  <si>
    <t>El Masnou</t>
  </si>
  <si>
    <t>10.131.45.5</t>
  </si>
  <si>
    <t xml:space="preserve">				235.1.0.90</t>
  </si>
  <si>
    <t>10.131.47.3</t>
  </si>
  <si>
    <t xml:space="preserve">				235.1.0.91</t>
  </si>
  <si>
    <t>Premià de Dalt</t>
  </si>
  <si>
    <t>Premià de dalt</t>
  </si>
  <si>
    <t>10.131.47.4</t>
  </si>
  <si>
    <t xml:space="preserve">				235.1.0.92</t>
  </si>
  <si>
    <t>Vilassar de Mar</t>
  </si>
  <si>
    <t>Peatge Vilassar</t>
  </si>
  <si>
    <t>10.131.47.5</t>
  </si>
  <si>
    <t xml:space="preserve">				235.1.0.93</t>
  </si>
  <si>
    <t>Cabrils</t>
  </si>
  <si>
    <t>10.131.47.6</t>
  </si>
  <si>
    <t xml:space="preserve">				235.1.0.94</t>
  </si>
  <si>
    <t>Cabrera de Mar</t>
  </si>
  <si>
    <t>Cabrera / N-II</t>
  </si>
  <si>
    <t>10.131.47.7</t>
  </si>
  <si>
    <t xml:space="preserve">				235.1.0.95</t>
  </si>
  <si>
    <t>Mataró</t>
  </si>
  <si>
    <t>Mataró / N-II</t>
  </si>
  <si>
    <t>10.131.48.10</t>
  </si>
  <si>
    <t xml:space="preserve">				235.1.0.103</t>
  </si>
  <si>
    <t>Sant Andreu de Llavaneres</t>
  </si>
  <si>
    <t>S. A. Llavaneras</t>
  </si>
  <si>
    <t>10.131.48.11</t>
  </si>
  <si>
    <t xml:space="preserve">				235.1.0.104</t>
  </si>
  <si>
    <t>Argentona</t>
  </si>
  <si>
    <t>10.131.48.3</t>
  </si>
  <si>
    <t xml:space="preserve">				235.1.0.96</t>
  </si>
  <si>
    <t>10.131.48.4</t>
  </si>
  <si>
    <t xml:space="preserve">				235.1.0.97</t>
  </si>
  <si>
    <t>Argentona Tunel 0</t>
  </si>
  <si>
    <t>10.131.48.5</t>
  </si>
  <si>
    <t xml:space="preserve">				235.1.0.98</t>
  </si>
  <si>
    <t>Mataró Tunel 0</t>
  </si>
  <si>
    <t>10.131.48.8</t>
  </si>
  <si>
    <t xml:space="preserve">				235.1.0.101</t>
  </si>
  <si>
    <t>Mataró Nord</t>
  </si>
  <si>
    <t>10.131.48.9</t>
  </si>
  <si>
    <t xml:space="preserve">				235.1.0.102</t>
  </si>
  <si>
    <t>Sant Vicenç de Montalt</t>
  </si>
  <si>
    <t>S V Montalt</t>
  </si>
  <si>
    <t>10.131.49.3</t>
  </si>
  <si>
    <t xml:space="preserve">				235.1.0.105</t>
  </si>
  <si>
    <t>Sant Celoni</t>
  </si>
  <si>
    <t>10.131.5.4</t>
  </si>
  <si>
    <t xml:space="preserve">				235.1.0.27</t>
  </si>
  <si>
    <t>10.131.5.6</t>
  </si>
  <si>
    <t>Arenys de Mar</t>
  </si>
  <si>
    <t>Arenys Peatge</t>
  </si>
  <si>
    <t>10.131.51.3</t>
  </si>
  <si>
    <t xml:space="preserve">				235.1.0.106</t>
  </si>
  <si>
    <t>Arenys</t>
  </si>
  <si>
    <t>10.131.51.4</t>
  </si>
  <si>
    <t xml:space="preserve">				235.1.0.107</t>
  </si>
  <si>
    <t>Canet de Mar</t>
  </si>
  <si>
    <t>10.131.51.5</t>
  </si>
  <si>
    <t xml:space="preserve">				235.1.0.108</t>
  </si>
  <si>
    <t>Canet Tunel 1</t>
  </si>
  <si>
    <t>10.131.51.6</t>
  </si>
  <si>
    <t xml:space="preserve">				235.1.0.109</t>
  </si>
  <si>
    <t>Sant Pol de Mar</t>
  </si>
  <si>
    <t>10.131.51.7</t>
  </si>
  <si>
    <t xml:space="preserve">				235.1.0.110</t>
  </si>
  <si>
    <t>Santa Susanna</t>
  </si>
  <si>
    <t>S. Susanna Tunel 3</t>
  </si>
  <si>
    <t>10.131.52.10</t>
  </si>
  <si>
    <t xml:space="preserve">				235.1.0.120</t>
  </si>
  <si>
    <t>10.131.52.13</t>
  </si>
  <si>
    <t xml:space="preserve">				235.1.0.123</t>
  </si>
  <si>
    <t>S. Susanna Tunel 4</t>
  </si>
  <si>
    <t>10.131.52.14</t>
  </si>
  <si>
    <t xml:space="preserve">				235.1.0.124</t>
  </si>
  <si>
    <t>Palafolls</t>
  </si>
  <si>
    <t>Palafolls Tunel</t>
  </si>
  <si>
    <t>10.131.52.15</t>
  </si>
  <si>
    <t xml:space="preserve">				235.1.0.125</t>
  </si>
  <si>
    <t>10.131.52.17</t>
  </si>
  <si>
    <t xml:space="preserve">				235.1.0.127</t>
  </si>
  <si>
    <t>10.131.52.25</t>
  </si>
  <si>
    <t xml:space="preserve">				235.1.0.212</t>
  </si>
  <si>
    <t>10.131.52.26</t>
  </si>
  <si>
    <t xml:space="preserve">				235.1.0.213</t>
  </si>
  <si>
    <t>10.131.52.28</t>
  </si>
  <si>
    <t xml:space="preserve">				235.1.0.215</t>
  </si>
  <si>
    <t>St. Pol Tunel 2</t>
  </si>
  <si>
    <t>10.131.52.3</t>
  </si>
  <si>
    <t xml:space="preserve">				235.1.0.113</t>
  </si>
  <si>
    <t>St. Pol Tunel</t>
  </si>
  <si>
    <t>10.131.52.4</t>
  </si>
  <si>
    <t xml:space="preserve">				235.1.0.114</t>
  </si>
  <si>
    <t>Calella</t>
  </si>
  <si>
    <t>Callella Sortida</t>
  </si>
  <si>
    <t>10.131.52.7</t>
  </si>
  <si>
    <t xml:space="preserve">				235.1.0.117</t>
  </si>
  <si>
    <t>Pineda de Mar</t>
  </si>
  <si>
    <t>Pineda Sortida</t>
  </si>
  <si>
    <t>10.131.52.8</t>
  </si>
  <si>
    <t xml:space="preserve">				235.1.0.118</t>
  </si>
  <si>
    <t>Tordera</t>
  </si>
  <si>
    <t>Tordera Tunel 3</t>
  </si>
  <si>
    <t>10.131.52.9</t>
  </si>
  <si>
    <t xml:space="preserve">				235.1.0.119</t>
  </si>
  <si>
    <t>Subirats</t>
  </si>
  <si>
    <t>10.131.55.12</t>
  </si>
  <si>
    <t xml:space="preserve">				235.1.0.65</t>
  </si>
  <si>
    <t>AP-2</t>
  </si>
  <si>
    <t>Papiol</t>
  </si>
  <si>
    <t>Enllaç AP-7</t>
  </si>
  <si>
    <t>10.131.55.3</t>
  </si>
  <si>
    <t xml:space="preserve">				235.1.0.4</t>
  </si>
  <si>
    <t>Castellví de Rosanes</t>
  </si>
  <si>
    <t>Castellvi de R.</t>
  </si>
  <si>
    <t>10.131.55.6</t>
  </si>
  <si>
    <t xml:space="preserve">				235.1.0.59</t>
  </si>
  <si>
    <t>10.131.55.7</t>
  </si>
  <si>
    <t xml:space="preserve">				235.1.7.22</t>
  </si>
  <si>
    <t>Gelida</t>
  </si>
  <si>
    <t>10.131.57.4</t>
  </si>
  <si>
    <t xml:space="preserve">				235.1.0.60</t>
  </si>
  <si>
    <t>Sant Sadurní d'Anoia</t>
  </si>
  <si>
    <t>Sant Sadurní</t>
  </si>
  <si>
    <t>10.131.58.4</t>
  </si>
  <si>
    <t xml:space="preserve">				235.1.0.62</t>
  </si>
  <si>
    <t>10.131.58.5</t>
  </si>
  <si>
    <t>Avinyonet del Penedès</t>
  </si>
  <si>
    <t>Avinyonet</t>
  </si>
  <si>
    <t>10.131.59.3</t>
  </si>
  <si>
    <t>Vilafranca del Penedès</t>
  </si>
  <si>
    <t>Vilafranca Nord</t>
  </si>
  <si>
    <t>10.131.59.4</t>
  </si>
  <si>
    <t xml:space="preserve">				235.1.0.160</t>
  </si>
  <si>
    <t>Maçanet de la Selva</t>
  </si>
  <si>
    <t>Maçanet</t>
  </si>
  <si>
    <t>10.131.6.3</t>
  </si>
  <si>
    <t>10.131.6.4</t>
  </si>
  <si>
    <t>Hostalric</t>
  </si>
  <si>
    <t>10.131.6.6</t>
  </si>
  <si>
    <t>10.131.6.8</t>
  </si>
  <si>
    <t xml:space="preserve">				235.1.0.36</t>
  </si>
  <si>
    <t>Vilafranca Centre</t>
  </si>
  <si>
    <t>10.131.60.3</t>
  </si>
  <si>
    <t>Imatge defectuosa</t>
  </si>
  <si>
    <t>Vilafranca</t>
  </si>
  <si>
    <t>10.131.60.4</t>
  </si>
  <si>
    <t xml:space="preserve">				235.1.0.162</t>
  </si>
  <si>
    <t>Sant Cugat del Vallès</t>
  </si>
  <si>
    <t>St. Cugat</t>
  </si>
  <si>
    <t>10.131.61.4</t>
  </si>
  <si>
    <t xml:space="preserve">				235.1.0.16</t>
  </si>
  <si>
    <t>Sant Cugat</t>
  </si>
  <si>
    <t>10.131.61.5</t>
  </si>
  <si>
    <t xml:space="preserve">				235.1.0.17</t>
  </si>
  <si>
    <t>10.131.61.6</t>
  </si>
  <si>
    <t xml:space="preserve">				235.1.0.135</t>
  </si>
  <si>
    <t>Vilafranca Sud</t>
  </si>
  <si>
    <t>10.131.62.4</t>
  </si>
  <si>
    <t>Castellet</t>
  </si>
  <si>
    <t>10.131.62.5</t>
  </si>
  <si>
    <t xml:space="preserve">				235.1.0.165</t>
  </si>
  <si>
    <t>Vendrell</t>
  </si>
  <si>
    <t>El Vendrell</t>
  </si>
  <si>
    <t>10.131.63.3</t>
  </si>
  <si>
    <t xml:space="preserve">				235.1.0.68</t>
  </si>
  <si>
    <t>10.131.63.4</t>
  </si>
  <si>
    <t xml:space="preserve">				235.1.0.69</t>
  </si>
  <si>
    <t>Peatge El Vendrell</t>
  </si>
  <si>
    <t>10.131.63.5</t>
  </si>
  <si>
    <t>Roda de Barà</t>
  </si>
  <si>
    <t>10.131.63.7</t>
  </si>
  <si>
    <t xml:space="preserve">				235.1.0.72</t>
  </si>
  <si>
    <t>10.131.63.8</t>
  </si>
  <si>
    <t xml:space="preserve">				235.1.0.73</t>
  </si>
  <si>
    <t>Altafulla</t>
  </si>
  <si>
    <t>10.131.64.3</t>
  </si>
  <si>
    <t>Peatge Tarragona</t>
  </si>
  <si>
    <t>10.131.65.10</t>
  </si>
  <si>
    <t xml:space="preserve">				235.1.0.83</t>
  </si>
  <si>
    <t>10.131.66.3</t>
  </si>
  <si>
    <t xml:space="preserve">				235.1.0.57</t>
  </si>
  <si>
    <t>10.131.66.4</t>
  </si>
  <si>
    <t xml:space="preserve">				235.1.0.86</t>
  </si>
  <si>
    <t>Salou</t>
  </si>
  <si>
    <t>10.131.66.5</t>
  </si>
  <si>
    <t>Sils</t>
  </si>
  <si>
    <t>10.131.7.17</t>
  </si>
  <si>
    <t xml:space="preserve">				235.1.0.37</t>
  </si>
  <si>
    <t>Vidreres</t>
  </si>
  <si>
    <t>Sort. Vidreres</t>
  </si>
  <si>
    <t>10.131.7.18</t>
  </si>
  <si>
    <t>Fraga</t>
  </si>
  <si>
    <t>10.131.74.4</t>
  </si>
  <si>
    <t xml:space="preserve">				235.1.0.144</t>
  </si>
  <si>
    <t>Soses</t>
  </si>
  <si>
    <t>10.131.75.3</t>
  </si>
  <si>
    <t xml:space="preserve">				235.1.0.146</t>
  </si>
  <si>
    <t>Accés Lleida</t>
  </si>
  <si>
    <t>10.131.76.3</t>
  </si>
  <si>
    <t xml:space="preserve">				235.1.0.147</t>
  </si>
  <si>
    <t>Borges Blanques</t>
  </si>
  <si>
    <t>10.131.77.3</t>
  </si>
  <si>
    <t xml:space="preserve">				235.1.0.149</t>
  </si>
  <si>
    <t xml:space="preserve">Amb vídeo </t>
  </si>
  <si>
    <t>L'albi</t>
  </si>
  <si>
    <t>10.131.78.4</t>
  </si>
  <si>
    <t>Vinaixa</t>
  </si>
  <si>
    <t>10.131.78.5</t>
  </si>
  <si>
    <t>Montblanc</t>
  </si>
  <si>
    <t>10.131.79.3</t>
  </si>
  <si>
    <t xml:space="preserve">				235.1.0.154</t>
  </si>
  <si>
    <t>Riudellots de la Selva</t>
  </si>
  <si>
    <t>Riudellots</t>
  </si>
  <si>
    <t>10.131.8.4</t>
  </si>
  <si>
    <t>Cabra del Camp</t>
  </si>
  <si>
    <t>Cabra del camp</t>
  </si>
  <si>
    <t>10.131.80.3</t>
  </si>
  <si>
    <t>Amb vídeo però enfoca a unes cases</t>
  </si>
  <si>
    <t>Enllaç AP-2</t>
  </si>
  <si>
    <t>10.131.83.11</t>
  </si>
  <si>
    <t xml:space="preserve">				235.1.0.168</t>
  </si>
  <si>
    <t>Banyeres Penedes</t>
  </si>
  <si>
    <t>10.131.83.13</t>
  </si>
  <si>
    <t xml:space="preserve">				235.1.0.170</t>
  </si>
  <si>
    <t>Banyeres del Penedès</t>
  </si>
  <si>
    <t>10.131.83.9</t>
  </si>
  <si>
    <t xml:space="preserve">				235.1.0.166</t>
  </si>
  <si>
    <t>Sant Gregori</t>
  </si>
  <si>
    <t>10.131.9.3</t>
  </si>
  <si>
    <t>Girona Sud</t>
  </si>
  <si>
    <t>10.131.9.4</t>
  </si>
  <si>
    <t xml:space="preserve">				235.1.0.42</t>
  </si>
  <si>
    <t>Calafell</t>
  </si>
  <si>
    <t>10.131.97.20</t>
  </si>
  <si>
    <t>Cunit</t>
  </si>
  <si>
    <t>10.131.97.21</t>
  </si>
  <si>
    <t>Cubelles</t>
  </si>
  <si>
    <t>10.131.97.23</t>
  </si>
  <si>
    <t xml:space="preserve">				235.1.2.18</t>
  </si>
  <si>
    <t>10.131.97.24</t>
  </si>
  <si>
    <t xml:space="preserve">				235.1.2.19</t>
  </si>
  <si>
    <t>Vilanova</t>
  </si>
  <si>
    <t>10.131.97.25</t>
  </si>
  <si>
    <t>10.131.97.26</t>
  </si>
  <si>
    <t>10.131.99.20</t>
  </si>
  <si>
    <t xml:space="preserve">				235.1.2.1</t>
  </si>
  <si>
    <t>10.131.99.21</t>
  </si>
  <si>
    <t xml:space="preserve">				235.1.2.2</t>
  </si>
  <si>
    <t>10.131.99.23</t>
  </si>
  <si>
    <t xml:space="preserve">				235.1.2.4</t>
  </si>
  <si>
    <t>10.131.99.31</t>
  </si>
  <si>
    <t xml:space="preserve">				235.1.2.12</t>
  </si>
  <si>
    <t>10.137.229.38</t>
  </si>
  <si>
    <t xml:space="preserve">			20</t>
  </si>
  <si>
    <t xml:space="preserve">				239.137.229.38</t>
  </si>
  <si>
    <t>CRE</t>
  </si>
  <si>
    <t>C-16</t>
  </si>
  <si>
    <t>SCT/Tunels</t>
  </si>
  <si>
    <t>10.136.34.141</t>
  </si>
  <si>
    <t xml:space="preserve">				239.136.34.141</t>
  </si>
  <si>
    <t>10.136.34.142</t>
  </si>
  <si>
    <t xml:space="preserve">				239.136.34.142</t>
  </si>
  <si>
    <t>10.136.34.143</t>
  </si>
  <si>
    <t xml:space="preserve">				239.136.34.143</t>
  </si>
  <si>
    <t>10.136.34.144</t>
  </si>
  <si>
    <t xml:space="preserve">				239.136.34.144</t>
  </si>
  <si>
    <t>10.136.34.145</t>
  </si>
  <si>
    <t xml:space="preserve">				239.136.34.145</t>
  </si>
  <si>
    <t>10.136.34.146</t>
  </si>
  <si>
    <t xml:space="preserve">				239.136.34.146</t>
  </si>
  <si>
    <t>10.136.34.147</t>
  </si>
  <si>
    <t xml:space="preserve">				239.136.34.147</t>
  </si>
  <si>
    <t>10.136.34.148</t>
  </si>
  <si>
    <t xml:space="preserve">				239.136.34.148</t>
  </si>
  <si>
    <t>Floresta</t>
  </si>
  <si>
    <t>10.136.34.149</t>
  </si>
  <si>
    <t xml:space="preserve">				239.136.34.149</t>
  </si>
  <si>
    <t>10.137.229.39</t>
  </si>
  <si>
    <t xml:space="preserve">			15</t>
  </si>
  <si>
    <t xml:space="preserve">				239.137.229.39</t>
  </si>
  <si>
    <t>10.136.34.150</t>
  </si>
  <si>
    <t xml:space="preserve">				239.136.34.150</t>
  </si>
  <si>
    <t>10.136.34.151</t>
  </si>
  <si>
    <t xml:space="preserve">				239.136.34.151</t>
  </si>
  <si>
    <t>10.136.34.152</t>
  </si>
  <si>
    <t xml:space="preserve">				239.136.34.152</t>
  </si>
  <si>
    <t>10.136.34.153</t>
  </si>
  <si>
    <t xml:space="preserve">				239.136.34.153</t>
  </si>
  <si>
    <t>10.136.34.154</t>
  </si>
  <si>
    <t xml:space="preserve">				239.136.34.154</t>
  </si>
  <si>
    <t>10.137.229.40</t>
  </si>
  <si>
    <t xml:space="preserve">			14</t>
  </si>
  <si>
    <t xml:space="preserve">				239.137.229.40</t>
  </si>
  <si>
    <t>10.137.229.41</t>
  </si>
  <si>
    <t xml:space="preserve">			13</t>
  </si>
  <si>
    <t xml:space="preserve">				239.137.229.41</t>
  </si>
  <si>
    <t>10.137.229.42</t>
  </si>
  <si>
    <t xml:space="preserve">			12</t>
  </si>
  <si>
    <t xml:space="preserve">				239.137.229.42</t>
  </si>
  <si>
    <t>10.137.229.43</t>
  </si>
  <si>
    <t xml:space="preserve">			11</t>
  </si>
  <si>
    <t xml:space="preserve">				239.137.229.43</t>
  </si>
  <si>
    <t>10.137.229.44</t>
  </si>
  <si>
    <t xml:space="preserve">			10</t>
  </si>
  <si>
    <t xml:space="preserve">				239.137.229.44</t>
  </si>
  <si>
    <t>Castellbisbal</t>
  </si>
  <si>
    <t>10.137.243.228</t>
  </si>
  <si>
    <t>10.137.243.229</t>
  </si>
  <si>
    <t>10.137.243.230</t>
  </si>
  <si>
    <t>Martorell</t>
  </si>
  <si>
    <t>10.137.243.231</t>
  </si>
  <si>
    <t>Peatge Martorell</t>
  </si>
  <si>
    <t>10.137.243.232_x000D_</t>
  </si>
  <si>
    <t>17/1/2018 No comunica</t>
  </si>
  <si>
    <t>Retirada per obres. Avaria: 6546.</t>
  </si>
  <si>
    <t>10.137.243.233</t>
  </si>
  <si>
    <t>Retirada per obres. Avaria: 6547.</t>
  </si>
  <si>
    <t>Vila-seca</t>
  </si>
  <si>
    <t>Vila-Seca</t>
  </si>
  <si>
    <t>10.149.2.129</t>
  </si>
  <si>
    <t xml:space="preserve">				235.2.0.174</t>
  </si>
  <si>
    <t>Mont-roig del Camp</t>
  </si>
  <si>
    <t>Mont-Roig del Camp</t>
  </si>
  <si>
    <t>10.149.3.129</t>
  </si>
  <si>
    <t xml:space="preserve">				235.2.0.176</t>
  </si>
  <si>
    <t>10.149.3.130</t>
  </si>
  <si>
    <t xml:space="preserve">				235.2.0.175</t>
  </si>
  <si>
    <t>Vandellòs i l'Hospitalet de l'Infant</t>
  </si>
  <si>
    <t>Vandellós</t>
  </si>
  <si>
    <t>10.149.3.131</t>
  </si>
  <si>
    <t xml:space="preserve">				235.2.0.177</t>
  </si>
  <si>
    <t>Ametlla de Mar</t>
  </si>
  <si>
    <t>L'Ametlla de Mar</t>
  </si>
  <si>
    <t>10.149.4.129</t>
  </si>
  <si>
    <t xml:space="preserve">				235.2.0.178</t>
  </si>
  <si>
    <t>Sense video, Imatge "No signal"</t>
  </si>
  <si>
    <t>Perelló</t>
  </si>
  <si>
    <t>El Perelló</t>
  </si>
  <si>
    <t>10.149.15.129</t>
  </si>
  <si>
    <t xml:space="preserve">				235.2.0.179</t>
  </si>
  <si>
    <t>Freginals</t>
  </si>
  <si>
    <t>10.149.6.129</t>
  </si>
  <si>
    <t xml:space="preserve">				235.2.0.180</t>
  </si>
  <si>
    <t>Ulldecona</t>
  </si>
  <si>
    <t>10.149.7.129</t>
  </si>
  <si>
    <t xml:space="preserve">				235.2.0.181</t>
  </si>
  <si>
    <t>10.149.7.130</t>
  </si>
  <si>
    <t xml:space="preserve">				235.2.0.182</t>
  </si>
  <si>
    <t>Cornellà de Llobregat</t>
  </si>
  <si>
    <t>Cornellà</t>
  </si>
  <si>
    <t>10.137.245.36</t>
  </si>
  <si>
    <t xml:space="preserve">			21</t>
  </si>
  <si>
    <t>Afectada per obres. Avaria 6612.</t>
  </si>
  <si>
    <t>Sant Joan Despí</t>
  </si>
  <si>
    <t>St. Joan Despí</t>
  </si>
  <si>
    <t>10.137.245.37</t>
  </si>
  <si>
    <t xml:space="preserve">			22</t>
  </si>
  <si>
    <t>Enllaç C-245</t>
  </si>
  <si>
    <t>10.137.245.38</t>
  </si>
  <si>
    <t xml:space="preserve">			23</t>
  </si>
  <si>
    <t>10.137.245.39</t>
  </si>
  <si>
    <t xml:space="preserve">			24</t>
  </si>
  <si>
    <t>Sant Feliu de Llobregat</t>
  </si>
  <si>
    <t>S. Feliu Llob.</t>
  </si>
  <si>
    <t>10.137.245.40</t>
  </si>
  <si>
    <t xml:space="preserve">			25</t>
  </si>
  <si>
    <t>A-2 (Baix)</t>
  </si>
  <si>
    <t>Enllaç B-23</t>
  </si>
  <si>
    <t>10.137.245.41</t>
  </si>
  <si>
    <t>Sant Vicenç dels Horts</t>
  </si>
  <si>
    <t>Sant Vicenç H.</t>
  </si>
  <si>
    <t>10.137.245.42</t>
  </si>
  <si>
    <t>10.137.245.43</t>
  </si>
  <si>
    <t>Pallejà</t>
  </si>
  <si>
    <t>10.137.241.100</t>
  </si>
  <si>
    <t>Enllaç B-24</t>
  </si>
  <si>
    <t>10.137.241.101</t>
  </si>
  <si>
    <t>AXIS Q8685-E PTZ Network Camera</t>
  </si>
  <si>
    <t>10.137.241.102</t>
  </si>
  <si>
    <t xml:space="preserve">		Axis</t>
  </si>
  <si>
    <t>9600,8,N,1</t>
  </si>
  <si>
    <t>Sant Andreu de la Barca</t>
  </si>
  <si>
    <t>St. Andreu Bar</t>
  </si>
  <si>
    <t>10.137.241.103</t>
  </si>
  <si>
    <t>Afectada per robatori Fibra. Avaria: 6609.</t>
  </si>
  <si>
    <t>10.137.241.104</t>
  </si>
  <si>
    <t>10.137.241.105</t>
  </si>
  <si>
    <t>Afectada per robatori Fibra. Avaria: 0846.</t>
  </si>
  <si>
    <t>10.137.241.106</t>
  </si>
  <si>
    <t>Afectada per robatori Fibra, Node Tàrrega I.  Avaria: 1323 i 6576.</t>
  </si>
  <si>
    <t>10.137.241.107</t>
  </si>
  <si>
    <t>Afectada per robatori Fibra, Node Tàrrega I.  Avaria: 1324 i 6576.</t>
  </si>
  <si>
    <t>10.137.241.108</t>
  </si>
  <si>
    <t>Afectada per robatori Fibra, Node Tàrrega I.  Avaria: 6576 i 6583.</t>
  </si>
  <si>
    <t>B-20</t>
  </si>
  <si>
    <t>SCT/MFOM</t>
  </si>
  <si>
    <t>Badalona</t>
  </si>
  <si>
    <t>10.137.228.11</t>
  </si>
  <si>
    <t xml:space="preserve">				239.137.228.11</t>
  </si>
  <si>
    <t>10.137.228.12</t>
  </si>
  <si>
    <t xml:space="preserve">				239.137.228.12</t>
  </si>
  <si>
    <t>Afectada per robatori Fibra, Node Tàrrega I.  Avaria: 6576 i 6613.</t>
  </si>
  <si>
    <t>10.137.241.110</t>
  </si>
  <si>
    <t>Afectada per robatori Fibra, Node Tàrrega I.  Avaria: 6576.</t>
  </si>
  <si>
    <t>Abrera</t>
  </si>
  <si>
    <t>10.137.241.111</t>
  </si>
  <si>
    <t xml:space="preserve">			9</t>
  </si>
  <si>
    <t>Enllaç C-55</t>
  </si>
  <si>
    <t>10.137.241.112</t>
  </si>
  <si>
    <t>Afectada per robatori Fibra, Node Castellolí. Avaria: 2984</t>
  </si>
  <si>
    <t>Esparreguera</t>
  </si>
  <si>
    <t>Esparraguera</t>
  </si>
  <si>
    <t>10.137.245.101</t>
  </si>
  <si>
    <t>Bruc</t>
  </si>
  <si>
    <t>10.137.245.102</t>
  </si>
  <si>
    <t xml:space="preserve">		DGT</t>
  </si>
  <si>
    <t xml:space="preserve">			381</t>
  </si>
  <si>
    <t>Afectada Node Tàrrega II. Avaria: 11496.</t>
  </si>
  <si>
    <t>Castellolí</t>
  </si>
  <si>
    <t>10.137.245.103</t>
  </si>
  <si>
    <t xml:space="preserve">			382</t>
  </si>
  <si>
    <t>10.137.245.165</t>
  </si>
  <si>
    <t xml:space="preserve">			383</t>
  </si>
  <si>
    <t>Jorba</t>
  </si>
  <si>
    <t>10.137.245.166</t>
  </si>
  <si>
    <t xml:space="preserve">			384</t>
  </si>
  <si>
    <t>10.137.245.167</t>
  </si>
  <si>
    <t xml:space="preserve">			385</t>
  </si>
  <si>
    <t>Montmaneu</t>
  </si>
  <si>
    <t>10.137.245.168</t>
  </si>
  <si>
    <t xml:space="preserve">			386</t>
  </si>
  <si>
    <t>Panadella</t>
  </si>
  <si>
    <t>10.137.245.169</t>
  </si>
  <si>
    <t xml:space="preserve">			387</t>
  </si>
  <si>
    <t>Cervera</t>
  </si>
  <si>
    <t>10.137.245.170</t>
  </si>
  <si>
    <t xml:space="preserve">			388</t>
  </si>
  <si>
    <t>10.137.245.171</t>
  </si>
  <si>
    <t xml:space="preserve">			389</t>
  </si>
  <si>
    <t>Tàrrega</t>
  </si>
  <si>
    <t>10.137.245.172</t>
  </si>
  <si>
    <t xml:space="preserve">			390</t>
  </si>
  <si>
    <t>Vilagrassa</t>
  </si>
  <si>
    <t>10.137.245.229</t>
  </si>
  <si>
    <t xml:space="preserve">			391</t>
  </si>
  <si>
    <t>Bellpuig</t>
  </si>
  <si>
    <t>10.137.245.230</t>
  </si>
  <si>
    <t xml:space="preserve">			392</t>
  </si>
  <si>
    <t>Bell-lloc d'Urgell</t>
  </si>
  <si>
    <t>Bell-lloc</t>
  </si>
  <si>
    <t>10.137.245.231</t>
  </si>
  <si>
    <t xml:space="preserve">			393</t>
  </si>
  <si>
    <t>10.137.245.232</t>
  </si>
  <si>
    <t xml:space="preserve">			394</t>
  </si>
  <si>
    <t>Alcoletge</t>
  </si>
  <si>
    <t>10.137.245.233</t>
  </si>
  <si>
    <t xml:space="preserve">			395</t>
  </si>
  <si>
    <t>Avaria: 6586.</t>
  </si>
  <si>
    <t>Lleida</t>
  </si>
  <si>
    <t>10.137.245.234</t>
  </si>
  <si>
    <t xml:space="preserve">			396</t>
  </si>
  <si>
    <t>Alcarràs</t>
  </si>
  <si>
    <t>Alcarras</t>
  </si>
  <si>
    <t>10.137.241.165</t>
  </si>
  <si>
    <t xml:space="preserve">			397</t>
  </si>
  <si>
    <t>10.137.241.166</t>
  </si>
  <si>
    <t xml:space="preserve">			398</t>
  </si>
  <si>
    <t>Rubí</t>
  </si>
  <si>
    <t>10.136.34.12</t>
  </si>
  <si>
    <t xml:space="preserve">				239.136.34.12</t>
  </si>
  <si>
    <t>10.136.34.15</t>
  </si>
  <si>
    <t xml:space="preserve">			2</t>
  </si>
  <si>
    <t xml:space="preserve">				239.136.34.15</t>
  </si>
  <si>
    <t>10.136.34.225</t>
  </si>
  <si>
    <t>Terrassa</t>
  </si>
  <si>
    <t>10.136.34.17</t>
  </si>
  <si>
    <t xml:space="preserve">			3</t>
  </si>
  <si>
    <t xml:space="preserve">				239.136.34.17</t>
  </si>
  <si>
    <t>10.137.229.137</t>
  </si>
  <si>
    <t xml:space="preserve">			30</t>
  </si>
  <si>
    <t xml:space="preserve">				239.137.229.137</t>
  </si>
  <si>
    <t>10.136.34.18</t>
  </si>
  <si>
    <t xml:space="preserve">			4</t>
  </si>
  <si>
    <t xml:space="preserve">				239.136.34.18</t>
  </si>
  <si>
    <t>Terrassa Centre</t>
  </si>
  <si>
    <t>10.137.229.138</t>
  </si>
  <si>
    <t xml:space="preserve">			31</t>
  </si>
  <si>
    <t xml:space="preserve">				239.137.229.138</t>
  </si>
  <si>
    <t>Berga</t>
  </si>
  <si>
    <t>172.17.32.38</t>
  </si>
  <si>
    <t xml:space="preserve">Afectada per TV 19 CEDINSA. Avaria: 13951. </t>
  </si>
  <si>
    <t>Cercs</t>
  </si>
  <si>
    <t>172.17.32.71</t>
  </si>
  <si>
    <t>Video enfoca al cel</t>
  </si>
  <si>
    <t>Pendent instal·lació antena radio i còdec e vídeo. Avaria: 9165.</t>
  </si>
  <si>
    <t>172.17.32.72</t>
  </si>
  <si>
    <t>Switch 10 C-16 Afectada. Avaria: 14391.</t>
  </si>
  <si>
    <t>172.17.32.24</t>
  </si>
  <si>
    <t>BV-4022</t>
  </si>
  <si>
    <t>172.17.32.25</t>
  </si>
  <si>
    <t>BV-4025</t>
  </si>
  <si>
    <t>172.17.32.26</t>
  </si>
  <si>
    <t>La Nou de Berguedà</t>
  </si>
  <si>
    <t>172.17.32.45</t>
  </si>
  <si>
    <t>2400,8,N,1</t>
  </si>
  <si>
    <t>Guardiola de Berguedà</t>
  </si>
  <si>
    <t>172.17.32.46</t>
  </si>
  <si>
    <t>172.17.32.52</t>
  </si>
  <si>
    <t>Bagà</t>
  </si>
  <si>
    <t>172.17.32.111</t>
  </si>
  <si>
    <t>172.17.32.112</t>
  </si>
  <si>
    <t>Aquesta càmera penja de l'antena de la càmera 12. Com es va retirar el sistema eòlic solar, les antenes de la càmera 12 no disposen d'alimentació i és per aquest motiu que no es pot visualitzar la càmera 11. Avaria: 9257.</t>
  </si>
  <si>
    <t>172.17.32.113</t>
  </si>
  <si>
    <t>172.17.32.114</t>
  </si>
  <si>
    <t>172.17.32.119</t>
  </si>
  <si>
    <t>172.17.32.120</t>
  </si>
  <si>
    <t>172.17.32.121</t>
  </si>
  <si>
    <t>172.17.32.122</t>
  </si>
  <si>
    <t>172.17.32.123</t>
  </si>
  <si>
    <t xml:space="preserve">        	Axis</t>
  </si>
  <si>
    <t>Urús</t>
  </si>
  <si>
    <t>172.17.32.124</t>
  </si>
  <si>
    <t>C-17</t>
  </si>
  <si>
    <t>Montcada i Reixac</t>
  </si>
  <si>
    <t>CODEC NKF</t>
  </si>
  <si>
    <t>10.136.42.220</t>
  </si>
  <si>
    <t xml:space="preserve">		UltrakVLC</t>
  </si>
  <si>
    <t xml:space="preserve">			352</t>
  </si>
  <si>
    <t>9600,8,N,2</t>
  </si>
  <si>
    <t xml:space="preserve">				239.136.42.220</t>
  </si>
  <si>
    <t>La Llagosta</t>
  </si>
  <si>
    <t>10.136.42.221</t>
  </si>
  <si>
    <t xml:space="preserve">			353</t>
  </si>
  <si>
    <t xml:space="preserve">				</t>
  </si>
  <si>
    <t>Llagosta</t>
  </si>
  <si>
    <t>10.136.42.222</t>
  </si>
  <si>
    <t xml:space="preserve">			354</t>
  </si>
  <si>
    <t>10.136.42.223</t>
  </si>
  <si>
    <t xml:space="preserve">			355</t>
  </si>
  <si>
    <t xml:space="preserve">				239.136.42.223</t>
  </si>
  <si>
    <t>10.136.42.224</t>
  </si>
  <si>
    <t>10.136.42.225</t>
  </si>
  <si>
    <t xml:space="preserve">			357</t>
  </si>
  <si>
    <t xml:space="preserve">				239.136.42.225</t>
  </si>
  <si>
    <t xml:space="preserve">	55014</t>
  </si>
  <si>
    <t>10.136.42.226</t>
  </si>
  <si>
    <t xml:space="preserve">			358</t>
  </si>
  <si>
    <t xml:space="preserve">				239.136.42.226</t>
  </si>
  <si>
    <t>10.136.42.227</t>
  </si>
  <si>
    <t xml:space="preserve">			29</t>
  </si>
  <si>
    <t>Lliçà de Vall</t>
  </si>
  <si>
    <t>Llicà de Vall</t>
  </si>
  <si>
    <t>10.136.42.228</t>
  </si>
  <si>
    <t xml:space="preserve">				239.136.42.228</t>
  </si>
  <si>
    <t>Granollers</t>
  </si>
  <si>
    <t>10.136.42.229</t>
  </si>
  <si>
    <t xml:space="preserve">			361</t>
  </si>
  <si>
    <t>Llicà d'Amunt</t>
  </si>
  <si>
    <t>10.136.42.230</t>
  </si>
  <si>
    <t xml:space="preserve">			362</t>
  </si>
  <si>
    <t>10.136.42.231</t>
  </si>
  <si>
    <t xml:space="preserve">			363</t>
  </si>
  <si>
    <t xml:space="preserve">				239.136.42.231</t>
  </si>
  <si>
    <t xml:space="preserve">	55016</t>
  </si>
  <si>
    <t>Garriga</t>
  </si>
  <si>
    <t>10.136.42.232</t>
  </si>
  <si>
    <t xml:space="preserve">			364</t>
  </si>
  <si>
    <t xml:space="preserve">				239.136.42.232</t>
  </si>
  <si>
    <t>Vilanova del Vallès</t>
  </si>
  <si>
    <t>10.136.42.233</t>
  </si>
  <si>
    <t xml:space="preserve">			365</t>
  </si>
  <si>
    <t xml:space="preserve">				239.136.42.233</t>
  </si>
  <si>
    <t>Santa Coloma de Gramenet</t>
  </si>
  <si>
    <t>Sta. Coloma</t>
  </si>
  <si>
    <t>10.137.229.2</t>
  </si>
  <si>
    <t xml:space="preserve">				239.137.229.2</t>
  </si>
  <si>
    <t>10.137.229.3</t>
  </si>
  <si>
    <t xml:space="preserve">				239.137.229.3</t>
  </si>
  <si>
    <t>Badalona Montigalà</t>
  </si>
  <si>
    <t>10.137.229.4</t>
  </si>
  <si>
    <t xml:space="preserve">				239.137.229.4</t>
  </si>
  <si>
    <t>Badalona Centre</t>
  </si>
  <si>
    <t>10.137.229.5</t>
  </si>
  <si>
    <t xml:space="preserve">				239.137.229.5</t>
  </si>
  <si>
    <t>10.137.229.6</t>
  </si>
  <si>
    <t xml:space="preserve">			5</t>
  </si>
  <si>
    <t xml:space="preserve">				239.137.229.6</t>
  </si>
  <si>
    <t>Tiana</t>
  </si>
  <si>
    <t>Tunel de Tiana</t>
  </si>
  <si>
    <t>10.137.229.7</t>
  </si>
  <si>
    <t xml:space="preserve">			6</t>
  </si>
  <si>
    <t xml:space="preserve">				239.137.229.7</t>
  </si>
  <si>
    <t>Montgat</t>
  </si>
  <si>
    <t>10.137.229.8</t>
  </si>
  <si>
    <t xml:space="preserve">			7</t>
  </si>
  <si>
    <t xml:space="preserve">				239.137.229.8</t>
  </si>
  <si>
    <t>10.137.229.9</t>
  </si>
  <si>
    <t xml:space="preserve">			8</t>
  </si>
  <si>
    <t xml:space="preserve">				239.137.229.9</t>
  </si>
  <si>
    <t>C-32B</t>
  </si>
  <si>
    <t>Prat de Llobregat</t>
  </si>
  <si>
    <t>10.137.241.48</t>
  </si>
  <si>
    <t>B-22</t>
  </si>
  <si>
    <t>VERINT</t>
  </si>
  <si>
    <t>S1700e</t>
  </si>
  <si>
    <t>10.137.241.49</t>
  </si>
  <si>
    <t xml:space="preserve">				1</t>
  </si>
  <si>
    <t>10.137.241.50</t>
  </si>
  <si>
    <t>B-23</t>
  </si>
  <si>
    <t>Barcelona</t>
  </si>
  <si>
    <t>10.137.243.35</t>
  </si>
  <si>
    <t>Esplugues</t>
  </si>
  <si>
    <t>10.137.243.36</t>
  </si>
  <si>
    <t>10.137.243.37</t>
  </si>
  <si>
    <t>10.137.243.38</t>
  </si>
  <si>
    <t>Sant Just</t>
  </si>
  <si>
    <t>10.137.243.39</t>
  </si>
  <si>
    <t>10.137.243.40</t>
  </si>
  <si>
    <t>Enllaç A-2</t>
  </si>
  <si>
    <t>10.137.243.41</t>
  </si>
  <si>
    <t>Sant Feliu</t>
  </si>
  <si>
    <t>10.137.243.99</t>
  </si>
  <si>
    <t>10.137.243.100</t>
  </si>
  <si>
    <t>Molins de Rei</t>
  </si>
  <si>
    <t>10.137.243.101</t>
  </si>
  <si>
    <t>Enllaç N-340</t>
  </si>
  <si>
    <t>10.137.243.102</t>
  </si>
  <si>
    <t>AXIS Q6115-E Network Camera</t>
  </si>
  <si>
    <t>10.137.243.163</t>
  </si>
  <si>
    <t>sin password</t>
  </si>
  <si>
    <t>10.137.243.164</t>
  </si>
  <si>
    <t>Afectada per material robat. Avaria: 6544.</t>
  </si>
  <si>
    <t>10.137.243.165</t>
  </si>
  <si>
    <t>10.137.243.227</t>
  </si>
  <si>
    <t>N-240</t>
  </si>
  <si>
    <t>Pallaresos</t>
  </si>
  <si>
    <t>10.137.247.100</t>
  </si>
  <si>
    <t>Valls</t>
  </si>
  <si>
    <t>Afectada per BSU 10. Avaria: 7771</t>
  </si>
  <si>
    <t>Afectada per BSU 9. Avaria: 7772</t>
  </si>
  <si>
    <t>Plaça Cerdà</t>
  </si>
  <si>
    <t>10.137.239.35</t>
  </si>
  <si>
    <t xml:space="preserve">			32</t>
  </si>
  <si>
    <t>Hospitalet de Llobregat</t>
  </si>
  <si>
    <t>Hospitalet</t>
  </si>
  <si>
    <t xml:space="preserve">AXIS </t>
  </si>
  <si>
    <t>10.137.239.38</t>
  </si>
  <si>
    <t xml:space="preserve">			36</t>
  </si>
  <si>
    <t>El Prat</t>
  </si>
  <si>
    <t>10.137.239.39</t>
  </si>
  <si>
    <t xml:space="preserve">			37</t>
  </si>
  <si>
    <t>10.137.239.40</t>
  </si>
  <si>
    <t xml:space="preserve">			38</t>
  </si>
  <si>
    <t>Sortida Aeroport</t>
  </si>
  <si>
    <t>10.137.239.41</t>
  </si>
  <si>
    <t xml:space="preserve">			39</t>
  </si>
  <si>
    <t>Aeroport</t>
  </si>
  <si>
    <t>10.137.239.99</t>
  </si>
  <si>
    <t xml:space="preserve">			40</t>
  </si>
  <si>
    <t>10.137.239.100</t>
  </si>
  <si>
    <t xml:space="preserve">			41</t>
  </si>
  <si>
    <t>Sant Boi de Llobregat</t>
  </si>
  <si>
    <t>Mercaderies Aeroport</t>
  </si>
  <si>
    <t>10.137.239.101</t>
  </si>
  <si>
    <t xml:space="preserve">			42</t>
  </si>
  <si>
    <t>Viladecans</t>
  </si>
  <si>
    <t>10.137.239.102</t>
  </si>
  <si>
    <t xml:space="preserve">			43</t>
  </si>
  <si>
    <t>10.137.239.163</t>
  </si>
  <si>
    <t xml:space="preserve">			44</t>
  </si>
  <si>
    <t>10.137.239.164</t>
  </si>
  <si>
    <t xml:space="preserve">			45</t>
  </si>
  <si>
    <t>Gavà</t>
  </si>
  <si>
    <t>10.137.239.227</t>
  </si>
  <si>
    <t xml:space="preserve">			46</t>
  </si>
  <si>
    <t>10.137.239.228</t>
  </si>
  <si>
    <t xml:space="preserve">			47</t>
  </si>
  <si>
    <t>10.137.239.229</t>
  </si>
  <si>
    <t xml:space="preserve">			48</t>
  </si>
  <si>
    <t>Castelldefels</t>
  </si>
  <si>
    <t>10.137.239.230</t>
  </si>
  <si>
    <t xml:space="preserve">			49</t>
  </si>
  <si>
    <t>10.137.239.231</t>
  </si>
  <si>
    <t xml:space="preserve">			50</t>
  </si>
  <si>
    <t>10.137.239.232</t>
  </si>
  <si>
    <t xml:space="preserve">			51</t>
  </si>
  <si>
    <t>10.137.239.233</t>
  </si>
  <si>
    <t xml:space="preserve">			52</t>
  </si>
  <si>
    <t>EL Vendrell</t>
  </si>
  <si>
    <t>10.137.246.74</t>
  </si>
  <si>
    <t>L'Hospitalet</t>
  </si>
  <si>
    <t>Sant Adrià de Besòs</t>
  </si>
  <si>
    <t>St. Adrià Besos</t>
  </si>
  <si>
    <t>10.137.229.67</t>
  </si>
  <si>
    <t xml:space="preserve">				239.137.229.67</t>
  </si>
  <si>
    <t>Badalona Sud</t>
  </si>
  <si>
    <t>10.137.229.68</t>
  </si>
  <si>
    <t xml:space="preserve">				239.137.229.68</t>
  </si>
  <si>
    <t>10.137.229.69</t>
  </si>
  <si>
    <t xml:space="preserve">				239.137.229.69</t>
  </si>
  <si>
    <t>Bellvitge</t>
  </si>
  <si>
    <t>10.137.239.36</t>
  </si>
  <si>
    <t xml:space="preserve">				239.137.229.70</t>
  </si>
  <si>
    <t>10.137.229.70</t>
  </si>
  <si>
    <t>Hospital Bellvitge</t>
  </si>
  <si>
    <t>10.137.229.71</t>
  </si>
  <si>
    <t xml:space="preserve">				239.137.229.71</t>
  </si>
  <si>
    <t>Badalona Nord</t>
  </si>
  <si>
    <t>10.137.229.72</t>
  </si>
  <si>
    <t xml:space="preserve">				239.137.229.72</t>
  </si>
  <si>
    <t>Enllaç N-II</t>
  </si>
  <si>
    <t>10.137.229.73</t>
  </si>
  <si>
    <t xml:space="preserve">				239.137.229.73</t>
  </si>
  <si>
    <t>10.137.229.74</t>
  </si>
  <si>
    <t xml:space="preserve">				239.137.229.74</t>
  </si>
  <si>
    <t>10.137.241.51</t>
  </si>
  <si>
    <t>17/1/2018 Es un switch</t>
  </si>
  <si>
    <t>10.137.241.36</t>
  </si>
  <si>
    <t>Sant Boi</t>
  </si>
  <si>
    <t>10.137.241.37</t>
  </si>
  <si>
    <t>Sant Boi Centre</t>
  </si>
  <si>
    <t>10.137.241.38</t>
  </si>
  <si>
    <t>Sant Boi Sud</t>
  </si>
  <si>
    <t>10.137.241.39</t>
  </si>
  <si>
    <t>10.137.241.40</t>
  </si>
  <si>
    <t>10.137.241.41</t>
  </si>
  <si>
    <t>10.137.241.42</t>
  </si>
  <si>
    <t>Afectat per robatori ERU 07. Avaria: 6539.</t>
  </si>
  <si>
    <t>Gavà Sud</t>
  </si>
  <si>
    <t>10.137.241.43</t>
  </si>
  <si>
    <t xml:space="preserve">Afectat per robatori ERU 07. Avaria: 6541. </t>
  </si>
  <si>
    <t>10.137.241.44</t>
  </si>
  <si>
    <t>10.137.241.45</t>
  </si>
  <si>
    <t>10.137.241.46</t>
  </si>
  <si>
    <t>Port Ginesta</t>
  </si>
  <si>
    <t>10.137.241.47</t>
  </si>
  <si>
    <t>Montcada</t>
  </si>
  <si>
    <t>10.137.229.98</t>
  </si>
  <si>
    <t xml:space="preserve">				239.137.229.98</t>
  </si>
  <si>
    <t>Imatge estatica</t>
  </si>
  <si>
    <t>10.137.229.99</t>
  </si>
  <si>
    <t xml:space="preserve">				239.137.229.99</t>
  </si>
  <si>
    <t>10.137.229.100</t>
  </si>
  <si>
    <t xml:space="preserve">				239.137.229.100</t>
  </si>
  <si>
    <t>10.137.229.101</t>
  </si>
  <si>
    <t>10.137.229.102</t>
  </si>
  <si>
    <t xml:space="preserve">			27</t>
  </si>
  <si>
    <t xml:space="preserve">				239.137.229.102</t>
  </si>
  <si>
    <t>Molins</t>
  </si>
  <si>
    <t>10.137.245.44</t>
  </si>
  <si>
    <t>St. Vicenç</t>
  </si>
  <si>
    <t>10.137.245.45</t>
  </si>
  <si>
    <t xml:space="preserve">				238.137.245.45</t>
  </si>
  <si>
    <t>Cervelló</t>
  </si>
  <si>
    <t>10.137.245.46</t>
  </si>
  <si>
    <t xml:space="preserve">			26</t>
  </si>
  <si>
    <t xml:space="preserve">				238.137.245.46</t>
  </si>
  <si>
    <t>Ordal</t>
  </si>
  <si>
    <t>Avaria: 14462.</t>
  </si>
  <si>
    <t>Arboç</t>
  </si>
  <si>
    <t>10.137.246.70</t>
  </si>
  <si>
    <t xml:space="preserve">Afectada per SU 6. Avaria: 14461. </t>
  </si>
  <si>
    <t>Bellvei</t>
  </si>
  <si>
    <t>10.137.246.72</t>
  </si>
  <si>
    <t>10.137.246.38</t>
  </si>
  <si>
    <t xml:space="preserve">Afectada per SU 1. Avaria: 7891. </t>
  </si>
  <si>
    <t>10.137.246.43</t>
  </si>
  <si>
    <t>Torredembarra</t>
  </si>
  <si>
    <t>10.137.246.40</t>
  </si>
  <si>
    <t>10.137.247.145</t>
  </si>
  <si>
    <t>Afectada per Switch GX90 6. Avaria: 14339.</t>
  </si>
  <si>
    <t>10.137.247.147</t>
  </si>
  <si>
    <t>10.137.247.72</t>
  </si>
  <si>
    <t>Afectada per SU 9. Avaria: 7296.</t>
  </si>
  <si>
    <t>10.137.247.4</t>
  </si>
  <si>
    <t>No comunica. Avaria: 13956.</t>
  </si>
  <si>
    <t>10.137.247.152</t>
  </si>
  <si>
    <t>Afectada per BSU 13. Avaria: 13085.</t>
  </si>
  <si>
    <t>Cambrils</t>
  </si>
  <si>
    <t>Avaria: 11079.</t>
  </si>
  <si>
    <t>Miami Platja</t>
  </si>
  <si>
    <t>10.137.246.102</t>
  </si>
  <si>
    <t>10.137.246.198</t>
  </si>
  <si>
    <t>Ampolla</t>
  </si>
  <si>
    <t>Aldea</t>
  </si>
  <si>
    <t>Sense vídeo. Avaria: 9822.</t>
  </si>
  <si>
    <t>S. Carles Ràpita</t>
  </si>
  <si>
    <t>10.137.246.170</t>
  </si>
  <si>
    <t>Alcanar</t>
  </si>
  <si>
    <t>10.137.246.172</t>
  </si>
  <si>
    <t>SU 22 Comunicació intermitent. Avaria: 7288.</t>
  </si>
  <si>
    <t>C-35</t>
  </si>
  <si>
    <t>COSTA BRAVA</t>
  </si>
  <si>
    <t>AXIS Q7424-R Video Encoder</t>
  </si>
  <si>
    <t>10.137.232.11</t>
  </si>
  <si>
    <t xml:space="preserve">		Pelco-D</t>
  </si>
  <si>
    <t xml:space="preserve">				239.137.232.11</t>
  </si>
  <si>
    <t>10.137.232.12</t>
  </si>
  <si>
    <t xml:space="preserve">				239.137.232.12</t>
  </si>
  <si>
    <t>10.137.232.13</t>
  </si>
  <si>
    <t xml:space="preserve">				239.137.232.13</t>
  </si>
  <si>
    <t>Sense vídeo."No video"</t>
  </si>
  <si>
    <t>Caldes</t>
  </si>
  <si>
    <t>10.137.232.14</t>
  </si>
  <si>
    <t xml:space="preserve">				239.137.232.14</t>
  </si>
  <si>
    <t>Llagostera</t>
  </si>
  <si>
    <t>10.137.232.15</t>
  </si>
  <si>
    <t xml:space="preserve">				239.137.232.15</t>
  </si>
  <si>
    <t>10.137.232.16</t>
  </si>
  <si>
    <t xml:space="preserve">				239.137.232.16</t>
  </si>
  <si>
    <t>C-65</t>
  </si>
  <si>
    <t>Fornells de la Selva</t>
  </si>
  <si>
    <t>Quart</t>
  </si>
  <si>
    <t>10.137.232.17</t>
  </si>
  <si>
    <t xml:space="preserve">				239.137.232.17</t>
  </si>
  <si>
    <t>C-25</t>
  </si>
  <si>
    <t>Cassà de la Selva</t>
  </si>
  <si>
    <t>Cassà</t>
  </si>
  <si>
    <t>10.137.232.18</t>
  </si>
  <si>
    <t xml:space="preserve">				239.137.232.18</t>
  </si>
  <si>
    <t>10.137.232.19</t>
  </si>
  <si>
    <t xml:space="preserve">				239.137.232.19</t>
  </si>
  <si>
    <t>Afectada per SU 53. Avaria: 14010.</t>
  </si>
  <si>
    <t>10.137.232.20</t>
  </si>
  <si>
    <t xml:space="preserve">				239.137.232.20</t>
  </si>
  <si>
    <t>10.137.232.21</t>
  </si>
  <si>
    <t xml:space="preserve">				239.137.232.21</t>
  </si>
  <si>
    <t>10.137.232.22</t>
  </si>
  <si>
    <t xml:space="preserve">				239.137.232.22</t>
  </si>
  <si>
    <t>Sant Feliu de Guíxols</t>
  </si>
  <si>
    <t>Santa Cristina</t>
  </si>
  <si>
    <t>10.137.232.23</t>
  </si>
  <si>
    <t xml:space="preserve">				239.137.232.23</t>
  </si>
  <si>
    <t>10.137.232.24</t>
  </si>
  <si>
    <t xml:space="preserve">				239.137.232.24</t>
  </si>
  <si>
    <t>Castell d'Aro</t>
  </si>
  <si>
    <t>10.137.232.25</t>
  </si>
  <si>
    <t xml:space="preserve">				239.137.232.25</t>
  </si>
  <si>
    <t>Castell-Platja d'Aro</t>
  </si>
  <si>
    <t>10.137.232.26</t>
  </si>
  <si>
    <t xml:space="preserve">				239.137.232.26</t>
  </si>
  <si>
    <t>10.137.232.27</t>
  </si>
  <si>
    <t xml:space="preserve">				239.137.232.27</t>
  </si>
  <si>
    <t>Calonge</t>
  </si>
  <si>
    <t>10.137.232.28</t>
  </si>
  <si>
    <t xml:space="preserve">				239.137.232.28</t>
  </si>
  <si>
    <t>Palamós</t>
  </si>
  <si>
    <t>Palamos</t>
  </si>
  <si>
    <t>10.137.232.29</t>
  </si>
  <si>
    <t xml:space="preserve">				239.137.232.29</t>
  </si>
  <si>
    <t>10.137.232.30</t>
  </si>
  <si>
    <t xml:space="preserve">				239.137.232.30</t>
  </si>
  <si>
    <t>Mont-ras</t>
  </si>
  <si>
    <t>Montras</t>
  </si>
  <si>
    <t>10.137.232.31</t>
  </si>
  <si>
    <t xml:space="preserve">				239.137.232.31</t>
  </si>
  <si>
    <t>C-66</t>
  </si>
  <si>
    <t>Torrent</t>
  </si>
  <si>
    <t>Llofriu</t>
  </si>
  <si>
    <t>10.137.232.33</t>
  </si>
  <si>
    <t xml:space="preserve">				239.137.232.33</t>
  </si>
  <si>
    <t>Bisbal d'Empordà</t>
  </si>
  <si>
    <t>Forellac</t>
  </si>
  <si>
    <t>10.137.232.34</t>
  </si>
  <si>
    <t xml:space="preserve">				239.137.232.34</t>
  </si>
  <si>
    <t>La Bisbal</t>
  </si>
  <si>
    <t>10.137.232.35</t>
  </si>
  <si>
    <t xml:space="preserve">				239.137.232.35</t>
  </si>
  <si>
    <t>AUMAR</t>
  </si>
  <si>
    <t>10.149.15.45</t>
  </si>
  <si>
    <t xml:space="preserve">				235.2.0.9</t>
  </si>
  <si>
    <t>10.149.15.46</t>
  </si>
  <si>
    <t xml:space="preserve">				235.2.0.10</t>
  </si>
  <si>
    <t xml:space="preserve"> Imatge en Blanc</t>
  </si>
  <si>
    <t>10.137.229.66</t>
  </si>
  <si>
    <t xml:space="preserve">				239.137.229.66</t>
  </si>
  <si>
    <t xml:space="preserve">	15008</t>
  </si>
  <si>
    <t>Sortida Alella</t>
  </si>
  <si>
    <t>10.137.229.10</t>
  </si>
  <si>
    <t xml:space="preserve">				239.137.229.10</t>
  </si>
  <si>
    <t>C-58</t>
  </si>
  <si>
    <t>Pg Valldaura</t>
  </si>
  <si>
    <t>10.137.227.201</t>
  </si>
  <si>
    <t xml:space="preserve">				239.137.227.201</t>
  </si>
  <si>
    <t>Pg Sta Coloma</t>
  </si>
  <si>
    <t>10.137.227.202</t>
  </si>
  <si>
    <t xml:space="preserve">				239.137.227.202</t>
  </si>
  <si>
    <t>Hospitalet de l'Infant</t>
  </si>
  <si>
    <t>10.149.3.52</t>
  </si>
  <si>
    <t xml:space="preserve">				235.2.0.8</t>
  </si>
  <si>
    <t>Amb vídeo però emfoca una  muntanya</t>
  </si>
  <si>
    <t>10.149.3.53</t>
  </si>
  <si>
    <t xml:space="preserve">				235.2.0.1</t>
  </si>
  <si>
    <t>10.149.3.54</t>
  </si>
  <si>
    <t xml:space="preserve">				235.2.0.2</t>
  </si>
  <si>
    <t>10.149.3.55</t>
  </si>
  <si>
    <t xml:space="preserve">				235.2.0.3</t>
  </si>
  <si>
    <t>Ronda de Dalt</t>
  </si>
  <si>
    <t>10.137.227.203</t>
  </si>
  <si>
    <t xml:space="preserve">				239.137.227.203</t>
  </si>
  <si>
    <t>10.149.4.47</t>
  </si>
  <si>
    <t xml:space="preserve">				235.2.0.11</t>
  </si>
  <si>
    <t>10.149.4.48</t>
  </si>
  <si>
    <t xml:space="preserve">				235.2.0.4</t>
  </si>
  <si>
    <t>10.149.4.51</t>
  </si>
  <si>
    <t xml:space="preserve">				235.2.0.7</t>
  </si>
  <si>
    <t>L'Aldea</t>
  </si>
  <si>
    <t>10.149.5.36</t>
  </si>
  <si>
    <t xml:space="preserve">				235.2.0.13</t>
  </si>
  <si>
    <t>10.149.5.37</t>
  </si>
  <si>
    <t xml:space="preserve">				235.2.0.14</t>
  </si>
  <si>
    <t>10.149.5.38</t>
  </si>
  <si>
    <t xml:space="preserve">				235.2.0.15</t>
  </si>
  <si>
    <t>Camarles</t>
  </si>
  <si>
    <t>10.149.5.41</t>
  </si>
  <si>
    <t xml:space="preserve">				235.2.0.18</t>
  </si>
  <si>
    <t>L'Ampolla</t>
  </si>
  <si>
    <t>10.149.5.42</t>
  </si>
  <si>
    <t xml:space="preserve">				235.2.0.24</t>
  </si>
  <si>
    <t>10.149.5.43</t>
  </si>
  <si>
    <t xml:space="preserve">				235.2.0.23</t>
  </si>
  <si>
    <t>Meridiana</t>
  </si>
  <si>
    <t>10.137.227.204</t>
  </si>
  <si>
    <t xml:space="preserve">				239.137.227.204</t>
  </si>
  <si>
    <t>10.149.6.35</t>
  </si>
  <si>
    <t xml:space="preserve">				235.2.0.12</t>
  </si>
  <si>
    <t>Nus Trinitat</t>
  </si>
  <si>
    <t>10.137.227.205</t>
  </si>
  <si>
    <t xml:space="preserve">				239.137.227.205</t>
  </si>
  <si>
    <t xml:space="preserve">	15004</t>
  </si>
  <si>
    <t>10.137.227.206</t>
  </si>
  <si>
    <t xml:space="preserve">				239.137.227.206</t>
  </si>
  <si>
    <t>Amposta</t>
  </si>
  <si>
    <t>10.149.7.33</t>
  </si>
  <si>
    <t xml:space="preserve">				235.2.0.20</t>
  </si>
  <si>
    <t>10.149.7.34</t>
  </si>
  <si>
    <t xml:space="preserve">				235.2.0.21</t>
  </si>
  <si>
    <t>10.137.227.207</t>
  </si>
  <si>
    <t xml:space="preserve">				239.137.227.207</t>
  </si>
  <si>
    <t xml:space="preserve">	15006</t>
  </si>
  <si>
    <t>10.137.227.208</t>
  </si>
  <si>
    <t xml:space="preserve">				239.137.227.208</t>
  </si>
  <si>
    <t>B. Nord Superior</t>
  </si>
  <si>
    <t>10.137.227.209</t>
  </si>
  <si>
    <t xml:space="preserve">				239.137.227.209</t>
  </si>
  <si>
    <t>B. Nord inferior</t>
  </si>
  <si>
    <t>10.137.227.210</t>
  </si>
  <si>
    <t xml:space="preserve">				239.137.227.210</t>
  </si>
  <si>
    <t>10.137.227.211</t>
  </si>
  <si>
    <t xml:space="preserve">				239.137.227.211</t>
  </si>
  <si>
    <t>10.137.227.212</t>
  </si>
  <si>
    <t xml:space="preserve">				239.137.227.212</t>
  </si>
  <si>
    <t>10.137.227.213</t>
  </si>
  <si>
    <t xml:space="preserve">				239.137.227.213</t>
  </si>
  <si>
    <t>10.137.227.214</t>
  </si>
  <si>
    <t xml:space="preserve">				239.137.227.214</t>
  </si>
  <si>
    <t>10.137.227.215</t>
  </si>
  <si>
    <t xml:space="preserve">				239.137.227.215</t>
  </si>
  <si>
    <t>10.137.227.216</t>
  </si>
  <si>
    <t xml:space="preserve">				239.137.227.216</t>
  </si>
  <si>
    <t>10.137.227.217</t>
  </si>
  <si>
    <t xml:space="preserve">				239.137.227.217</t>
  </si>
  <si>
    <t>10.137.227.218</t>
  </si>
  <si>
    <t xml:space="preserve">				239.137.227.218</t>
  </si>
  <si>
    <t>Ripollet</t>
  </si>
  <si>
    <t>10.137.229.130</t>
  </si>
  <si>
    <t xml:space="preserve">				239.137.229.130</t>
  </si>
  <si>
    <t>10.137.227.220</t>
  </si>
  <si>
    <t xml:space="preserve">				239.137.227.220</t>
  </si>
  <si>
    <t>10.137.229.131</t>
  </si>
  <si>
    <t xml:space="preserve">				239.137.229.131</t>
  </si>
  <si>
    <t>Badia del Vallès</t>
  </si>
  <si>
    <t>10.137.229.132</t>
  </si>
  <si>
    <t xml:space="preserve">				239.137.229.132</t>
  </si>
  <si>
    <t>Sant Quirze del Vallès</t>
  </si>
  <si>
    <t>Sant Quirze</t>
  </si>
  <si>
    <t>10.137.229.133</t>
  </si>
  <si>
    <t xml:space="preserve">				239.137.229.133</t>
  </si>
  <si>
    <t>10.137.229.134</t>
  </si>
  <si>
    <t xml:space="preserve">				239.137.229.134</t>
  </si>
  <si>
    <t>10.137.229.135</t>
  </si>
  <si>
    <t xml:space="preserve">			28</t>
  </si>
  <si>
    <t xml:space="preserve">				239.137.229.135</t>
  </si>
  <si>
    <t>C-15 1,000</t>
  </si>
  <si>
    <t xml:space="preserve"> VG4 AutoDome</t>
  </si>
  <si>
    <t>BOSCH F0002E43</t>
  </si>
  <si>
    <t>172.28.5.1</t>
  </si>
  <si>
    <t xml:space="preserve">				225.1.5.1</t>
  </si>
  <si>
    <t>C-15 14,000</t>
  </si>
  <si>
    <t xml:space="preserve">				225.1.5.14</t>
  </si>
  <si>
    <t>C-15 11,000</t>
  </si>
  <si>
    <t>172.28.5.11</t>
  </si>
  <si>
    <t xml:space="preserve">				225.1.5.11</t>
  </si>
  <si>
    <t>C-15 12,000</t>
  </si>
  <si>
    <t>172.28.5.12</t>
  </si>
  <si>
    <t xml:space="preserve">				225.1.5.12</t>
  </si>
  <si>
    <t>C-15 15,000</t>
  </si>
  <si>
    <t>172.28.5.15</t>
  </si>
  <si>
    <t xml:space="preserve">				225.1.5.15</t>
  </si>
  <si>
    <t>C-15 16,000</t>
  </si>
  <si>
    <t>172.28.5.16</t>
  </si>
  <si>
    <t xml:space="preserve">				225.1.5.16</t>
  </si>
  <si>
    <t>C-15 18,000</t>
  </si>
  <si>
    <t>172.28.5.18</t>
  </si>
  <si>
    <t xml:space="preserve">				225.1.5.18</t>
  </si>
  <si>
    <t>C-15 19,500</t>
  </si>
  <si>
    <t>172.28.5.19</t>
  </si>
  <si>
    <t xml:space="preserve">		</t>
  </si>
  <si>
    <t xml:space="preserve">				225.1.5.19</t>
  </si>
  <si>
    <t>C-15 19,000</t>
  </si>
  <si>
    <t>172.28.5.193</t>
  </si>
  <si>
    <t xml:space="preserve">				225.1.5.193</t>
  </si>
  <si>
    <t>C-15 2,000</t>
  </si>
  <si>
    <t>172.28.5.2</t>
  </si>
  <si>
    <t xml:space="preserve">				225.1.5.2</t>
  </si>
  <si>
    <t>C-15 22,000</t>
  </si>
  <si>
    <t>172.28.5.22</t>
  </si>
  <si>
    <t xml:space="preserve">				225.1.5.22</t>
  </si>
  <si>
    <t>C-15 24,000</t>
  </si>
  <si>
    <t>172.28.5.24</t>
  </si>
  <si>
    <t xml:space="preserve">				225.1.5.24</t>
  </si>
  <si>
    <t>C-15 27,000</t>
  </si>
  <si>
    <t>172.28.5.27</t>
  </si>
  <si>
    <t xml:space="preserve">				225.1.5.27</t>
  </si>
  <si>
    <t>C-15 28,000</t>
  </si>
  <si>
    <t>172.28.5.28</t>
  </si>
  <si>
    <t xml:space="preserve">				225.1.5.28</t>
  </si>
  <si>
    <t>C-15 3,000</t>
  </si>
  <si>
    <t>172.28.5.3</t>
  </si>
  <si>
    <t xml:space="preserve">				225.1.5.3</t>
  </si>
  <si>
    <t>C-15 31,000</t>
  </si>
  <si>
    <t>172.28.5.31</t>
  </si>
  <si>
    <t xml:space="preserve">				225.1.5.31</t>
  </si>
  <si>
    <t>C-15 32,000</t>
  </si>
  <si>
    <t>172.28.5.32</t>
  </si>
  <si>
    <t xml:space="preserve">				225.1.5.32</t>
  </si>
  <si>
    <t>C-15 35,000</t>
  </si>
  <si>
    <t>172.28.5.35</t>
  </si>
  <si>
    <t xml:space="preserve">				225.1.5.35</t>
  </si>
  <si>
    <t>C-15 36,000</t>
  </si>
  <si>
    <t>172.28.5.36</t>
  </si>
  <si>
    <t xml:space="preserve">				225.1.5.36</t>
  </si>
  <si>
    <t>C-15 37,000</t>
  </si>
  <si>
    <t>172.28.5.37</t>
  </si>
  <si>
    <t xml:space="preserve">				225.1.5.37</t>
  </si>
  <si>
    <t>C-15 39,000</t>
  </si>
  <si>
    <t>172.28.5.39</t>
  </si>
  <si>
    <t xml:space="preserve">				225.1.5.39</t>
  </si>
  <si>
    <t>C-15 4,000</t>
  </si>
  <si>
    <t>172.28.5.4</t>
  </si>
  <si>
    <t xml:space="preserve">				225.1.5.4</t>
  </si>
  <si>
    <t>C-15 40,000</t>
  </si>
  <si>
    <t>172.28.5.40</t>
  </si>
  <si>
    <t xml:space="preserve">				225.1.5.40</t>
  </si>
  <si>
    <t>C-15 43,000</t>
  </si>
  <si>
    <t>172.28.5.43</t>
  </si>
  <si>
    <t xml:space="preserve">				225.1.5.43</t>
  </si>
  <si>
    <t>C-15 5,000</t>
  </si>
  <si>
    <t>172.28.5.5</t>
  </si>
  <si>
    <t xml:space="preserve">				225.1.5.5</t>
  </si>
  <si>
    <t>C-15 6,000</t>
  </si>
  <si>
    <t>172.28.5.6</t>
  </si>
  <si>
    <t xml:space="preserve">				225.1.5.6</t>
  </si>
  <si>
    <t>C-37</t>
  </si>
  <si>
    <t>C-37 69,000</t>
  </si>
  <si>
    <t>172.28.5.69</t>
  </si>
  <si>
    <t xml:space="preserve">				225.1.5.69</t>
  </si>
  <si>
    <t>C-37 70,000</t>
  </si>
  <si>
    <t>172.28.5.70</t>
  </si>
  <si>
    <t xml:space="preserve">				225.1.5.70</t>
  </si>
  <si>
    <t>C-37 72,000</t>
  </si>
  <si>
    <t>172.28.5.72</t>
  </si>
  <si>
    <t xml:space="preserve">				225.1.5.72</t>
  </si>
  <si>
    <t>C-37 74,000</t>
  </si>
  <si>
    <t>172.28.5.74</t>
  </si>
  <si>
    <t xml:space="preserve">				225.1.5.74</t>
  </si>
  <si>
    <t>C-37 78,000</t>
  </si>
  <si>
    <t>172.28.5.76</t>
  </si>
  <si>
    <t xml:space="preserve">				225.1.5.76</t>
  </si>
  <si>
    <t>C-37 79,000</t>
  </si>
  <si>
    <t>172.28.5.79</t>
  </si>
  <si>
    <t xml:space="preserve">				225.1.5.79</t>
  </si>
  <si>
    <t>C-15 8,000</t>
  </si>
  <si>
    <t>172.28.5.8</t>
  </si>
  <si>
    <t xml:space="preserve">				225.1.5.8</t>
  </si>
  <si>
    <t>C-37 80,000</t>
  </si>
  <si>
    <t>172.28.5.80</t>
  </si>
  <si>
    <t xml:space="preserve">				225.1.5.80</t>
  </si>
  <si>
    <t>C-37 81,000</t>
  </si>
  <si>
    <t>172.28.5.81</t>
  </si>
  <si>
    <t xml:space="preserve">				225.1.5.81</t>
  </si>
  <si>
    <t>C-37 86,000</t>
  </si>
  <si>
    <t>172.28.5.86</t>
  </si>
  <si>
    <t xml:space="preserve">				225.1.5.86</t>
  </si>
  <si>
    <t>C-37 88,000</t>
  </si>
  <si>
    <t>172.28.5.88</t>
  </si>
  <si>
    <t xml:space="preserve">				225.1.5.88</t>
  </si>
  <si>
    <t>C-37 90,000</t>
  </si>
  <si>
    <t>172.28.5.90</t>
  </si>
  <si>
    <t xml:space="preserve">				225.1.5.90</t>
  </si>
  <si>
    <t>C-37 92,000</t>
  </si>
  <si>
    <t>172.28.5.92</t>
  </si>
  <si>
    <t xml:space="preserve">				225.1.5.92</t>
  </si>
  <si>
    <t>C-14</t>
  </si>
  <si>
    <t>C-14 (S)</t>
  </si>
  <si>
    <t>C-14 11,365 Reus</t>
  </si>
  <si>
    <t>192.168.0.25</t>
  </si>
  <si>
    <t xml:space="preserve">				225.2.0.25</t>
  </si>
  <si>
    <t>no comunica</t>
  </si>
  <si>
    <t>C-14 13,147 Reus</t>
  </si>
  <si>
    <t>192.168.0.34</t>
  </si>
  <si>
    <t xml:space="preserve">				225.2.0.34</t>
  </si>
  <si>
    <t>C-14 14+485 Selva del Camp</t>
  </si>
  <si>
    <t>192.168.0.42</t>
  </si>
  <si>
    <t xml:space="preserve">				225.2.0.42</t>
  </si>
  <si>
    <t>C-14 16,165 Masies Catalanes</t>
  </si>
  <si>
    <t>192.168.0.57</t>
  </si>
  <si>
    <t xml:space="preserve">				225.2.0.57</t>
  </si>
  <si>
    <t>C-14 18,247 Alcover</t>
  </si>
  <si>
    <t>192.168.0.66</t>
  </si>
  <si>
    <t xml:space="preserve">				225.2.0.66</t>
  </si>
  <si>
    <t>C-14 20,684 Alcover</t>
  </si>
  <si>
    <t>192.168.0.74</t>
  </si>
  <si>
    <t xml:space="preserve">				225.2.0.74</t>
  </si>
  <si>
    <t>AJUNTAMENT</t>
  </si>
  <si>
    <t>RONDES</t>
  </si>
  <si>
    <t>192.168.47.201</t>
  </si>
  <si>
    <t xml:space="preserve">				224.168.47.201</t>
  </si>
  <si>
    <t>Via Julia</t>
  </si>
  <si>
    <t>192.168.47.202</t>
  </si>
  <si>
    <t xml:space="preserve">				224.168.47.202</t>
  </si>
  <si>
    <t>Valldaura</t>
  </si>
  <si>
    <t>192.168.47.203</t>
  </si>
  <si>
    <t xml:space="preserve">				224.168.47.203</t>
  </si>
  <si>
    <t>Velodrom</t>
  </si>
  <si>
    <t>192.168.47.204</t>
  </si>
  <si>
    <t xml:space="preserve">				224.168.47.204</t>
  </si>
  <si>
    <t>Vall d'Hebron</t>
  </si>
  <si>
    <t>192.168.47.205</t>
  </si>
  <si>
    <t xml:space="preserve">				224.168.47.205</t>
  </si>
  <si>
    <t>Jorda</t>
  </si>
  <si>
    <t>192.168.47.206</t>
  </si>
  <si>
    <t xml:space="preserve">				224.168.47.206</t>
  </si>
  <si>
    <t>Collserola</t>
  </si>
  <si>
    <t>192.168.47.207</t>
  </si>
  <si>
    <t xml:space="preserve">				224.168.47.207</t>
  </si>
  <si>
    <t>St. Gervasi</t>
  </si>
  <si>
    <t>192.168.47.208</t>
  </si>
  <si>
    <t xml:space="preserve">				224.168.47.208</t>
  </si>
  <si>
    <t>Via Augusta</t>
  </si>
  <si>
    <t>192.168.47.209</t>
  </si>
  <si>
    <t xml:space="preserve">				224.168.47.209</t>
  </si>
  <si>
    <t>Vallvidrera</t>
  </si>
  <si>
    <t>192.168.47.210</t>
  </si>
  <si>
    <t xml:space="preserve">				224.168.47.210</t>
  </si>
  <si>
    <t>Crta. Esplugues</t>
  </si>
  <si>
    <t>192.168.47.211</t>
  </si>
  <si>
    <t xml:space="preserve">				224.168.47.211</t>
  </si>
  <si>
    <t>Diagonal</t>
  </si>
  <si>
    <t>192.168.47.212</t>
  </si>
  <si>
    <t xml:space="preserve">				224.168.47.212</t>
  </si>
  <si>
    <t>Esplugues de Llobregat</t>
  </si>
  <si>
    <t>192.168.47.213</t>
  </si>
  <si>
    <t xml:space="preserve">				224.168.47.213</t>
  </si>
  <si>
    <t>192.168.47.214</t>
  </si>
  <si>
    <t xml:space="preserve">				224.168.47.214</t>
  </si>
  <si>
    <t>Nus Llobregat</t>
  </si>
  <si>
    <t>192.168.47.215</t>
  </si>
  <si>
    <t xml:space="preserve">				224.168.47.215</t>
  </si>
  <si>
    <t>B-10</t>
  </si>
  <si>
    <t>Mercabarna</t>
  </si>
  <si>
    <t>192.168.47.216</t>
  </si>
  <si>
    <t xml:space="preserve">				224.168.47.216</t>
  </si>
  <si>
    <t>N-II</t>
  </si>
  <si>
    <t>Zona Franca</t>
  </si>
  <si>
    <t>192.168.47.217</t>
  </si>
  <si>
    <t xml:space="preserve">				224.168.47.217</t>
  </si>
  <si>
    <t>Pg. Zona Franca</t>
  </si>
  <si>
    <t>192.168.47.218</t>
  </si>
  <si>
    <t xml:space="preserve">				224.168.47.218</t>
  </si>
  <si>
    <t>Can Tunis</t>
  </si>
  <si>
    <t>192.168.47.219</t>
  </si>
  <si>
    <t xml:space="preserve">				224.168.47.219</t>
  </si>
  <si>
    <t>Morrot</t>
  </si>
  <si>
    <t>192.168.47.220</t>
  </si>
  <si>
    <t xml:space="preserve">				224.168.47.220</t>
  </si>
  <si>
    <t>Pg. Colon</t>
  </si>
  <si>
    <t>192.168.47.221</t>
  </si>
  <si>
    <t xml:space="preserve">				224.168.47.221</t>
  </si>
  <si>
    <t>Barceloneta</t>
  </si>
  <si>
    <t>192.168.47.222</t>
  </si>
  <si>
    <t xml:space="preserve">				224.168.47.222</t>
  </si>
  <si>
    <t>Avda. Carles I</t>
  </si>
  <si>
    <t>192.168.47.223</t>
  </si>
  <si>
    <t xml:space="preserve">				224.168.47.223</t>
  </si>
  <si>
    <t>Badajoz</t>
  </si>
  <si>
    <t>192.168.47.224</t>
  </si>
  <si>
    <t xml:space="preserve">				224.168.47.224</t>
  </si>
  <si>
    <t>Bac de Roda</t>
  </si>
  <si>
    <t>192.168.47.225</t>
  </si>
  <si>
    <t xml:space="preserve">				224.168.47.225</t>
  </si>
  <si>
    <t>Prim</t>
  </si>
  <si>
    <t>192.168.47.226</t>
  </si>
  <si>
    <t xml:space="preserve">				224.168.47.226</t>
  </si>
  <si>
    <t>Besos</t>
  </si>
  <si>
    <t>192.168.47.227</t>
  </si>
  <si>
    <t xml:space="preserve">				224.168.47.227</t>
  </si>
  <si>
    <t>Guipuzcoa</t>
  </si>
  <si>
    <t>192.168.47.228</t>
  </si>
  <si>
    <t xml:space="preserve">				224.168.47.228</t>
  </si>
  <si>
    <t>Bon Pastor</t>
  </si>
  <si>
    <t>192.168.47.229</t>
  </si>
  <si>
    <t xml:space="preserve">				224.168.47.229</t>
  </si>
  <si>
    <t>Acces Nus Trinitat</t>
  </si>
  <si>
    <t>192.168.47.230</t>
  </si>
  <si>
    <t xml:space="preserve">				224.168.47.230</t>
  </si>
  <si>
    <t>192.168.47.231</t>
  </si>
  <si>
    <t xml:space="preserve">				224.168.47.231</t>
  </si>
  <si>
    <t>192.168.47.233</t>
  </si>
  <si>
    <t xml:space="preserve">				224.168.47.233</t>
  </si>
  <si>
    <t>192.168.47.234</t>
  </si>
  <si>
    <t xml:space="preserve">				224.168.47.234</t>
  </si>
  <si>
    <t>Rondes</t>
  </si>
  <si>
    <t>Collserola/GUB</t>
  </si>
  <si>
    <t>Collserola/Guàrdia Urbana 1</t>
  </si>
  <si>
    <t>192.168.47.93</t>
  </si>
  <si>
    <t xml:space="preserve">				224.168.47.93</t>
  </si>
  <si>
    <t>Collserola/Guàrdia Urbana 2</t>
  </si>
  <si>
    <t>192.168.47.94</t>
  </si>
  <si>
    <t xml:space="preserve">				224.168.47.94</t>
  </si>
  <si>
    <t>Collserola/Guàrdia Urbana 3</t>
  </si>
  <si>
    <t>192.168.47.95</t>
  </si>
  <si>
    <t xml:space="preserve">				224.168.47.95</t>
  </si>
  <si>
    <t>Collserola/Guàrdia Urbana 4</t>
  </si>
  <si>
    <t>192.168.47.96</t>
  </si>
  <si>
    <t xml:space="preserve">				224.168.47.96</t>
  </si>
  <si>
    <t xml:space="preserve">				235.2.0.22</t>
  </si>
  <si>
    <t>10.137.229.136</t>
  </si>
  <si>
    <t xml:space="preserve">				239.137.229.136</t>
  </si>
  <si>
    <t>HELICOPTER</t>
  </si>
  <si>
    <t>Canal Aeri 1</t>
  </si>
  <si>
    <t>Axis</t>
  </si>
  <si>
    <t>10.136.47.21</t>
  </si>
  <si>
    <t>Canal Aeri 2</t>
  </si>
  <si>
    <t>10.136.47.22</t>
  </si>
  <si>
    <t>EMIV 1</t>
  </si>
  <si>
    <t>EMIV 2</t>
  </si>
  <si>
    <t>EMIV 3</t>
  </si>
  <si>
    <t>EMIV 4</t>
  </si>
  <si>
    <t>camera.3003</t>
  </si>
  <si>
    <t>C-31 198,5 Tunel Amadeu Torner</t>
  </si>
  <si>
    <t>camera.3004</t>
  </si>
  <si>
    <t>C-31 198 Tunel Amadeu Torner</t>
  </si>
  <si>
    <t>camera.0101</t>
  </si>
  <si>
    <t>T-11 18 Riudoms</t>
  </si>
  <si>
    <t>camera.0102</t>
  </si>
  <si>
    <t>T-11 10 Reus</t>
  </si>
  <si>
    <t>camera.0742</t>
  </si>
  <si>
    <t>AP-7 146,5 Barberà del Valles</t>
  </si>
  <si>
    <t>camera.0744</t>
  </si>
  <si>
    <t>AP-7/B-30 147,7 Barberà</t>
  </si>
  <si>
    <t>camera.0745</t>
  </si>
  <si>
    <t>AP-7/B-30 149 Cerdanyola</t>
  </si>
  <si>
    <t>camera.0746</t>
  </si>
  <si>
    <t>AP-7/B-30 151 Bellaterra</t>
  </si>
  <si>
    <t>camera.0789</t>
  </si>
  <si>
    <t>10.131.65.11</t>
  </si>
  <si>
    <t>AP-7 249,5 Constantí</t>
  </si>
  <si>
    <t>camera.0787</t>
  </si>
  <si>
    <t>10.131.65.9</t>
  </si>
  <si>
    <t>AP-7 244,73 Tarragona</t>
  </si>
  <si>
    <t>camera.1507</t>
  </si>
  <si>
    <t>172.28.5.7</t>
  </si>
  <si>
    <t>C-15 7 C-15 7,000</t>
  </si>
  <si>
    <t>camera.3308</t>
  </si>
  <si>
    <t>C-33 86,1 Mollet del Valles</t>
  </si>
  <si>
    <t>camera.0717</t>
  </si>
  <si>
    <t>AP-7 49,8 Sant Julià de Ramis</t>
  </si>
  <si>
    <t>camera.0718</t>
  </si>
  <si>
    <t>AP-7 55 Girona Nord</t>
  </si>
  <si>
    <t>camera.0734</t>
  </si>
  <si>
    <t>AP-7 130,3 La Roca</t>
  </si>
  <si>
    <t>camera.0738</t>
  </si>
  <si>
    <t>AP-7 139,65 Mollet</t>
  </si>
  <si>
    <t>camera.0739</t>
  </si>
  <si>
    <t>AP-7 141,43 Sta. Perpètua</t>
  </si>
  <si>
    <t>camera.0741</t>
  </si>
  <si>
    <t>AP-7 145,65 Sta. Perpètua</t>
  </si>
  <si>
    <t>camera.0740</t>
  </si>
  <si>
    <t>AP-7 143,715 Sta. Perpètua</t>
  </si>
  <si>
    <t>camera.0743</t>
  </si>
  <si>
    <t>AP-7 147 Barberà del Valles</t>
  </si>
  <si>
    <t>camera.3309</t>
  </si>
  <si>
    <t>C-33 88,3 Mollet Sortida 1</t>
  </si>
  <si>
    <t>camera.3310</t>
  </si>
  <si>
    <t>C-33 89,16 Mollet Sortida 2</t>
  </si>
  <si>
    <t>camera.0735</t>
  </si>
  <si>
    <t>AP-7 133 Montornes Valles</t>
  </si>
  <si>
    <t>camera.0736</t>
  </si>
  <si>
    <t>AP-7 135,5 Montmeló</t>
  </si>
  <si>
    <t>camera.0737</t>
  </si>
  <si>
    <t>AP-7 138,5 Mollet Nord</t>
  </si>
  <si>
    <t>camera.3311</t>
  </si>
  <si>
    <t>C-33 89,9 Parets del Vallès</t>
  </si>
  <si>
    <t>camera.0715</t>
  </si>
  <si>
    <t>AP-7 40 Bascara</t>
  </si>
  <si>
    <t>camera.0716</t>
  </si>
  <si>
    <t>AP-7 44,45 Viladesens</t>
  </si>
  <si>
    <t>camera.0703</t>
  </si>
  <si>
    <t>A-9 278,5 ASF2</t>
  </si>
  <si>
    <t>camera.0701</t>
  </si>
  <si>
    <t>A-9 271,8 Le Bolou</t>
  </si>
  <si>
    <t>camera.0702</t>
  </si>
  <si>
    <t>A-9 276,5 ASF3</t>
  </si>
  <si>
    <t>camera.0704</t>
  </si>
  <si>
    <t>A-9 279 Frontera França</t>
  </si>
  <si>
    <t>camera.0713</t>
  </si>
  <si>
    <t>AP-7 29 Figueres Sud</t>
  </si>
  <si>
    <t>camera.0714</t>
  </si>
  <si>
    <t>AP-7 32 Borrassa</t>
  </si>
  <si>
    <t>camera.0710</t>
  </si>
  <si>
    <t>AP-7 15,4 Biure</t>
  </si>
  <si>
    <t>camera.0711</t>
  </si>
  <si>
    <t>AP-7 20 Figueres Nord</t>
  </si>
  <si>
    <t>camera.0712</t>
  </si>
  <si>
    <t>AP-7 23,85 Figueres Centre</t>
  </si>
  <si>
    <t>camera.0708</t>
  </si>
  <si>
    <t>AP-7 6,5 Barrera Agullana</t>
  </si>
  <si>
    <t>camera.0709</t>
  </si>
  <si>
    <t>AP-7 8,75 Agullana</t>
  </si>
  <si>
    <t>camera.0706</t>
  </si>
  <si>
    <t>AP-7 1,775 Jonquera</t>
  </si>
  <si>
    <t>camera.0707</t>
  </si>
  <si>
    <t>AP-7 3,5 Aduana</t>
  </si>
  <si>
    <t>camera.0705</t>
  </si>
  <si>
    <t>AP-7 0 Frontera</t>
  </si>
  <si>
    <t>camera.3219</t>
  </si>
  <si>
    <t>C-32S 35,07 Sitges</t>
  </si>
  <si>
    <t>camera.3218</t>
  </si>
  <si>
    <t>C-32S 35,72 Sitges</t>
  </si>
  <si>
    <t>camera.3217</t>
  </si>
  <si>
    <t>C-32S 37,98 Sitges</t>
  </si>
  <si>
    <t>camera.3216</t>
  </si>
  <si>
    <t>C-32S 39,06 Sitges Garraf</t>
  </si>
  <si>
    <t>camera.3227</t>
  </si>
  <si>
    <t>C-32S 21,5 Vilanova Centre</t>
  </si>
  <si>
    <t>camera.3226</t>
  </si>
  <si>
    <t>C-32S 23,35 S. Pere de Ribes</t>
  </si>
  <si>
    <t>camera.3225</t>
  </si>
  <si>
    <t>C-32S 25,48 S. Pere de Ribes</t>
  </si>
  <si>
    <t>camera.3224</t>
  </si>
  <si>
    <t>C-32S 28,3 S. Pere de Ribes</t>
  </si>
  <si>
    <t>camera.3223</t>
  </si>
  <si>
    <t>C-32S 31,16 Sitges Centre</t>
  </si>
  <si>
    <t>camera.3222</t>
  </si>
  <si>
    <t>C-32S 31,73 Sitges Nord</t>
  </si>
  <si>
    <t>camera.3221</t>
  </si>
  <si>
    <t>C-32S 34,02 Sitges Peatge</t>
  </si>
  <si>
    <t>camera.3220</t>
  </si>
  <si>
    <t>C-32S 34,4 Sitges</t>
  </si>
  <si>
    <t>camera.3215</t>
  </si>
  <si>
    <t>C-32S 40,67 Sitges</t>
  </si>
  <si>
    <t>camera.3214</t>
  </si>
  <si>
    <t>C-32S 42,2 Sitges Botigues</t>
  </si>
  <si>
    <t>camera.0733</t>
  </si>
  <si>
    <t>AP-7 129 Peatge La Roca</t>
  </si>
  <si>
    <t>camera.0731</t>
  </si>
  <si>
    <t>AP-7 123,04 Cardedeu</t>
  </si>
  <si>
    <t>camera.0730</t>
  </si>
  <si>
    <t>AP-7 117 Llinars del valles</t>
  </si>
  <si>
    <t>camera.0732</t>
  </si>
  <si>
    <t>AP-7 124,8 La Roca</t>
  </si>
  <si>
    <t>camera.4002</t>
  </si>
  <si>
    <t>C-32 85,515 Alella</t>
  </si>
  <si>
    <t>camera.4004</t>
  </si>
  <si>
    <t>C-32 87,47 El Masnou</t>
  </si>
  <si>
    <t>camera.4005</t>
  </si>
  <si>
    <t>C-32 89 El Masnou</t>
  </si>
  <si>
    <t>camera.4006</t>
  </si>
  <si>
    <t>C-32 90,22 Premià de dalt</t>
  </si>
  <si>
    <t>camera.4007</t>
  </si>
  <si>
    <t>C-32 92 Peatge Vilassar</t>
  </si>
  <si>
    <t>camera.4008</t>
  </si>
  <si>
    <t>C-32 93,85 Cabrils</t>
  </si>
  <si>
    <t>camera.4009</t>
  </si>
  <si>
    <t>C-32 96,6 Cabrera / N-II</t>
  </si>
  <si>
    <t>camera.4015</t>
  </si>
  <si>
    <t>C-32 104,1 Mataró / N-II</t>
  </si>
  <si>
    <t>camera.4016</t>
  </si>
  <si>
    <t>C-32 106,5 S. A. Llavaneras</t>
  </si>
  <si>
    <t>camera.4010</t>
  </si>
  <si>
    <t>C-32 97,645 Argentona</t>
  </si>
  <si>
    <t>camera.4011</t>
  </si>
  <si>
    <t>C-32 98,8 Argentona</t>
  </si>
  <si>
    <t>camera.4012</t>
  </si>
  <si>
    <t>C-32 99,5 Argentona Tunel 0</t>
  </si>
  <si>
    <t>camera.4013</t>
  </si>
  <si>
    <t>C-32 100,5 Mataró Tunel 0</t>
  </si>
  <si>
    <t>camera.4014</t>
  </si>
  <si>
    <t>C-32 102,5 Mataró Nord</t>
  </si>
  <si>
    <t>camera.4017</t>
  </si>
  <si>
    <t>C-32 108,4 S V Montalt</t>
  </si>
  <si>
    <t>camera.0728</t>
  </si>
  <si>
    <t>AP-7 107,2 Sant Celoni</t>
  </si>
  <si>
    <t>camera.0729</t>
  </si>
  <si>
    <t>AP-7 111 Sant Celoni</t>
  </si>
  <si>
    <t>camera.4018</t>
  </si>
  <si>
    <t>C-32 110,6 Arenys Peatge</t>
  </si>
  <si>
    <t>camera.4019</t>
  </si>
  <si>
    <t>C-32 112,4 Arenys</t>
  </si>
  <si>
    <t>camera.4020</t>
  </si>
  <si>
    <t>C-32 113,8 Canet de Mar</t>
  </si>
  <si>
    <t>camera.4021</t>
  </si>
  <si>
    <t>C-32 114,9 Canet Tunel 1</t>
  </si>
  <si>
    <t>camera.4022</t>
  </si>
  <si>
    <t>C-32 117,4 Sant Pol de Mar</t>
  </si>
  <si>
    <t>camera.4028</t>
  </si>
  <si>
    <t>C-32 126,3 S. Susanna Tunel 3</t>
  </si>
  <si>
    <t>camera.4029</t>
  </si>
  <si>
    <t>C-32 127,4 Santa Susanna</t>
  </si>
  <si>
    <t>camera.4030</t>
  </si>
  <si>
    <t>C-32 127,9 S. Susanna Tunel 4</t>
  </si>
  <si>
    <t>camera.4031</t>
  </si>
  <si>
    <t>C-32 128,6 Palafolls Tunel</t>
  </si>
  <si>
    <t>camera.4032</t>
  </si>
  <si>
    <t>C-32 130,8 Palafolls</t>
  </si>
  <si>
    <t>camera.4033</t>
  </si>
  <si>
    <t>C-32 131,7 Palafolls</t>
  </si>
  <si>
    <t>camera.4034</t>
  </si>
  <si>
    <t>C-32 132,6 Palafolls</t>
  </si>
  <si>
    <t>camera.4035</t>
  </si>
  <si>
    <t>C-32 134,6 Palafolls</t>
  </si>
  <si>
    <t>camera.4023</t>
  </si>
  <si>
    <t>C-32 118,7 St. Pol Tunel 2</t>
  </si>
  <si>
    <t>camera.4024</t>
  </si>
  <si>
    <t>C-32 119,5 St. Pol Tunel</t>
  </si>
  <si>
    <t>camera.4025</t>
  </si>
  <si>
    <t>C-32 122,3 Callella Sortida</t>
  </si>
  <si>
    <t>camera.4026</t>
  </si>
  <si>
    <t>C-32 124,55 Pineda Sortida</t>
  </si>
  <si>
    <t>camera.4027</t>
  </si>
  <si>
    <t>C-32 125,4 Tordera Tunel 3</t>
  </si>
  <si>
    <t>camera.0771</t>
  </si>
  <si>
    <t>AP-7 186,7 Subirats</t>
  </si>
  <si>
    <t>camera.2315</t>
  </si>
  <si>
    <t>AP-2 14,45 Enllaç AP-7</t>
  </si>
  <si>
    <t>camera.0767</t>
  </si>
  <si>
    <t>AP-7 173,9 Castellvi de R.</t>
  </si>
  <si>
    <t>camera.0760</t>
  </si>
  <si>
    <t>AP-7 161,7 Papiol</t>
  </si>
  <si>
    <t>camera.0768</t>
  </si>
  <si>
    <t>AP-7 176,7 Gelida</t>
  </si>
  <si>
    <t>camera.0769</t>
  </si>
  <si>
    <t>AP-7 181,4 Sant Sadurní</t>
  </si>
  <si>
    <t>camera.0770</t>
  </si>
  <si>
    <t>AP-7 182,8 Sant Sadurní</t>
  </si>
  <si>
    <t>camera.0772</t>
  </si>
  <si>
    <t>AP-7 190,4 Avinyonet</t>
  </si>
  <si>
    <t>camera.0773</t>
  </si>
  <si>
    <t>AP-7 193,5 Vilafranca Nord</t>
  </si>
  <si>
    <t>camera.0724</t>
  </si>
  <si>
    <t>AP-7 87,05 Maçanet</t>
  </si>
  <si>
    <t>camera.0725</t>
  </si>
  <si>
    <t>AP-7 89,7 Maçanet</t>
  </si>
  <si>
    <t>camera.0726</t>
  </si>
  <si>
    <t>AP-7 95 Hostalric</t>
  </si>
  <si>
    <t>camera.0727</t>
  </si>
  <si>
    <t>AP-7 100,8 Sant Celoni</t>
  </si>
  <si>
    <t>camera.0774</t>
  </si>
  <si>
    <t>AP-7 195,5 Vilafranca Centre</t>
  </si>
  <si>
    <t>camera.0775</t>
  </si>
  <si>
    <t>AP-7 197,5 Vilafranca</t>
  </si>
  <si>
    <t>camera.0755</t>
  </si>
  <si>
    <t>AP-7 158,9 St. Cugat</t>
  </si>
  <si>
    <t>camera.0756</t>
  </si>
  <si>
    <t>AP-7 159,815 Sant Cugat</t>
  </si>
  <si>
    <t>camera.0750</t>
  </si>
  <si>
    <t>AP-7 153,7 St. Cugat</t>
  </si>
  <si>
    <t>camera.0776</t>
  </si>
  <si>
    <t>AP-7 200 Vilafranca Sud</t>
  </si>
  <si>
    <t>camera.0777</t>
  </si>
  <si>
    <t>AP-7 204,025 Castellet</t>
  </si>
  <si>
    <t>camera.0780</t>
  </si>
  <si>
    <t>AP-7 217 El Vendrell</t>
  </si>
  <si>
    <t>camera.0781</t>
  </si>
  <si>
    <t>AP-7 218,6 El Vendrell</t>
  </si>
  <si>
    <t>camera.0782</t>
  </si>
  <si>
    <t>AP-7 220,5 Peatge El Vendrell</t>
  </si>
  <si>
    <t>camera.0783</t>
  </si>
  <si>
    <t>AP-7 224 Roda de Barà</t>
  </si>
  <si>
    <t>camera.0784</t>
  </si>
  <si>
    <t>AP-7 225,8 Roda de Barà</t>
  </si>
  <si>
    <t>camera.0785</t>
  </si>
  <si>
    <t>AP-7 233 Altafulla</t>
  </si>
  <si>
    <t>camera.0788</t>
  </si>
  <si>
    <t>AP-7 247 Peatge Tarragona</t>
  </si>
  <si>
    <t>camera.0790</t>
  </si>
  <si>
    <t>AP-7 251,6 Reus</t>
  </si>
  <si>
    <t>camera.0791</t>
  </si>
  <si>
    <t>AP-7 254,11 Reus</t>
  </si>
  <si>
    <t>camera.0792</t>
  </si>
  <si>
    <t>AP-7 257 Salou</t>
  </si>
  <si>
    <t>camera.0722</t>
  </si>
  <si>
    <t>AP-7 79,3 Sils</t>
  </si>
  <si>
    <t>camera.0723</t>
  </si>
  <si>
    <t>AP-7 85 Sort. Vidreres</t>
  </si>
  <si>
    <t>camera.0209</t>
  </si>
  <si>
    <t>AP-2 114,2 Fraga</t>
  </si>
  <si>
    <t>camera.0208</t>
  </si>
  <si>
    <t>AP-2 127,3 Soses</t>
  </si>
  <si>
    <t>camera.0207</t>
  </si>
  <si>
    <t>AP-2 140,2 Accés Lleida</t>
  </si>
  <si>
    <t>camera.0206</t>
  </si>
  <si>
    <t>AP-2 160,8 Borges Blanques</t>
  </si>
  <si>
    <t>camera.0205</t>
  </si>
  <si>
    <t>AP-2 174,2 L'albi</t>
  </si>
  <si>
    <t>camera.0204</t>
  </si>
  <si>
    <t>AP-2 178,7 Vinaixa</t>
  </si>
  <si>
    <t>camera.0203</t>
  </si>
  <si>
    <t>AP-2 193 Montblanc</t>
  </si>
  <si>
    <t>camera.0721</t>
  </si>
  <si>
    <t>AP-7 71 Riudellots</t>
  </si>
  <si>
    <t>camera.0202</t>
  </si>
  <si>
    <t>AP-2 202,7 Cabra del camp</t>
  </si>
  <si>
    <t>camera.0779</t>
  </si>
  <si>
    <t>AP-7 212 Enllaç AP-2</t>
  </si>
  <si>
    <t>camera.0201</t>
  </si>
  <si>
    <t>AP-2 232,1 Banyeres Penedes</t>
  </si>
  <si>
    <t>camera.0778</t>
  </si>
  <si>
    <t>AP-7 208,5 Banyeres Penedes</t>
  </si>
  <si>
    <t>camera.0719</t>
  </si>
  <si>
    <t>AP-7 60,8 Sant Gregori</t>
  </si>
  <si>
    <t>camera.0720</t>
  </si>
  <si>
    <t>AP-7 64 Girona Sud</t>
  </si>
  <si>
    <t>camera.3233</t>
  </si>
  <si>
    <t>C-32S 9,91 Calafell</t>
  </si>
  <si>
    <t>camera.3232</t>
  </si>
  <si>
    <t>C-32S 11,55 Cunit</t>
  </si>
  <si>
    <t>camera.3231</t>
  </si>
  <si>
    <t>C-32S 13,8 Cubelles</t>
  </si>
  <si>
    <t>camera.3230</t>
  </si>
  <si>
    <t>C-32S 15,93 Cubelles</t>
  </si>
  <si>
    <t>camera.3229</t>
  </si>
  <si>
    <t>C-32S 18 Vilanova</t>
  </si>
  <si>
    <t>camera.3228</t>
  </si>
  <si>
    <t>C-32S 19,5 Vilanova</t>
  </si>
  <si>
    <t>camera.3237</t>
  </si>
  <si>
    <t>C-32S 1,96 Vendrell</t>
  </si>
  <si>
    <t>camera.3236</t>
  </si>
  <si>
    <t>C-32S 3,55 Vendrell</t>
  </si>
  <si>
    <t>camera.3235</t>
  </si>
  <si>
    <t>C-32S 5,9 Calafell</t>
  </si>
  <si>
    <t>camera.3234</t>
  </si>
  <si>
    <t>C-32S 9,12 Calafell</t>
  </si>
  <si>
    <t>camera.0747</t>
  </si>
  <si>
    <t>AP-7 151,6 Bellaterra</t>
  </si>
  <si>
    <t>camera.1601</t>
  </si>
  <si>
    <t>C-16 1,5 -</t>
  </si>
  <si>
    <t>camera.1602</t>
  </si>
  <si>
    <t>C-16 2,089 -</t>
  </si>
  <si>
    <t>camera.1603</t>
  </si>
  <si>
    <t>C-16 3,768 -</t>
  </si>
  <si>
    <t>camera.1604</t>
  </si>
  <si>
    <t>C-16 4,763 -</t>
  </si>
  <si>
    <t>camera.1605</t>
  </si>
  <si>
    <t>C-16 5,2 -</t>
  </si>
  <si>
    <t>camera.1606</t>
  </si>
  <si>
    <t>C-16 6,06 -</t>
  </si>
  <si>
    <t>camera.1607</t>
  </si>
  <si>
    <t>C-16 6,8 -</t>
  </si>
  <si>
    <t>camera.1608</t>
  </si>
  <si>
    <t>C-16 6,9 -</t>
  </si>
  <si>
    <t>camera.1609</t>
  </si>
  <si>
    <t>C-16 7,3 -</t>
  </si>
  <si>
    <t>camera.0748</t>
  </si>
  <si>
    <t>AP-7/B-30 152,7 Bellaterra</t>
  </si>
  <si>
    <t>camera.1610</t>
  </si>
  <si>
    <t>C-16 8,38 -</t>
  </si>
  <si>
    <t>camera.1611</t>
  </si>
  <si>
    <t>C-16 9,26 -</t>
  </si>
  <si>
    <t>camera.1612</t>
  </si>
  <si>
    <t>C-16 10,58 -</t>
  </si>
  <si>
    <t>camera.1613</t>
  </si>
  <si>
    <t>C-16 12,15 -</t>
  </si>
  <si>
    <t>camera.1614</t>
  </si>
  <si>
    <t>C-16 13,3 -</t>
  </si>
  <si>
    <t>camera.0749</t>
  </si>
  <si>
    <t>AP-7/B-30 153,3 St. Cugat</t>
  </si>
  <si>
    <t>camera.0751</t>
  </si>
  <si>
    <t>AP-7/B-30 154 St. Cugat</t>
  </si>
  <si>
    <t>camera.0752</t>
  </si>
  <si>
    <t>AP-7/B-30 154,6 St. Cugat</t>
  </si>
  <si>
    <t>camera.0753</t>
  </si>
  <si>
    <t>AP-7/B-30 155,6 St. Cugat</t>
  </si>
  <si>
    <t>camera.0754</t>
  </si>
  <si>
    <t>AP-7/B-30 157 St. Cugat</t>
  </si>
  <si>
    <t>camera.0761</t>
  </si>
  <si>
    <t>AP-7 164,965 Castellbisbal</t>
  </si>
  <si>
    <t>camera.0762</t>
  </si>
  <si>
    <t>AP-7 166,6 Castellbisbal</t>
  </si>
  <si>
    <t>camera.0763</t>
  </si>
  <si>
    <t>AP-7 168,112 Castellbisbal</t>
  </si>
  <si>
    <t>camera.0764</t>
  </si>
  <si>
    <t>AP-7 169,722 Martorell</t>
  </si>
  <si>
    <t>camera.0765</t>
  </si>
  <si>
    <t>AP-7 171,19 Peatge Martorell</t>
  </si>
  <si>
    <t>camera.0766</t>
  </si>
  <si>
    <t>AP-7 171,67 Peatge Martorell</t>
  </si>
  <si>
    <t>camera.0793</t>
  </si>
  <si>
    <t>AP-7 258,9 Vila-Seca</t>
  </si>
  <si>
    <t>camera.0797</t>
  </si>
  <si>
    <t>AP-7 270,8 Mont-Roig del Camp</t>
  </si>
  <si>
    <t>camera.0798</t>
  </si>
  <si>
    <t>AP-7 274,8 Mont-Roig del Camp</t>
  </si>
  <si>
    <t>camera.0802</t>
  </si>
  <si>
    <t>AP-7 288 Vandellós</t>
  </si>
  <si>
    <t>camera.0803</t>
  </si>
  <si>
    <t>AP-7 295,2 L'Ametlla de Mar</t>
  </si>
  <si>
    <t>camera.0807</t>
  </si>
  <si>
    <t>AP-7 303,5 El Perelló</t>
  </si>
  <si>
    <t>camera.0818</t>
  </si>
  <si>
    <t>AP-7 333,3 Freginals</t>
  </si>
  <si>
    <t>camera.0819</t>
  </si>
  <si>
    <t>AP-7 337,3 Ulldecona</t>
  </si>
  <si>
    <t>camera.0820</t>
  </si>
  <si>
    <t>AP-7 341,3 Ulldecona</t>
  </si>
  <si>
    <t>camera.1101</t>
  </si>
  <si>
    <t>A-2 609,2 Cornellà</t>
  </si>
  <si>
    <t>camera.1102</t>
  </si>
  <si>
    <t>A-2 608,07 St. Joan Despí</t>
  </si>
  <si>
    <t>camera.1103</t>
  </si>
  <si>
    <t>A-2 607,4 Enllaç C-245</t>
  </si>
  <si>
    <t>camera.1104</t>
  </si>
  <si>
    <t>A-2 606,14 Sant Joan Despí</t>
  </si>
  <si>
    <t>camera.1105</t>
  </si>
  <si>
    <t>A-2 605,58 S. Feliu Llob.</t>
  </si>
  <si>
    <t>camera.1106</t>
  </si>
  <si>
    <t>A-2 (Baix) 603,363 Enllaç B-23</t>
  </si>
  <si>
    <t>camera.1107</t>
  </si>
  <si>
    <t>A-2 (Baix) 602,55 Sant Vicenç H.</t>
  </si>
  <si>
    <t>camera.1108</t>
  </si>
  <si>
    <t>A-2 (Baix) 601,325 Sant Vicenç H.</t>
  </si>
  <si>
    <t>camera.1109</t>
  </si>
  <si>
    <t>A-2 (Baix) 600,077 Pallejà</t>
  </si>
  <si>
    <t>camera.1110</t>
  </si>
  <si>
    <t>A-2 (Baix) 598,59 Enllaç B-24</t>
  </si>
  <si>
    <t>camera.1111</t>
  </si>
  <si>
    <t>A-2 (Baix) 597,279 Pallejà</t>
  </si>
  <si>
    <t>camera.1112</t>
  </si>
  <si>
    <t>A-2 (Baix) 595,743 St. Andreu Bar</t>
  </si>
  <si>
    <t>camera.1113</t>
  </si>
  <si>
    <t>A-2 (Baix) 594,127 St. Andreu Bar</t>
  </si>
  <si>
    <t>camera.1114</t>
  </si>
  <si>
    <t>A-2 (Baix) 592,576 Castellbisbal</t>
  </si>
  <si>
    <t>camera.1115</t>
  </si>
  <si>
    <t>A-2 (Baix) 591,509 Castellbisbal</t>
  </si>
  <si>
    <t>camera.1116</t>
  </si>
  <si>
    <t>A-2 (Baix) 590,63 Castellbisbal</t>
  </si>
  <si>
    <t>camera.1117</t>
  </si>
  <si>
    <t>A-2 (Baix) 589,18 Martorell</t>
  </si>
  <si>
    <t>camera.2003</t>
  </si>
  <si>
    <t xml:space="preserve">B-20 18,7 </t>
  </si>
  <si>
    <t>camera.2004</t>
  </si>
  <si>
    <t xml:space="preserve">B-20 19,4 </t>
  </si>
  <si>
    <t>camera.1118</t>
  </si>
  <si>
    <t>A-2 (Baix) 587,471 Martorell</t>
  </si>
  <si>
    <t>camera.1119</t>
  </si>
  <si>
    <t>A-2 (Baix) 586,3 Enllaç AP-7</t>
  </si>
  <si>
    <t>camera.1120</t>
  </si>
  <si>
    <t>A-2 (Baix) 585,294 Abrera</t>
  </si>
  <si>
    <t>camera.1121</t>
  </si>
  <si>
    <t>A-2 (Baix) 583,68 Enllaç C-55</t>
  </si>
  <si>
    <t>camera.1122</t>
  </si>
  <si>
    <t>A-2 (Baix) 579,05 Esparraguera</t>
  </si>
  <si>
    <t>camera.1123</t>
  </si>
  <si>
    <t>A-2 (Baix) 570,65 Bruc</t>
  </si>
  <si>
    <t>camera.1124</t>
  </si>
  <si>
    <t>A-2 (Baix) 562,75 Castellolí</t>
  </si>
  <si>
    <t>camera.1125</t>
  </si>
  <si>
    <t>A-2 (Baix) 560,575 Castellolí</t>
  </si>
  <si>
    <t>camera.1126</t>
  </si>
  <si>
    <t>A-2 (Baix) 548,675 Jorba</t>
  </si>
  <si>
    <t>camera.1127</t>
  </si>
  <si>
    <t>A-2 (Baix) 545 Jorba</t>
  </si>
  <si>
    <t>camera.1128</t>
  </si>
  <si>
    <t>A-2 (Baix) 534,5 Montmaneu</t>
  </si>
  <si>
    <t>camera.1129</t>
  </si>
  <si>
    <t>A-2 (Baix) 531,95 Panadella</t>
  </si>
  <si>
    <t>camera.1130</t>
  </si>
  <si>
    <t>A-2 (Baix) 524,35 Cervera</t>
  </si>
  <si>
    <t>camera.1131</t>
  </si>
  <si>
    <t>A-2 (Baix) 516,95 Cervera</t>
  </si>
  <si>
    <t>camera.1132</t>
  </si>
  <si>
    <t>A-2 (Baix) 512,75 Tàrrega</t>
  </si>
  <si>
    <t>camera.1133</t>
  </si>
  <si>
    <t>A-2 (Baix) 501,165 Vilagrassa</t>
  </si>
  <si>
    <t>camera.1134</t>
  </si>
  <si>
    <t>A-2 (Baix) 489,775 Bellpuig</t>
  </si>
  <si>
    <t>camera.1135</t>
  </si>
  <si>
    <t>A-2 (Baix) 479,95 Bell-lloc</t>
  </si>
  <si>
    <t>camera.1136</t>
  </si>
  <si>
    <t>A-2 (Baix) 477,75 Bell-lloc</t>
  </si>
  <si>
    <t>camera.1137</t>
  </si>
  <si>
    <t>A-2 (Baix) 469,4 Alcoletge</t>
  </si>
  <si>
    <t>camera.1138</t>
  </si>
  <si>
    <t>A-2 (Baix) 456,725 Lleida</t>
  </si>
  <si>
    <t>camera.1139</t>
  </si>
  <si>
    <t>A-2 (Baix) 450,5 Alcarras</t>
  </si>
  <si>
    <t>camera.1140</t>
  </si>
  <si>
    <t>A-2 (Baix) 445 Soses</t>
  </si>
  <si>
    <t>camera.1615</t>
  </si>
  <si>
    <t>C-16 14,85 -</t>
  </si>
  <si>
    <t>camera.1616</t>
  </si>
  <si>
    <t>C-16 18,13 -</t>
  </si>
  <si>
    <t>camera.1617</t>
  </si>
  <si>
    <t>C-16 20,475 -</t>
  </si>
  <si>
    <t>camera.1618</t>
  </si>
  <si>
    <t>C-16 21,7 Terrassa</t>
  </si>
  <si>
    <t>camera.1619</t>
  </si>
  <si>
    <t>C-16 22,35 Terrassa</t>
  </si>
  <si>
    <t>camera.1620</t>
  </si>
  <si>
    <t>C-16 22,6 Terrassa Centre</t>
  </si>
  <si>
    <t>camera.1649</t>
  </si>
  <si>
    <t>C-16 97,5 Berga</t>
  </si>
  <si>
    <t>camera.1650</t>
  </si>
  <si>
    <t>C-16 99,9 Cercs</t>
  </si>
  <si>
    <t>camera.1651</t>
  </si>
  <si>
    <t>C-16 101,2 Cercs</t>
  </si>
  <si>
    <t>camera.1652</t>
  </si>
  <si>
    <t>C-16 104,2 Cercs</t>
  </si>
  <si>
    <t>camera.1653</t>
  </si>
  <si>
    <t>BV-4022 1,75 Cercs</t>
  </si>
  <si>
    <t>camera.1654</t>
  </si>
  <si>
    <t>BV-4025 0,6 Cercs</t>
  </si>
  <si>
    <t>camera.1655</t>
  </si>
  <si>
    <t>C-16 110 La Nou de Berguedà</t>
  </si>
  <si>
    <t>camera.1656</t>
  </si>
  <si>
    <t>C-16 112,4 Guardiola de Berguedà</t>
  </si>
  <si>
    <t>camera.1657</t>
  </si>
  <si>
    <t>C-16 114,9 Guardiola de Berguedà</t>
  </si>
  <si>
    <t>camera.1658</t>
  </si>
  <si>
    <t>C-16 118,9 Bagà</t>
  </si>
  <si>
    <t>camera.1659</t>
  </si>
  <si>
    <t>C-16 120,1 Bagà</t>
  </si>
  <si>
    <t>camera.1660</t>
  </si>
  <si>
    <t>C-16 120,82 Bagà</t>
  </si>
  <si>
    <t>camera.1661</t>
  </si>
  <si>
    <t>C-16 122,3 Guardiola de Berguedà</t>
  </si>
  <si>
    <t>camera.1662</t>
  </si>
  <si>
    <t>C-16 123,34 -</t>
  </si>
  <si>
    <t>camera.1663</t>
  </si>
  <si>
    <t>C-16 123,86 -</t>
  </si>
  <si>
    <t>camera.1664</t>
  </si>
  <si>
    <t>C-16 129,195 -</t>
  </si>
  <si>
    <t>camera.1665</t>
  </si>
  <si>
    <t>C-16 129,54 -</t>
  </si>
  <si>
    <t>camera.1666</t>
  </si>
  <si>
    <t>C-16 129,72 -</t>
  </si>
  <si>
    <t>camera.1667</t>
  </si>
  <si>
    <t>C-16 130,75 -</t>
  </si>
  <si>
    <t>camera.1701</t>
  </si>
  <si>
    <t>C-17 6 Montcada i Reixac</t>
  </si>
  <si>
    <t>camera.1702</t>
  </si>
  <si>
    <t>C-17 7,25 La Llagosta</t>
  </si>
  <si>
    <t>camera.1703</t>
  </si>
  <si>
    <t>C-17 8,7 La Llagosta</t>
  </si>
  <si>
    <t>camera.1704</t>
  </si>
  <si>
    <t>C-17 9,85 Mollet del Vallès</t>
  </si>
  <si>
    <t>camera.1705</t>
  </si>
  <si>
    <t>C-17 12,05 Mollet del Vallès</t>
  </si>
  <si>
    <t>camera.1706</t>
  </si>
  <si>
    <t>C-17 13,625 Mollet del Vallès</t>
  </si>
  <si>
    <t>camera.1707</t>
  </si>
  <si>
    <t>C-17 14,74 Parets del Vallès</t>
  </si>
  <si>
    <t>camera.1708</t>
  </si>
  <si>
    <t>C-17 15,7 Parets del Vallès</t>
  </si>
  <si>
    <t>camera.1709</t>
  </si>
  <si>
    <t>C-17 17,6 Llicà de Vall</t>
  </si>
  <si>
    <t>camera.1710</t>
  </si>
  <si>
    <t>C-17 18,6 Granollers</t>
  </si>
  <si>
    <t>camera.1711</t>
  </si>
  <si>
    <t>C-17 20,5 Llicà d'Amunt</t>
  </si>
  <si>
    <t>camera.1712</t>
  </si>
  <si>
    <t>C-17 29,35 Parets del Vallès</t>
  </si>
  <si>
    <t>camera.1713</t>
  </si>
  <si>
    <t>C-17 29,9 Granollers</t>
  </si>
  <si>
    <t>camera.1714</t>
  </si>
  <si>
    <t>C-17 31,3 Granollers</t>
  </si>
  <si>
    <t>camera.2001</t>
  </si>
  <si>
    <t>B-20 17,1 Sta. Coloma</t>
  </si>
  <si>
    <t>camera.2002</t>
  </si>
  <si>
    <t>B-20 18,4 Sta. Coloma</t>
  </si>
  <si>
    <t>camera.2005</t>
  </si>
  <si>
    <t>B-20 20 Badalona Montigalà</t>
  </si>
  <si>
    <t>camera.2006</t>
  </si>
  <si>
    <t>B-20 21,2 Badalona Centre</t>
  </si>
  <si>
    <t>camera.2007</t>
  </si>
  <si>
    <t>B-20 22,5 Badalona</t>
  </si>
  <si>
    <t>camera.2008</t>
  </si>
  <si>
    <t>B-20 23,5 Tunel de Tiana</t>
  </si>
  <si>
    <t>camera.2009</t>
  </si>
  <si>
    <t>B-20 24 Montgat</t>
  </si>
  <si>
    <t>camera.2010</t>
  </si>
  <si>
    <t>B-20 24,8 Montgat</t>
  </si>
  <si>
    <t>camera.2201</t>
  </si>
  <si>
    <t>C-32B 0,2 Prat de Llobregat</t>
  </si>
  <si>
    <t>camera.2202</t>
  </si>
  <si>
    <t>B-22 2 Prat de Llobregat</t>
  </si>
  <si>
    <t>camera.2203</t>
  </si>
  <si>
    <t>B-22 1,2 Prat de Llobregat</t>
  </si>
  <si>
    <t>camera.2301</t>
  </si>
  <si>
    <t>B-23 0 Barcelona</t>
  </si>
  <si>
    <t>camera.2302</t>
  </si>
  <si>
    <t>B-23 0,6 Esplugues</t>
  </si>
  <si>
    <t>camera.2303</t>
  </si>
  <si>
    <t>B-23 1,2 Esplugues</t>
  </si>
  <si>
    <t>camera.2304</t>
  </si>
  <si>
    <t>B-23 2,241 Esplugues</t>
  </si>
  <si>
    <t>camera.2305</t>
  </si>
  <si>
    <t>B-23 3,11 Sant Just</t>
  </si>
  <si>
    <t>camera.2306</t>
  </si>
  <si>
    <t>B-23 4,75 St. Joan Despí</t>
  </si>
  <si>
    <t>camera.2307</t>
  </si>
  <si>
    <t>B-23 6,136 Enllaç A-2</t>
  </si>
  <si>
    <t>camera.2308</t>
  </si>
  <si>
    <t>B-23 6,9 Sant Feliu</t>
  </si>
  <si>
    <t>camera.2309</t>
  </si>
  <si>
    <t>B-23 7,38 Sant Feliu</t>
  </si>
  <si>
    <t>camera.2310</t>
  </si>
  <si>
    <t>B-23 8,59 Molins de Rei</t>
  </si>
  <si>
    <t>camera.2311</t>
  </si>
  <si>
    <t>B-23 10,181 Enllaç N-340</t>
  </si>
  <si>
    <t>camera.2312</t>
  </si>
  <si>
    <t>B-23 11,14 Molins de Rei</t>
  </si>
  <si>
    <t>camera.2313</t>
  </si>
  <si>
    <t>AP-2 12,185 Papiol</t>
  </si>
  <si>
    <t>camera.2314</t>
  </si>
  <si>
    <t>AP-2 13,57 Papiol</t>
  </si>
  <si>
    <t>camera.2316</t>
  </si>
  <si>
    <t>AP-2 15,2 Papiol</t>
  </si>
  <si>
    <t>camera.2401</t>
  </si>
  <si>
    <t>N-240 5 Pallaresos</t>
  </si>
  <si>
    <t>camera.2402</t>
  </si>
  <si>
    <t>N-240 18 Valls</t>
  </si>
  <si>
    <t>camera.2403</t>
  </si>
  <si>
    <t>N-240 36,7 Montblanc</t>
  </si>
  <si>
    <t>camera.3001</t>
  </si>
  <si>
    <t>C-31 198,867 Plaça Cerdà</t>
  </si>
  <si>
    <t>camera.3007</t>
  </si>
  <si>
    <t>C-31 195,6 Hospitalet</t>
  </si>
  <si>
    <t>camera.3008</t>
  </si>
  <si>
    <t>C-31 195,027 El Prat</t>
  </si>
  <si>
    <t>camera.3009</t>
  </si>
  <si>
    <t>C-31 193,677 El Prat</t>
  </si>
  <si>
    <t>camera.3010</t>
  </si>
  <si>
    <t>C-31 193,007 Sortida Aeroport</t>
  </si>
  <si>
    <t>camera.3011</t>
  </si>
  <si>
    <t>C-31 192,177 Aeroport</t>
  </si>
  <si>
    <t>camera.3012</t>
  </si>
  <si>
    <t>C-31 191,207 El Prat</t>
  </si>
  <si>
    <t>camera.3013</t>
  </si>
  <si>
    <t>C-31 189,828 Mercaderies Aeroport</t>
  </si>
  <si>
    <t>camera.3014</t>
  </si>
  <si>
    <t>C-31 188,937 Viladecans</t>
  </si>
  <si>
    <t>camera.3015</t>
  </si>
  <si>
    <t>C-31 187,296 Viladecans</t>
  </si>
  <si>
    <t>camera.3016</t>
  </si>
  <si>
    <t>C-31 186,456 Viladecans</t>
  </si>
  <si>
    <t>camera.3017</t>
  </si>
  <si>
    <t>C-31 185,43 Gavà</t>
  </si>
  <si>
    <t>camera.3018</t>
  </si>
  <si>
    <t>C-31 184,047 Gavà</t>
  </si>
  <si>
    <t>camera.3019</t>
  </si>
  <si>
    <t>C-31 183,097 Gavà</t>
  </si>
  <si>
    <t>camera.3020</t>
  </si>
  <si>
    <t>C-31 182,58 Gavà</t>
  </si>
  <si>
    <t>camera.3021</t>
  </si>
  <si>
    <t>C-31 181,484 Castelldefels</t>
  </si>
  <si>
    <t>camera.3022</t>
  </si>
  <si>
    <t>C-31 180,941 Castelldefels</t>
  </si>
  <si>
    <t>camera.3023</t>
  </si>
  <si>
    <t>C-31 180,141 Castelldefels</t>
  </si>
  <si>
    <t>camera.3050</t>
  </si>
  <si>
    <t>C-31 137,05 EL Vendrell</t>
  </si>
  <si>
    <t>camera.3101</t>
  </si>
  <si>
    <t>C-31 207,5 L'Hospitalet</t>
  </si>
  <si>
    <t>camera.3102</t>
  </si>
  <si>
    <t>C-31 209,128 St. Adrià Besos</t>
  </si>
  <si>
    <t>camera.3103</t>
  </si>
  <si>
    <t>C-31 210,144 Badalona Sud</t>
  </si>
  <si>
    <t>camera.3104</t>
  </si>
  <si>
    <t>C-31 210,974 Badalona</t>
  </si>
  <si>
    <t>camera.3005</t>
  </si>
  <si>
    <t>C-31 196,927 Bellvitge</t>
  </si>
  <si>
    <t>camera.3105</t>
  </si>
  <si>
    <t>C-31 211,637 Badalona Centre</t>
  </si>
  <si>
    <t>camera.3006</t>
  </si>
  <si>
    <t>C-31 195,927 Hospital Bellvitge</t>
  </si>
  <si>
    <t>camera.3106</t>
  </si>
  <si>
    <t>C-31 213,554 Badalona Nord</t>
  </si>
  <si>
    <t>camera.3107</t>
  </si>
  <si>
    <t>C-31 214,903 Badalona</t>
  </si>
  <si>
    <t>camera.3108</t>
  </si>
  <si>
    <t>C-31 215,8 Enllaç N-II</t>
  </si>
  <si>
    <t>camera.3109</t>
  </si>
  <si>
    <t>C-31 216,254 Montgat</t>
  </si>
  <si>
    <t>camera.3201</t>
  </si>
  <si>
    <t>B-20 2,83 Cornellà</t>
  </si>
  <si>
    <t>camera.3202</t>
  </si>
  <si>
    <t>B-20 1,65 El Prat</t>
  </si>
  <si>
    <t>camera.3203</t>
  </si>
  <si>
    <t>B-20 0,83 Sant Boi</t>
  </si>
  <si>
    <t>camera.3204</t>
  </si>
  <si>
    <t>C-32S 54,3 Sant Boi Centre</t>
  </si>
  <si>
    <t>camera.3205</t>
  </si>
  <si>
    <t>C-32S 53,35 Sant Boi Sud</t>
  </si>
  <si>
    <t>camera.3206</t>
  </si>
  <si>
    <t>C-32S 51,6 Viladecans</t>
  </si>
  <si>
    <t>camera.3207</t>
  </si>
  <si>
    <t>C-32S 50,365 Gavà</t>
  </si>
  <si>
    <t>camera.3208</t>
  </si>
  <si>
    <t>C-32S 49,114 Gavà</t>
  </si>
  <si>
    <t>camera.3209</t>
  </si>
  <si>
    <t>C-32S 49,975 Gavà Sud</t>
  </si>
  <si>
    <t>camera.3210</t>
  </si>
  <si>
    <t>C-32S 46,9 Castelldefels</t>
  </si>
  <si>
    <t>camera.3211</t>
  </si>
  <si>
    <t>C-32S 45,275 Castelldefels</t>
  </si>
  <si>
    <t>camera.3212</t>
  </si>
  <si>
    <t>C-32S 44,3 Castelldefels</t>
  </si>
  <si>
    <t>camera.3213</t>
  </si>
  <si>
    <t>C-32S 43,463 Port Ginesta</t>
  </si>
  <si>
    <t>camera.3303</t>
  </si>
  <si>
    <t>C-33 78,9 Montcada</t>
  </si>
  <si>
    <t>camera.3304</t>
  </si>
  <si>
    <t>C-33 79,847 Montcada</t>
  </si>
  <si>
    <t>camera.3305</t>
  </si>
  <si>
    <t>C-33 81,1 Montcada</t>
  </si>
  <si>
    <t>camera.3306</t>
  </si>
  <si>
    <t>C-33 82,11 Montcada</t>
  </si>
  <si>
    <t>camera.3307</t>
  </si>
  <si>
    <t>C-33 84,22 La Llagosta</t>
  </si>
  <si>
    <t>camera.3401</t>
  </si>
  <si>
    <t>N-340 1243,154 Molins</t>
  </si>
  <si>
    <t>camera.3402</t>
  </si>
  <si>
    <t>N-340 1242,278 St. Vicenç</t>
  </si>
  <si>
    <t>camera.3403</t>
  </si>
  <si>
    <t>N-340 1241,66 Cervelló</t>
  </si>
  <si>
    <t>camera.3404</t>
  </si>
  <si>
    <t>N-340 1226 Ordal</t>
  </si>
  <si>
    <t>camera.3405</t>
  </si>
  <si>
    <t>N-340 1201,8 Arboç</t>
  </si>
  <si>
    <t>camera.3406</t>
  </si>
  <si>
    <t>N-340 1195,4 Bellvei</t>
  </si>
  <si>
    <t>camera.3407</t>
  </si>
  <si>
    <t>N-340 1186,4 Vendrell</t>
  </si>
  <si>
    <t>camera.3408</t>
  </si>
  <si>
    <t>N-340 1183,5 Roda de Barà</t>
  </si>
  <si>
    <t>camera.3409</t>
  </si>
  <si>
    <t>N-340 1179,3 Torredembarra</t>
  </si>
  <si>
    <t>camera.3410</t>
  </si>
  <si>
    <t>N-340 1176 Torredembarra</t>
  </si>
  <si>
    <t>camera.3411</t>
  </si>
  <si>
    <t>N-340 1171 Tarragona</t>
  </si>
  <si>
    <t>camera.3412</t>
  </si>
  <si>
    <t>N-340 1129,5 Tarragona</t>
  </si>
  <si>
    <t>camera.3413</t>
  </si>
  <si>
    <t>N-340 1162 Tarragona</t>
  </si>
  <si>
    <t>camera.3414</t>
  </si>
  <si>
    <t>N-340 1151,2 Vila-seca</t>
  </si>
  <si>
    <t>camera.3415</t>
  </si>
  <si>
    <t>N-340 1143,7 Cambrils</t>
  </si>
  <si>
    <t>camera.3416</t>
  </si>
  <si>
    <t>N-340 1130,2 Miami Platja</t>
  </si>
  <si>
    <t>camera.3417</t>
  </si>
  <si>
    <t>N-340 1124,9 Vandellós</t>
  </si>
  <si>
    <t>camera.3418</t>
  </si>
  <si>
    <t>N-340 1113 Ametlla de Mar</t>
  </si>
  <si>
    <t>camera.3419</t>
  </si>
  <si>
    <t>N-340 1099,2 Ampolla</t>
  </si>
  <si>
    <t>camera.3420</t>
  </si>
  <si>
    <t>N-340 1087,5 Aldea</t>
  </si>
  <si>
    <t>camera.3421</t>
  </si>
  <si>
    <t>N-340 1072 S. Carles Ràpita</t>
  </si>
  <si>
    <t>camera.3422</t>
  </si>
  <si>
    <t>N-340 1065,6 Alcanar</t>
  </si>
  <si>
    <t>camera.3501</t>
  </si>
  <si>
    <t>C-35 84 Maçanet</t>
  </si>
  <si>
    <t>camera.3502</t>
  </si>
  <si>
    <t>C-35 85,5 Vidreres</t>
  </si>
  <si>
    <t>camera.3503</t>
  </si>
  <si>
    <t>C-35 88 Vidreres</t>
  </si>
  <si>
    <t>camera.3504</t>
  </si>
  <si>
    <t>C-35 91,5 Caldes</t>
  </si>
  <si>
    <t>camera.3505</t>
  </si>
  <si>
    <t>C-35 94,7 Llagostera</t>
  </si>
  <si>
    <t>camera.3506</t>
  </si>
  <si>
    <t>C-35 96,5 Llagostera</t>
  </si>
  <si>
    <t>camera.3507</t>
  </si>
  <si>
    <t>C-65 28 Quart</t>
  </si>
  <si>
    <t>camera.3508</t>
  </si>
  <si>
    <t>C-25 244,5 Cassà</t>
  </si>
  <si>
    <t>camera.3509</t>
  </si>
  <si>
    <t>C-25 238 Riudellots</t>
  </si>
  <si>
    <t>camera.3510</t>
  </si>
  <si>
    <t>C-65 17 Cassà</t>
  </si>
  <si>
    <t>camera.3511</t>
  </si>
  <si>
    <t>C-65 12 Llagostera</t>
  </si>
  <si>
    <t>camera.3512</t>
  </si>
  <si>
    <t>C-65 9,4 Llagostera</t>
  </si>
  <si>
    <t>camera.3513</t>
  </si>
  <si>
    <t>C-65 5,4 Santa Cristina</t>
  </si>
  <si>
    <t>camera.3514</t>
  </si>
  <si>
    <t>C-35 310 Santa Cristina</t>
  </si>
  <si>
    <t>camera.3515</t>
  </si>
  <si>
    <t>C-35 312 Castell d'Aro</t>
  </si>
  <si>
    <t>camera.3516</t>
  </si>
  <si>
    <t>C-35 314 Castell d'Aro</t>
  </si>
  <si>
    <t>camera.3517</t>
  </si>
  <si>
    <t>C-35 316,5 Castell d'Aro</t>
  </si>
  <si>
    <t>camera.3518</t>
  </si>
  <si>
    <t>C-35 319,5 Calonge</t>
  </si>
  <si>
    <t>camera.3519</t>
  </si>
  <si>
    <t>C-35 324,6 Palamos</t>
  </si>
  <si>
    <t>camera.3520</t>
  </si>
  <si>
    <t>C-35 327 Palamos</t>
  </si>
  <si>
    <t>camera.3521</t>
  </si>
  <si>
    <t>C-35 330 Montras</t>
  </si>
  <si>
    <t>camera.3523</t>
  </si>
  <si>
    <t>C-66 1,5 Llofriu</t>
  </si>
  <si>
    <t>camera.3524</t>
  </si>
  <si>
    <t>C-66 5,3 Forellac</t>
  </si>
  <si>
    <t>camera.3525</t>
  </si>
  <si>
    <t>C-66 7,5 La Bisbal</t>
  </si>
  <si>
    <t>camera.0806</t>
  </si>
  <si>
    <t>AP-7 298,8 L'Ametlla de Mar</t>
  </si>
  <si>
    <t>camera.0805</t>
  </si>
  <si>
    <t>AP-7 297 L'Ametlla de Mar</t>
  </si>
  <si>
    <t>camera.4001</t>
  </si>
  <si>
    <t>C-32 85,048 Alella</t>
  </si>
  <si>
    <t>camera.4003</t>
  </si>
  <si>
    <t>C-32 85,8 Sortida Alella</t>
  </si>
  <si>
    <t>camera.5801</t>
  </si>
  <si>
    <t>C-58 0 Pg Valldaura</t>
  </si>
  <si>
    <t>camera.5802</t>
  </si>
  <si>
    <t>C-58 0 Pg Sta Coloma</t>
  </si>
  <si>
    <t>camera.0799</t>
  </si>
  <si>
    <t>AP-7 279,3 Hospitalet de l'Infant</t>
  </si>
  <si>
    <t>camera.0796</t>
  </si>
  <si>
    <t>AP-7 266,8 Cambrils</t>
  </si>
  <si>
    <t>camera.0795</t>
  </si>
  <si>
    <t>AP-7 265 Cambrils</t>
  </si>
  <si>
    <t>camera.0794</t>
  </si>
  <si>
    <t>AP-7 263,9 Cambrils</t>
  </si>
  <si>
    <t>camera.5803</t>
  </si>
  <si>
    <t>C-58 0 Ronda de Dalt</t>
  </si>
  <si>
    <t>camera.0804</t>
  </si>
  <si>
    <t>AP-7 296,1 L'Ametlla de Mar</t>
  </si>
  <si>
    <t>camera.0801</t>
  </si>
  <si>
    <t>AP-7 284,5 Hospitalet de l'Infant</t>
  </si>
  <si>
    <t>camera.0800</t>
  </si>
  <si>
    <t>AP-7 281 Hospitalet de l'Infant</t>
  </si>
  <si>
    <t>camera.0814</t>
  </si>
  <si>
    <t>AP-7 319 L'Aldea</t>
  </si>
  <si>
    <t>camera.0813</t>
  </si>
  <si>
    <t>AP-7 318,3 L'Aldea</t>
  </si>
  <si>
    <t>camera.0812</t>
  </si>
  <si>
    <t>AP-7 317,8 L'Aldea</t>
  </si>
  <si>
    <t>camera.0811</t>
  </si>
  <si>
    <t>AP-7 315,8 Camarles</t>
  </si>
  <si>
    <t>camera.0808</t>
  </si>
  <si>
    <t>AP-7 307,1 L'Ampolla</t>
  </si>
  <si>
    <t>camera.0809</t>
  </si>
  <si>
    <t>AP-7 309 L'Ampolla</t>
  </si>
  <si>
    <t>camera.5804</t>
  </si>
  <si>
    <t>C-58 0 Meridiana</t>
  </si>
  <si>
    <t>camera.0815</t>
  </si>
  <si>
    <t>AP-7 320,2 L'Aldea</t>
  </si>
  <si>
    <t>camera.5805</t>
  </si>
  <si>
    <t>C-58 0 Nus Trinitat</t>
  </si>
  <si>
    <t>camera.5806</t>
  </si>
  <si>
    <t>C-58 0,5 Nus Trinitat</t>
  </si>
  <si>
    <t>camera.0817</t>
  </si>
  <si>
    <t>AP-7 324,4 Amposta</t>
  </si>
  <si>
    <t>camera.0816</t>
  </si>
  <si>
    <t>AP-7 323 L'Aldea</t>
  </si>
  <si>
    <t>camera.5807</t>
  </si>
  <si>
    <t>C-58 1 Nus Trinitat</t>
  </si>
  <si>
    <t>camera.5808</t>
  </si>
  <si>
    <t>C-58 1,1 Barcelona</t>
  </si>
  <si>
    <t>camera.5809</t>
  </si>
  <si>
    <t>C-58 1,7 B. Nord Superior</t>
  </si>
  <si>
    <t>camera.5810</t>
  </si>
  <si>
    <t>C-58 1,7 B. Nord inferior</t>
  </si>
  <si>
    <t>camera.5811</t>
  </si>
  <si>
    <t>C-58 1,75 Montcada i Reixac</t>
  </si>
  <si>
    <t>camera.5812</t>
  </si>
  <si>
    <t>C-58 1,816 Montcada i Reixac</t>
  </si>
  <si>
    <t>camera.5813</t>
  </si>
  <si>
    <t>C-58 2,83 Montcada i Reixac</t>
  </si>
  <si>
    <t>camera.5814</t>
  </si>
  <si>
    <t>C-58 3,5 Montcada i Reixac</t>
  </si>
  <si>
    <t>camera.5815</t>
  </si>
  <si>
    <t>C-58 3,902 Montcada i Reixac</t>
  </si>
  <si>
    <t>camera.5816</t>
  </si>
  <si>
    <t>C-58 4 Montcada i Reixac</t>
  </si>
  <si>
    <t>camera.5817</t>
  </si>
  <si>
    <t>C-58 4,2 Montcada i Reixac</t>
  </si>
  <si>
    <t>camera.5818</t>
  </si>
  <si>
    <t>C-58 4,589 Montcada i Reixac</t>
  </si>
  <si>
    <t>camera.5819</t>
  </si>
  <si>
    <t>C-58 5,976 Ripollet</t>
  </si>
  <si>
    <t>camera.5820</t>
  </si>
  <si>
    <t>C-58 6,15 Ripollet</t>
  </si>
  <si>
    <t>camera.5821</t>
  </si>
  <si>
    <t>C-58 7,826 Ripollet</t>
  </si>
  <si>
    <t>camera.5822</t>
  </si>
  <si>
    <t>C-58 9,546 Badia del Vallès</t>
  </si>
  <si>
    <t>camera.5823</t>
  </si>
  <si>
    <t>C-58 11,725 Sant Quirze</t>
  </si>
  <si>
    <t>camera.5824</t>
  </si>
  <si>
    <t>C-58 15,5 Sant Quirze</t>
  </si>
  <si>
    <t>camera.5825</t>
  </si>
  <si>
    <t>C-58 17,75 Terrassa</t>
  </si>
  <si>
    <t>camera.1501</t>
  </si>
  <si>
    <t>C-15 1 C-15 1,000</t>
  </si>
  <si>
    <t>camera.1511</t>
  </si>
  <si>
    <t>C-15 14 C-15 14,000</t>
  </si>
  <si>
    <t>camera.1509</t>
  </si>
  <si>
    <t>C-15 11 C-15 11,000</t>
  </si>
  <si>
    <t>camera.1510</t>
  </si>
  <si>
    <t>C-15 12 C-15 12,000</t>
  </si>
  <si>
    <t>camera.1512</t>
  </si>
  <si>
    <t>C-15 15 C-15 15,000</t>
  </si>
  <si>
    <t>camera.1513</t>
  </si>
  <si>
    <t>C-15 16 C-15 16,000</t>
  </si>
  <si>
    <t>camera.1514</t>
  </si>
  <si>
    <t>C-15 18 C-15 18,000</t>
  </si>
  <si>
    <t>camera.1516</t>
  </si>
  <si>
    <t>C-15 19,5 C-15 19,500</t>
  </si>
  <si>
    <t>camera.1515</t>
  </si>
  <si>
    <t>C-15 19 C-15 19,000</t>
  </si>
  <si>
    <t>camera.1502</t>
  </si>
  <si>
    <t>C-15 2 C-15 2,000</t>
  </si>
  <si>
    <t>camera.1517</t>
  </si>
  <si>
    <t>C-15 22 C-15 22,000</t>
  </si>
  <si>
    <t>camera.1518</t>
  </si>
  <si>
    <t>C-15 24 C-15 24,000</t>
  </si>
  <si>
    <t>camera.1519</t>
  </si>
  <si>
    <t>C-15 27 C-15 27,000</t>
  </si>
  <si>
    <t>camera.1520</t>
  </si>
  <si>
    <t>C-15 28 C-15 28,000</t>
  </si>
  <si>
    <t>camera.1503</t>
  </si>
  <si>
    <t>C-15 3 C-15 3,000</t>
  </si>
  <si>
    <t>camera.1521</t>
  </si>
  <si>
    <t>C-15 31 C-15 31,000</t>
  </si>
  <si>
    <t>camera.1522</t>
  </si>
  <si>
    <t>C-15 32 C-15 32,000</t>
  </si>
  <si>
    <t>camera.1523</t>
  </si>
  <si>
    <t>C-15 35 C-15 35,000</t>
  </si>
  <si>
    <t>camera.1524</t>
  </si>
  <si>
    <t>C-15 36 C-15 36,000</t>
  </si>
  <si>
    <t>camera.1525</t>
  </si>
  <si>
    <t>C-15 37 C-15 37,000</t>
  </si>
  <si>
    <t>camera.1526</t>
  </si>
  <si>
    <t>C-15 39 C-15 39,000</t>
  </si>
  <si>
    <t>camera.1504</t>
  </si>
  <si>
    <t>C-15 4 C-15 4,000</t>
  </si>
  <si>
    <t>camera.1527</t>
  </si>
  <si>
    <t>C-15 40 C-15 40,000</t>
  </si>
  <si>
    <t>camera.1528</t>
  </si>
  <si>
    <t>C-15 43 C-15 43,000</t>
  </si>
  <si>
    <t>camera.1505</t>
  </si>
  <si>
    <t>C-15 5 C-15 5,000</t>
  </si>
  <si>
    <t>camera.1506</t>
  </si>
  <si>
    <t>C-15 6 C-15 6,000</t>
  </si>
  <si>
    <t>camera.3701</t>
  </si>
  <si>
    <t>C-37 69 C-37 69,000</t>
  </si>
  <si>
    <t>camera.3702</t>
  </si>
  <si>
    <t>C-37 70 C-37 70,000</t>
  </si>
  <si>
    <t>camera.3703</t>
  </si>
  <si>
    <t>C-37 72 C-37 72,000</t>
  </si>
  <si>
    <t>camera.3704</t>
  </si>
  <si>
    <t>C-37 74 C-37 74,000</t>
  </si>
  <si>
    <t>camera.3705</t>
  </si>
  <si>
    <t>C-37 78 C-37 78,000</t>
  </si>
  <si>
    <t>camera.3706</t>
  </si>
  <si>
    <t>C-37 79 C-37 79,000</t>
  </si>
  <si>
    <t>camera.1508</t>
  </si>
  <si>
    <t>C-15 8 C-15 8,000</t>
  </si>
  <si>
    <t>camera.3707</t>
  </si>
  <si>
    <t>C-37 80 C-37 80,000</t>
  </si>
  <si>
    <t>camera.3708</t>
  </si>
  <si>
    <t>C-37 81 C-37 81,000</t>
  </si>
  <si>
    <t>camera.3709</t>
  </si>
  <si>
    <t>C-37 86 C-37 86,000</t>
  </si>
  <si>
    <t>camera.3710</t>
  </si>
  <si>
    <t>C-37 88 C-37 88,000</t>
  </si>
  <si>
    <t>camera.3711</t>
  </si>
  <si>
    <t>C-37 90 C-37 90,000</t>
  </si>
  <si>
    <t>camera.3712</t>
  </si>
  <si>
    <t>C-37 92 C-37 92,000</t>
  </si>
  <si>
    <t>camera.1411</t>
  </si>
  <si>
    <t>C-14 11,365 C-14 11,365 Reus</t>
  </si>
  <si>
    <t>camera.1412</t>
  </si>
  <si>
    <t>C-14 13,147 C-14 13,147 Reus</t>
  </si>
  <si>
    <t>camera.1413</t>
  </si>
  <si>
    <t>C-14 14,485 C-14 14+485 Selva del Camp</t>
  </si>
  <si>
    <t>camera.1414</t>
  </si>
  <si>
    <t>C-14 16,165 C-14 16,165 Masies Catalanes</t>
  </si>
  <si>
    <t>camera.1415</t>
  </si>
  <si>
    <t>C-14 18,247 C-14 18,247 Alcover</t>
  </si>
  <si>
    <t>camera.1416</t>
  </si>
  <si>
    <t>C-14 20,684 C-14 20,684 Alcover</t>
  </si>
  <si>
    <t>camera.0001</t>
  </si>
  <si>
    <t>B-20 15,63 Meridiana</t>
  </si>
  <si>
    <t>camera.0002</t>
  </si>
  <si>
    <t>B-20 14,93 Via Julia</t>
  </si>
  <si>
    <t>camera.0003</t>
  </si>
  <si>
    <t>B-20 13,23 Valldaura</t>
  </si>
  <si>
    <t>camera.0004</t>
  </si>
  <si>
    <t>B-20 12,34 Velodrom</t>
  </si>
  <si>
    <t>camera.0005</t>
  </si>
  <si>
    <t>B-20 11,4 Vall d'Hebron</t>
  </si>
  <si>
    <t>camera.0006</t>
  </si>
  <si>
    <t>B-20 10,68 Jorda</t>
  </si>
  <si>
    <t>camera.0007</t>
  </si>
  <si>
    <t>B-20 9,6 Collserola</t>
  </si>
  <si>
    <t>camera.0008</t>
  </si>
  <si>
    <t>B-20 8,4 St. Gervasi</t>
  </si>
  <si>
    <t>camera.0009</t>
  </si>
  <si>
    <t>B-20 7,47 Via Augusta</t>
  </si>
  <si>
    <t>camera.0010</t>
  </si>
  <si>
    <t>B-20 7,42 Vallvidrera</t>
  </si>
  <si>
    <t>camera.0011</t>
  </si>
  <si>
    <t>B-20 5,42 Crta. Esplugues</t>
  </si>
  <si>
    <t>camera.0012</t>
  </si>
  <si>
    <t>B-20 4,6 Diagonal</t>
  </si>
  <si>
    <t>camera.0013</t>
  </si>
  <si>
    <t>B-20 3,78 Esplugues</t>
  </si>
  <si>
    <t>camera.0014</t>
  </si>
  <si>
    <t>B-20 0,76 Cornellà</t>
  </si>
  <si>
    <t>camera.0015</t>
  </si>
  <si>
    <t>A-2 610,5 Nus Llobregat</t>
  </si>
  <si>
    <t>camera.0016</t>
  </si>
  <si>
    <t>B-10 17,8 Mercabarna</t>
  </si>
  <si>
    <t>camera.0017</t>
  </si>
  <si>
    <t>N-II 16,9 Zona Franca</t>
  </si>
  <si>
    <t>camera.0018</t>
  </si>
  <si>
    <t>N-II 15,2 Pg. Zona Franca</t>
  </si>
  <si>
    <t>camera.0019</t>
  </si>
  <si>
    <t>N-II 14,2 Can Tunis</t>
  </si>
  <si>
    <t>camera.0020</t>
  </si>
  <si>
    <t>B-10 12,43 Morrot</t>
  </si>
  <si>
    <t>camera.0021</t>
  </si>
  <si>
    <t>B-10 11 Pg. Colon</t>
  </si>
  <si>
    <t>camera.0022</t>
  </si>
  <si>
    <t>B-10 9,4 Barceloneta</t>
  </si>
  <si>
    <t>camera.0023</t>
  </si>
  <si>
    <t>B-10 8,92 Avda. Carles I</t>
  </si>
  <si>
    <t>camera.0024</t>
  </si>
  <si>
    <t>B-10 7,99 Badajoz</t>
  </si>
  <si>
    <t>camera.0025</t>
  </si>
  <si>
    <t>B-10 6,7 Bac de Roda</t>
  </si>
  <si>
    <t>camera.0026</t>
  </si>
  <si>
    <t>B-10 5,36 Prim</t>
  </si>
  <si>
    <t>camera.0027</t>
  </si>
  <si>
    <t>B-10 4,3 Besos</t>
  </si>
  <si>
    <t>camera.0028</t>
  </si>
  <si>
    <t>B-10 2,7 Guipuzcoa</t>
  </si>
  <si>
    <t>camera.0029</t>
  </si>
  <si>
    <t>B-10 0,76 Bon Pastor</t>
  </si>
  <si>
    <t>camera.0030</t>
  </si>
  <si>
    <t>B-10 0 Acces Nus Trinitat</t>
  </si>
  <si>
    <t>camera.0031</t>
  </si>
  <si>
    <t>B-10 0 Nus Trinitat</t>
  </si>
  <si>
    <t>camera.0032</t>
  </si>
  <si>
    <t>B-10 11,7 0</t>
  </si>
  <si>
    <t>camera.0033</t>
  </si>
  <si>
    <t>B-10 12,7 0</t>
  </si>
  <si>
    <t>camera.9001</t>
  </si>
  <si>
    <t>Rondes  Collserola/Guàrdia Urbana 1</t>
  </si>
  <si>
    <t>camera.9002</t>
  </si>
  <si>
    <t>Rondes  Collserola/Guàrdia Urbana 2</t>
  </si>
  <si>
    <t>camera.9003</t>
  </si>
  <si>
    <t>Rondes  Collserola/Guàrdia Urbana 3</t>
  </si>
  <si>
    <t>camera.9004</t>
  </si>
  <si>
    <t>Rondes  Collserola/Guàrdia Urbana 4</t>
  </si>
  <si>
    <t>camera.0786</t>
  </si>
  <si>
    <t>AP-7 242,4 Tarragona</t>
  </si>
  <si>
    <t>camera.0810</t>
  </si>
  <si>
    <t>AP-7 310,4 L'Ampolla</t>
  </si>
  <si>
    <t>camera.5826</t>
  </si>
  <si>
    <t>C-58 20,062 Terrassa</t>
  </si>
  <si>
    <t>camera.8001</t>
  </si>
  <si>
    <t xml:space="preserve">  Canal Aeri 1</t>
  </si>
  <si>
    <t>camera.8002</t>
  </si>
  <si>
    <t xml:space="preserve">  Canal Aeri 2</t>
  </si>
  <si>
    <t>camera.8050</t>
  </si>
  <si>
    <t xml:space="preserve">  0</t>
  </si>
  <si>
    <t>camera.8051</t>
  </si>
  <si>
    <t>camera.8052</t>
  </si>
  <si>
    <t>camera.8053</t>
  </si>
  <si>
    <t xml:space="preserve">[{'Camera Information':{'Identifier':'camera.3003','Number':3003,'Group':C-31,'Name':C-31 198,5 Tunel Amadeu Torner,'Location':ACCESSOS SUD,'Description':C-31 </t>
  </si>
  <si>
    <t>[{"Camera Information":{"Identifier":"camera.3003","Number":3003,"Group":C-31,"Name":C-31 198,5 Tunel Amadeu Torner,"Location":ACCESSOS SUD,</t>
  </si>
  <si>
    <t>"Description":C-31 198,5 Tunel Amadeu Torner,"Symbol":"Fixed camera","Owner":"DGC","Municipality":"","Kilometric Point":"198,5","Road":"C-31","Direction":"",</t>
  </si>
  <si>
    <t>"Latitude":"","Longitude":"","Manufacturer":"LANACCESS","Model":"onSafe MPEGx-120E","Protocol":"		VLC","Polling":"300",</t>
  </si>
  <si>
    <t>"Connection":{"Address"):1,"Multicast address":1,"User":hello,"Password":world,"HTTP port":80,"ONVIF port":80,"RTSP port":554},</t>
  </si>
  <si>
    <t>"PTZ protocol":{"Protocol"):		VLC,"Address":			0,"Port":0,"Serial settings":0}}},</t>
  </si>
  <si>
    <t>[{"Camera Information":{"Identifier":"camera.3004","Number":3004,"Group":C-31,"Name":C-31 198 Tunel Amadeu Torner,"Location":ACCESSOS SUD,</t>
  </si>
  <si>
    <t>"Description":C-31 198 Tunel Amadeu Torner,"Symbol":"Fixed camera","Owner":"DGC","Municipality":"","Kilometric Point":"198","Road":"C-31","Direction":"",</t>
  </si>
  <si>
    <t>"Latitude":"",""Longitude":"",""Manufacturer":"LANACCESS",</t>
  </si>
  <si>
    <t>[{"Camera Information":{"Identifier":"camera.101","Number":101,"Group":T-11,"Name":T-11 18 Riudoms,"Location":T-11,</t>
  </si>
  <si>
    <t>"Description":T-11 18 Riudoms,"Symbol":"Fixed camera","Owner":"SCT","Municipality":"","Kilometric Point":"18","Road":"T-11","Direction":"DEC",</t>
  </si>
  <si>
    <t>"Latitude":"41,118656",""Longitude":"1,233719",""Manufacturer":"AXIS",</t>
  </si>
  <si>
    <t>"Connection":{"Address"):10.137.247.69,"Multicast address":				239.239.239.239,"User":root,"Password":root,"HTTP port":80,"ONVIF port":80,"RTSP port":554},</t>
  </si>
  <si>
    <t>"PTZ protocol":{"Protocol"):		Ultrak,"Address":			0,"Port":2222,"Serial settings":9600,8,E,1}}},</t>
  </si>
  <si>
    <t>[{"Camera Information":{"Identifier":"camera.102","Number":102,"Group":T-11,"Name":T-11 10 Reus,"Location":N-340,</t>
  </si>
  <si>
    <t>"Description":T-11 10 Reus,"Symbol":"Fixed camera","Owner":"SCT","Municipality":"","Kilometric Point":"10","Road":"T-11","Direction":"DEC",</t>
  </si>
  <si>
    <t>"Latitude":"41,136158",""Longitude":"1,146697",""Manufacturer":"",</t>
  </si>
  <si>
    <t>"Connection":{"Address"):10.137.247.36,"Multicast address":				239.239.239.239,"User":,"Password":,"HTTP port":80,"ONVIF port":80,"RTSP port":554},</t>
  </si>
  <si>
    <t>[{"Camera Information":{"Identifier":"camera.742","Number":742,"Group":AP-7,"Name":AP-7 146,5 Barberà del Valles,"Location":ACCESSOS NORD,</t>
  </si>
  <si>
    <t>"Description":AP-7 146,5 Barberà del Valles,"Symbol":"Fixed camera","Owner":"SCT","Municipality":"Barberà del Vallès","Kilometric Point":"146,5","Road":"AP-7","Direction":"DEC",</t>
  </si>
  <si>
    <t>"Latitude":"41,51590907194",""Longitude":"2,14570927335542",""Manufacturer":"LANACCESS",</t>
  </si>
  <si>
    <t>"Connection":{"Address"):10.137.229.34,"Multicast address":				239.137.229.34,"User":hello,"Password":world,"HTTP port":80,"ONVIF port":80,"RTSP port":554},</t>
  </si>
  <si>
    <t>"PTZ protocol":{"Protocol"):		LANACCESS,"Address":			19,"Port":2024,"Serial settings":1200,8,E,1}}},</t>
  </si>
  <si>
    <t>[{"Camera Information":{"Identifier":"camera.744","Number":744,"Group":AP-7/B-30,"Name":AP-7/B-30 147,7 Barberà,"Location":ACCESSOS NORD,</t>
  </si>
  <si>
    <t>"Description":AP-7/B-30 147,7 Barberà,"Symbol":"Fixed camera","Owner":"SCT","Municipality":"Barberà del Vallès","Kilometric Point":"147,7","Road":"AP-7/B-30","Direction":"DEC",</t>
  </si>
  <si>
    <t>"Latitude":"41,508835",""Longitude":"2,132992",""Manufacturer":"LANACCESS",</t>
  </si>
  <si>
    <t>"Connection":{"Address"):10.137.229.35,"Multicast address":				239.137.229.35,"User":hello,"Password":world,"HTTP port":80,"ONVIF port":80,"RTSP port":554},</t>
  </si>
  <si>
    <t>"PTZ protocol":{"Protocol"):		Plettack,"Address":			18,"Port":9,"Serial settings":1200,8,E,1}}},</t>
  </si>
  <si>
    <t>[{"Camera Information":{"Identifier":"camera.745","Number":745,"Group":AP-7/B-30,"Name":AP-7/B-30 149 Cerdanyola,"Location":ACCESSOS NORD,</t>
  </si>
  <si>
    <t>"Description":AP-7/B-30 149 Cerdanyola,"Symbol":"Fixed camera","Owner":"SCT","Municipality":"Barberà del Vallès","Kilometric Point":"149","Road":"AP-7/B-30","Direction":"DEC",</t>
  </si>
  <si>
    <t>"Latitude":"41,5009730276956",""Longitude":"2,11788929582763",""Manufacturer":"LANACCESS",</t>
  </si>
  <si>
    <t>"Connection":{"Address"):10.137.229.36,"Multicast address":				239.137.229.36,"User":hello,"Password":world,"HTTP port":80,"ONVIF port":80,"RTSP port":554},</t>
  </si>
  <si>
    <t>"PTZ protocol":{"Protocol"):		Plettack,"Address":			17,"Port":9,"Serial settings":1200,8,E,1}}},</t>
  </si>
  <si>
    <t>[{"Camera Information":{"Identifier":"camera.746","Number":746,"Group":AP-7/B-30,"Name":AP-7/B-30 151 Bellaterra,"Location":ACCESSOS NORD,</t>
  </si>
  <si>
    <t>"Description":AP-7/B-30 151 Bellaterra,"Symbol":"Fixed camera","Owner":"SCT","Municipality":"Cerdanyola del Vallès","Kilometric Point":"151","Road":"AP-7/B-30","Direction":"DEC",</t>
  </si>
  <si>
    <t>"Latitude":"41,4935842741859",""Longitude":"2,10374863742818",""Manufacturer":"LANACCESS",</t>
  </si>
  <si>
    <t>"Connection":{"Address"):10.137.229.37,"Multicast address":				239.137.229.37,"User":hello,"Password":world,"HTTP port":80,"ONVIF port":80,"RTSP port":554},</t>
  </si>
  <si>
    <t>"PTZ protocol":{"Protocol"):		Plettack,"Address":			16,"Port":9,"Serial settings":1200,8,E,1}}},</t>
  </si>
  <si>
    <t>[{"Camera Information":{"Identifier":"camera.789","Number":789,"Group":AP-7,"Name":AP-7 249,5 Constantí,"Location":AP-7 (S),</t>
  </si>
  <si>
    <t>"Description":AP-7 249,5 Constantí,"Symbol":"Fixed camera","Owner":"ACESA","Municipality":"Constantí","Kilometric Point":"249,5","Road":"AP-7","Direction":"0",</t>
  </si>
  <si>
    <t>"Connection":{"Address"): 10.131.65.11,"Multicast address":				235.1.0.84,"User":,"Password":,"HTTP port":80,"ONVIF port":80,"RTSP port":554},</t>
  </si>
  <si>
    <t>[{"Camera Information":{"Identifier":"camera.787","Number":787,"Group":AP-7,"Name":AP-7 244,73 Tarragona,"Location":AP-7 (S),</t>
  </si>
  <si>
    <t>"Description":AP-7 244,73 Tarragona,"Symbol":"Fixed camera","Owner":"ACESA","Municipality":"Tarragona","Kilometric Point":"244,73","Road":"AP-7","Direction":"0",</t>
  </si>
  <si>
    <t>"Connection":{"Address"): 10.131.65.9,"Multicast address":				235.1.0.82,"User":,"Password":,"HTTP port":80,"ONVIF port":80,"RTSP port":554},</t>
  </si>
  <si>
    <t>[{"Camera Information":{"Identifier":"camera.1507","Number":1507,"Group":C-15,"Name":C-15 7 C-15 7,000,"Location":A-2,</t>
  </si>
  <si>
    <t>"Description":C-15 7 C-15 7,000,"Symbol":"Fixed camera","Owner":"Eix Diagonal","Municipality":"","Kilometric Point":"7","Road":"C-15","Direction":"",</t>
  </si>
  <si>
    <t>"Latitude":"",""Longitude":"",""Manufacturer":"VG4 AutoDome",</t>
  </si>
  <si>
    <t>"Connection":{"Address"): 172.28.5.7,"Multicast address":				225.1.5.7,"User":,"Password":,"HTTP port":80,"ONVIF port":80,"RTSP port":554},</t>
  </si>
  <si>
    <t>"PTZ protocol":{"Protocol"):		Ultrak,"Address":			1,"Port":2222,"Serial settings":1200,8,E,1}}},</t>
  </si>
  <si>
    <t>[{"Camera Information":{"Identifier":"camera.3308","Number":3308,"Group":C-33,"Name":C-33 86,1 Mollet del Valles,"Location":ACCESSOS NORD,</t>
  </si>
  <si>
    <t>"Description":C-33 86,1 Mollet del Valles,"Symbol":"Fixed camera","Owner":"ACESA","Municipality":"Mollet del Vallès","Kilometric Point":"86,1","Road":"C-33","Direction":"0",</t>
  </si>
  <si>
    <t>"Connection":{"Address"):10.131.1.3,"Multicast address":				235.1.0.1,"User":,"Password":,"HTTP port":80,"ONVIF port":80,"RTSP port":554},</t>
  </si>
  <si>
    <t>[{"Camera Information":{"Identifier":"camera.717","Number":717,"Group":AP-7,"Name":AP-7 49,8 Sant Julià de Ramis,"Location":AP-7 (N),</t>
  </si>
  <si>
    <t>"Description":AP-7 49,8 Sant Julià de Ramis,"Symbol":"Fixed camera","Owner":"ACESA","Municipality":"Sant Julià de Ramis","Kilometric Point":"49,8","Road":"AP-7","Direction":"0",</t>
  </si>
  <si>
    <t>"Latitude":"",""Longitude":"",""Manufacturer":"AXIS",</t>
  </si>
  <si>
    <t>"Connection":{"Address"):10.131.10.3,"Multicast address":				239.239.239.239,"User":sct,"Password":sct,"HTTP port":80,"ONVIF port":80,"RTSP port":554},</t>
  </si>
  <si>
    <t>[{"Camera Information":{"Identifier":"camera.718","Number":718,"Group":AP-7,"Name":AP-7 55 Girona Nord,"Location":AP-7 (N),</t>
  </si>
  <si>
    <t>"Description":AP-7 55 Girona Nord,"Symbol":"Fixed camera","Owner":"ACESA","Municipality":"Girona","Kilometric Point":"55","Road":"AP-7","Direction":"0",</t>
  </si>
  <si>
    <t>"Connection":{"Address"):10.131.10.4,"Multicast address":				235.1.0.44,"User":,"Password":,"HTTP port":80,"ONVIF port":80,"RTSP port":554},</t>
  </si>
  <si>
    <t>[{"Camera Information":{"Identifier":"camera.734","Number":734,"Group":AP-7,"Name":AP-7 130,3 La Roca,"Location":AP-7 (N),</t>
  </si>
  <si>
    <t>"Description":AP-7 130,3 La Roca,"Symbol":"Fixed camera","Owner":"ACESA","Municipality":"Sense Assignació","Kilometric Point":"130,3","Road":"AP-7","Direction":"0",</t>
  </si>
  <si>
    <t>"Connection":{"Address"):10.131.100.31,"Multicast address":				235.1.0.7,"User":sct,"Password":sct,"HTTP port":80,"ONVIF port":80,"RTSP port":554},</t>
  </si>
  <si>
    <t>[{"Camera Information":{"Identifier":"camera.738","Number":738,"Group":AP-7,"Name":AP-7 139,65 Mollet,"Location":AP-7 (N),</t>
  </si>
  <si>
    <t>"Description":AP-7 139,65 Mollet,"Symbol":"Fixed camera","Owner":"ACESA","Municipality":"Mollet del Vallès","Kilometric Point":"139,65","Road":"AP-7","Direction":"0",</t>
  </si>
  <si>
    <t>"Connection":{"Address"):10.131.100.33,"Multicast address":				235.1.0.9,"User":,"Password":,"HTTP port":80,"ONVIF port":80,"RTSP port":554},</t>
  </si>
  <si>
    <t>[{"Camera Information":{"Identifier":"camera.739","Number":739,"Group":AP-7,"Name":AP-7 141,43 Sta. Perpètua,"Location":AP-7 (N),</t>
  </si>
  <si>
    <t>"Description":AP-7 141,43 Sta. Perpètua,"Symbol":"Fixed camera","Owner":"ACESA","Municipality":"Santa Perpètua de Mogoda","Kilometric Point":"141,43","Road":"AP-7","Direction":"0",</t>
  </si>
  <si>
    <t>"Connection":{"Address"):10.131.100.34,"Multicast address":				235.1.0.10,"User":,"Password":,"HTTP port":80,"ONVIF port":80,"RTSP port":554},</t>
  </si>
  <si>
    <t>[{"Camera Information":{"Identifier":"camera.741","Number":741,"Group":AP-7,"Name":AP-7 145,65 Sta. Perpètua,"Location":AP-7 (N),</t>
  </si>
  <si>
    <t>"Description":AP-7 145,65 Sta. Perpètua,"Symbol":"Fixed camera","Owner":"ACESA","Municipality":"Santa Perpètua de Mogoda","Kilometric Point":"145,65","Road":"AP-7","Direction":"0",</t>
  </si>
  <si>
    <t>"Connection":{"Address"):10.131.100.35,"Multicast address":				235.1.0.11,"User":,"Password":,"HTTP port":80,"ONVIF port":80,"RTSP port":554},</t>
  </si>
  <si>
    <t>[{"Camera Information":{"Identifier":"camera.740","Number":740,"Group":AP-7,"Name":AP-7 143,715 Sta. Perpètua,"Location":AP-7 (N),</t>
  </si>
  <si>
    <t>"Description":AP-7 143,715 Sta. Perpètua,"Symbol":"Fixed camera","Owner":"ACESA","Municipality":"Santa Perpètua de Mogoda","Kilometric Point":"143,715","Road":"AP-7","Direction":"0",</t>
  </si>
  <si>
    <t>"Connection":{"Address"):10.131.100.36,"Multicast address":				235.1.0.12,"User":,"Password":,"HTTP port":80,"ONVIF port":80,"RTSP port":554},</t>
  </si>
  <si>
    <t>[{"Camera Information":{"Identifier":"camera.743","Number":743,"Group":AP-7,"Name":AP-7 147 Barberà del Valles,"Location":AP-7 (N),</t>
  </si>
  <si>
    <t>"Description":AP-7 147 Barberà del Valles,"Symbol":"Fixed camera","Owner":"ACESA","Municipality":"Barberà del Vallès","Kilometric Point":"147","Road":"AP-7","Direction":"0",</t>
  </si>
  <si>
    <t>"Connection":{"Address"):10.131.100.37,"Multicast address":				235.1.0.13,"User":hello,"Password":world,"HTTP port":80,"ONVIF port":80,"RTSP port":554},</t>
  </si>
  <si>
    <t>[{"Camera Information":{"Identifier":"camera.3309","Number":3309,"Group":C-33,"Name":C-33 88,3 Mollet Sortida 1,"Location":ACCESSOS NORD,</t>
  </si>
  <si>
    <t>"Description":C-33 88,3 Mollet Sortida 1,"Symbol":"Fixed camera","Owner":"ACESA","Municipality":"Mollet del Vallès","Kilometric Point":"88,3","Road":"C-33","Direction":"0",</t>
  </si>
  <si>
    <t>"Connection":{"Address"):10.131.100.47,"Multicast address":				239.239.239.239,"User":sct,"Password":sct,"HTTP port":80,"ONVIF port":80,"RTSP port":554},</t>
  </si>
  <si>
    <t>[{"Camera Information":{"Identifier":"camera.3310","Number":3310,"Group":C-33,"Name":C-33 89,16 Mollet Sortida 2,"Location":ACCESSOS NORD,</t>
  </si>
  <si>
    <t>"Description":C-33 89,16 Mollet Sortida 2,"Symbol":"Fixed camera","Owner":"ACESA","Municipality":"Mollet del Vallès","Kilometric Point":"89,16","Road":"C-33","Direction":"0",</t>
  </si>
  <si>
    <t>"Connection":{"Address"):10.131.100.48,"Multicast address":				239.239.239.239,"User":sct,"Password":sct,"HTTP port":80,"ONVIF port":80,"RTSP port":554},</t>
  </si>
  <si>
    <t>[{"Camera Information":{"Identifier":"camera.735","Number":735,"Group":AP-7,"Name":AP-7 133 Montornes Valles,"Location":AP-7 (N),</t>
  </si>
  <si>
    <t>"Description":AP-7 133 Montornes Valles,"Symbol":"Fixed camera","Owner":"ACESA","Municipality":"Montornès del Vallès","Kilometric Point":"133","Road":"AP-7","Direction":"0",</t>
  </si>
  <si>
    <t>"Connection":{"Address"):10.131.100.50,"Multicast address":				239.239.239.239,"User":sct,"Password":sct,"HTTP port":80,"ONVIF port":80,"RTSP port":554},</t>
  </si>
  <si>
    <t>[{"Camera Information":{"Identifier":"camera.736","Number":736,"Group":AP-7,"Name":AP-7 135,5 Montmeló,"Location":AP-7 (N),</t>
  </si>
  <si>
    <t>"Description":AP-7 135,5 Montmeló,"Symbol":"Fixed camera","Owner":"ACESA","Municipality":"Montmeló","Kilometric Point":"135,5","Road":"AP-7","Direction":"0",</t>
  </si>
  <si>
    <t>"Connection":{"Address"):10.131.100.51,"Multicast address":				239.239.239.239,"User":sct,"Password":sct,"HTTP port":80,"ONVIF port":80,"RTSP port":554},</t>
  </si>
  <si>
    <t>[{"Camera Information":{"Identifier":"camera.737","Number":737,"Group":AP-7,"Name":AP-7 138,5 Mollet Nord,"Location":AP-7 (N),</t>
  </si>
  <si>
    <t>"Description":AP-7 138,5 Mollet Nord,"Symbol":"Fixed camera","Owner":"ACESA","Municipality":"Mollet del Vallès","Kilometric Point":"138,5","Road":"AP-7","Direction":"0",</t>
  </si>
  <si>
    <t>"Connection":{"Address"):10.131.100.52,"Multicast address":				239.239.239.239,"User":sct,"Password":sct,"HTTP port":80,"ONVIF port":80,"RTSP port":554},</t>
  </si>
  <si>
    <t>[{"Camera Information":{"Identifier":"camera.3311","Number":3311,"Group":C-33,"Name":C-33 89,9 Parets del Vallès,"Location":ACCESSOS NORD,</t>
  </si>
  <si>
    <t>"Description":C-33 89,9 Parets del Vallès,"Symbol":"Fixed camera","Owner":"ACESA","Municipality":"Parets del Vallès","Kilometric Point":"89,9","Road":"C-33","Direction":"0",</t>
  </si>
  <si>
    <t>"Connection":{"Address"):10.131.100.80,"Multicast address":				239.239.239.239,"User":sct,"Password":sct,"HTTP port":80,"ONVIF port":80,"RTSP port":554},</t>
  </si>
  <si>
    <t>[{"Camera Information":{"Identifier":"camera.715","Number":715,"Group":AP-7,"Name":AP-7 40 Bascara,"Location":AP-7 (N),</t>
  </si>
  <si>
    <t>"Description":AP-7 40 Bascara,"Symbol":"Fixed camera","Owner":"ACESA","Municipality":"Bàscara","Kilometric Point":"40","Road":"AP-7","Direction":"0",</t>
  </si>
  <si>
    <t>"Connection":{"Address"):10.131.11.3,"Multicast address":				239.239.239.239,"User":sct,"Password":sct,"HTTP port":80,"ONVIF port":80,"RTSP port":554},</t>
  </si>
  <si>
    <t>[{"Camera Information":{"Identifier":"camera.716","Number":716,"Group":AP-7,"Name":AP-7 44,45 Viladesens,"Location":AP-7 (N),</t>
  </si>
  <si>
    <t>"Description":AP-7 44,45 Viladesens,"Symbol":"Fixed camera","Owner":"ACESA","Municipality":"Viladasens","Kilometric Point":"44,45","Road":"AP-7","Direction":"0",</t>
  </si>
  <si>
    <t>"Connection":{"Address"):10.131.11.4,"Multicast address":				239.239.239.239,"User":sct,"Password":sct,"HTTP port":80,"ONVIF port":80,"RTSP port":554},</t>
  </si>
  <si>
    <t>[{"Camera Information":{"Identifier":"camera.703","Number":703,"Group":A-9,"Name":A-9 278,5 ASF2,"Location":AP-7 (N),</t>
  </si>
  <si>
    <t>"Description":A-9 278,5 ASF2,"Symbol":"Fixed camera","Owner":"ACESA","Municipality":"Sense Assignació","Kilometric Point":"278,5","Road":"A-9","Direction":"0",</t>
  </si>
  <si>
    <t>"Connection":{"Address"):10.131.12.17,"Multicast address":				235.1.0.18,"User":hello,"Password":world,"HTTP port":80,"ONVIF port":80,"RTSP port":554},</t>
  </si>
  <si>
    <t>[{"Camera Information":{"Identifier":"camera.701","Number":701,"Group":A-9,"Name":A-9 271,8 Le Bolou,"Location":AP-7 (N),</t>
  </si>
  <si>
    <t>"Description":A-9 271,8 Le Bolou,"Symbol":"Fixed camera","Owner":"ACESA","Municipality":"Sense Assignació","Kilometric Point":"271,8","Road":"A-9","Direction":"0",</t>
  </si>
  <si>
    <t>"Connection":{"Address"):10.131.12.18,"Multicast address":				235.1.0.19,"User":hello,"Password":world,"HTTP port":80,"ONVIF port":80,"RTSP port":554},</t>
  </si>
  <si>
    <t>[{"Camera Information":{"Identifier":"camera.702","Number":702,"Group":A-9,"Name":A-9 276,5 ASF3,"Location":AP-7 (N),</t>
  </si>
  <si>
    <t>"Description":A-9 276,5 ASF3,"Symbol":"Fixed camera","Owner":"ACESA","Municipality":"Sense Assignació","Kilometric Point":"276,5","Road":"A-9","Direction":"0",</t>
  </si>
  <si>
    <t>"Connection":{"Address"):10.131.12.19,"Multicast address":				235.1.0.20,"User":hello,"Password":world,"HTTP port":80,"ONVIF port":80,"RTSP port":554},</t>
  </si>
  <si>
    <t>[{"Camera Information":{"Identifier":"camera.704","Number":704,"Group":A-9,"Name":A-9 279 Frontera França,"Location":AP-7 (N),</t>
  </si>
  <si>
    <t>"Description":A-9 279 Frontera França,"Symbol":"Fixed camera","Owner":"ACESA","Municipality":"Sense Assignació","Kilometric Point":"279","Road":"A-9","Direction":"0",</t>
  </si>
  <si>
    <t>"Connection":{"Address"):10.131.12.21,"Multicast address":				235.1.0.21,"User":hello,"Password":world,"HTTP port":80,"ONVIF port":80,"RTSP port":554},</t>
  </si>
  <si>
    <t>[{"Camera Information":{"Identifier":"camera.713","Number":713,"Group":AP-7,"Name":AP-7 29 Figueres Sud,"Location":AP-7 (N),</t>
  </si>
  <si>
    <t>"Description":AP-7 29 Figueres Sud,"Symbol":"Fixed camera","Owner":"ACESA","Municipality":"Figueres","Kilometric Point":"29","Road":"AP-7","Direction":"0",</t>
  </si>
  <si>
    <t>"Connection":{"Address"):10.131.12.22,"Multicast address":				235.1.0.47,"User":,"Password":,"HTTP port":80,"ONVIF port":80,"RTSP port":554},</t>
  </si>
  <si>
    <t>[{"Camera Information":{"Identifier":"camera.714","Number":714,"Group":AP-7,"Name":AP-7 32 Borrassa,"Location":AP-7 (N),</t>
  </si>
  <si>
    <t>"Description":AP-7 32 Borrassa,"Symbol":"Fixed camera","Owner":"ACESA","Municipality":"Borrassà","Kilometric Point":"32","Road":"AP-7","Direction":"0",</t>
  </si>
  <si>
    <t>"Connection":{"Address"):10.131.12.23,"Multicast address":				239.239.239.239,"User":sct,"Password":sct,"HTTP port":80,"ONVIF port":80,"RTSP port":554},</t>
  </si>
  <si>
    <t>[{"Camera Information":{"Identifier":"camera.710","Number":710,"Group":AP-7,"Name":AP-7 15,4 Biure,"Location":AP-7 (N),</t>
  </si>
  <si>
    <t>"Description":AP-7 15,4 Biure,"Symbol":"Fixed camera","Owner":"ACESA","Municipality":"Biure","Kilometric Point":"15,4","Road":"AP-7","Direction":"0",</t>
  </si>
  <si>
    <t>"Connection":{"Address"):10.131.13.3,"Multicast address":				239.239.239.239,"User":sct,"Password":sct,"HTTP port":80,"ONVIF port":80,"RTSP port":554},</t>
  </si>
  <si>
    <t>[{"Camera Information":{"Identifier":"camera.711","Number":711,"Group":AP-7,"Name":AP-7 20 Figueres Nord,"Location":AP-7 (N),</t>
  </si>
  <si>
    <t>"Description":AP-7 20 Figueres Nord,"Symbol":"Fixed camera","Owner":"ACESA","Municipality":"Figueres","Kilometric Point":"20","Road":"AP-7","Direction":"0",</t>
  </si>
  <si>
    <t>"Connection":{"Address"):10.131.13.4,"Multicast address":				235.1.0.51,"User":,"Password":,"HTTP port":80,"ONVIF port":80,"RTSP port":554},</t>
  </si>
  <si>
    <t>[{"Camera Information":{"Identifier":"camera.712","Number":712,"Group":AP-7,"Name":AP-7 23,85 Figueres Centre,"Location":AP-7 (N),</t>
  </si>
  <si>
    <t>"Description":AP-7 23,85 Figueres Centre,"Symbol":"Fixed camera","Owner":"ACESA","Municipality":"Figueres","Kilometric Point":"23,85","Road":"AP-7","Direction":"0",</t>
  </si>
  <si>
    <t>"Connection":{"Address"):10.131.13.5,"Multicast address":				235.1.0.52,"User":,"Password":,"HTTP port":80,"ONVIF port":80,"RTSP port":554},</t>
  </si>
  <si>
    <t>[{"Camera Information":{"Identifier":"camera.708","Number":708,"Group":AP-7,"Name":AP-7 6,5 Barrera Agullana,"Location":AP-7 (N),</t>
  </si>
  <si>
    <t>"Description":AP-7 6,5 Barrera Agullana,"Symbol":"Fixed camera","Owner":"ACESA","Municipality":"Agullana","Kilometric Point":"6,5","Road":"AP-7","Direction":"0",</t>
  </si>
  <si>
    <t>"Connection":{"Address"):10.131.15.3,"Multicast address":				239.239.239.239,"User":sct,"Password":sct,"HTTP port":80,"ONVIF port":80,"RTSP port":554},</t>
  </si>
  <si>
    <t>[{"Camera Information":{"Identifier":"camera.709","Number":709,"Group":AP-7,"Name":AP-7 8,75 Agullana,"Location":AP-7 (N),</t>
  </si>
  <si>
    <t>"Description":AP-7 8,75 Agullana,"Symbol":"Fixed camera","Owner":"ACESA","Municipality":"Agullana","Kilometric Point":"8,75","Road":"AP-7","Direction":"0",</t>
  </si>
  <si>
    <t>"Connection":{"Address"):10.131.15.4,"Multicast address":				239.239.239.239,"User":sct,"Password":sct,"HTTP port":80,"ONVIF port":80,"RTSP port":554},</t>
  </si>
  <si>
    <t>[{"Camera Information":{"Identifier":"camera.706","Number":706,"Group":AP-7,"Name":AP-7 1,775 Jonquera,"Location":AP-7 (N),</t>
  </si>
  <si>
    <t>"Description":AP-7 1,775 Jonquera,"Symbol":"Fixed camera","Owner":"ACESA","Municipality":"Jonquera","Kilometric Point":"1,775","Road":"AP-7","Direction":"0",</t>
  </si>
  <si>
    <t>"Connection":{"Address"):10.131.16.3,"Multicast address":				239.239.239.239,"User":sct,"Password":sct,"HTTP port":80,"ONVIF port":80,"RTSP port":554},</t>
  </si>
  <si>
    <t>[{"Camera Information":{"Identifier":"camera.707","Number":707,"Group":AP-7,"Name":AP-7 3,5 Aduana,"Location":AP-7 (N),</t>
  </si>
  <si>
    <t>"Description":AP-7 3,5 Aduana,"Symbol":"Fixed camera","Owner":"ACESA","Municipality":"Jonquera","Kilometric Point":"3,5","Road":"AP-7","Direction":"0",</t>
  </si>
  <si>
    <t>"Connection":{"Address"):10.131.16.4,"Multicast address":				239.239.239.239,"User":sct,"Password":sct,"HTTP port":80,"ONVIF port":80,"RTSP port":554},</t>
  </si>
  <si>
    <t>[{"Camera Information":{"Identifier":"camera.705","Number":705,"Group":AP-7,"Name":AP-7 0 Frontera,"Location":AP-7 (N),</t>
  </si>
  <si>
    <t>"Description":AP-7 0 Frontera,"Symbol":"Fixed camera","Owner":"ACESA","Municipality":"Sense Assignació","Kilometric Point":"0","Road":"AP-7","Direction":"0",</t>
  </si>
  <si>
    <t>"Connection":{"Address"):10.131.16.5,"Multicast address":				239.239.239.239,"User":sct,"Password":sct,"HTTP port":80,"ONVIF port":80,"RTSP port":554},</t>
  </si>
  <si>
    <t>[{"Camera Information":{"Identifier":"camera.3219","Number":3219,"Group":C-32S,"Name":C-32S 35,07 Sitges,"Location":C-32 (S),</t>
  </si>
  <si>
    <t>"Description":C-32S 35,07 Sitges,"Symbol":"Fixed camera","Owner":"AUCAT","Municipality":"Sitges","Kilometric Point":"35,07","Road":"C-32S","Direction":"0",</t>
  </si>
  <si>
    <t>"Connection":{"Address"):10.131.196.47,"Multicast address":				235.1.2.49,"User":sct,"Password":sct,"HTTP port":80,"ONVIF port":80,"RTSP port":554},</t>
  </si>
  <si>
    <t>[{"Camera Information":{"Identifier":"camera.3218","Number":3218,"Group":C-32S,"Name":C-32S 35,72 Sitges,"Location":C-32 (S),</t>
  </si>
  <si>
    <t>"Description":C-32S 35,72 Sitges,"Symbol":"Fixed camera","Owner":"AUCAT","Municipality":"Sitges","Kilometric Point":"35,72","Road":"C-32S","Direction":"0",</t>
  </si>
  <si>
    <t>"Connection":{"Address"):10.131.196.48,"Multicast address":				235.1.2.50,"User":sct,"Password":sct,"HTTP port":80,"ONVIF port":80,"RTSP port":554},</t>
  </si>
  <si>
    <t>[{"Camera Information":{"Identifier":"camera.3217","Number":3217,"Group":C-32S,"Name":C-32S 37,98 Sitges,"Location":C-32 (S),</t>
  </si>
  <si>
    <t>"Description":C-32S 37,98 Sitges,"Symbol":"Fixed camera","Owner":"AUCAT","Municipality":"Sitges","Kilometric Point":"37,98","Road":"C-32S","Direction":"0",</t>
  </si>
  <si>
    <t>"Connection":{"Address"):10.131.196.73,"Multicast address":				235.1.2.75,"User":sct,"Password":sct,"HTTP port":80,"ONVIF port":80,"RTSP port":554},</t>
  </si>
  <si>
    <t>[{"Camera Information":{"Identifier":"camera.3216","Number":3216,"Group":C-32S,"Name":C-32S 39,06 Sitges Garraf,"Location":C-32 (S),</t>
  </si>
  <si>
    <t>"Description":C-32S 39,06 Sitges Garraf,"Symbol":"Fixed camera","Owner":"AUCAT","Municipality":"Sitges","Kilometric Point":"39,06","Road":"C-32S","Direction":"0",</t>
  </si>
  <si>
    <t>"Connection":{"Address"):10.131.196.84,"Multicast address":				235.1.2.86,"User":sct,"Password":sct,"HTTP port":80,"ONVIF port":80,"RTSP port":554},</t>
  </si>
  <si>
    <t>[{"Camera Information":{"Identifier":"camera.3227","Number":3227,"Group":C-32S,"Name":C-32S 21,5 Vilanova Centre,"Location":C-32 (S),</t>
  </si>
  <si>
    <t>"Description":C-32S 21,5 Vilanova Centre,"Symbol":"Fixed camera","Owner":"AUCAT","Municipality":"Vilanova i la Geltrú","Kilometric Point":"21,5","Road":"C-32S","Direction":"0",</t>
  </si>
  <si>
    <t>"Connection":{"Address"):10.131.197.20,"Multicast address":				235.1.2.22,"User":,"Password":,"HTTP port":80,"ONVIF port":80,"RTSP port":554},</t>
  </si>
  <si>
    <t>[{"Camera Information":{"Identifier":"camera.3226","Number":3226,"Group":C-32S,"Name":C-32S 23,35 S. Pere de Ribes,"Location":C-32 (S),</t>
  </si>
  <si>
    <t>"Description":C-32S 23,35 S. Pere de Ribes,"Symbol":"Fixed camera","Owner":"AUCAT","Municipality":"Sant Pere de Ribes","Kilometric Point":"23,35","Road":"C-32S","Direction":"0",</t>
  </si>
  <si>
    <t>"Connection":{"Address"):10.131.197.21,"Multicast address":				235.1.2.23,"User":,"Password":,"HTTP port":80,"ONVIF port":80,"RTSP port":554},</t>
  </si>
  <si>
    <t>[{"Camera Information":{"Identifier":"camera.3225","Number":3225,"Group":C-32S,"Name":C-32S 25,48 S. Pere de Ribes,"Location":C-32 (S),</t>
  </si>
  <si>
    <t>"Description":C-32S 25,48 S. Pere de Ribes,"Symbol":"Fixed camera","Owner":"AUCAT","Municipality":"Sant Pere de Ribes","Kilometric Point":"25,48","Road":"C-32S","Direction":"0",</t>
  </si>
  <si>
    <t>"Connection":{"Address"):10.131.197.22,"Multicast address":				235.1.2.24,"User":,"Password":,"HTTP port":80,"ONVIF port":80,"RTSP port":554},</t>
  </si>
  <si>
    <t>[{"Camera Information":{"Identifier":"camera.3224","Number":3224,"Group":C-32S,"Name":C-32S 28,3 S. Pere de Ribes,"Location":C-32 (S),</t>
  </si>
  <si>
    <t>"Description":C-32S 28,3 S. Pere de Ribes,"Symbol":"Fixed camera","Owner":"AUCAT","Municipality":"Sant Pere de Ribes","Kilometric Point":"28,3","Road":"C-32S","Direction":"0",</t>
  </si>
  <si>
    <t>"Connection":{"Address"):10.131.197.23,"Multicast address":				239.239.239.239,"User":sct,"Password":sct,"HTTP port":80,"ONVIF port":80,"RTSP port":554},</t>
  </si>
  <si>
    <t>[{"Camera Information":{"Identifier":"camera.3223","Number":3223,"Group":C-32S,"Name":C-32S 31,16 Sitges Centre,"Location":C-32 (S),</t>
  </si>
  <si>
    <t>"Description":C-32S 31,16 Sitges Centre,"Symbol":"Fixed camera","Owner":"AUCAT","Municipality":"Sitges","Kilometric Point":"31,16","Road":"C-32S","Direction":"0",</t>
  </si>
  <si>
    <t>"Connection":{"Address"):10.131.197.25,"Multicast address":				235.1.2.27,"User":sct,"Password":sct,"HTTP port":80,"ONVIF port":80,"RTSP port":554},</t>
  </si>
  <si>
    <t>[{"Camera Information":{"Identifier":"camera.3222","Number":3222,"Group":C-32S,"Name":C-32S 31,73 Sitges Nord,"Location":C-32 (S),</t>
  </si>
  <si>
    <t>"Description":C-32S 31,73 Sitges Nord,"Symbol":"Fixed camera","Owner":"AUCAT","Municipality":"Sitges","Kilometric Point":"31,73","Road":"C-32S","Direction":"0",</t>
  </si>
  <si>
    <t>"Connection":{"Address"):10.131.197.28,"Multicast address":				235.1.2.30,"User":sct,"Password":sct,"HTTP port":80,"ONVIF port":80,"RTSP port":554},</t>
  </si>
  <si>
    <t>[{"Camera Information":{"Identifier":"camera.3221","Number":3221,"Group":C-32S,"Name":C-32S 34,02 Sitges Peatge,"Location":C-32 (S),</t>
  </si>
  <si>
    <t>"Description":C-32S 34,02 Sitges Peatge,"Symbol":"Fixed camera","Owner":"AUCAT","Municipality":"Sitges","Kilometric Point":"34,02","Road":"C-32S","Direction":"0",</t>
  </si>
  <si>
    <t>"Connection":{"Address"):10.131.197.45,"Multicast address":				235.1.2.47,"User":sct,"Password":sct,"HTTP port":80,"ONVIF port":80,"RTSP port":554},</t>
  </si>
  <si>
    <t>[{"Camera Information":{"Identifier":"camera.3220","Number":3220,"Group":C-32S,"Name":C-32S 34,4 Sitges,"Location":C-32 (S),</t>
  </si>
  <si>
    <t>"Description":C-32S 34,4 Sitges,"Symbol":"Fixed camera","Owner":"AUCAT","Municipality":"Sitges","Kilometric Point":"34,4","Road":"C-32S","Direction":"0",</t>
  </si>
  <si>
    <t>"Connection":{"Address"):10.131.197.46,"Multicast address":				235.1.2.48,"User":sct,"Password":sct,"HTTP port":80,"ONVIF port":80,"RTSP port":554},</t>
  </si>
  <si>
    <t>[{"Camera Information":{"Identifier":"camera.3215","Number":3215,"Group":C-32S,"Name":C-32S 40,67 Sitges,"Location":C-32 (S),</t>
  </si>
  <si>
    <t>"Description":C-32S 40,67 Sitges,"Symbol":"Fixed camera","Owner":"AUCAT","Municipality":"Sitges","Kilometric Point":"40,67","Road":"C-32S","Direction":"0",</t>
  </si>
  <si>
    <t>"Connection":{"Address"):10.131.198.34,"Multicast address":				235.1.2.101,"User":sct,"Password":sct,"HTTP port":80,"ONVIF port":80,"RTSP port":554},</t>
  </si>
  <si>
    <t>[{"Camera Information":{"Identifier":"camera.3214","Number":3214,"Group":C-32S,"Name":C-32S 42,2 Sitges Botigues,"Location":C-32 (S),</t>
  </si>
  <si>
    <t>"Description":C-32S 42,2 Sitges Botigues,"Symbol":"Fixed camera","Owner":"AUCAT","Municipality":"Sitges","Kilometric Point":"42,2","Road":"C-32S","Direction":"0",</t>
  </si>
  <si>
    <t>"Connection":{"Address"):10.131.198.42,"Multicast address":				235.1.2.109,"User":sct,"Password":sct,"HTTP port":80,"ONVIF port":80,"RTSP port":554},</t>
  </si>
  <si>
    <t>[{"Camera Information":{"Identifier":"camera.733","Number":733,"Group":AP-7,"Name":AP-7 129 Peatge La Roca,"Location":AP-7 (N),</t>
  </si>
  <si>
    <t>"Description":AP-7 129 Peatge La Roca,"Symbol":"Fixed camera","Owner":"ACESA","Municipality":"Sense Assignació","Kilometric Point":"129","Road":"AP-7","Direction":"0",</t>
  </si>
  <si>
    <t>"Connection":{"Address"):10.131.3.3,"Multicast address":				239.239.239.239,"User":sct,"Password":sct,"HTTP port":80,"ONVIF port":80,"RTSP port":554},</t>
  </si>
  <si>
    <t>[{"Camera Information":{"Identifier":"camera.731","Number":731,"Group":AP-7,"Name":AP-7 123,04 Cardedeu,"Location":AP-7 (N),</t>
  </si>
  <si>
    <t>"Description":AP-7 123,04 Cardedeu,"Symbol":"Fixed camera","Owner":"ACESA","Municipality":"Cardedeu","Kilometric Point":"123,04","Road":"AP-7","Direction":"0",</t>
  </si>
  <si>
    <t>"Connection":{"Address"):10.131.4.3,"Multicast address":				239.239.239.239,"User":sct,"Password":sct,"HTTP port":80,"ONVIF port":80,"RTSP port":554},</t>
  </si>
  <si>
    <t>[{"Camera Information":{"Identifier":"camera.730","Number":730,"Group":AP-7,"Name":AP-7 117 Llinars del valles,"Location":AP-7 (N),</t>
  </si>
  <si>
    <t>"Description":AP-7 117 Llinars del valles,"Symbol":"Fixed camera","Owner":"ACESA","Municipality":"Llinars del Vallès","Kilometric Point":"117","Road":"AP-7","Direction":"0",</t>
  </si>
  <si>
    <t>"Connection":{"Address"):10.131.4.4,"Multicast address":				239.239.239.239,"User":sct,"Password":sct,"HTTP port":80,"ONVIF port":80,"RTSP port":554},</t>
  </si>
  <si>
    <t>[{"Camera Information":{"Identifier":"camera.732","Number":732,"Group":AP-7,"Name":AP-7 124,8 La Roca,"Location":AP-7 (N),</t>
  </si>
  <si>
    <t>"Description":AP-7 124,8 La Roca,"Symbol":"Fixed camera","Owner":"ACESA","Municipality":"Sense Assignació","Kilometric Point":"124,8","Road":"AP-7","Direction":"0",</t>
  </si>
  <si>
    <t>"Connection":{"Address"):10.131.4.7,"Multicast address":				239.239.239.239,"User":desconocida,"Password":desconocida,"HTTP port":80,"ONVIF port":80,"RTSP port":554},</t>
  </si>
  <si>
    <t>[{"Camera Information":{"Identifier":"camera.4002","Number":4002,"Group":C-32,"Name":C-32 85,515 Alella,"Location":C-32 (N),</t>
  </si>
  <si>
    <t>"Description":C-32 85,515 Alella,"Symbol":"Fixed camera","Owner":"ACESA","Municipality":"Alella","Kilometric Point":"85,515","Road":"C-32","Direction":"0",</t>
  </si>
  <si>
    <t>"Latitude":"",""Longitude":"",""Manufacturer":"",</t>
  </si>
  <si>
    <t>"Connection":{"Address"):10.131.45.4,"Multicast address":				235.1.0.89,"User":,"Password":,"HTTP port":80,"ONVIF port":80,"RTSP port":554},</t>
  </si>
  <si>
    <t>[{"Camera Information":{"Identifier":"camera.4004","Number":4004,"Group":C-32,"Name":C-32 87,47 El Masnou,"Location":C-32 (N),</t>
  </si>
  <si>
    <t>"Description":C-32 87,47 El Masnou,"Symbol":"Fixed camera","Owner":"ACESA","Municipality":"Masnou","Kilometric Point":"87,47","Road":"C-32","Direction":"0",</t>
  </si>
  <si>
    <t>"Connection":{"Address"):10.131.45.5,"Multicast address":				235.1.0.90,"User":,"Password":,"HTTP port":80,"ONVIF port":80,"RTSP port":554},</t>
  </si>
  <si>
    <t>[{"Camera Information":{"Identifier":"camera.4005","Number":4005,"Group":C-32,"Name":C-32 89 El Masnou,"Location":C-32 (N),</t>
  </si>
  <si>
    <t>"Description":C-32 89 El Masnou,"Symbol":"Fixed camera","Owner":"ACESA","Municipality":"Masnou","Kilometric Point":"89","Road":"C-32","Direction":"0",</t>
  </si>
  <si>
    <t>"Connection":{"Address"):10.131.47.3,"Multicast address":				235.1.0.91,"User":,"Password":,"HTTP port":80,"ONVIF port":80,"RTSP port":554},</t>
  </si>
  <si>
    <t>[{"Camera Information":{"Identifier":"camera.4006","Number":4006,"Group":C-32,"Name":C-32 90,22 Premià de dalt,"Location":C-32 (N),</t>
  </si>
  <si>
    <t>"Description":C-32 90,22 Premià de dalt,"Symbol":"Fixed camera","Owner":"ACESA","Municipality":"Premià de Dalt","Kilometric Point":"90,22","Road":"C-32","Direction":"0",</t>
  </si>
  <si>
    <t>"Connection":{"Address"):10.131.47.4,"Multicast address":				235.1.0.92,"User":,"Password":,"HTTP port":80,"ONVIF port":80,"RTSP port":554},</t>
  </si>
  <si>
    <t>[{"Camera Information":{"Identifier":"camera.4007","Number":4007,"Group":C-32,"Name":C-32 92 Peatge Vilassar,"Location":C-32 (N),</t>
  </si>
  <si>
    <t>"Description":C-32 92 Peatge Vilassar,"Symbol":"Fixed camera","Owner":"ACESA","Municipality":"Vilassar de Mar","Kilometric Point":"92","Road":"C-32","Direction":"0",</t>
  </si>
  <si>
    <t>"Connection":{"Address"):10.131.47.5,"Multicast address":				235.1.0.93,"User":sct,"Password":sct,"HTTP port":80,"ONVIF port":80,"RTSP port":554},</t>
  </si>
  <si>
    <t>[{"Camera Information":{"Identifier":"camera.4008","Number":4008,"Group":C-32,"Name":C-32 93,85 Cabrils,"Location":C-32 (N),</t>
  </si>
  <si>
    <t>"Description":C-32 93,85 Cabrils,"Symbol":"Fixed camera","Owner":"ACESA","Municipality":"Cabrils","Kilometric Point":"93,85","Road":"C-32","Direction":"0",</t>
  </si>
  <si>
    <t>"Connection":{"Address"):10.131.47.6,"Multicast address":				235.1.0.94,"User":sct,"Password":sct,"HTTP port":80,"ONVIF port":80,"RTSP port":554},</t>
  </si>
  <si>
    <t>[{"Camera Information":{"Identifier":"camera.4009","Number":4009,"Group":C-32,"Name":C-32 96,6 Cabrera / N-II,"Location":C-32 (N),</t>
  </si>
  <si>
    <t>"Description":C-32 96,6 Cabrera / N-II,"Symbol":"Fixed camera","Owner":"ACESA","Municipality":"Cabrera de Mar","Kilometric Point":"96,6","Road":"C-32","Direction":"0",</t>
  </si>
  <si>
    <t>"Connection":{"Address"):10.131.47.7,"Multicast address":				235.1.0.95,"User":sct,"Password":sct,"HTTP port":80,"ONVIF port":80,"RTSP port":554},</t>
  </si>
  <si>
    <t>[{"Camera Information":{"Identifier":"camera.4015","Number":4015,"Group":C-32,"Name":C-32 104,1 Mataró / N-II,"Location":C-32 (N),</t>
  </si>
  <si>
    <t>"Description":C-32 104,1 Mataró / N-II,"Symbol":"Fixed camera","Owner":"ACESA","Municipality":"Mataró","Kilometric Point":"104,1","Road":"C-32","Direction":"0",</t>
  </si>
  <si>
    <t>"Connection":{"Address"):10.131.48.10,"Multicast address":				235.1.0.103,"User":sct,"Password":sct,"HTTP port":80,"ONVIF port":80,"RTSP port":554},</t>
  </si>
  <si>
    <t>[{"Camera Information":{"Identifier":"camera.4016","Number":4016,"Group":C-32,"Name":C-32 106,5 S. A. Llavaneras,"Location":C-32 (N),</t>
  </si>
  <si>
    <t>"Description":C-32 106,5 S. A. Llavaneras,"Symbol":"Fixed camera","Owner":"ACESA","Municipality":"Sant Andreu de Llavaneres","Kilometric Point":"106,5","Road":"C-32","Direction":"0",</t>
  </si>
  <si>
    <t>"Connection":{"Address"):10.131.48.11,"Multicast address":				235.1.0.104,"User":sct,"Password":sct,"HTTP port":80,"ONVIF port":80,"RTSP port":554},</t>
  </si>
  <si>
    <t>[{"Camera Information":{"Identifier":"camera.4010","Number":4010,"Group":C-32,"Name":C-32 97,645 Argentona,"Location":C-32 (N),</t>
  </si>
  <si>
    <t>"Description":C-32 97,645 Argentona,"Symbol":"Fixed camera","Owner":"ACESA","Municipality":"Argentona","Kilometric Point":"97,645","Road":"C-32","Direction":"0",</t>
  </si>
  <si>
    <t>"Connection":{"Address"):10.131.48.3,"Multicast address":				235.1.0.96,"User":,"Password":,"HTTP port":80,"ONVIF port":80,"RTSP port":554},</t>
  </si>
  <si>
    <t>[{"Camera Information":{"Identifier":"camera.4011","Number":4011,"Group":C-32,"Name":C-32 98,8 Argentona,"Location":C-32 (N),</t>
  </si>
  <si>
    <t>"Description":C-32 98,8 Argentona,"Symbol":"Fixed camera","Owner":"ACESA","Municipality":"Argentona","Kilometric Point":"98,8","Road":"C-32","Direction":"0",</t>
  </si>
  <si>
    <t>"Connection":{"Address"):10.131.48.4,"Multicast address":				235.1.0.97,"User":sct,"Password":sct,"HTTP port":80,"ONVIF port":80,"RTSP port":554},</t>
  </si>
  <si>
    <t>[{"Camera Information":{"Identifier":"camera.4012","Number":4012,"Group":C-32,"Name":C-32 99,5 Argentona Tunel 0,"Location":C-32 (N),</t>
  </si>
  <si>
    <t>"Description":C-32 99,5 Argentona Tunel 0,"Symbol":"Fixed camera","Owner":"ACESA","Municipality":"Argentona","Kilometric Point":"99,5","Road":"C-32","Direction":"0",</t>
  </si>
  <si>
    <t>"Connection":{"Address"):10.131.48.5,"Multicast address":				235.1.0.98,"User":,"Password":,"HTTP port":80,"ONVIF port":80,"RTSP port":554},</t>
  </si>
  <si>
    <t>[{"Camera Information":{"Identifier":"camera.4013","Number":4013,"Group":C-32,"Name":C-32 100,5 Mataró Tunel 0,"Location":C-32 (N),</t>
  </si>
  <si>
    <t>"Description":C-32 100,5 Mataró Tunel 0,"Symbol":"Fixed camera","Owner":"ACESA","Municipality":"Mataró","Kilometric Point":"100,5","Road":"C-32","Direction":"0",</t>
  </si>
  <si>
    <t>"Connection":{"Address"):10.131.48.8,"Multicast address":				235.1.0.101,"User":,"Password":,"HTTP port":80,"ONVIF port":80,"RTSP port":554},</t>
  </si>
  <si>
    <t>[{"Camera Information":{"Identifier":"camera.4014","Number":4014,"Group":C-32,"Name":C-32 102,5 Mataró Nord,"Location":C-32 (N),</t>
  </si>
  <si>
    <t>"Description":C-32 102,5 Mataró Nord,"Symbol":"Fixed camera","Owner":"ACESA","Municipality":"Mataró","Kilometric Point":"102,5","Road":"C-32","Direction":"0",</t>
  </si>
  <si>
    <t>"Connection":{"Address"):10.131.48.9,"Multicast address":				235.1.0.102,"User":,"Password":,"HTTP port":80,"ONVIF port":80,"RTSP port":554},</t>
  </si>
  <si>
    <t>[{"Camera Information":{"Identifier":"camera.4017","Number":4017,"Group":C-32,"Name":C-32 108,4 S V Montalt,"Location":C-32 (N),</t>
  </si>
  <si>
    <t>"Description":C-32 108,4 S V Montalt,"Symbol":"Fixed camera","Owner":"ACESA","Municipality":"Sant Vicenç de Montalt","Kilometric Point":"108,4","Road":"C-32","Direction":"0",</t>
  </si>
  <si>
    <t>"Connection":{"Address"):10.131.49.3,"Multicast address":				235.1.0.105,"User":sct,"Password":sct,"HTTP port":80,"ONVIF port":80,"RTSP port":554},</t>
  </si>
  <si>
    <t>[{"Camera Information":{"Identifier":"camera.728","Number":728,"Group":AP-7,"Name":AP-7 107,2 Sant Celoni,"Location":AP-7 (N),</t>
  </si>
  <si>
    <t>"Description":AP-7 107,2 Sant Celoni,"Symbol":"Fixed camera","Owner":"ACESA","Municipality":"Sant Celoni","Kilometric Point":"107,2","Road":"AP-7","Direction":"0",</t>
  </si>
  <si>
    <t>"Connection":{"Address"):10.131.5.4,"Multicast address":				235.1.0.27,"User":,"Password":,"HTTP port":80,"ONVIF port":80,"RTSP port":554},</t>
  </si>
  <si>
    <t>[{"Camera Information":{"Identifier":"camera.729","Number":729,"Group":AP-7,"Name":AP-7 111 Sant Celoni,"Location":AP-7 (N),</t>
  </si>
  <si>
    <t>"Description":AP-7 111 Sant Celoni,"Symbol":"Fixed camera","Owner":"ACESA","Municipality":"Sant Celoni","Kilometric Point":"111","Road":"AP-7","Direction":"0",</t>
  </si>
  <si>
    <t>"Connection":{"Address"):10.131.5.6,"Multicast address":				239.239.239.239,"User":sct,"Password":sct,"HTTP port":80,"ONVIF port":80,"RTSP port":554},</t>
  </si>
  <si>
    <t>[{"Camera Information":{"Identifier":"camera.4018","Number":4018,"Group":C-32,"Name":C-32 110,6 Arenys Peatge,"Location":C-32 (N),</t>
  </si>
  <si>
    <t>"Description":C-32 110,6 Arenys Peatge,"Symbol":"Fixed camera","Owner":"ACESA","Municipality":"Arenys de Mar","Kilometric Point":"110,6","Road":"C-32","Direction":"0",</t>
  </si>
  <si>
    <t>"Connection":{"Address"):10.131.51.3,"Multicast address":				235.1.0.106,"User":,"Password":,"HTTP port":80,"ONVIF port":80,"RTSP port":554},</t>
  </si>
  <si>
    <t>[{"Camera Information":{"Identifier":"camera.4019","Number":4019,"Group":C-32,"Name":C-32 112,4 Arenys,"Location":C-32 (N),</t>
  </si>
  <si>
    <t>"Description":C-32 112,4 Arenys,"Symbol":"Fixed camera","Owner":"ACESA","Municipality":"Arenys de Mar","Kilometric Point":"112,4","Road":"C-32","Direction":"0",</t>
  </si>
  <si>
    <t>"Connection":{"Address"):10.131.51.4,"Multicast address":				235.1.0.107,"User":,"Password":,"HTTP port":80,"ONVIF port":80,"RTSP port":554},</t>
  </si>
  <si>
    <t>[{"Camera Information":{"Identifier":"camera.4020","Number":4020,"Group":C-32,"Name":C-32 113,8 Canet de Mar,"Location":C-32 (N),</t>
  </si>
  <si>
    <t>"Description":C-32 113,8 Canet de Mar,"Symbol":"Fixed camera","Owner":"ACESA","Municipality":"Canet de Mar","Kilometric Point":"113,8","Road":"C-32","Direction":"0",</t>
  </si>
  <si>
    <t>"Connection":{"Address"):10.131.51.5,"Multicast address":				235.1.0.108,"User":,"Password":,"HTTP port":80,"ONVIF port":80,"RTSP port":554},</t>
  </si>
  <si>
    <t>[{"Camera Information":{"Identifier":"camera.4021","Number":4021,"Group":C-32,"Name":C-32 114,9 Canet Tunel 1,"Location":C-32 (N),</t>
  </si>
  <si>
    <t>"Description":C-32 114,9 Canet Tunel 1,"Symbol":"Fixed camera","Owner":"ACESA","Municipality":"Canet de Mar","Kilometric Point":"114,9","Road":"C-32","Direction":"0",</t>
  </si>
  <si>
    <t>"Connection":{"Address"):10.131.51.6,"Multicast address":				235.1.0.109,"User":sct,"Password":sct,"HTTP port":80,"ONVIF port":80,"RTSP port":554},</t>
  </si>
  <si>
    <t>[{"Camera Information":{"Identifier":"camera.4022","Number":4022,"Group":C-32,"Name":C-32 117,4 Sant Pol de Mar,"Location":C-32 (N),</t>
  </si>
  <si>
    <t>"Description":C-32 117,4 Sant Pol de Mar,"Symbol":"Fixed camera","Owner":"ACESA","Municipality":"Sant Pol de Mar","Kilometric Point":"117,4","Road":"C-32","Direction":"0",</t>
  </si>
  <si>
    <t>"Connection":{"Address"):10.131.51.7,"Multicast address":				235.1.0.110,"User":sct,"Password":sct,"HTTP port":80,"ONVIF port":80,"RTSP port":554},</t>
  </si>
  <si>
    <t>[{"Camera Information":{"Identifier":"camera.4028","Number":4028,"Group":C-32,"Name":C-32 126,3 S. Susanna Tunel 3,"Location":C-32 (N),</t>
  </si>
  <si>
    <t>"Description":C-32 126,3 S. Susanna Tunel 3,"Symbol":"Fixed camera","Owner":"ACESA","Municipality":"Santa Susanna","Kilometric Point":"126,3","Road":"C-32","Direction":"0",</t>
  </si>
  <si>
    <t>"Connection":{"Address"):10.131.52.10,"Multicast address":				235.1.0.120,"User":,"Password":,"HTTP port":80,"ONVIF port":80,"RTSP port":554},</t>
  </si>
  <si>
    <t>[{"Camera Information":{"Identifier":"camera.4029","Number":4029,"Group":C-32,"Name":C-32 127,4 Santa Susanna,"Location":C-32 (N),</t>
  </si>
  <si>
    <t>"Description":C-32 127,4 Santa Susanna,"Symbol":"Fixed camera","Owner":"ACESA","Municipality":"Santa Susanna","Kilometric Point":"127,4","Road":"C-32","Direction":"0",</t>
  </si>
  <si>
    <t>"Connection":{"Address"):10.131.52.13,"Multicast address":				235.1.0.123,"User":,"Password":,"HTTP port":80,"ONVIF port":80,"RTSP port":554},</t>
  </si>
  <si>
    <t>[{"Camera Information":{"Identifier":"camera.4030","Number":4030,"Group":C-32,"Name":C-32 127,9 S. Susanna Tunel 4,"Location":C-32 (N),</t>
  </si>
  <si>
    <t>"Description":C-32 127,9 S. Susanna Tunel 4,"Symbol":"Fixed camera","Owner":"ACESA","Municipality":"Santa Susanna","Kilometric Point":"127,9","Road":"C-32","Direction":"0",</t>
  </si>
  <si>
    <t>"Connection":{"Address"):10.131.52.14,"Multicast address":				235.1.0.124,"User":,"Password":,"HTTP port":80,"ONVIF port":80,"RTSP port":554},</t>
  </si>
  <si>
    <t>[{"Camera Information":{"Identifier":"camera.4031","Number":4031,"Group":C-32,"Name":C-32 128,6 Palafolls Tunel,"Location":C-32 (N),</t>
  </si>
  <si>
    <t>"Description":C-32 128,6 Palafolls Tunel,"Symbol":"Fixed camera","Owner":"ACESA","Municipality":"Palafolls","Kilometric Point":"128,6","Road":"C-32","Direction":"0",</t>
  </si>
  <si>
    <t>"Connection":{"Address"):10.131.52.15,"Multicast address":				235.1.0.125,"User":,"Password":,"HTTP port":80,"ONVIF port":80,"RTSP port":554},</t>
  </si>
  <si>
    <t>[{"Camera Information":{"Identifier":"camera.4032","Number":4032,"Group":C-32,"Name":C-32 130,8 Palafolls,"Location":C-32 (N),</t>
  </si>
  <si>
    <t>"Description":C-32 130,8 Palafolls,"Symbol":"Fixed camera","Owner":"ACESA","Municipality":"Palafolls","Kilometric Point":"130,8","Road":"C-32","Direction":"0",</t>
  </si>
  <si>
    <t>"Connection":{"Address"):10.131.52.17,"Multicast address":				235.1.0.127,"User":,"Password":,"HTTP port":80,"ONVIF port":80,"RTSP port":554},</t>
  </si>
  <si>
    <t>[{"Camera Information":{"Identifier":"camera.4033","Number":4033,"Group":C-32,"Name":C-32 131,7 Palafolls,"Location":C-32 (N),</t>
  </si>
  <si>
    <t>"Description":C-32 131,7 Palafolls,"Symbol":"Fixed camera","Owner":"ACESA","Municipality":"Palafolls","Kilometric Point":"131,7","Road":"C-32","Direction":"0",</t>
  </si>
  <si>
    <t>"Connection":{"Address"):10.131.52.25,"Multicast address":				235.1.0.212,"User":,"Password":,"HTTP port":80,"ONVIF port":80,"RTSP port":554},</t>
  </si>
  <si>
    <t>[{"Camera Information":{"Identifier":"camera.4034","Number":4034,"Group":C-32,"Name":C-32 132,6 Palafolls,"Location":C-32 (N),</t>
  </si>
  <si>
    <t>"Description":C-32 132,6 Palafolls,"Symbol":"Fixed camera","Owner":"ACESA","Municipality":"Palafolls","Kilometric Point":"132,6","Road":"C-32","Direction":"0",</t>
  </si>
  <si>
    <t>"Connection":{"Address"):10.131.52.26,"Multicast address":				235.1.0.213,"User":,"Password":,"HTTP port":80,"ONVIF port":80,"RTSP port":554},</t>
  </si>
  <si>
    <t>[{"Camera Information":{"Identifier":"camera.4035","Number":4035,"Group":C-32,"Name":C-32 134,6 Palafolls,"Location":C-32 (N),</t>
  </si>
  <si>
    <t>"Description":C-32 134,6 Palafolls,"Symbol":"Fixed camera","Owner":"ACESA","Municipality":"Palafolls","Kilometric Point":"134,6","Road":"C-32","Direction":"0",</t>
  </si>
  <si>
    <t>"Connection":{"Address"):10.131.52.28,"Multicast address":				235.1.0.215,"User":,"Password":,"HTTP port":80,"ONVIF port":80,"RTSP port":554},</t>
  </si>
  <si>
    <t>[{"Camera Information":{"Identifier":"camera.4023","Number":4023,"Group":C-32,"Name":C-32 118,7 St. Pol Tunel 2,"Location":C-32 (N),</t>
  </si>
  <si>
    <t>"Description":C-32 118,7 St. Pol Tunel 2,"Symbol":"Fixed camera","Owner":"ACESA","Municipality":"Sant Pol de Mar","Kilometric Point":"118,7","Road":"C-32","Direction":"0",</t>
  </si>
  <si>
    <t>"Connection":{"Address"):10.131.52.3,"Multicast address":				235.1.0.113,"User":,"Password":,"HTTP port":80,"ONVIF port":80,"RTSP port":554},</t>
  </si>
  <si>
    <t>[{"Camera Information":{"Identifier":"camera.4024","Number":4024,"Group":C-32,"Name":C-32 119,5 St. Pol Tunel,"Location":C-32 (N),</t>
  </si>
  <si>
    <t>"Description":C-32 119,5 St. Pol Tunel,"Symbol":"Fixed camera","Owner":"ACESA","Municipality":"Sant Pol de Mar","Kilometric Point":"119,5","Road":"C-32","Direction":"0",</t>
  </si>
  <si>
    <t>"Connection":{"Address"):10.131.52.4,"Multicast address":				235.1.0.114,"User":,"Password":,"HTTP port":80,"ONVIF port":80,"RTSP port":554},</t>
  </si>
  <si>
    <t>[{"Camera Information":{"Identifier":"camera.4025","Number":4025,"Group":C-32,"Name":C-32 122,3 Callella Sortida,"Location":C-32 (N),</t>
  </si>
  <si>
    <t>"Description":C-32 122,3 Callella Sortida,"Symbol":"Fixed camera","Owner":"ACESA","Municipality":"Calella","Kilometric Point":"122,3","Road":"C-32","Direction":"0",</t>
  </si>
  <si>
    <t>"Connection":{"Address"):10.131.52.7,"Multicast address":				235.1.0.117,"User":,"Password":,"HTTP port":80,"ONVIF port":80,"RTSP port":554},</t>
  </si>
  <si>
    <t>[{"Camera Information":{"Identifier":"camera.4026","Number":4026,"Group":C-32,"Name":C-32 124,55 Pineda Sortida,"Location":C-32 (N),</t>
  </si>
  <si>
    <t>"Description":C-32 124,55 Pineda Sortida,"Symbol":"Fixed camera","Owner":"ACESA","Municipality":"Pineda de Mar","Kilometric Point":"124,55","Road":"C-32","Direction":"0",</t>
  </si>
  <si>
    <t>"Connection":{"Address"):10.131.52.8,"Multicast address":				235.1.0.118,"User":,"Password":,"HTTP port":80,"ONVIF port":80,"RTSP port":554},</t>
  </si>
  <si>
    <t>[{"Camera Information":{"Identifier":"camera.4027","Number":4027,"Group":C-32,"Name":C-32 125,4 Tordera Tunel 3,"Location":C-32 (N),</t>
  </si>
  <si>
    <t>"Description":C-32 125,4 Tordera Tunel 3,"Symbol":"Fixed camera","Owner":"ACESA","Municipality":"Tordera","Kilometric Point":"125,4","Road":"C-32","Direction":"0",</t>
  </si>
  <si>
    <t>"Connection":{"Address"):10.131.52.9,"Multicast address":				235.1.0.119,"User":,"Password":,"HTTP port":80,"ONVIF port":80,"RTSP port":554},</t>
  </si>
  <si>
    <t>[{"Camera Information":{"Identifier":"camera.771","Number":771,"Group":AP-7,"Name":AP-7 186,7 Subirats,"Location":AP-7 (S),</t>
  </si>
  <si>
    <t>"Description":AP-7 186,7 Subirats,"Symbol":"Fixed camera","Owner":"ACESA","Municipality":"Subirats","Kilometric Point":"186,7","Road":"AP-7","Direction":"0",</t>
  </si>
  <si>
    <t>"Connection":{"Address"):10.131.55.12,"Multicast address":				235.1.0.65,"User":,"Password":,"HTTP port":80,"ONVIF port":80,"RTSP port":554},</t>
  </si>
  <si>
    <t>[{"Camera Information":{"Identifier":"camera.2315","Number":2315,"Group":AP-2,"Name":AP-2 14,45 Enllaç AP-7,"Location":ACCESSOS SUD,</t>
  </si>
  <si>
    <t>"Description":AP-2 14,45 Enllaç AP-7,"Symbol":"Fixed camera","Owner":"ACESA","Municipality":"Papiol","Kilometric Point":"14,45","Road":"AP-2","Direction":"0",</t>
  </si>
  <si>
    <t>"Connection":{"Address"):10.131.55.3,"Multicast address":				235.1.0.4,"User":,"Password":,"HTTP port":80,"ONVIF port":80,"RTSP port":554},</t>
  </si>
  <si>
    <t>[{"Camera Information":{"Identifier":"camera.767","Number":767,"Group":AP-7,"Name":AP-7 173,9 Castellvi de R.,"Location":AP-7 (S),</t>
  </si>
  <si>
    <t>"Description":AP-7 173,9 Castellvi de R.,"Symbol":"Fixed camera","Owner":"ACESA","Municipality":"Castellví de Rosanes","Kilometric Point":"173,9","Road":"AP-7","Direction":"0",</t>
  </si>
  <si>
    <t>"Connection":{"Address"):10.131.55.6,"Multicast address":				235.1.0.59,"User":,"Password":,"HTTP port":80,"ONVIF port":80,"RTSP port":554},</t>
  </si>
  <si>
    <t>[{"Camera Information":{"Identifier":"camera.760","Number":760,"Group":AP-7,"Name":AP-7 161,7 Papiol,"Location":AP-7 (S),</t>
  </si>
  <si>
    <t>"Description":AP-7 161,7 Papiol,"Symbol":"Fixed camera","Owner":"ACESA","Municipality":"Papiol","Kilometric Point":"161,7","Road":"AP-7","Direction":"0",</t>
  </si>
  <si>
    <t>"Connection":{"Address"):10.131.55.7,"Multicast address":				235.1.7.22,"User":,"Password":,"HTTP port":80,"ONVIF port":80,"RTSP port":554},</t>
  </si>
  <si>
    <t>[{"Camera Information":{"Identifier":"camera.768","Number":768,"Group":AP-7,"Name":AP-7 176,7 Gelida,"Location":AP-7 (S),</t>
  </si>
  <si>
    <t>"Description":AP-7 176,7 Gelida,"Symbol":"Fixed camera","Owner":"ACESA","Municipality":"Gelida","Kilometric Point":"176,7","Road":"AP-7","Direction":"0",</t>
  </si>
  <si>
    <t>"Connection":{"Address"):10.131.57.4,"Multicast address":				235.1.0.60,"User":,"Password":,"HTTP port":80,"ONVIF port":80,"RTSP port":554},</t>
  </si>
  <si>
    <t>[{"Camera Information":{"Identifier":"camera.769","Number":769,"Group":AP-7,"Name":AP-7 181,4 Sant Sadurní,"Location":AP-7 (S),</t>
  </si>
  <si>
    <t>"Description":AP-7 181,4 Sant Sadurní,"Symbol":"Fixed camera","Owner":"ACESA","Municipality":"Sant Sadurní d"Anoia","Kilometric Point":"181,4","Road":"AP-7","Direction":"0",</t>
  </si>
  <si>
    <t>"Connection":{"Address"):10.131.58.4,"Multicast address":				235.1.0.62,"User":sct,"Password":sct,"HTTP port":80,"ONVIF port":80,"RTSP port":554},</t>
  </si>
  <si>
    <t>[{"Camera Information":{"Identifier":"camera.770","Number":770,"Group":AP-7,"Name":AP-7 182,8 Sant Sadurní,"Location":AP-7 (S),</t>
  </si>
  <si>
    <t>"Description":AP-7 182,8 Sant Sadurní,"Symbol":"Fixed camera","Owner":"ACESA","Municipality":"Sant Sadurní d"Anoia","Kilometric Point":"182,8","Road":"AP-7","Direction":"0",</t>
  </si>
  <si>
    <t>"Connection":{"Address"):10.131.58.5,"Multicast address":				239.239.239.239,"User":sct,"Password":sct,"HTTP port":80,"ONVIF port":80,"RTSP port":554},</t>
  </si>
  <si>
    <t>[{"Camera Information":{"Identifier":"camera.772","Number":772,"Group":AP-7,"Name":AP-7 190,4 Avinyonet,"Location":AP-7 (S),</t>
  </si>
  <si>
    <t>"Description":AP-7 190,4 Avinyonet,"Symbol":"Fixed camera","Owner":"ACESA","Municipality":"Avinyonet del Penedès","Kilometric Point":"190,4","Road":"AP-7","Direction":"0",</t>
  </si>
  <si>
    <t>"Connection":{"Address"):10.131.59.3,"Multicast address":				239.239.239.239,"User":sct,"Password":sct,"HTTP port":80,"ONVIF port":80,"RTSP port":554},</t>
  </si>
  <si>
    <t>[{"Camera Information":{"Identifier":"camera.773","Number":773,"Group":AP-7,"Name":AP-7 193,5 Vilafranca Nord,"Location":AP-7 (S),</t>
  </si>
  <si>
    <t>"Description":AP-7 193,5 Vilafranca Nord,"Symbol":"Fixed camera","Owner":"ACESA","Municipality":"Vilafranca del Penedès","Kilometric Point":"193,5","Road":"AP-7","Direction":"0",</t>
  </si>
  <si>
    <t>"Connection":{"Address"):10.131.59.4,"Multicast address":				235.1.0.160,"User":,"Password":,"HTTP port":80,"ONVIF port":80,"RTSP port":554},</t>
  </si>
  <si>
    <t>[{"Camera Information":{"Identifier":"camera.724","Number":724,"Group":AP-7,"Name":AP-7 87,05 Maçanet,"Location":AP-7 (N),</t>
  </si>
  <si>
    <t>"Description":AP-7 87,05 Maçanet,"Symbol":"Fixed camera","Owner":"ACESA","Municipality":"Maçanet de la Selva","Kilometric Point":"87,05","Road":"AP-7","Direction":"0",</t>
  </si>
  <si>
    <t>"Connection":{"Address"):10.131.6.3,"Multicast address":				239.239.239.239,"User":sct,"Password":sct,"HTTP port":80,"ONVIF port":80,"RTSP port":554},</t>
  </si>
  <si>
    <t>[{"Camera Information":{"Identifier":"camera.725","Number":725,"Group":AP-7,"Name":AP-7 89,7 Maçanet,"Location":AP-7 (N),</t>
  </si>
  <si>
    <t>"Description":AP-7 89,7 Maçanet,"Symbol":"Fixed camera","Owner":"ACESA","Municipality":"Maçanet de la Selva","Kilometric Point":"89,7","Road":"AP-7","Direction":"0",</t>
  </si>
  <si>
    <t>"Connection":{"Address"):10.131.6.4,"Multicast address":				239.239.239.239,"User":sct,"Password":sct,"HTTP port":80,"ONVIF port":80,"RTSP port":554},</t>
  </si>
  <si>
    <t>[{"Camera Information":{"Identifier":"camera.726","Number":726,"Group":AP-7,"Name":AP-7 95 Hostalric,"Location":AP-7 (N),</t>
  </si>
  <si>
    <t>"Description":AP-7 95 Hostalric,"Symbol":"Fixed camera","Owner":"ACESA","Municipality":"Hostalric","Kilometric Point":"95","Road":"AP-7","Direction":"0",</t>
  </si>
  <si>
    <t>"Connection":{"Address"):10.131.6.6,"Multicast address":				239.239.239.239,"User":sct,"Password":sct,"HTTP port":80,"ONVIF port":80,"RTSP port":554},</t>
  </si>
  <si>
    <t>[{"Camera Information":{"Identifier":"camera.727","Number":727,"Group":AP-7,"Name":AP-7 100,8 Sant Celoni,"Location":AP-7 (N),</t>
  </si>
  <si>
    <t>"Description":AP-7 100,8 Sant Celoni,"Symbol":"Fixed camera","Owner":"ACESA","Municipality":"Sant Celoni","Kilometric Point":"100,8","Road":"AP-7","Direction":"0",</t>
  </si>
  <si>
    <t>"Connection":{"Address"):10.131.6.8,"Multicast address":				235.1.0.36,"User":,"Password":,"HTTP port":80,"ONVIF port":80,"RTSP port":554},</t>
  </si>
  <si>
    <t>[{"Camera Information":{"Identifier":"camera.774","Number":774,"Group":AP-7,"Name":AP-7 195,5 Vilafranca Centre,"Location":AP-7 (S),</t>
  </si>
  <si>
    <t>"Description":AP-7 195,5 Vilafranca Centre,"Symbol":"Fixed camera","Owner":"ACESA","Municipality":"Vilafranca del Penedès","Kilometric Point":"195,5","Road":"AP-7","Direction":"0",</t>
  </si>
  <si>
    <t>"Connection":{"Address"):10.131.60.3,"Multicast address":				239.239.239.239,"User":sct,"Password":sct,"HTTP port":80,"ONVIF port":80,"RTSP port":554},</t>
  </si>
  <si>
    <t>[{"Camera Information":{"Identifier":"camera.775","Number":775,"Group":AP-7,"Name":AP-7 197,5 Vilafranca,"Location":AP-7 (S),</t>
  </si>
  <si>
    <t>"Description":AP-7 197,5 Vilafranca,"Symbol":"Fixed camera","Owner":"ACESA","Municipality":"Vilafranca del Penedès","Kilometric Point":"197,5","Road":"AP-7","Direction":"0",</t>
  </si>
  <si>
    <t>"Connection":{"Address"):10.131.60.4,"Multicast address":				235.1.0.162,"User":,"Password":,"HTTP port":80,"ONVIF port":80,"RTSP port":554},</t>
  </si>
  <si>
    <t>[{"Camera Information":{"Identifier":"camera.755","Number":755,"Group":AP-7,"Name":AP-7 158,9 St. Cugat,"Location":AP-7 (N),</t>
  </si>
  <si>
    <t>"Description":AP-7 158,9 St. Cugat,"Symbol":"Fixed camera","Owner":"ACESA","Municipality":"Sant Cugat del Vallès","Kilometric Point":"158,9","Road":"AP-7","Direction":"0",</t>
  </si>
  <si>
    <t>"Connection":{"Address"):10.131.61.4,"Multicast address":				235.1.0.16,"User":,"Password":,"HTTP port":80,"ONVIF port":80,"RTSP port":554},</t>
  </si>
  <si>
    <t>[{"Camera Information":{"Identifier":"camera.756","Number":756,"Group":AP-7,"Name":AP-7 159,815 Sant Cugat,"Location":AP-7 (N),</t>
  </si>
  <si>
    <t>"Description":AP-7 159,815 Sant Cugat,"Symbol":"Fixed camera","Owner":"ACESA","Municipality":"Sant Cugat del Vallès","Kilometric Point":"159,815","Road":"AP-7","Direction":"0",</t>
  </si>
  <si>
    <t>"Connection":{"Address"):10.131.61.5,"Multicast address":				235.1.0.17,"User":,"Password":,"HTTP port":80,"ONVIF port":80,"RTSP port":554},</t>
  </si>
  <si>
    <t>[{"Camera Information":{"Identifier":"camera.750","Number":750,"Group":AP-7,"Name":AP-7 153,7 St. Cugat,"Location":AP-7 (N),</t>
  </si>
  <si>
    <t>"Description":AP-7 153,7 St. Cugat,"Symbol":"Fixed camera","Owner":"ACESA","Municipality":"Sant Cugat del Vallès","Kilometric Point":"153,7","Road":"AP-7","Direction":"0",</t>
  </si>
  <si>
    <t>"Connection":{"Address"):10.131.61.6,"Multicast address":				235.1.0.135,"User":hello,"Password":world,"HTTP port":80,"ONVIF port":80,"RTSP port":554},</t>
  </si>
  <si>
    <t>[{"Camera Information":{"Identifier":"camera.776","Number":776,"Group":AP-7,"Name":AP-7 200 Vilafranca Sud,"Location":AP-7 (S),</t>
  </si>
  <si>
    <t>"Description":AP-7 200 Vilafranca Sud,"Symbol":"Fixed camera","Owner":"ACESA","Municipality":"Vilafranca del Penedès","Kilometric Point":"200","Road":"AP-7","Direction":"0",</t>
  </si>
  <si>
    <t>"Connection":{"Address"):10.131.62.4,"Multicast address":				239.239.239.239,"User":sct,"Password":sct,"HTTP port":80,"ONVIF port":80,"RTSP port":554},</t>
  </si>
  <si>
    <t>[{"Camera Information":{"Identifier":"camera.777","Number":777,"Group":AP-7,"Name":AP-7 204,025 Castellet,"Location":AP-7 (S),</t>
  </si>
  <si>
    <t>"Description":AP-7 204,025 Castellet,"Symbol":"Fixed camera","Owner":"ACESA","Municipality":"Vilafranca del Penedès","Kilometric Point":"204,025","Road":"AP-7","Direction":"0",</t>
  </si>
  <si>
    <t>"Connection":{"Address"):10.131.62.5,"Multicast address":				235.1.0.165,"User":,"Password":,"HTTP port":80,"ONVIF port":80,"RTSP port":554},</t>
  </si>
  <si>
    <t>[{"Camera Information":{"Identifier":"camera.780","Number":780,"Group":AP-7,"Name":AP-7 217 El Vendrell,"Location":AP-7 (S),</t>
  </si>
  <si>
    <t>"Description":AP-7 217 El Vendrell,"Symbol":"Fixed camera","Owner":"ACESA","Municipality":"Vendrell","Kilometric Point":"217","Road":"AP-7","Direction":"0",</t>
  </si>
  <si>
    <t>"Connection":{"Address"):10.131.63.3,"Multicast address":				235.1.0.68,"User":,"Password":,"HTTP port":80,"ONVIF port":80,"RTSP port":554},</t>
  </si>
  <si>
    <t>[{"Camera Information":{"Identifier":"camera.781","Number":781,"Group":AP-7,"Name":AP-7 218,6 El Vendrell,"Location":AP-7 (S),</t>
  </si>
  <si>
    <t>"Description":AP-7 218,6 El Vendrell,"Symbol":"Fixed camera","Owner":"ACESA","Municipality":"Vendrell","Kilometric Point":"218,6","Road":"AP-7","Direction":"0",</t>
  </si>
  <si>
    <t>"Connection":{"Address"):10.131.63.4,"Multicast address":				235.1.0.69,"User":,"Password":,"HTTP port":80,"ONVIF port":80,"RTSP port":554},</t>
  </si>
  <si>
    <t>[{"Camera Information":{"Identifier":"camera.782","Number":782,"Group":AP-7,"Name":AP-7 220,5 Peatge El Vendrell,"Location":AP-7 (S),</t>
  </si>
  <si>
    <t>"Description":AP-7 220,5 Peatge El Vendrell,"Symbol":"Fixed camera","Owner":"ACESA","Municipality":"Vendrell","Kilometric Point":"220,5","Road":"AP-7","Direction":"0",</t>
  </si>
  <si>
    <t>"Connection":{"Address"):10.131.63.5,"Multicast address":				239.239.239.239,"User":sct,"Password":sct,"HTTP port":80,"ONVIF port":80,"RTSP port":554},</t>
  </si>
  <si>
    <t>[{"Camera Information":{"Identifier":"camera.783","Number":783,"Group":AP-7,"Name":AP-7 224 Roda de Barà,"Location":AP-7 (S),</t>
  </si>
  <si>
    <t>"Description":AP-7 224 Roda de Barà,"Symbol":"Fixed camera","Owner":"ACESA","Municipality":"Roda de Barà","Kilometric Point":"224","Road":"AP-7","Direction":"0",</t>
  </si>
  <si>
    <t>"Connection":{"Address"):10.131.63.7,"Multicast address":				235.1.0.72,"User":,"Password":,"HTTP port":80,"ONVIF port":80,"RTSP port":554},</t>
  </si>
  <si>
    <t>[{"Camera Information":{"Identifier":"camera.784","Number":784,"Group":AP-7,"Name":AP-7 225,8 Roda de Barà,"Location":AP-7 (S),</t>
  </si>
  <si>
    <t>"Description":AP-7 225,8 Roda de Barà,"Symbol":"Fixed camera","Owner":"ACESA","Municipality":"Roda de Barà","Kilometric Point":"225,8","Road":"AP-7","Direction":"0",</t>
  </si>
  <si>
    <t>"Connection":{"Address"):10.131.63.8,"Multicast address":				235.1.0.73,"User":,"Password":,"HTTP port":80,"ONVIF port":80,"RTSP port":554},</t>
  </si>
  <si>
    <t>[{"Camera Information":{"Identifier":"camera.785","Number":785,"Group":AP-7,"Name":AP-7 233 Altafulla,"Location":AP-7 (S),</t>
  </si>
  <si>
    <t>"Description":AP-7 233 Altafulla,"Symbol":"Fixed camera","Owner":"ACESA","Municipality":"Altafulla","Kilometric Point":"233","Road":"AP-7","Direction":"0",</t>
  </si>
  <si>
    <t>"Connection":{"Address"):10.131.64.3,"Multicast address":				239.239.239.239,"User":sct,"Password":sct,"HTTP port":80,"ONVIF port":80,"RTSP port":554},</t>
  </si>
  <si>
    <t>[{"Camera Information":{"Identifier":"camera.788","Number":788,"Group":AP-7,"Name":AP-7 247 Peatge Tarragona,"Location":AP-7 (S),</t>
  </si>
  <si>
    <t>"Description":AP-7 247 Peatge Tarragona,"Symbol":"Fixed camera","Owner":"ACESA","Municipality":"Tarragona","Kilometric Point":"247","Road":"AP-7","Direction":"0",</t>
  </si>
  <si>
    <t>"Connection":{"Address"):10.131.65.10,"Multicast address":				235.1.0.83,"User":,"Password":,"HTTP port":80,"ONVIF port":80,"RTSP port":554},</t>
  </si>
  <si>
    <t>[{"Camera Information":{"Identifier":"camera.790","Number":790,"Group":AP-7,"Name":AP-7 251,6 Reus,"Location":AP-7 (S),</t>
  </si>
  <si>
    <t>"Description":AP-7 251,6 Reus,"Symbol":"Fixed camera","Owner":"ACESA","Municipality":"Reus","Kilometric Point":"251,6","Road":"AP-7","Direction":"0",</t>
  </si>
  <si>
    <t>"Connection":{"Address"):10.131.66.3,"Multicast address":				235.1.0.57,"User":,"Password":,"HTTP port":80,"ONVIF port":80,"RTSP port":554},</t>
  </si>
  <si>
    <t>[{"Camera Information":{"Identifier":"camera.791","Number":791,"Group":AP-7,"Name":AP-7 254,11 Reus,"Location":AP-7 (S),</t>
  </si>
  <si>
    <t>"Description":AP-7 254,11 Reus,"Symbol":"Fixed camera","Owner":"ACESA","Municipality":"Reus","Kilometric Point":"254,11","Road":"AP-7","Direction":"0",</t>
  </si>
  <si>
    <t>"Connection":{"Address"):10.131.66.4,"Multicast address":				235.1.0.86,"User":,"Password":,"HTTP port":80,"ONVIF port":80,"RTSP port":554},</t>
  </si>
  <si>
    <t>[{"Camera Information":{"Identifier":"camera.792","Number":792,"Group":AP-7,"Name":AP-7 257 Salou,"Location":AP-7 (S),</t>
  </si>
  <si>
    <t>"Description":AP-7 257 Salou,"Symbol":"Fixed camera","Owner":"ACESA","Municipality":"Salou","Kilometric Point":"257","Road":"AP-7","Direction":"0",</t>
  </si>
  <si>
    <t>"Connection":{"Address"):10.131.66.5,"Multicast address":				239.239.239.239,"User":sct,"Password":sct,"HTTP port":80,"ONVIF port":80,"RTSP port":554},</t>
  </si>
  <si>
    <t>[{"Camera Information":{"Identifier":"camera.722","Number":722,"Group":AP-7,"Name":AP-7 79,3 Sils,"Location":AP-7 (N),</t>
  </si>
  <si>
    <t>"Description":AP-7 79,3 Sils,"Symbol":"Fixed camera","Owner":"ACESA","Municipality":"Sils","Kilometric Point":"79,3","Road":"AP-7","Direction":"0",</t>
  </si>
  <si>
    <t>"Connection":{"Address"):10.131.7.17,"Multicast address":				235.1.0.37,"User":,"Password":,"HTTP port":80,"ONVIF port":80,"RTSP port":554},</t>
  </si>
  <si>
    <t>[{"Camera Information":{"Identifier":"camera.723","Number":723,"Group":AP-7,"Name":AP-7 85 Sort. Vidreres,"Location":AP-7 (N),</t>
  </si>
  <si>
    <t>"Description":AP-7 85 Sort. Vidreres,"Symbol":"Fixed camera","Owner":"ACESA","Municipality":"Vidreres","Kilometric Point":"85","Road":"AP-7","Direction":"0",</t>
  </si>
  <si>
    <t>"Connection":{"Address"):10.131.7.18,"Multicast address":				239.239.239.239,"User":sct,"Password":sct,"HTTP port":80,"ONVIF port":80,"RTSP port":554},</t>
  </si>
  <si>
    <t>[{"Camera Information":{"Identifier":"camera.209","Number":209,"Group":AP-2,"Name":AP-2 114,2 Fraga,"Location":AP-2,</t>
  </si>
  <si>
    <t>"Description":AP-2 114,2 Fraga,"Symbol":"Fixed camera","Owner":"ACESA","Municipality":"","Kilometric Point":"114,2","Road":"AP-2","Direction":"0",</t>
  </si>
  <si>
    <t>"Connection":{"Address"):10.131.74.4,"Multicast address":				235.1.0.144,"User":root,"Password":root,"HTTP port":80,"ONVIF port":80,"RTSP port":554},</t>
  </si>
  <si>
    <t>[{"Camera Information":{"Identifier":"camera.208","Number":208,"Group":AP-2,"Name":AP-2 127,3 Soses,"Location":AP-2,</t>
  </si>
  <si>
    <t>"Description":AP-2 127,3 Soses,"Symbol":"Fixed camera","Owner":"ACESA","Municipality":"","Kilometric Point":"127,3","Road":"AP-2","Direction":"0",</t>
  </si>
  <si>
    <t>"Connection":{"Address"):10.131.75.3,"Multicast address":				235.1.0.146,"User":root,"Password":root,"HTTP port":80,"ONVIF port":80,"RTSP port":554},</t>
  </si>
  <si>
    <t>[{"Camera Information":{"Identifier":"camera.207","Number":207,"Group":AP-2,"Name":AP-2 140,2 Accés Lleida,"Location":AP-2,</t>
  </si>
  <si>
    <t>"Description":AP-2 140,2 Accés Lleida,"Symbol":"Fixed camera","Owner":"ACESA","Municipality":"Sense Assignació","Kilometric Point":"140,2","Road":"AP-2","Direction":"0",</t>
  </si>
  <si>
    <t>"Connection":{"Address"):10.131.76.3,"Multicast address":				235.1.0.147,"User":root,"Password":root,"HTTP port":80,"ONVIF port":80,"RTSP port":554},</t>
  </si>
  <si>
    <t>[{"Camera Information":{"Identifier":"camera.206","Number":206,"Group":AP-2,"Name":AP-2 160,8 Borges Blanques,"Location":AP-2,</t>
  </si>
  <si>
    <t>"Description":AP-2 160,8 Borges Blanques,"Symbol":"Fixed camera","Owner":"ACESA","Municipality":"","Kilometric Point":"160,8","Road":"AP-2","Direction":"0",</t>
  </si>
  <si>
    <t>"Connection":{"Address"):10.131.77.3,"Multicast address":				235.1.0.149,"User":root,"Password":root,"HTTP port":80,"ONVIF port":80,"RTSP port":554},</t>
  </si>
  <si>
    <t>[{"Camera Information":{"Identifier":"camera.205","Number":205,"Group":AP-2,"Name":AP-2 174,2 L"albi,"Location":AP-2,</t>
  </si>
  <si>
    <t>"Description":AP-2 174,2 L"albi,"Symbol":"Fixed camera","Owner":"ACESA","Municipality":"","Kilometric Point":"174,2","Road":"AP-2","Direction":"0",</t>
  </si>
  <si>
    <t>"Connection":{"Address"):10.131.78.4,"Multicast address":				239.239.239.239,"User":root,"Password":root,"HTTP port":80,"ONVIF port":80,"RTSP port":554},</t>
  </si>
  <si>
    <t>[{"Camera Information":{"Identifier":"camera.204","Number":204,"Group":AP-2,"Name":AP-2 178,7 Vinaixa,"Location":AP-2,</t>
  </si>
  <si>
    <t>"Description":AP-2 178,7 Vinaixa,"Symbol":"Fixed camera","Owner":"ACESA","Municipality":"","Kilometric Point":"178,7","Road":"AP-2","Direction":"0",</t>
  </si>
  <si>
    <t>"Connection":{"Address"):10.131.78.5,"Multicast address":				239.239.239.239,"User":root,"Password":root,"HTTP port":80,"ONVIF port":80,"RTSP port":554},</t>
  </si>
  <si>
    <t>[{"Camera Information":{"Identifier":"camera.203","Number":203,"Group":AP-2,"Name":AP-2 193 Montblanc,"Location":AP-2,</t>
  </si>
  <si>
    <t>"Description":AP-2 193 Montblanc,"Symbol":"Fixed camera","Owner":"ACESA","Municipality":"","Kilometric Point":"193","Road":"AP-2","Direction":"0",</t>
  </si>
  <si>
    <t>"Connection":{"Address"):10.131.79.3,"Multicast address":				235.1.0.154,"User":root,"Password":root,"HTTP port":80,"ONVIF port":80,"RTSP port":554},</t>
  </si>
  <si>
    <t>[{"Camera Information":{"Identifier":"camera.721","Number":721,"Group":AP-7,"Name":AP-7 71 Riudellots,"Location":AP-7 (N),</t>
  </si>
  <si>
    <t>"Description":AP-7 71 Riudellots,"Symbol":"Fixed camera","Owner":"ACESA","Municipality":"Riudellots de la Selva","Kilometric Point":"71","Road":"AP-7","Direction":"0",</t>
  </si>
  <si>
    <t>"Connection":{"Address"):10.131.8.4,"Multicast address":				239.239.239.239,"User":sct,"Password":sct,"HTTP port":80,"ONVIF port":80,"RTSP port":554},</t>
  </si>
  <si>
    <t>[{"Camera Information":{"Identifier":"camera.202","Number":202,"Group":AP-2,"Name":AP-2 202,7 Cabra del camp,"Location":AP-2,</t>
  </si>
  <si>
    <t>"Description":AP-2 202,7 Cabra del camp,"Symbol":"Fixed camera","Owner":"ACESA","Municipality":"Cabra del Camp","Kilometric Point":"202,7","Road":"AP-2","Direction":"0",</t>
  </si>
  <si>
    <t>"Connection":{"Address"):10.131.80.3,"Multicast address":				239.239.239.239,"User":root,"Password":root,"HTTP port":80,"ONVIF port":80,"RTSP port":554},</t>
  </si>
  <si>
    <t>[{"Camera Information":{"Identifier":"camera.779","Number":779,"Group":AP-7,"Name":AP-7 212 Enllaç AP-2,"Location":AP-7 (S),</t>
  </si>
  <si>
    <t>"Description":AP-7 212 Enllaç AP-2,"Symbol":"Fixed camera","Owner":"ACESA","Municipality":"Sense Assignació","Kilometric Point":"212","Road":"AP-7","Direction":"0",</t>
  </si>
  <si>
    <t>"Connection":{"Address"):10.131.83.11,"Multicast address":				235.1.0.168,"User":,"Password":,"HTTP port":80,"ONVIF port":80,"RTSP port":554},</t>
  </si>
  <si>
    <t>[{"Camera Information":{"Identifier":"camera.201","Number":201,"Group":AP-2,"Name":AP-2 232,1 Banyeres Penedes,"Location":AP-2,</t>
  </si>
  <si>
    <t>"Description":AP-2 232,1 Banyeres Penedes,"Symbol":"Fixed camera","Owner":"ACESA","Municipality":"","Kilometric Point":"232,1","Road":"AP-2","Direction":"0",</t>
  </si>
  <si>
    <t>"Connection":{"Address"):10.131.83.13,"Multicast address":				235.1.0.170,"User":hello,"Password":world,"HTTP port":80,"ONVIF port":80,"RTSP port":554},</t>
  </si>
  <si>
    <t>[{"Camera Information":{"Identifier":"camera.778","Number":778,"Group":AP-7,"Name":AP-7 208,5 Banyeres Penedes,"Location":AP-7 (S),</t>
  </si>
  <si>
    <t>"Description":AP-7 208,5 Banyeres Penedes,"Symbol":"Fixed camera","Owner":"ACESA","Municipality":"Banyeres del Penedès","Kilometric Point":"208,5","Road":"AP-7","Direction":"0",</t>
  </si>
  <si>
    <t>"Connection":{"Address"):10.131.83.9,"Multicast address":				235.1.0.166,"User":,"Password":,"HTTP port":80,"ONVIF port":80,"RTSP port":554},</t>
  </si>
  <si>
    <t>[{"Camera Information":{"Identifier":"camera.719","Number":719,"Group":AP-7,"Name":AP-7 60,8 Sant Gregori,"Location":AP-7 (N),</t>
  </si>
  <si>
    <t>"Description":AP-7 60,8 Sant Gregori,"Symbol":"Fixed camera","Owner":"ACESA","Municipality":"Sant Gregori","Kilometric Point":"60,8","Road":"AP-7","Direction":"0",</t>
  </si>
  <si>
    <t>"Connection":{"Address"):10.131.9.3,"Multicast address":				239.239.239.239,"User":sct,"Password":sct,"HTTP port":80,"ONVIF port":80,"RTSP port":554},</t>
  </si>
  <si>
    <t>[{"Camera Information":{"Identifier":"camera.720","Number":720,"Group":AP-7,"Name":AP-7 64 Girona Sud,"Location":AP-7 (N),</t>
  </si>
  <si>
    <t>"Description":AP-7 64 Girona Sud,"Symbol":"Fixed camera","Owner":"ACESA","Municipality":"Girona","Kilometric Point":"64","Road":"AP-7","Direction":"0",</t>
  </si>
  <si>
    <t>"Connection":{"Address"):10.131.9.4,"Multicast address":				235.1.0.42,"User":,"Password":,"HTTP port":80,"ONVIF port":80,"RTSP port":554},</t>
  </si>
  <si>
    <t>[{"Camera Information":{"Identifier":"camera.3233","Number":3233,"Group":C-32S,"Name":C-32S 9,91 Calafell,"Location":C-32 (S),</t>
  </si>
  <si>
    <t>"Description":C-32S 9,91 Calafell,"Symbol":"Fixed camera","Owner":"AUCAT","Municipality":"Calafell","Kilometric Point":"9,91","Road":"C-32S","Direction":"0",</t>
  </si>
  <si>
    <t>"Connection":{"Address"):10.131.97.20,"Multicast address":				239.239.239.239,"User":sct,"Password":sct,"HTTP port":80,"ONVIF port":80,"RTSP port":554},</t>
  </si>
  <si>
    <t>[{"Camera Information":{"Identifier":"camera.3232","Number":3232,"Group":C-32S,"Name":C-32S 11,55 Cunit,"Location":C-32 (S),</t>
  </si>
  <si>
    <t>"Description":C-32S 11,55 Cunit,"Symbol":"Fixed camera","Owner":"AUCAT","Municipality":"Cunit","Kilometric Point":"11,55","Road":"C-32S","Direction":"0",</t>
  </si>
  <si>
    <t>"Connection":{"Address"):10.131.97.21,"Multicast address":				239.239.239.239,"User":sct,"Password":sct,"HTTP port":80,"ONVIF port":80,"RTSP port":554},</t>
  </si>
  <si>
    <t>[{"Camera Information":{"Identifier":"camera.3231","Number":3231,"Group":C-32S,"Name":C-32S 13,8 Cubelles,"Location":C-32 (S),</t>
  </si>
  <si>
    <t>"Description":C-32S 13,8 Cubelles,"Symbol":"Fixed camera","Owner":"AUCAT","Municipality":"Cubelles","Kilometric Point":"13,8","Road":"C-32S","Direction":"0",</t>
  </si>
  <si>
    <t>"Connection":{"Address"):10.131.97.23,"Multicast address":				235.1.2.18,"User":,"Password":,"HTTP port":80,"ONVIF port":80,"RTSP port":554},</t>
  </si>
  <si>
    <t>[{"Camera Information":{"Identifier":"camera.3230","Number":3230,"Group":C-32S,"Name":C-32S 15,93 Cubelles,"Location":C-32 (S),</t>
  </si>
  <si>
    <t>"Description":C-32S 15,93 Cubelles,"Symbol":"Fixed camera","Owner":"AUCAT","Municipality":"Cubelles","Kilometric Point":"15,93","Road":"C-32S","Direction":"0",</t>
  </si>
  <si>
    <t>"Connection":{"Address"):10.131.97.24,"Multicast address":				235.1.2.19,"User":sct,"Password":sct,"HTTP port":80,"ONVIF port":80,"RTSP port":554},</t>
  </si>
  <si>
    <t>[{"Camera Information":{"Identifier":"camera.3229","Number":3229,"Group":C-32S,"Name":C-32S 18 Vilanova,"Location":C-32 (S),</t>
  </si>
  <si>
    <t>"Description":C-32S 18 Vilanova,"Symbol":"Fixed camera","Owner":"AUCAT","Municipality":"Vilanova i la Geltrú","Kilometric Point":"18","Road":"C-32S","Direction":"0",</t>
  </si>
  <si>
    <t>"Connection":{"Address"):10.131.97.25,"Multicast address":				239.239.239.239,"User":sct,"Password":sct,"HTTP port":80,"ONVIF port":80,"RTSP port":554},</t>
  </si>
  <si>
    <t>[{"Camera Information":{"Identifier":"camera.3228","Number":3228,"Group":C-32S,"Name":C-32S 19,5 Vilanova,"Location":C-32 (S),</t>
  </si>
  <si>
    <t>"Description":C-32S 19,5 Vilanova,"Symbol":"Fixed camera","Owner":"AUCAT","Municipality":"Vilanova i la Geltrú","Kilometric Point":"19,5","Road":"C-32S","Direction":"0",</t>
  </si>
  <si>
    <t>"Connection":{"Address"):10.131.97.26,"Multicast address":				239.239.239.239,"User":sct,"Password":sct,"HTTP port":80,"ONVIF port":80,"RTSP port":554},</t>
  </si>
  <si>
    <t>[{"Camera Information":{"Identifier":"camera.3237","Number":3237,"Group":C-32S,"Name":C-32S 1,96 Vendrell,"Location":C-32 (S),</t>
  </si>
  <si>
    <t>"Description":C-32S 1,96 Vendrell,"Symbol":"Fixed camera","Owner":"AUCAT","Municipality":"Vendrell","Kilometric Point":"1,96","Road":"C-32S","Direction":"0",</t>
  </si>
  <si>
    <t>"Connection":{"Address"):10.131.99.20,"Multicast address":				235.1.2.1,"User":,"Password":,"HTTP port":80,"ONVIF port":80,"RTSP port":554},</t>
  </si>
  <si>
    <t>[{"Camera Information":{"Identifier":"camera.3236","Number":3236,"Group":C-32S,"Name":C-32S 3,55 Vendrell,"Location":C-32 (S),</t>
  </si>
  <si>
    <t>"Description":C-32S 3,55 Vendrell,"Symbol":"Fixed camera","Owner":"AUCAT","Municipality":"Vendrell","Kilometric Point":"3,55","Road":"C-32S","Direction":"0",</t>
  </si>
  <si>
    <t>"Connection":{"Address"):10.131.99.21,"Multicast address":				235.1.2.2,"User":sct,"Password":sct,"HTTP port":80,"ONVIF port":80,"RTSP port":554},</t>
  </si>
  <si>
    <t>[{"Camera Information":{"Identifier":"camera.3235","Number":3235,"Group":C-32S,"Name":C-32S 5,9 Calafell,"Location":C-32 (S),</t>
  </si>
  <si>
    <t>"Description":C-32S 5,9 Calafell,"Symbol":"Fixed camera","Owner":"AUCAT","Municipality":"Calafell","Kilometric Point":"5,9","Road":"C-32S","Direction":"0",</t>
  </si>
  <si>
    <t>"Connection":{"Address"):10.131.99.23,"Multicast address":				235.1.2.4,"User":,"Password":,"HTTP port":80,"ONVIF port":80,"RTSP port":554},</t>
  </si>
  <si>
    <t>[{"Camera Information":{"Identifier":"camera.3234","Number":3234,"Group":C-32S,"Name":C-32S 9,12 Calafell,"Location":C-32 (S),</t>
  </si>
  <si>
    <t>"Description":C-32S 9,12 Calafell,"Symbol":"Fixed camera","Owner":"AUCAT","Municipality":"Calafell","Kilometric Point":"9,12","Road":"C-32S","Direction":"0",</t>
  </si>
  <si>
    <t>"Connection":{"Address"):10.131.99.31,"Multicast address":				235.1.2.12,"User":,"Password":,"HTTP port":80,"ONVIF port":80,"RTSP port":554},</t>
  </si>
  <si>
    <t>[{"Camera Information":{"Identifier":"camera.747","Number":747,"Group":AP-7,"Name":AP-7 151,6 Bellaterra,"Location":ACCESSOS NORD,</t>
  </si>
  <si>
    <t>"Description":AP-7 151,6 Bellaterra,"Symbol":"Fixed camera","Owner":"SCT","Municipality":"Cerdanyola del Vallès","Kilometric Point":"151,6","Road":"AP-7","Direction":"CRE",</t>
  </si>
  <si>
    <t>"Latitude":"41,4912613925318",""Longitude":"2,09380028531399",""Manufacturer":"LANACCESS",</t>
  </si>
  <si>
    <t>"Connection":{"Address"):10.137.229.38,"Multicast address":				239.137.229.38,"User":hello,"Password":world,"HTTP port":80,"ONVIF port":80,"RTSP port":554},</t>
  </si>
  <si>
    <t>"PTZ protocol":{"Protocol"):		Plettack,"Address":			20,"Port":9,"Serial settings":1200,8,E,1}}},</t>
  </si>
  <si>
    <t>[{"Camera Information":{"Identifier":"camera.1601","Number":1601,"Group":C-16,"Name":C-16 1,5 ,"Location":C-16,</t>
  </si>
  <si>
    <t>"Description":C-16 1,5 ,"Symbol":"Fixed camera","Owner":"Túnels Barcelona Cadí","Municipality":"Sense Assignació","Kilometric Point":"1,5","Road":"C-16","Direction":"0",</t>
  </si>
  <si>
    <t>"Connection":{"Address"):10.136.34.141,"Multicast address":				239.136.34.141,"User":hello,"Password":world,"HTTP port":80,"ONVIF port":80,"RTSP port":554},</t>
  </si>
  <si>
    <t>[{"Camera Information":{"Identifier":"camera.1602","Number":1602,"Group":C-16,"Name":C-16 2,089 ,"Location":C-16,</t>
  </si>
  <si>
    <t>"Description":C-16 2,089 ,"Symbol":"Fixed camera","Owner":"Túnels Barcelona Cadí","Municipality":"Sense Assignació","Kilometric Point":"2,089","Road":"C-16","Direction":"0",</t>
  </si>
  <si>
    <t>"Connection":{"Address"):10.136.34.142,"Multicast address":				239.136.34.142,"User":hello,"Password":world,"HTTP port":80,"ONVIF port":80,"RTSP port":554},</t>
  </si>
  <si>
    <t>[{"Camera Information":{"Identifier":"camera.1603","Number":1603,"Group":C-16,"Name":C-16 3,768 ,"Location":C-16,</t>
  </si>
  <si>
    <t>"Description":C-16 3,768 ,"Symbol":"Fixed camera","Owner":"Túnels Barcelona Cadí","Municipality":"Sense Assignació","Kilometric Point":"3,768","Road":"C-16","Direction":"0",</t>
  </si>
  <si>
    <t>"Connection":{"Address"):10.136.34.143,"Multicast address":				239.136.34.143,"User":hello,"Password":world,"HTTP port":80,"ONVIF port":80,"RTSP port":554},</t>
  </si>
  <si>
    <t>[{"Camera Information":{"Identifier":"camera.1604","Number":1604,"Group":C-16,"Name":C-16 4,763 ,"Location":C-16,</t>
  </si>
  <si>
    <t>"Description":C-16 4,763 ,"Symbol":"Fixed camera","Owner":"Túnels Barcelona Cadí","Municipality":"Sense Assignació","Kilometric Point":"4,763","Road":"C-16","Direction":"0",</t>
  </si>
  <si>
    <t>"Connection":{"Address"):10.136.34.144,"Multicast address":				239.136.34.144,"User":hello,"Password":world,"HTTP port":80,"ONVIF port":80,"RTSP port":554},</t>
  </si>
  <si>
    <t>[{"Camera Information":{"Identifier":"camera.1605","Number":1605,"Group":C-16,"Name":C-16 5,2 ,"Location":C-16,</t>
  </si>
  <si>
    <t>"Description":C-16 5,2 ,"Symbol":"Fixed camera","Owner":"Túnels Barcelona Cadí","Municipality":"Sense Assignació","Kilometric Point":"5,2","Road":"C-16","Direction":"0",</t>
  </si>
  <si>
    <t>"Connection":{"Address"):10.136.34.145,"Multicast address":				239.136.34.145,"User":hello,"Password":world,"HTTP port":80,"ONVIF port":80,"RTSP port":554},</t>
  </si>
  <si>
    <t>[{"Camera Information":{"Identifier":"camera.1606","Number":1606,"Group":C-16,"Name":C-16 6,06 ,"Location":C-16,</t>
  </si>
  <si>
    <t>"Description":C-16 6,06 ,"Symbol":"Fixed camera","Owner":"Túnels Barcelona Cadí","Municipality":"Sense Assignació","Kilometric Point":"6,06","Road":"C-16","Direction":"0",</t>
  </si>
  <si>
    <t>"Connection":{"Address"):10.136.34.146,"Multicast address":				239.136.34.146,"User":hello,"Password":world,"HTTP port":80,"ONVIF port":80,"RTSP port":554},</t>
  </si>
  <si>
    <t>[{"Camera Information":{"Identifier":"camera.1607","Number":1607,"Group":C-16,"Name":C-16 6,8 ,"Location":C-16,</t>
  </si>
  <si>
    <t>"Description":C-16 6,8 ,"Symbol":"Fixed camera","Owner":"Túnels Barcelona Cadí","Municipality":"Sense Assignació","Kilometric Point":"6,8","Road":"C-16","Direction":"0",</t>
  </si>
  <si>
    <t>"Connection":{"Address"):10.136.34.147,"Multicast address":				239.136.34.147,"User":hello,"Password":world,"HTTP port":80,"ONVIF port":80,"RTSP port":554},</t>
  </si>
  <si>
    <t>[{"Camera Information":{"Identifier":"camera.1608","Number":1608,"Group":C-16,"Name":C-16 6,9 ,"Location":C-16,</t>
  </si>
  <si>
    <t>"Description":C-16 6,9 ,"Symbol":"Fixed camera","Owner":"Túnels Barcelona Cadí","Municipality":"Sense Assignació","Kilometric Point":"6,9","Road":"C-16","Direction":"0",</t>
  </si>
  <si>
    <t>"Connection":{"Address"):10.136.34.148,"Multicast address":				239.136.34.148,"User":hello,"Password":world,"HTTP port":80,"ONVIF port":80,"RTSP port":554},</t>
  </si>
  <si>
    <t>[{"Camera Information":{"Identifier":"camera.1609","Number":1609,"Group":C-16,"Name":C-16 7,3 ,"Location":C-16,</t>
  </si>
  <si>
    <t>"Description":C-16 7,3 ,"Symbol":"Fixed camera","Owner":"Túnels Barcelona Cadí","Municipality":"Floresta","Kilometric Point":"7,3","Road":"C-16","Direction":"0",</t>
  </si>
  <si>
    <t>"Connection":{"Address"):10.136.34.149,"Multicast address":				239.136.34.149,"User":hello,"Password":world,"HTTP port":80,"ONVIF port":80,"RTSP port":554},</t>
  </si>
  <si>
    <t>[{"Camera Information":{"Identifier":"camera.748","Number":748,"Group":AP-7/B-30,"Name":AP-7/B-30 152,7 Bellaterra,"Location":ACCESSOS NORD,</t>
  </si>
  <si>
    <t>"Description":AP-7/B-30 152,7 Bellaterra,"Symbol":"Fixed camera","Owner":"SCT","Municipality":"Cerdanyola del Vallès","Kilometric Point":"152,7","Road":"AP-7/B-30","Direction":"CRE",</t>
  </si>
  <si>
    <t>"Latitude":"41,4878782360002",""Longitude":"2,08294272775936",""Manufacturer":"LANACCESS",</t>
  </si>
  <si>
    <t>"Connection":{"Address"):10.137.229.39,"Multicast address":				239.137.229.39,"User":hello,"Password":world,"HTTP port":80,"ONVIF port":80,"RTSP port":554},</t>
  </si>
  <si>
    <t>"PTZ protocol":{"Protocol"):		Plettack,"Address":			15,"Port":9,"Serial settings":1200,8,E,1}}},</t>
  </si>
  <si>
    <t>[{"Camera Information":{"Identifier":"camera.1610","Number":1610,"Group":C-16,"Name":C-16 8,38 ,"Location":C-16,</t>
  </si>
  <si>
    <t>"Description":C-16 8,38 ,"Symbol":"Fixed camera","Owner":"Túnels Barcelona Cadí","Municipality":"Floresta","Kilometric Point":"8,38","Road":"C-16","Direction":"0",</t>
  </si>
  <si>
    <t>"Connection":{"Address"):10.136.34.150,"Multicast address":				239.136.34.150,"User":hello,"Password":world,"HTTP port":80,"ONVIF port":80,"RTSP port":554},</t>
  </si>
  <si>
    <t>[{"Camera Information":{"Identifier":"camera.1611","Number":1611,"Group":C-16,"Name":C-16 9,26 ,"Location":C-16,</t>
  </si>
  <si>
    <t>"Description":C-16 9,26 ,"Symbol":"Fixed camera","Owner":"Túnels Barcelona Cadí","Municipality":"Sant Cugat del Vallès","Kilometric Point":"9,26","Road":"C-16","Direction":"0",</t>
  </si>
  <si>
    <t>"Connection":{"Address"):10.136.34.151,"Multicast address":				239.136.34.151,"User":hello,"Password":world,"HTTP port":80,"ONVIF port":80,"RTSP port":554},</t>
  </si>
  <si>
    <t>[{"Camera Information":{"Identifier":"camera.1612","Number":1612,"Group":C-16,"Name":C-16 10,58 ,"Location":C-16,</t>
  </si>
  <si>
    <t>"Description":C-16 10,58 ,"Symbol":"Fixed camera","Owner":"Túnels Barcelona Cadí","Municipality":"Sant Cugat del Vallès","Kilometric Point":"10,58","Road":"C-16","Direction":"0",</t>
  </si>
  <si>
    <t>"Connection":{"Address"):10.136.34.152,"Multicast address":				239.136.34.152,"User":hello,"Password":world,"HTTP port":80,"ONVIF port":80,"RTSP port":554},</t>
  </si>
  <si>
    <t>[{"Camera Information":{"Identifier":"camera.1613","Number":1613,"Group":C-16,"Name":C-16 12,15 ,"Location":C-16,</t>
  </si>
  <si>
    <t>"Description":C-16 12,15 ,"Symbol":"Fixed camera","Owner":"Túnels Barcelona Cadí","Municipality":"Sant Cugat del Vallès","Kilometric Point":"12,15","Road":"C-16","Direction":"0",</t>
  </si>
  <si>
    <t>"Connection":{"Address"):10.136.34.153,"Multicast address":				239.136.34.153,"User":hello,"Password":world,"HTTP port":80,"ONVIF port":80,"RTSP port":554},</t>
  </si>
  <si>
    <t>[{"Camera Information":{"Identifier":"camera.1614","Number":1614,"Group":C-16,"Name":C-16 13,3 ,"Location":C-16,</t>
  </si>
  <si>
    <t>"Description":C-16 13,3 ,"Symbol":"Fixed camera","Owner":"Túnels Barcelona Cadí","Municipality":"Sant Cugat del Vallès","Kilometric Point":"13,3","Road":"C-16","Direction":"0",</t>
  </si>
  <si>
    <t>"Connection":{"Address"):10.136.34.154,"Multicast address":				239.136.34.154,"User":hello,"Password":world,"HTTP port":80,"ONVIF port":80,"RTSP port":554},</t>
  </si>
  <si>
    <t>[{"Camera Information":{"Identifier":"camera.749","Number":749,"Group":AP-7/B-30,"Name":AP-7/B-30 153,3 St. Cugat,"Location":ACCESSOS NORD,</t>
  </si>
  <si>
    <t>"Description":AP-7/B-30 153,3 St. Cugat,"Symbol":"Fixed camera","Owner":"SCT","Municipality":"Cerdanyola del Vallès","Kilometric Point":"153,3","Road":"AP-7/B-30","Direction":"DEC",</t>
  </si>
  <si>
    <t>"Latitude":"41,4881871836849",""Longitude":"2,07572484847644",""Manufacturer":"LANACCESS",</t>
  </si>
  <si>
    <t>"Connection":{"Address"):10.137.229.40,"Multicast address":				239.137.229.40,"User":hello,"Password":world,"HTTP port":80,"ONVIF port":80,"RTSP port":554},</t>
  </si>
  <si>
    <t>"PTZ protocol":{"Protocol"):		Plettack,"Address":			14,"Port":9,"Serial settings":1200,8,E,1}}},</t>
  </si>
  <si>
    <t>[{"Camera Information":{"Identifier":"camera.751","Number":751,"Group":AP-7/B-30,"Name":AP-7/B-30 154 St. Cugat,"Location":ACCESSOS NORD,</t>
  </si>
  <si>
    <t>"Description":AP-7/B-30 154 St. Cugat,"Symbol":"Fixed camera","Owner":"SCT","Municipality":"Cerdanyola del Vallès","Kilometric Point":"154","Road":"AP-7/B-30","Direction":"DEC",</t>
  </si>
  <si>
    <t>"Latitude":"41,489778934767",""Longitude":"2,06750936646387",""Manufacturer":"LANACCESS",</t>
  </si>
  <si>
    <t>"Connection":{"Address"):10.137.229.41,"Multicast address":				239.137.229.41,"User":hello,"Password":world,"HTTP port":80,"ONVIF port":80,"RTSP port":554},</t>
  </si>
  <si>
    <t>"PTZ protocol":{"Protocol"):		Plettack,"Address":			13,"Port":9,"Serial settings":1200,8,E,1}}},</t>
  </si>
  <si>
    <t>[{"Camera Information":{"Identifier":"camera.752","Number":752,"Group":AP-7/B-30,"Name":AP-7/B-30 154,6 St. Cugat,"Location":ACCESSOS NORD,</t>
  </si>
  <si>
    <t>"Description":AP-7/B-30 154,6 St. Cugat,"Symbol":"Fixed camera","Owner":"SCT","Municipality":"Sant Cugat del Vallès","Kilometric Point":"154,6","Road":"AP-7/B-30","Direction":"DEC",</t>
  </si>
  <si>
    <t>"Latitude":"41,489594663212",""Longitude":"2,05949543965841",""Manufacturer":"LANACCESS",</t>
  </si>
  <si>
    <t>"Connection":{"Address"):10.137.229.42,"Multicast address":				239.137.229.42,"User":hello,"Password":world,"HTTP port":80,"ONVIF port":80,"RTSP port":554},</t>
  </si>
  <si>
    <t>"PTZ protocol":{"Protocol"):		Plettack,"Address":			12,"Port":9,"Serial settings":1200,8,E,1}}},</t>
  </si>
  <si>
    <t>[{"Camera Information":{"Identifier":"camera.753","Number":753,"Group":AP-7/B-30,"Name":AP-7/B-30 155,6 St. Cugat,"Location":ACCESSOS NORD,</t>
  </si>
  <si>
    <t>"Description":AP-7/B-30 155,6 St. Cugat,"Symbol":"Fixed camera","Owner":"SCT","Municipality":"Sant Cugat del Vallès","Kilometric Point":"155,6","Road":"AP-7/B-30","Direction":"DEC",</t>
  </si>
  <si>
    <t>"Latitude":"41,484928",""Longitude":"2,049162",""Manufacturer":"LANACCESS",</t>
  </si>
  <si>
    <t>"Connection":{"Address"):10.137.229.43,"Multicast address":				239.137.229.43,"User":hello,"Password":world,"HTTP port":80,"ONVIF port":80,"RTSP port":554},</t>
  </si>
  <si>
    <t>"PTZ protocol":{"Protocol"):		Plettack,"Address":			11,"Port":9,"Serial settings":1200,8,E,1}}},</t>
  </si>
  <si>
    <t>[{"Camera Information":{"Identifier":"camera.754","Number":754,"Group":AP-7/B-30,"Name":AP-7/B-30 157 St. Cugat,"Location":ACCESSOS NORD,</t>
  </si>
  <si>
    <t>"Description":AP-7/B-30 157 St. Cugat,"Symbol":"Fixed camera","Owner":"SCT","Municipality":"Sant Cugat del Vallès","Kilometric Point":"157","Road":"AP-7/B-30","Direction":"CRE",</t>
  </si>
  <si>
    <t>"Latitude":"41,47485",""Longitude":"2,040423",""Manufacturer":"LANACCESS",</t>
  </si>
  <si>
    <t>"Connection":{"Address"):10.137.229.44,"Multicast address":				239.137.229.44,"User":hello,"Password":world,"HTTP port":80,"ONVIF port":80,"RTSP port":554},</t>
  </si>
  <si>
    <t>"PTZ protocol":{"Protocol"):		Plettack,"Address":			10,"Port":9,"Serial settings":1200,8,E,1}}},</t>
  </si>
  <si>
    <t>[{"Camera Information":{"Identifier":"camera.761","Number":761,"Group":AP-7,"Name":AP-7 164,965 Castellbisbal,"Location":ACCESSOS SUD,</t>
  </si>
  <si>
    <t>"Description":AP-7 164,965 Castellbisbal,"Symbol":"Fixed camera","Owner":"SCT","Municipality":"Sense Assignació","Kilometric Point":"164,965","Road":"AP-7","Direction":"CRE",</t>
  </si>
  <si>
    <t>"Latitude":"41,4463669469392",""Longitude":"1,99505220711261",""Manufacturer":"AXIS",</t>
  </si>
  <si>
    <t>"Connection":{"Address"):10.137.243.228,"Multicast address":				239.239.239.239,"User":root,"Password":root,"HTTP port":80,"ONVIF port":80,"RTSP port":554},</t>
  </si>
  <si>
    <t>"PTZ protocol":{"Protocol"):		Ultrak,"Address":			15,"Port":2222,"Serial settings":9600,8,E,1}}},</t>
  </si>
  <si>
    <t>[{"Camera Information":{"Identifier":"camera.762","Number":762,"Group":AP-7,"Name":AP-7 166,6 Castellbisbal,"Location":ACCESSOS SUD,</t>
  </si>
  <si>
    <t>"Description":AP-7 166,6 Castellbisbal,"Symbol":"Fixed camera","Owner":"SCT","Municipality":"Sense Assignació","Kilometric Point":"166,6","Road":"AP-7","Direction":"CRE",</t>
  </si>
  <si>
    <t>"Latitude":"41,4635822840648",""Longitude":"1,98031384624577",""Manufacturer":"AXIS",</t>
  </si>
  <si>
    <t>"Connection":{"Address"):10.137.243.229,"Multicast address":				239.239.239.239,"User":root,"Password":root,"HTTP port":80,"ONVIF port":80,"RTSP port":554},</t>
  </si>
  <si>
    <t>"PTZ protocol":{"Protocol"):		Ultrak,"Address":			16,"Port":2222,"Serial settings":9600,8,E,1}}},</t>
  </si>
  <si>
    <t>[{"Camera Information":{"Identifier":"camera.763","Number":763,"Group":AP-7,"Name":AP-7 168,112 Castellbisbal,"Location":ACCESSOS SUD,</t>
  </si>
  <si>
    <t>"Description":AP-7 168,112 Castellbisbal,"Symbol":"Fixed camera","Owner":"SCT","Municipality":"Sense Assignació","Kilometric Point":"168,112","Road":"AP-7","Direction":"DEC",</t>
  </si>
  <si>
    <t>"Latitude":"41,4702485626849",""Longitude":"1,96491556819458",""Manufacturer":"AXIS",</t>
  </si>
  <si>
    <t>"Connection":{"Address"):10.137.243.230,"Multicast address":				239.239.239.239,"User":root,"Password":root,"HTTP port":80,"ONVIF port":80,"RTSP port":554},</t>
  </si>
  <si>
    <t>"PTZ protocol":{"Protocol"):		Ultrak,"Address":			17,"Port":2222,"Serial settings":9600,8,E,1}}},</t>
  </si>
  <si>
    <t>[{"Camera Information":{"Identifier":"camera.764","Number":764,"Group":AP-7,"Name":AP-7 169,722 Martorell,"Location":ACCESSOS SUD,</t>
  </si>
  <si>
    <t>"Description":AP-7 169,722 Martorell,"Symbol":"Fixed camera","Owner":"SCT","Municipality":"Sense Assignació","Kilometric Point":"169,722","Road":"AP-7","Direction":"CRE",</t>
  </si>
  <si>
    <t>"Latitude":"41,4702642981393",""Longitude":"1,946939322333",""Manufacturer":"AXIS",</t>
  </si>
  <si>
    <t>"Connection":{"Address"):10.137.243.231,"Multicast address":				239.239.239.239,"User":root,"Password":root,"HTTP port":80,"ONVIF port":80,"RTSP port":554},</t>
  </si>
  <si>
    <t>"PTZ protocol":{"Protocol"):		Ultrak,"Address":			18,"Port":2222,"Serial settings":9600,8,E,1}}},</t>
  </si>
  <si>
    <t>[{"Camera Information":{"Identifier":"camera.765","Number":765,"Group":AP-7,"Name":AP-7 171,19 Peatge Martorell,"Location":ACCESSOS SUD,</t>
  </si>
  <si>
    <t>"Description":AP-7 171,19 Peatge Martorell,"Symbol":"Fixed camera","Owner":"SCT","Municipality":"Sense Assignació","Kilometric Point":"171,19","Road":"AP-7","Direction":"DEC",</t>
  </si>
  <si>
    <t>"Latitude":"41,4719203050616",""Longitude":"1,92880171982273",""Manufacturer":"AXIS",</t>
  </si>
  <si>
    <t>"Connection":{"Address"):10.137.243.232_x000D_,"Multicast address":				239.239.239.239,"User":,"Password":,"HTTP port":80,"ONVIF port":80,"RTSP port":554},</t>
  </si>
  <si>
    <t>"PTZ protocol":{"Protocol"):		Ultrak,"Address":			19,"Port":6,"Serial settings":9600,8,E,1}}},</t>
  </si>
  <si>
    <t>[{"Camera Information":{"Identifier":"camera.766","Number":766,"Group":AP-7,"Name":AP-7 171,67 Peatge Martorell,"Location":ACCESSOS SUD,</t>
  </si>
  <si>
    <t>"Description":AP-7 171,67 Peatge Martorell,"Symbol":"Fixed camera","Owner":"SCT","Municipality":"Sense Assignació","Kilometric Point":"171,67","Road":"AP-7","Direction":"DEC",</t>
  </si>
  <si>
    <t>"Latitude":"41,4666011521605",""Longitude":"1,91562713197391",""Manufacturer":"AXIS",</t>
  </si>
  <si>
    <t>"Connection":{"Address"):10.137.243.233,"Multicast address":				239.239.239.239,"User":,"Password":,"HTTP port":80,"ONVIF port":80,"RTSP port":554},</t>
  </si>
  <si>
    <t>"PTZ protocol":{"Protocol"):		Ultrak,"Address":			20,"Port":6,"Serial settings":9600,8,E,1}}},</t>
  </si>
  <si>
    <t>[{"Camera Information":{"Identifier":"camera.793","Number":793,"Group":AP-7,"Name":AP-7 258,9 Vila-Seca,"Location":AP-7 (S),</t>
  </si>
  <si>
    <t>"Description":AP-7 258,9 Vila-Seca,"Symbol":"Fixed camera","Owner":"SCT","Municipality":"Vila-seca","Kilometric Point":"258,9","Road":"AP-7","Direction":"0",</t>
  </si>
  <si>
    <t>"Connection":{"Address"):10.149.2.129,"Multicast address":				235.2.0.174,"User":,"Password":,"HTTP port":80,"ONVIF port":80,"RTSP port":554},</t>
  </si>
  <si>
    <t>"PTZ protocol":{"Protocol"):		LANACCESS,"Address":			0,"Port":80,"Serial settings":0}}},</t>
  </si>
  <si>
    <t>[{"Camera Information":{"Identifier":"camera.797","Number":797,"Group":AP-7,"Name":AP-7 270,8 Mont-Roig del Camp,"Location":AP-7 (S),</t>
  </si>
  <si>
    <t>"Description":AP-7 270,8 Mont-Roig del Camp,"Symbol":"Fixed camera","Owner":"SCT","Municipality":"Mont-roig del Camp","Kilometric Point":"270,8","Road":"AP-7","Direction":"0",</t>
  </si>
  <si>
    <t>"Connection":{"Address"):10.149.3.129,"Multicast address":				235.2.0.176,"User":,"Password":,"HTTP port":80,"ONVIF port":80,"RTSP port":554},</t>
  </si>
  <si>
    <t>[{"Camera Information":{"Identifier":"camera.798","Number":798,"Group":AP-7,"Name":AP-7 274,8 Mont-Roig del Camp,"Location":AP-7 (S),</t>
  </si>
  <si>
    <t>"Description":AP-7 274,8 Mont-Roig del Camp,"Symbol":"Fixed camera","Owner":"SCT","Municipality":"Mont-roig del Camp","Kilometric Point":"274,8","Road":"AP-7","Direction":"0",</t>
  </si>
  <si>
    <t>"Connection":{"Address"):10.149.3.130,"Multicast address":				235.2.0.175,"User":,"Password":,"HTTP port":80,"ONVIF port":80,"RTSP port":554},</t>
  </si>
  <si>
    <t>[{"Camera Information":{"Identifier":"camera.802","Number":802,"Group":AP-7,"Name":AP-7 288 Vandellós,"Location":AP-7 (N),</t>
  </si>
  <si>
    <t>"Description":AP-7 288 Vandellós,"Symbol":"Fixed camera","Owner":"SCT","Municipality":"Vandellòs i l"Hospitalet de l"Infant","Kilometric Point":"288","Road":"AP-7","Direction":"0",</t>
  </si>
  <si>
    <t>"Connection":{"Address"):10.149.3.131,"Multicast address":				235.2.0.177,"User":,"Password":,"HTTP port":80,"ONVIF port":80,"RTSP port":554},</t>
  </si>
  <si>
    <t>[{"Camera Information":{"Identifier":"camera.803","Number":803,"Group":AP-7,"Name":AP-7 295,2 L"Ametlla de Mar,"Location":AP-7 (S),</t>
  </si>
  <si>
    <t>"Description":AP-7 295,2 L"Ametlla de Mar,"Symbol":"Fixed camera","Owner":"SCT","Municipality":"Ametlla de Mar","Kilometric Point":"295,2","Road":"AP-7","Direction":"0",</t>
  </si>
  <si>
    <t>"Connection":{"Address"):10.149.4.129,"Multicast address":				235.2.0.178,"User":,"Password":,"HTTP port":80,"ONVIF port":80,"RTSP port":554},</t>
  </si>
  <si>
    <t>[{"Camera Information":{"Identifier":"camera.807","Number":807,"Group":AP-7,"Name":AP-7 303,5 El Perelló,"Location":AP-7 (S),</t>
  </si>
  <si>
    <t>"Description":AP-7 303,5 El Perelló,"Symbol":"Fixed camera","Owner":"SCT","Municipality":"Perelló","Kilometric Point":"303,5","Road":"AP-7","Direction":"0",</t>
  </si>
  <si>
    <t>"Connection":{"Address"):10.149.15.129,"Multicast address":				235.2.0.179,"User":,"Password":,"HTTP port":80,"ONVIF port":80,"RTSP port":554},</t>
  </si>
  <si>
    <t>[{"Camera Information":{"Identifier":"camera.818","Number":818,"Group":AP-7,"Name":AP-7 333,3 Freginals,"Location":AP-7 (S),</t>
  </si>
  <si>
    <t>"Description":AP-7 333,3 Freginals,"Symbol":"Fixed camera","Owner":"SCT","Municipality":"Freginals","Kilometric Point":"333,3","Road":"AP-7","Direction":"0",</t>
  </si>
  <si>
    <t>"Connection":{"Address"):10.149.6.129,"Multicast address":				235.2.0.180,"User":,"Password":,"HTTP port":80,"ONVIF port":80,"RTSP port":554},</t>
  </si>
  <si>
    <t>[{"Camera Information":{"Identifier":"camera.819","Number":819,"Group":AP-7,"Name":AP-7 337,3 Ulldecona,"Location":AP-7 (S),</t>
  </si>
  <si>
    <t>"Description":AP-7 337,3 Ulldecona,"Symbol":"Fixed camera","Owner":"SCT","Municipality":"Ulldecona","Kilometric Point":"337,3","Road":"AP-7","Direction":"0",</t>
  </si>
  <si>
    <t>"Connection":{"Address"):10.149.7.129,"Multicast address":				235.2.0.181,"User":,"Password":,"HTTP port":80,"ONVIF port":80,"RTSP port":554},</t>
  </si>
  <si>
    <t>[{"Camera Information":{"Identifier":"camera.820","Number":820,"Group":AP-7,"Name":AP-7 341,3 Ulldecona,"Location":AP-7 (S),</t>
  </si>
  <si>
    <t>"Description":AP-7 341,3 Ulldecona,"Symbol":"Fixed camera","Owner":"SCT","Municipality":"Ulldecona","Kilometric Point":"341,3","Road":"AP-7","Direction":"0",</t>
  </si>
  <si>
    <t>"Connection":{"Address"):10.149.7.130,"Multicast address":				235.2.0.182,"User":,"Password":,"HTTP port":80,"ONVIF port":80,"RTSP port":554},</t>
  </si>
  <si>
    <t>[{"Camera Information":{"Identifier":"camera.1101","Number":1101,"Group":A-2,"Name":A-2 609,2 Cornellà,"Location":ACCESSOS SUD,</t>
  </si>
  <si>
    <t>"Description":A-2 609,2 Cornellà,"Symbol":"Fixed camera","Owner":"SCT","Municipality":"Cornellà de Llobregat","Kilometric Point":"609,2","Road":"A-2","Direction":"DEC",</t>
  </si>
  <si>
    <t>"Latitude":"41,3463401694921",""Longitude":"2,07411151347034",""Manufacturer":"AXIS",</t>
  </si>
  <si>
    <t>"Connection":{"Address"):10.137.245.36,"Multicast address":				239.239.239.239,"User":,"Password":,"HTTP port":80,"ONVIF port":80,"RTSP port":554},</t>
  </si>
  <si>
    <t>"PTZ protocol":{"Protocol"):		Ultrak,"Address":			21,"Port":2222,"Serial settings":9600,8,E,1}}},</t>
  </si>
  <si>
    <t>[{"Camera Information":{"Identifier":"camera.1102","Number":1102,"Group":A-2,"Name":A-2 608,07 St. Joan Despí,"Location":ACCESSOS SUD,</t>
  </si>
  <si>
    <t>"Description":A-2 608,07 St. Joan Despí,"Symbol":"Fixed camera","Owner":"SCT","Municipality":"Sant Joan Despí","Kilometric Point":"608,07","Road":"A-2","Direction":"CRE",</t>
  </si>
  <si>
    <t>"Latitude":"41,3496881054907",""Longitude":"2,06125565760358",""Manufacturer":"AXIS",</t>
  </si>
  <si>
    <t>"Connection":{"Address"):10.137.245.37,"Multicast address":				239.239.239.239,"User":root,"Password":root,"HTTP port":80,"ONVIF port":80,"RTSP port":554},</t>
  </si>
  <si>
    <t>"PTZ protocol":{"Protocol"):		Ultrak,"Address":			22,"Port":2222,"Serial settings":9600,8,E,1}}},</t>
  </si>
  <si>
    <t>[{"Camera Information":{"Identifier":"camera.1103","Number":1103,"Group":A-2,"Name":A-2 607,4 Enllaç C-245,"Location":ACCESSOS SUD,</t>
  </si>
  <si>
    <t>"Description":A-2 607,4 Enllaç C-245,"Symbol":"Fixed camera","Owner":"SCT","Municipality":"Sant Joan Despí","Kilometric Point":"607,4","Road":"A-2","Direction":"CRE",</t>
  </si>
  <si>
    <t>"Latitude":"41,3535348059175",""Longitude":"2,05509555507675",""Manufacturer":"AXIS",</t>
  </si>
  <si>
    <t>"Connection":{"Address"):10.137.245.38,"Multicast address":				239.239.239.239,"User":root,"Password":root,"HTTP port":80,"ONVIF port":80,"RTSP port":554},</t>
  </si>
  <si>
    <t>"PTZ protocol":{"Protocol"):		Ultrak,"Address":			23,"Port":2222,"Serial settings":9600,8,E,1}}},</t>
  </si>
  <si>
    <t>[{"Camera Information":{"Identifier":"camera.1104","Number":1104,"Group":A-2,"Name":A-2 606,14 Sant Joan Despí,"Location":ACCESSOS SUD,</t>
  </si>
  <si>
    <t>"Description":A-2 606,14 Sant Joan Despí,"Symbol":"Fixed camera","Owner":"SCT","Municipality":"Sant Joan Despí","Kilometric Point":"606,14","Road":"A-2","Direction":"DEC",</t>
  </si>
  <si>
    <t>"Latitude":"41,3635471748068",""Longitude":"2,05072532406473",""Manufacturer":"AXIS",</t>
  </si>
  <si>
    <t>"Connection":{"Address"):10.137.245.39,"Multicast address":				239.239.239.239,"User":root,"Password":root,"HTTP port":80,"ONVIF port":80,"RTSP port":554},</t>
  </si>
  <si>
    <t>"PTZ protocol":{"Protocol"):		Ultrak,"Address":			24,"Port":2222,"Serial settings":9600,8,E,1}}},</t>
  </si>
  <si>
    <t>[{"Camera Information":{"Identifier":"camera.1105","Number":1105,"Group":A-2,"Name":A-2 605,58 S. Feliu Llob.,"Location":ACCESSOS SUD,</t>
  </si>
  <si>
    <t>"Description":A-2 605,58 S. Feliu Llob.,"Symbol":"Fixed camera","Owner":"SCT","Municipality":"Sant Feliu de Llobregat","Kilometric Point":"605,58","Road":"A-2","Direction":"DEC",</t>
  </si>
  <si>
    <t>"Latitude":"41,3681594844318",""Longitude":"2,0462258493837",""Manufacturer":"AXIS",</t>
  </si>
  <si>
    <t>"Connection":{"Address"):10.137.245.40,"Multicast address":				239.239.239.239,"User":root,"Password":root,"HTTP port":80,"ONVIF port":80,"RTSP port":554},</t>
  </si>
  <si>
    <t>"PTZ protocol":{"Protocol"):		Ultrak,"Address":			25,"Port":2222,"Serial settings":9600,8,E,1}}},</t>
  </si>
  <si>
    <t>[{"Camera Information":{"Identifier":"camera.1106","Number":1106,"Group":A-2 (Baix),"Name":A-2 (Baix) 603,363 Enllaç B-23,"Location":ACCESSOS SUD,</t>
  </si>
  <si>
    <t>"Description":A-2 (Baix) 603,363 Enllaç B-23,"Symbol":"Fixed camera","Owner":"SCT","Municipality":"Sant Feliu de Llobregat","Kilometric Point":"603,363","Road":"A-2 (Baix)","Direction":"CRE",</t>
  </si>
  <si>
    <t>"Latitude":"41,3803828651366",""Longitude":"2,02457583431813",""Manufacturer":"AXIS",</t>
  </si>
  <si>
    <t>"Connection":{"Address"):10.137.245.41,"Multicast address":				239.239.239.239,"User":root,"Password":root,"HTTP port":80,"ONVIF port":80,"RTSP port":554},</t>
  </si>
  <si>
    <t>"PTZ protocol":{"Protocol"):		Plettack,"Address":			23,"Port":2222,"Serial settings":9600,8,E,1}}},</t>
  </si>
  <si>
    <t>[{"Camera Information":{"Identifier":"camera.1107","Number":1107,"Group":A-2 (Baix),"Name":A-2 (Baix) 602,55 Sant Vicenç H.,"Location":ACCESSOS SUD,</t>
  </si>
  <si>
    <t>"Description":A-2 (Baix) 602,55 Sant Vicenç H.,"Symbol":"Fixed camera","Owner":"SCT","Municipality":"Sant Vicenç dels Horts","Kilometric Point":"602,55","Road":"A-2 (Baix)","Direction":"CRE",</t>
  </si>
  <si>
    <t>"Latitude":"41,3879338169916",""Longitude":"2,01996441591386",""Manufacturer":"AXIS",</t>
  </si>
  <si>
    <t>"Connection":{"Address"):10.137.245.42,"Multicast address":				239.239.239.239,"User":root,"Password":root,"HTTP port":80,"ONVIF port":80,"RTSP port":554},</t>
  </si>
  <si>
    <t>"PTZ protocol":{"Protocol"):		Plettack,"Address":			22,"Port":2222,"Serial settings":9600,8,E,1}}},</t>
  </si>
  <si>
    <t>[{"Camera Information":{"Identifier":"camera.1108","Number":1108,"Group":A-2 (Baix),"Name":A-2 (Baix) 601,325 Sant Vicenç H.,"Location":ACCESSOS SUD,</t>
  </si>
  <si>
    <t>"Description":A-2 (Baix) 601,325 Sant Vicenç H.,"Symbol":"Fixed camera","Owner":"SCT","Municipality":"Sant Vicenç dels Horts","Kilometric Point":"601,325","Road":"A-2 (Baix)","Direction":"DEC",</t>
  </si>
  <si>
    <t>"Latitude":"41,3985764842925",""Longitude":"2,01535111166767",""Manufacturer":"AXIS",</t>
  </si>
  <si>
    <t>"Connection":{"Address"):10.137.245.43,"Multicast address":				239.239.239.239,"User":root,"Password":root,"HTTP port":80,"ONVIF port":80,"RTSP port":554},</t>
  </si>
  <si>
    <t>"PTZ protocol":{"Protocol"):		Plettack,"Address":			21,"Port":2222,"Serial settings":9600,8,E,1}}},</t>
  </si>
  <si>
    <t>[{"Camera Information":{"Identifier":"camera.1109","Number":1109,"Group":A-2 (Baix),"Name":A-2 (Baix) 600,077 Pallejà,"Location":ACCESSOS SUD,</t>
  </si>
  <si>
    <t>"Description":A-2 (Baix) 600,077 Pallejà,"Symbol":"Fixed camera","Owner":"SCT","Municipality":"Pallejà","Kilometric Point":"600,077","Road":"A-2 (Baix)","Direction":"DEC",</t>
  </si>
  <si>
    <t>"Latitude":"41,4092093460317",""Longitude":"2,00940511687173",""Manufacturer":"AXIS",</t>
  </si>
  <si>
    <t>"Connection":{"Address"):10.137.241.100,"Multicast address":				239.239.239.239,"User":root,"Password":root,"HTTP port":80,"ONVIF port":80,"RTSP port":554},</t>
  </si>
  <si>
    <t>"PTZ protocol":{"Protocol"):		Plettack,"Address":			20,"Port":2222,"Serial settings":9600,8,E,1}}},</t>
  </si>
  <si>
    <t>[{"Camera Information":{"Identifier":"camera.1110","Number":1110,"Group":A-2 (Baix),"Name":A-2 (Baix) 598,59 Enllaç B-24,"Location":ACCESSOS SUD,</t>
  </si>
  <si>
    <t>"Description":A-2 (Baix) 598,59 Enllaç B-24,"Symbol":"Fixed camera","Owner":"SCT","Municipality":"Pallejà","Kilometric Point":"598,59","Road":"A-2 (Baix)","Direction":"DEC",</t>
  </si>
  <si>
    <t>"Latitude":"41,4201509198099",""Longitude":"2,00359206291252",""Manufacturer":"AXIS",</t>
  </si>
  <si>
    <t>"Connection":{"Address"):10.137.241.101,"Multicast address":				239.239.239.239,"User":root,"Password":root,"HTTP port":80,"ONVIF port":80,"RTSP port":554},</t>
  </si>
  <si>
    <t>"PTZ protocol":{"Protocol"):		Plettack,"Address":			19,"Port":2222,"Serial settings":9600,8,E,1}}},</t>
  </si>
  <si>
    <t>[{"Camera Information":{"Identifier":"camera.1111","Number":1111,"Group":A-2 (Baix),"Name":A-2 (Baix) 597,279 Pallejà,"Location":ACCESSOS SUD,</t>
  </si>
  <si>
    <t>"Description":A-2 (Baix) 597,279 Pallejà,"Symbol":"Fixed camera","Owner":"SCT","Municipality":"Pallejà","Kilometric Point":"597,279","Road":"A-2 (Baix)","Direction":"DEC",</t>
  </si>
  <si>
    <t>"Latitude":"41,4309121293801",""Longitude":"1,99643073183331",""Manufacturer":"AXIS",</t>
  </si>
  <si>
    <t>"Connection":{"Address"):10.137.241.102,"Multicast address":				239.239.239.239,"User":root,"Password":root,"HTTP port":80,"ONVIF port":80,"RTSP port":554},</t>
  </si>
  <si>
    <t>"PTZ protocol":{"Protocol"):		Axis,"Address":			0,"Port":0,"Serial settings":9600,8,N,1}}},</t>
  </si>
  <si>
    <t>[{"Camera Information":{"Identifier":"camera.1112","Number":1112,"Group":A-2 (Baix),"Name":A-2 (Baix) 595,743 St. Andreu Bar,"Location":ACCESSOS SUD,</t>
  </si>
  <si>
    <t>"Description":A-2 (Baix) 595,743 St. Andreu Bar,"Symbol":"Fixed camera","Owner":"SCT","Municipality":"Sant Andreu de la Barca","Kilometric Point":"595,743","Road":"A-2 (Baix)","Direction":"DEC",</t>
  </si>
  <si>
    <t>"Latitude":"41,4416345165477",""Longitude":"1,98595805476605",""Manufacturer":"AXIS",</t>
  </si>
  <si>
    <t>"Connection":{"Address"):10.137.241.103,"Multicast address":				239.239.239.239,"User":,"Password":,"HTTP port":80,"ONVIF port":80,"RTSP port":554},</t>
  </si>
  <si>
    <t>"PTZ protocol":{"Protocol"):		Plettack,"Address":			17,"Port":2222,"Serial settings":9600,8,E,1}}},</t>
  </si>
  <si>
    <t>[{"Camera Information":{"Identifier":"camera.1113","Number":1113,"Group":A-2 (Baix),"Name":A-2 (Baix) 594,127 St. Andreu Bar,"Location":ACCESSOS SUD,</t>
  </si>
  <si>
    <t>"Description":A-2 (Baix) 594,127 St. Andreu Bar,"Symbol":"Fixed camera","Owner":"SCT","Municipality":"Sant Andreu de la Barca","Kilometric Point":"594,127","Road":"A-2 (Baix)","Direction":"DEC",</t>
  </si>
  <si>
    <t>"Latitude":"41,4536066309823",""Longitude":"1,97587896709643",""Manufacturer":"AXIS",</t>
  </si>
  <si>
    <t>"Connection":{"Address"):10.137.241.104,"Multicast address":				239.239.239.239,"User":,"Password":,"HTTP port":80,"ONVIF port":80,"RTSP port":554},</t>
  </si>
  <si>
    <t>"PTZ protocol":{"Protocol"):		Plettack,"Address":			16,"Port":2222,"Serial settings":9600,8,E,1}}},</t>
  </si>
  <si>
    <t>[{"Camera Information":{"Identifier":"camera.1114","Number":1114,"Group":A-2 (Baix),"Name":A-2 (Baix) 592,576 Castellbisbal,"Location":ACCESSOS SUD,</t>
  </si>
  <si>
    <t>"Description":A-2 (Baix) 592,576 Castellbisbal,"Symbol":"Fixed camera","Owner":"SCT","Municipality":"Castellbisbal","Kilometric Point":"592,576","Road":"A-2 (Baix)","Direction":"DEC",</t>
  </si>
  <si>
    <t>"Latitude":"41,4662214720919",""Longitude":"1,96901452230595",""Manufacturer":"AXIS",</t>
  </si>
  <si>
    <t>"Connection":{"Address"):10.137.241.105,"Multicast address":				239.239.239.239,"User":,"Password":,"HTTP port":80,"ONVIF port":80,"RTSP port":554},</t>
  </si>
  <si>
    <t>"PTZ protocol":{"Protocol"):		Plettack,"Address":			15,"Port":2222,"Serial settings":9600,8,E,1}}},</t>
  </si>
  <si>
    <t>[{"Camera Information":{"Identifier":"camera.1115","Number":1115,"Group":A-2 (Baix),"Name":A-2 (Baix) 591,509 Castellbisbal,"Location":ACCESSOS SUD,</t>
  </si>
  <si>
    <t>"Description":A-2 (Baix) 591,509 Castellbisbal,"Symbol":"Fixed camera","Owner":"SCT","Municipality":"Castellbisbal","Kilometric Point":"591,509","Road":"A-2 (Baix)","Direction":"DEC",</t>
  </si>
  <si>
    <t>"Latitude":"41,4717841875527",""Longitude":"1,95799598956839",""Manufacturer":"AXIS",</t>
  </si>
  <si>
    <t>"Connection":{"Address"):10.137.241.106,"Multicast address":				239.239.239.239,"User":,"Password":,"HTTP port":80,"ONVIF port":80,"RTSP port":554},</t>
  </si>
  <si>
    <t>"PTZ protocol":{"Protocol"):		Plettack,"Address":			14,"Port":2222,"Serial settings":9600,8,E,1}}},</t>
  </si>
  <si>
    <t>[{"Camera Information":{"Identifier":"camera.1116","Number":1116,"Group":A-2 (Baix),"Name":A-2 (Baix) 590,63 Castellbisbal,"Location":ACCESSOS SUD,</t>
  </si>
  <si>
    <t>"Description":A-2 (Baix) 590,63 Castellbisbal,"Symbol":"Fixed camera","Owner":"SCT","Municipality":"Castellbisbal","Kilometric Point":"590,63","Road":"A-2 (Baix)","Direction":"CRE",</t>
  </si>
  <si>
    <t>"Latitude":"41,469720475276",""Longitude":"1,94649604609407",""Manufacturer":"AXIS",</t>
  </si>
  <si>
    <t>"Connection":{"Address"):10.137.241.107,"Multicast address":				239.239.239.239,"User":,"Password":,"HTTP port":80,"ONVIF port":80,"RTSP port":554},</t>
  </si>
  <si>
    <t>"PTZ protocol":{"Protocol"):		Plettack,"Address":			13,"Port":2222,"Serial settings":9600,8,E,1}}},</t>
  </si>
  <si>
    <t>[{"Camera Information":{"Identifier":"camera.1117","Number":1117,"Group":A-2 (Baix),"Name":A-2 (Baix) 589,18 Martorell,"Location":ACCESSOS SUD,</t>
  </si>
  <si>
    <t>"Description":A-2 (Baix) 589,18 Martorell,"Symbol":"Fixed camera","Owner":"SCT","Municipality":"Martorell","Kilometric Point":"589,18","Road":"A-2 (Baix)","Direction":"CRE",</t>
  </si>
  <si>
    <t>"Latitude":"41,4780136735639",""Longitude":"1,93688700898471",""Manufacturer":"AXIS",</t>
  </si>
  <si>
    <t>"Connection":{"Address"):10.137.241.108,"Multicast address":				239.239.239.239,"User":,"Password":,"HTTP port":80,"ONVIF port":80,"RTSP port":554},</t>
  </si>
  <si>
    <t>"PTZ protocol":{"Protocol"):		Plettack,"Address":			12,"Port":2222,"Serial settings":9600,8,E,1}}},</t>
  </si>
  <si>
    <t>[{"Camera Information":{"Identifier":"camera.2003","Number":2003,"Group":B-20,"Name":B-20 18,7 ,"Location":ACCESSOS NORD,</t>
  </si>
  <si>
    <t>"Description":B-20 18,7 ,"Symbol":"Fixed camera","Owner":"MFOM","Municipality":"Badalona","Kilometric Point":"18,7","Road":"B-20","Direction":"0",</t>
  </si>
  <si>
    <t>"Connection":{"Address"):10.137.228.11,"Multicast address":				239.137.228.11,"User":hello,"Password":world,"HTTP port":80,"ONVIF port":80,"RTSP port":554},</t>
  </si>
  <si>
    <t>"PTZ protocol":{"Protocol"):		Plettack,"Address":			0,"Port":0,"Serial settings":9600,8,N,1}}},</t>
  </si>
  <si>
    <t>[{"Camera Information":{"Identifier":"camera.2004","Number":2004,"Group":B-20,"Name":B-20 19,4 ,"Location":ACCESSOS NORD,</t>
  </si>
  <si>
    <t>"Description":B-20 19,4 ,"Symbol":"Fixed camera","Owner":"MFOM","Municipality":"Badalona","Kilometric Point":"19,4","Road":"B-20","Direction":"0",</t>
  </si>
  <si>
    <t>"Connection":{"Address"):10.137.228.12,"Multicast address":				239.137.228.12,"User":hello,"Password":world,"HTTP port":80,"ONVIF port":80,"RTSP port":554},</t>
  </si>
  <si>
    <t>[{"Camera Information":{"Identifier":"camera.1118","Number":1118,"Group":A-2 (Baix),"Name":A-2 (Baix) 587,471 Martorell,"Location":ACCESSOS SUD,</t>
  </si>
  <si>
    <t>"Description":A-2 (Baix) 587,471 Martorell,"Symbol":"Fixed camera","Owner":"SCT","Municipality":"Martorell","Kilometric Point":"587,471","Road":"A-2 (Baix)","Direction":"DEC",</t>
  </si>
  <si>
    <t>"Latitude":"41,4913443",""Longitude":"1,9272666",""Manufacturer":"AXIS",</t>
  </si>
  <si>
    <t>"Connection":{"Address"):10137241109,"Multicast address":				239.239.239.239,"User":,"Password":,"HTTP port":80,"ONVIF port":80,"RTSP port":554},</t>
  </si>
  <si>
    <t>"PTZ protocol":{"Protocol"):		Plettack,"Address":			11,"Port":2222,"Serial settings":9600,8,E,1}}},</t>
  </si>
  <si>
    <t>[{"Camera Information":{"Identifier":"camera.1119","Number":1119,"Group":A-2 (Baix),"Name":A-2 (Baix) 586,3 Enllaç AP-7,"Location":ACCESSOS SUD,</t>
  </si>
  <si>
    <t>"Description":A-2 (Baix) 586,3 Enllaç AP-7,"Symbol":"Fixed camera","Owner":"SCT","Municipality":"Martorell","Kilometric Point":"586,3","Road":"A-2 (Baix)","Direction":"DEC",</t>
  </si>
  <si>
    <t>"Latitude":"41,4975019",""Longitude":"1,9187747",""Manufacturer":"AXIS",</t>
  </si>
  <si>
    <t>"Connection":{"Address"):10.137.241.110,"Multicast address":				239.239.239.239,"User":root,"Password":root,"HTTP port":80,"ONVIF port":80,"RTSP port":554},</t>
  </si>
  <si>
    <t>"PTZ protocol":{"Protocol"):		Plettack,"Address":			10,"Port":2222,"Serial settings":9600,8,E,1}}},</t>
  </si>
  <si>
    <t>[{"Camera Information":{"Identifier":"camera.1120","Number":1120,"Group":A-2 (Baix),"Name":A-2 (Baix) 585,294 Abrera,"Location":ACCESSOS SUD,</t>
  </si>
  <si>
    <t>"Description":A-2 (Baix) 585,294 Abrera,"Symbol":"Fixed camera","Owner":"SCT","Municipality":"Abrera","Kilometric Point":"585,294","Road":"A-2 (Baix)","Direction":"DEC",</t>
  </si>
  <si>
    <t>"Latitude":"41,5034518485176",""Longitude":"1,9069964231446",""Manufacturer":"AXIS",</t>
  </si>
  <si>
    <t>"Connection":{"Address"):10.137.241.111,"Multicast address":				239.239.239.239,"User":root,"Password":root,"HTTP port":80,"ONVIF port":80,"RTSP port":554},</t>
  </si>
  <si>
    <t>"PTZ protocol":{"Protocol"):		Plettack,"Address":			9,"Port":2222,"Serial settings":9600,8,E,1}}},</t>
  </si>
  <si>
    <t>[{"Camera Information":{"Identifier":"camera.1121","Number":1121,"Group":A-2 (Baix),"Name":A-2 (Baix) 583,68 Enllaç C-55,"Location":ACCESSOS SUD,</t>
  </si>
  <si>
    <t>"Description":A-2 (Baix) 583,68 Enllaç C-55,"Symbol":"Fixed camera","Owner":"SCT","Municipality":"Abrera","Kilometric Point":"583,68","Road":"A-2 (Baix)","Direction":"CRE",</t>
  </si>
  <si>
    <t>"Latitude":"41,5156252819567",""Longitude":"1,89826719175756",""Manufacturer":"AXIS",</t>
  </si>
  <si>
    <t>"Connection":{"Address"):10.137.241.112,"Multicast address":				239.239.239.239,"User":root,"Password":root,"HTTP port":80,"ONVIF port":80,"RTSP port":554},</t>
  </si>
  <si>
    <t>"PTZ protocol":{"Protocol"):		Plettack,"Address":			0,"Port":0,"Serial settings":9600,8,E,1}}},</t>
  </si>
  <si>
    <t>[{"Camera Information":{"Identifier":"camera.1122","Number":1122,"Group":A-2 (Baix),"Name":A-2 (Baix) 579,05 Esparraguera,"Location":A-2,</t>
  </si>
  <si>
    <t>"Description":A-2 (Baix) 579,05 Esparraguera,"Symbol":"Fixed camera","Owner":"SCT","Municipality":"Esparreguera","Kilometric Point":"579,05","Road":"A-2 (Baix)","Direction":"CRE",</t>
  </si>
  <si>
    <t>"Latitude":"41,5425664261001",""Longitude":"1,8556683992729",""Manufacturer":"AXIS",</t>
  </si>
  <si>
    <t>"Connection":{"Address"):10.137.245.101,"Multicast address":				239.239.239.239,"User":root,"Password":root,"HTTP port":80,"ONVIF port":80,"RTSP port":554},</t>
  </si>
  <si>
    <t>"PTZ protocol":{"Protocol"):		Plettack,"Address":			1,"Port":2222,"Serial settings":9600,8,E,1}}},</t>
  </si>
  <si>
    <t>[{"Camera Information":{"Identifier":"camera.1123","Number":1123,"Group":A-2 (Baix),"Name":A-2 (Baix) 570,65 Bruc,"Location":A-2,</t>
  </si>
  <si>
    <t>"Description":A-2 (Baix) 570,65 Bruc,"Symbol":"Fixed camera","Owner":"SCT","Municipality":"Esparreguera","Kilometric Point":"570,65","Road":"A-2 (Baix)","Direction":"DEC",</t>
  </si>
  <si>
    <t>"Latitude":"41,5772829466555",""Longitude":"1,77947356468304",""Manufacturer":"AXIS",</t>
  </si>
  <si>
    <t>"Connection":{"Address"):10.137.245.102,"Multicast address":				239.239.239.239,"User":,"Password":,"HTTP port":80,"ONVIF port":80,"RTSP port":554},</t>
  </si>
  <si>
    <t>"PTZ protocol":{"Protocol"):		DGT,"Address":			381,"Port":2222,"Serial settings":9600,8,E,1}}},</t>
  </si>
  <si>
    <t>[{"Camera Information":{"Identifier":"camera.1124","Number":1124,"Group":A-2 (Baix),"Name":A-2 (Baix) 562,75 Castellolí,"Location":A-2,</t>
  </si>
  <si>
    <t>"Description":A-2 (Baix) 562,75 Castellolí,"Symbol":"Fixed camera","Owner":"SCT","Municipality":"Castellolí","Kilometric Point":"562,75","Road":"A-2 (Baix)","Direction":"CRE",</t>
  </si>
  <si>
    <t>"Latitude":"41,5990949968439",""Longitude":"1,70724703191391",""Manufacturer":"AXIS",</t>
  </si>
  <si>
    <t>"Connection":{"Address"):10.137.245.103,"Multicast address":				239.239.239.239,"User":,"Password":,"HTTP port":80,"ONVIF port":80,"RTSP port":554},</t>
  </si>
  <si>
    <t>"PTZ protocol":{"Protocol"):		DGT,"Address":			382,"Port":2222,"Serial settings":9600,8,E,1}}},</t>
  </si>
  <si>
    <t>[{"Camera Information":{"Identifier":"camera.1125","Number":1125,"Group":A-2 (Baix),"Name":A-2 (Baix) 560,575 Castellolí,"Location":A-2,</t>
  </si>
  <si>
    <t>"Description":A-2 (Baix) 560,575 Castellolí,"Symbol":"Fixed camera","Owner":"SCT","Municipality":"Castellolí","Kilometric Point":"560,575","Road":"A-2 (Baix)","Direction":"DEC",</t>
  </si>
  <si>
    <t>"Latitude":"41,5949700970765",""Longitude":"1,68178347711498",""Manufacturer":"AXIS",</t>
  </si>
  <si>
    <t>"Connection":{"Address"):10.137.245.165,"Multicast address":				239.239.239.239,"User":root,"Password":root,"HTTP port":80,"ONVIF port":80,"RTSP port":554},</t>
  </si>
  <si>
    <t>"PTZ protocol":{"Protocol"):		DGT,"Address":			383,"Port":2222,"Serial settings":9600,8,E,1}}},</t>
  </si>
  <si>
    <t>[{"Camera Information":{"Identifier":"camera.1126","Number":1126,"Group":A-2 (Baix),"Name":A-2 (Baix) 548,675 Jorba,"Location":A-2,</t>
  </si>
  <si>
    <t>"Description":A-2 (Baix) 548,675 Jorba,"Symbol":"Fixed camera","Owner":"SCT","Municipality":"Jorba","Kilometric Point":"548,675","Road":"A-2 (Baix)","Direction":"DEC",</t>
  </si>
  <si>
    <t>"Latitude":"41,5951914320915",""Longitude":"1,56345644596323",""Manufacturer":"AXIS",</t>
  </si>
  <si>
    <t>"Connection":{"Address"):10.137.245.166,"Multicast address":				239.239.239.239,"User":root,"Password":root,"HTTP port":80,"ONVIF port":80,"RTSP port":554},</t>
  </si>
  <si>
    <t>"PTZ protocol":{"Protocol"):		DGT,"Address":			384,"Port":2222,"Serial settings":9600,8,E,1}}},</t>
  </si>
  <si>
    <t>[{"Camera Information":{"Identifier":"camera.1127","Number":1127,"Group":A-2 (Baix),"Name":A-2 (Baix) 545 Jorba,"Location":A-2,</t>
  </si>
  <si>
    <t>"Description":A-2 (Baix) 545 Jorba,"Symbol":"Fixed camera","Owner":"SCT","Municipality":"Jorba","Kilometric Point":"545","Road":"A-2 (Baix)","Direction":"CRE",</t>
  </si>
  <si>
    <t>"Latitude":"41,6108598840415",""Longitude":"1,52954530150311",""Manufacturer":"AXIS",</t>
  </si>
  <si>
    <t>"Connection":{"Address"):10.137.245.167,"Multicast address":				239.239.239.239,"User":root,"Password":root,"HTTP port":80,"ONVIF port":80,"RTSP port":554},</t>
  </si>
  <si>
    <t>"PTZ protocol":{"Protocol"):		DGT,"Address":			385,"Port":2222,"Serial settings":9600,8,E,1}}},</t>
  </si>
  <si>
    <t>[{"Camera Information":{"Identifier":"camera.1128","Number":1128,"Group":A-2 (Baix),"Name":A-2 (Baix) 534,5 Montmaneu,"Location":A-2,</t>
  </si>
  <si>
    <t>"Description":A-2 (Baix) 534,5 Montmaneu,"Symbol":"Fixed camera","Owner":"SCT","Municipality":"Montmaneu","Kilometric Point":"534,5","Road":"A-2 (Baix)","Direction":"DEC",</t>
  </si>
  <si>
    <t>"Latitude":"41,6247437818255",""Longitude":"1,42157231546723",""Manufacturer":"AXIS",</t>
  </si>
  <si>
    <t>"Connection":{"Address"):10.137.245.168,"Multicast address":				239.239.239.239,"User":root,"Password":root,"HTTP port":80,"ONVIF port":80,"RTSP port":554},</t>
  </si>
  <si>
    <t>"PTZ protocol":{"Protocol"):		DGT,"Address":			386,"Port":2222,"Serial settings":9600,8,E,1}}},</t>
  </si>
  <si>
    <t>[{"Camera Information":{"Identifier":"camera.1129","Number":1129,"Group":A-2 (Baix),"Name":A-2 (Baix) 531,95 Panadella,"Location":A-2,</t>
  </si>
  <si>
    <t>"Description":A-2 (Baix) 531,95 Panadella,"Symbol":"Fixed camera","Owner":"SCT","Municipality":"Bruc","Kilometric Point":"531,95","Road":"A-2 (Baix)","Direction":"CRE",</t>
  </si>
  <si>
    <t>"Latitude":"41,6209908449179",""Longitude":"1,39291352680691",""Manufacturer":"AXIS",</t>
  </si>
  <si>
    <t>"Connection":{"Address"):10.137.245.169,"Multicast address":				239.239.239.239,"User":root,"Password":root,"HTTP port":80,"ONVIF port":80,"RTSP port":554},</t>
  </si>
  <si>
    <t>"PTZ protocol":{"Protocol"):		DGT,"Address":			387,"Port":2222,"Serial settings":9600,8,E,1}}},</t>
  </si>
  <si>
    <t>[{"Camera Information":{"Identifier":"camera.1130","Number":1130,"Group":A-2 (Baix),"Name":A-2 (Baix) 524,35 Cervera,"Location":A-2,</t>
  </si>
  <si>
    <t>"Description":A-2 (Baix) 524,35 Cervera,"Symbol":"Fixed camera","Owner":"SCT","Municipality":"Cervera","Kilometric Point":"524,35","Road":"A-2 (Baix)","Direction":"CRE",</t>
  </si>
  <si>
    <t>"Latitude":"41,6519819919283",""Longitude":"1,31611114020257",""Manufacturer":"AXIS",</t>
  </si>
  <si>
    <t>"Connection":{"Address"):10.137.245.170,"Multicast address":				239.239.239.239,"User":root,"Password":root,"HTTP port":80,"ONVIF port":80,"RTSP port":554},</t>
  </si>
  <si>
    <t>"PTZ protocol":{"Protocol"):		DGT,"Address":			388,"Port":2222,"Serial settings":9600,8,E,1}}},</t>
  </si>
  <si>
    <t>[{"Camera Information":{"Identifier":"camera.1131","Number":1131,"Group":A-2 (Baix),"Name":A-2 (Baix) 516,95 Cervera,"Location":A-2,</t>
  </si>
  <si>
    <t>"Description":A-2 (Baix) 516,95 Cervera,"Symbol":"Fixed camera","Owner":"SCT","Municipality":"Cervera","Kilometric Point":"516,95","Road":"A-2 (Baix)","Direction":"CRE",</t>
  </si>
  <si>
    <t>"Latitude":"41,6837201394517",""Longitude":"1,246442111149",""Manufacturer":"AXIS",</t>
  </si>
  <si>
    <t>"Connection":{"Address"):10.137.245.171,"Multicast address":				239.239.239.239,"User":root,"Password":root,"HTTP port":80,"ONVIF port":80,"RTSP port":554},</t>
  </si>
  <si>
    <t>"PTZ protocol":{"Protocol"):		DGT,"Address":			389,"Port":2222,"Serial settings":9600,8,E,1}}},</t>
  </si>
  <si>
    <t>[{"Camera Information":{"Identifier":"camera.1132","Number":1132,"Group":A-2 (Baix),"Name":A-2 (Baix) 512,75 Tàrrega,"Location":A-2,</t>
  </si>
  <si>
    <t>"Description":A-2 (Baix) 512,75 Tàrrega,"Symbol":"Fixed camera","Owner":"SCT","Municipality":"","Kilometric Point":"512,75","Road":"A-2 (Baix)","Direction":"DEC",</t>
  </si>
  <si>
    <t>"Latitude":"41,6625949663707",""Longitude":"1,1989865181283",""Manufacturer":"AXIS",</t>
  </si>
  <si>
    <t>"Connection":{"Address"):10.137.245.172,"Multicast address":				239.239.239.239,"User":root,"Password":root,"HTTP port":80,"ONVIF port":80,"RTSP port":554},</t>
  </si>
  <si>
    <t>"PTZ protocol":{"Protocol"):		DGT,"Address":			390,"Port":2222,"Serial settings":9600,8,E,1}}},</t>
  </si>
  <si>
    <t>[{"Camera Information":{"Identifier":"camera.1133","Number":1133,"Group":A-2 (Baix),"Name":A-2 (Baix) 501,165 Vilagrassa,"Location":A-2,</t>
  </si>
  <si>
    <t>"Description":A-2 (Baix) 501,165 Vilagrassa,"Symbol":"Fixed camera","Owner":"SCT","Municipality":"Vilagrassa","Kilometric Point":"501,165","Road":"A-2 (Baix)","Direction":"DEC",</t>
  </si>
  <si>
    <t>"Latitude":"41,643131722665",""Longitude":"1,07069907716268",""Manufacturer":"AXIS",</t>
  </si>
  <si>
    <t>"Connection":{"Address"):10.137.245.229,"Multicast address":				239.239.239.239,"User":root,"Password":root,"HTTP port":80,"ONVIF port":80,"RTSP port":554},</t>
  </si>
  <si>
    <t>"PTZ protocol":{"Protocol"):		DGT,"Address":			391,"Port":2222,"Serial settings":9600,8,E,1}}},</t>
  </si>
  <si>
    <t>[{"Camera Information":{"Identifier":"camera.1134","Number":1134,"Group":A-2 (Baix),"Name":A-2 (Baix) 489,775 Bellpuig,"Location":A-2,</t>
  </si>
  <si>
    <t>"Description":A-2 (Baix) 489,775 Bellpuig,"Symbol":"Fixed camera","Owner":"SCT","Municipality":"Bellpuig","Kilometric Point":"489,775","Road":"A-2 (Baix)","Direction":"DEC",</t>
  </si>
  <si>
    <t>"Latitude":"41,6422525355128",""Longitude":"0,934271247574828",""Manufacturer":"AXIS",</t>
  </si>
  <si>
    <t>"Connection":{"Address"):10.137.245.230,"Multicast address":				239.239.239.239,"User":root,"Password":root,"HTTP port":80,"ONVIF port":80,"RTSP port":554},</t>
  </si>
  <si>
    <t>"PTZ protocol":{"Protocol"):		DGT,"Address":			392,"Port":2222,"Serial settings":9600,8,E,1}}},</t>
  </si>
  <si>
    <t>[{"Camera Information":{"Identifier":"camera.1135","Number":1135,"Group":A-2 (Baix),"Name":A-2 (Baix) 479,95 Bell-lloc,"Location":A-2,</t>
  </si>
  <si>
    <t>"Description":A-2 (Baix) 479,95 Bell-lloc,"Symbol":"Fixed camera","Owner":"SCT","Municipality":"Bell-lloc d"Urgell","Kilometric Point":"479,95","Road":"A-2 (Baix)","Direction":"CRE",</t>
  </si>
  <si>
    <t>"Latitude":"41,635562688219",""Longitude":"0,819496844918727",""Manufacturer":"AXIS",</t>
  </si>
  <si>
    <t>"Connection":{"Address"):10.137.245.231,"Multicast address":				239.239.239.239,"User":root,"Password":root,"HTTP port":80,"ONVIF port":80,"RTSP port":554},</t>
  </si>
  <si>
    <t>"PTZ protocol":{"Protocol"):		DGT,"Address":			393,"Port":2222,"Serial settings":9600,8,E,1}}},</t>
  </si>
  <si>
    <t>[{"Camera Information":{"Identifier":"camera.1136","Number":1136,"Group":A-2 (Baix),"Name":A-2 (Baix) 477,75 Bell-lloc,"Location":A-2,</t>
  </si>
  <si>
    <t>"Description":A-2 (Baix) 477,75 Bell-lloc,"Symbol":"Fixed camera","Owner":"SCT","Municipality":"Bell-lloc d"Urgell","Kilometric Point":"477,75","Road":"A-2 (Baix)","Direction":"DEC",</t>
  </si>
  <si>
    <t>"Latitude":"41,6355439243532",""Longitude":"0,794240509090341",""Manufacturer":"AXIS",</t>
  </si>
  <si>
    <t>"Connection":{"Address"):10.137.245.232,"Multicast address":				239.239.239.239,"User":root,"Password":root,"HTTP port":80,"ONVIF port":80,"RTSP port":554},</t>
  </si>
  <si>
    <t>"PTZ protocol":{"Protocol"):		DGT,"Address":			394,"Port":2222,"Serial settings":9600,8,E,1}}},</t>
  </si>
  <si>
    <t>[{"Camera Information":{"Identifier":"camera.1137","Number":1137,"Group":A-2 (Baix),"Name":A-2 (Baix) 469,4 Alcoletge,"Location":A-2,</t>
  </si>
  <si>
    <t>"Description":A-2 (Baix) 469,4 Alcoletge,"Symbol":"Fixed camera","Owner":"SCT","Municipality":"Alcoletge","Kilometric Point":"469,4","Road":"A-2 (Baix)","Direction":"CRE",</t>
  </si>
  <si>
    <t>"Latitude":"41,634430722136",""Longitude":"0,691248667432036",""Manufacturer":"AXIS",</t>
  </si>
  <si>
    <t>"Connection":{"Address"):10.137.245.233,"Multicast address":				239.239.239.239,"User":root,"Password":root,"HTTP port":80,"ONVIF port":80,"RTSP port":554},</t>
  </si>
  <si>
    <t>"PTZ protocol":{"Protocol"):		DGT,"Address":			395,"Port":2222,"Serial settings":9600,8,E,1}}},</t>
  </si>
  <si>
    <t>[{"Camera Information":{"Identifier":"camera.1138","Number":1138,"Group":A-2 (Baix),"Name":A-2 (Baix) 456,725 Lleida,"Location":A-2,</t>
  </si>
  <si>
    <t>"Description":A-2 (Baix) 456,725 Lleida,"Symbol":"Fixed camera","Owner":"SCT","Municipality":"Lleida","Kilometric Point":"456,725","Road":"A-2 (Baix)","Direction":"CRE",</t>
  </si>
  <si>
    <t>"Latitude":"41,6297002105729",""Longitude":"0,552470843926407",""Manufacturer":"AXIS",</t>
  </si>
  <si>
    <t>"Connection":{"Address"):10.137.245.234,"Multicast address":				239.239.239.239,"User":root,"Password":root,"HTTP port":80,"ONVIF port":80,"RTSP port":554},</t>
  </si>
  <si>
    <t>"PTZ protocol":{"Protocol"):		DGT,"Address":			396,"Port":2222,"Serial settings":9600,8,E,1}}},</t>
  </si>
  <si>
    <t>[{"Camera Information":{"Identifier":"camera.1139","Number":1139,"Group":A-2 (Baix),"Name":A-2 (Baix) 450,5 Alcarras,"Location":A-2,</t>
  </si>
  <si>
    <t>"Description":A-2 (Baix) 450,5 Alcarras,"Symbol":"Fixed camera","Owner":"SCT","Municipality":"Alcarràs","Kilometric Point":"450,5","Road":"A-2 (Baix)","Direction":"DEC",</t>
  </si>
  <si>
    <t>"Latitude":"41,5747833707291",""Longitude":"0,506679537254558",""Manufacturer":"AXIS",</t>
  </si>
  <si>
    <t>"Connection":{"Address"):10.137.241.165,"Multicast address":				239.239.239.239,"User":root,"Password":root,"HTTP port":80,"ONVIF port":80,"RTSP port":554},</t>
  </si>
  <si>
    <t>"PTZ protocol":{"Protocol"):		DGT,"Address":			397,"Port":2222,"Serial settings":9600,8,E,1}}},</t>
  </si>
  <si>
    <t>[{"Camera Information":{"Identifier":"camera.1140","Number":1140,"Group":A-2 (Baix),"Name":A-2 (Baix) 445 Soses,"Location":A-2,</t>
  </si>
  <si>
    <t>"Description":A-2 (Baix) 445 Soses,"Symbol":"Fixed camera","Owner":"SCT","Municipality":"Soses","Kilometric Point":"445","Road":"A-2 (Baix)","Direction":"CRE",</t>
  </si>
  <si>
    <t>"Latitude":"41,5387543254669",""Longitude":"0,453430978945572",""Manufacturer":"AXIS",</t>
  </si>
  <si>
    <t>"Connection":{"Address"):10.137.241.166,"Multicast address":				239.239.239.239,"User":root,"Password":root,"HTTP port":80,"ONVIF port":80,"RTSP port":554},</t>
  </si>
  <si>
    <t>"PTZ protocol":{"Protocol"):		DGT,"Address":			398,"Port":2222,"Serial settings":9600,8,E,1}}},</t>
  </si>
  <si>
    <t>[{"Camera Information":{"Identifier":"camera.1615","Number":1615,"Group":C-16,"Name":C-16 14,85 ,"Location":C-16,</t>
  </si>
  <si>
    <t>"Description":C-16 14,85 ,"Symbol":"Fixed camera","Owner":"SCT","Municipality":"Rubí","Kilometric Point":"14,85","Road":"C-16","Direction":"DEC",</t>
  </si>
  <si>
    <t>"Latitude":"41,4976389804132",""Longitude":"2,04842933875055",""Manufacturer":"LANACCESS",</t>
  </si>
  <si>
    <t>"Connection":{"Address"):10.136.34.12,"Multicast address":				239.136.34.12,"User":hello,"Password":world,"HTTP port":80,"ONVIF port":80,"RTSP port":554},</t>
  </si>
  <si>
    <t>"PTZ protocol":{"Protocol"):		DGT,"Address":			1,"Port":5,"Serial settings":9600,8,E,1}}},</t>
  </si>
  <si>
    <t>[{"Camera Information":{"Identifier":"camera.1616","Number":1616,"Group":C-16,"Name":C-16 18,13 ,"Location":C-16,</t>
  </si>
  <si>
    <t>"Description":C-16 18,13 ,"Symbol":"Fixed camera","Owner":"SCT","Municipality":"Rubí","Kilometric Point":"18,13","Road":"C-16","Direction":"DEC",</t>
  </si>
  <si>
    <t>"Latitude":"41,5177596778745",""Longitude":"2,02937758202742",""Manufacturer":"LANACCESS",</t>
  </si>
  <si>
    <t>"Connection":{"Address"):10.136.34.15,"Multicast address":				239.136.34.15,"User":hello,"Password":world,"HTTP port":80,"ONVIF port":80,"RTSP port":554},</t>
  </si>
  <si>
    <t>"PTZ protocol":{"Protocol"):		LANACCESS,"Address":			2,"Port":5,"Serial settings":1200,8,E,1}}},</t>
  </si>
  <si>
    <t>[{"Camera Information":{"Identifier":"camera.1617","Number":1617,"Group":C-16,"Name":C-16 20,475 ,"Location":C-16,</t>
  </si>
  <si>
    <t>"Description":C-16 20,475 ,"Symbol":"Fixed camera","Owner":"SCT","Municipality":"Terrassa","Kilometric Point":"20,475","Road":"C-16","Direction":"CRE",</t>
  </si>
  <si>
    <t>"Latitude":"41,517689",""Longitude":"2,029579",""Manufacturer":"LANACCESS",</t>
  </si>
  <si>
    <t>"Connection":{"Address"):10.136.34.17,"Multicast address":				239.136.34.17,"User":hello,"Password":world,"HTTP port":80,"ONVIF port":80,"RTSP port":554},</t>
  </si>
  <si>
    <t>"PTZ protocol":{"Protocol"):		Plettack,"Address":			3,"Port":5,"Serial settings":9600,8,E,1}}},</t>
  </si>
  <si>
    <t>[{"Camera Information":{"Identifier":"camera.1618","Number":1618,"Group":C-16,"Name":C-16 21,7 Terrassa,"Location":C-16,</t>
  </si>
  <si>
    <t>"Description":C-16 21,7 Terrassa,"Symbol":"Fixed camera","Owner":"SCT","Municipality":"Terrassa","Kilometric Point":"21,7","Road":"C-16","Direction":"CRE",</t>
  </si>
  <si>
    <t>"Latitude":"41,5477445130586",""Longitude":"2,011122599685",""Manufacturer":"LANACCESS",</t>
  </si>
  <si>
    <t>"Connection":{"Address"):10.137.229.137,"Multicast address":				239.137.229.137,"User":hello,"Password":world,"HTTP port":80,"ONVIF port":80,"RTSP port":554},</t>
  </si>
  <si>
    <t>"PTZ protocol":{"Protocol"):		Plettack,"Address":			30,"Port":8,"Serial settings":1200,8,E,1}}},</t>
  </si>
  <si>
    <t>[{"Camera Information":{"Identifier":"camera.1619","Number":1619,"Group":C-16,"Name":C-16 22,35 Terrassa,"Location":C-16,</t>
  </si>
  <si>
    <t>"Description":C-16 22,35 Terrassa,"Symbol":"Fixed camera","Owner":"SCT","Municipality":"Terrassa","Kilometric Point":"22,35","Road":"C-16","Direction":"CRE",</t>
  </si>
  <si>
    <t>"Latitude":"41,5509927139247",""Longitude":"2,00416226041065",""Manufacturer":"LANACCESS",</t>
  </si>
  <si>
    <t>"Connection":{"Address"):10.136.34.18,"Multicast address":				239.136.34.18,"User":hello,"Password":world,"HTTP port":80,"ONVIF port":80,"RTSP port":554},</t>
  </si>
  <si>
    <t>"PTZ protocol":{"Protocol"):		DGT,"Address":			4,"Port":5,"Serial settings":9600,8,E,1}}},</t>
  </si>
  <si>
    <t>[{"Camera Information":{"Identifier":"camera.1620","Number":1620,"Group":C-16,"Name":C-16 22,6 Terrassa Centre,"Location":C-16,</t>
  </si>
  <si>
    <t>"Description":C-16 22,6 Terrassa Centre,"Symbol":"Fixed camera","Owner":"SCT","Municipality":"Terrassa","Kilometric Point":"22,6","Road":"C-16","Direction":"DEC",</t>
  </si>
  <si>
    <t>"Latitude":"41,5513324117847",""Longitude":"2,00131497010688",""Manufacturer":"LANACCESS",</t>
  </si>
  <si>
    <t>"Connection":{"Address"):10.137.229.138,"Multicast address":				239.137.229.138,"User":hello,"Password":world,"HTTP port":80,"ONVIF port":80,"RTSP port":554},</t>
  </si>
  <si>
    <t>"PTZ protocol":{"Protocol"):		Plettack,"Address":			31,"Port":8,"Serial settings":1200,8,E,1}}},</t>
  </si>
  <si>
    <t>[{"Camera Information":{"Identifier":"camera.1649","Number":1649,"Group":C-16,"Name":C-16 97,5 Berga,"Location":C-16,</t>
  </si>
  <si>
    <t>"Description":C-16 97,5 Berga,"Symbol":"Fixed camera","Owner":"SCT","Municipality":"","Kilometric Point":"97,5","Road":"C-16","Direction":"CRE",</t>
  </si>
  <si>
    <t>"Latitude":"42,10169",""Longitude":"1,85889",""Manufacturer":"AXIS",</t>
  </si>
  <si>
    <t>"Connection":{"Address"):172.17.32.38,"Multicast address":				239.239.239.239,"User":,"Password":,"HTTP port":80,"ONVIF port":80,"RTSP port":554},</t>
  </si>
  <si>
    <t>"PTZ protocol":{"Protocol"):		Axis,"Address":			0,"Port":2222,"Serial settings":9600,8,N,1}}},</t>
  </si>
  <si>
    <t>[{"Camera Information":{"Identifier":"camera.1650","Number":1650,"Group":C-16,"Name":C-16 99,9 Cercs,"Location":C-16,</t>
  </si>
  <si>
    <t>"Description":C-16 99,9 Cercs,"Symbol":"Fixed camera","Owner":"SCT","Municipality":"","Kilometric Point":"99,9","Road":"C-16","Direction":"CRE",</t>
  </si>
  <si>
    <t>"Latitude":"42,1184",""Longitude":"1,85803",""Manufacturer":"AXIS",</t>
  </si>
  <si>
    <t>"Connection":{"Address"):172.17.32.71,"Multicast address":				239.239.239.239,"User":root,"Password":root,"HTTP port":80,"ONVIF port":80,"RTSP port":554},</t>
  </si>
  <si>
    <t>[{"Camera Information":{"Identifier":"camera.1651","Number":1651,"Group":C-16,"Name":C-16 101,2 Cercs,"Location":C-16,</t>
  </si>
  <si>
    <t>"Description":C-16 101,2 Cercs,"Symbol":"Fixed camera","Owner":"SCT","Municipality":"","Kilometric Point":"101,2","Road":"C-16","Direction":"CRE",</t>
  </si>
  <si>
    <t>"Latitude":"42,12923",""Longitude":"1,86484",""Manufacturer":"AXIS",</t>
  </si>
  <si>
    <t>"Connection":{"Address"):172.17.32.72,"Multicast address":				239.239.239.239,"User":,"Password":,"HTTP port":80,"ONVIF port":80,"RTSP port":554},</t>
  </si>
  <si>
    <t>[{"Camera Information":{"Identifier":"camera.1652","Number":1652,"Group":C-16,"Name":C-16 104,2 Cercs,"Location":C-16,</t>
  </si>
  <si>
    <t>"Description":C-16 104,2 Cercs,"Symbol":"Fixed camera","Owner":"SCT","Municipality":"","Kilometric Point":"104,2","Road":"C-16","Direction":"CRE",</t>
  </si>
  <si>
    <t>"Latitude":"42,15173",""Longitude":"1,86536",""Manufacturer":"AXIS",</t>
  </si>
  <si>
    <t>"Connection":{"Address"):172.17.32.24,"Multicast address":				239.239.239.239,"User":root,"Password":root,"HTTP port":80,"ONVIF port":80,"RTSP port":554},</t>
  </si>
  <si>
    <t>[{"Camera Information":{"Identifier":"camera.1653","Number":1653,"Group":BV-4022,"Name":BV-4022 1,75 Cercs,"Location":C-16,</t>
  </si>
  <si>
    <t>"Description":BV-4022 1,75 Cercs,"Symbol":"Fixed camera","Owner":"SCT","Municipality":"","Kilometric Point":"1,75","Road":"BV-4022","Direction":"CRE",</t>
  </si>
  <si>
    <t>"Latitude":"42,167",""Longitude":"1,86096",""Manufacturer":"AXIS",</t>
  </si>
  <si>
    <t>"Connection":{"Address"):172.17.32.25,"Multicast address":				239.239.239.239,"User":root,"Password":root,"HTTP port":80,"ONVIF port":80,"RTSP port":554},</t>
  </si>
  <si>
    <t>[{"Camera Information":{"Identifier":"camera.1654","Number":1654,"Group":BV-4025,"Name":BV-4025 0,6 Cercs,"Location":C-16,</t>
  </si>
  <si>
    <t>"Description":BV-4025 0,6 Cercs,"Symbol":"Fixed camera","Owner":"SCT","Municipality":"","Kilometric Point":"0,6","Road":"BV-4025","Direction":"CRE",</t>
  </si>
  <si>
    <t>"Latitude":"42,17971",""Longitude":"1,86133",""Manufacturer":"AXIS",</t>
  </si>
  <si>
    <t>"Connection":{"Address"):172.17.32.26,"Multicast address":				239.239.239.239,"User":root,"Password":root,"HTTP port":80,"ONVIF port":80,"RTSP port":554},</t>
  </si>
  <si>
    <t>[{"Camera Information":{"Identifier":"camera.1655","Number":1655,"Group":C-16,"Name":C-16 110 La Nou de Berguedà,"Location":C-16,</t>
  </si>
  <si>
    <t>"Description":C-16 110 La Nou de Berguedà,"Symbol":"Fixed camera","Owner":"SCT","Municipality":"","Kilometric Point":"110","Road":"C-16","Direction":"DEC",</t>
  </si>
  <si>
    <t>"Latitude":"42,19374",""Longitude":"1,86934",""Manufacturer":"AXIS",</t>
  </si>
  <si>
    <t>"Connection":{"Address"):172.17.32.45,"Multicast address":				239.239.239.239,"User":root,"Password":root,"HTTP port":80,"ONVIF port":80,"RTSP port":554},</t>
  </si>
  <si>
    <t>"PTZ protocol":{"Protocol"):		Axis,"Address":			0,"Port":0,"Serial settings":2400,8,N,1}}},</t>
  </si>
  <si>
    <t>[{"Camera Information":{"Identifier":"camera.1656","Number":1656,"Group":C-16,"Name":C-16 112,4 Guardiola de Berguedà,"Location":C-16,</t>
  </si>
  <si>
    <t>"Description":C-16 112,4 Guardiola de Berguedà,"Symbol":"Fixed camera","Owner":"SCT","Municipality":"","Kilometric Point":"112,4","Road":"C-16","Direction":"CRE",</t>
  </si>
  <si>
    <t>"Latitude":"42,21328",""Longitude":"1,86983",""Manufacturer":"AXIS",</t>
  </si>
  <si>
    <t>"Connection":{"Address"):172.17.32.46,"Multicast address":				239.239.239.239,"User":root,"Password":root,"HTTP port":80,"ONVIF port":80,"RTSP port":554},</t>
  </si>
  <si>
    <t>[{"Camera Information":{"Identifier":"camera.1657","Number":1657,"Group":C-16,"Name":C-16 114,9 Guardiola de Berguedà,"Location":C-16,</t>
  </si>
  <si>
    <t>"Description":C-16 114,9 Guardiola de Berguedà,"Symbol":"Fixed camera","Owner":"SCT","Municipality":"","Kilometric Point":"114,9","Road":"C-16","Direction":"0",</t>
  </si>
  <si>
    <t>"Latitude":"42,23085",""Longitude":"1,88291",""Manufacturer":"AXIS",</t>
  </si>
  <si>
    <t>"Connection":{"Address"):172.17.32.52,"Multicast address":				239.239.239.239,"User":,"Password":,"HTTP port":80,"ONVIF port":80,"RTSP port":554},</t>
  </si>
  <si>
    <t>[{"Camera Information":{"Identifier":"camera.1658","Number":1658,"Group":C-16,"Name":C-16 118,9 Bagà,"Location":C-16,</t>
  </si>
  <si>
    <t>"Description":C-16 118,9 Bagà,"Symbol":"Fixed camera","Owner":"SCT","Municipality":"","Kilometric Point":"118,9","Road":"C-16","Direction":"CRE",</t>
  </si>
  <si>
    <t>"Latitude":"42,25836",""Longitude":"1,86244",""Manufacturer":"AXIS",</t>
  </si>
  <si>
    <t>"Connection":{"Address"):172.17.32.111,"Multicast address":				239.239.239.239,"User":root,"Password":root,"HTTP port":80,"ONVIF port":80,"RTSP port":554},</t>
  </si>
  <si>
    <t>[{"Camera Information":{"Identifier":"camera.1659","Number":1659,"Group":C-16,"Name":C-16 120,1 Bagà,"Location":C-16,</t>
  </si>
  <si>
    <t>"Description":C-16 120,1 Bagà,"Symbol":"Fixed camera","Owner":"SCT","Municipality":"","Kilometric Point":"120,1","Road":"C-16","Direction":"DEC",</t>
  </si>
  <si>
    <t>"Latitude":"42,26601",""Longitude":"1,85196",""Manufacturer":"AXIS",</t>
  </si>
  <si>
    <t>"Connection":{"Address"):172.17.32.112,"Multicast address":				239.239.239.239,"User":,"Password":,"HTTP port":80,"ONVIF port":80,"RTSP port":554},</t>
  </si>
  <si>
    <t>[{"Camera Information":{"Identifier":"camera.1660","Number":1660,"Group":C-16,"Name":C-16 120,82 Bagà,"Location":C-16,</t>
  </si>
  <si>
    <t>"Description":C-16 120,82 Bagà,"Symbol":"Fixed camera","Owner":"SCT","Municipality":"","Kilometric Point":"120,82","Road":"C-16","Direction":"DEC",</t>
  </si>
  <si>
    <t>"Latitude":"42,27168",""Longitude":"1,85403",""Manufacturer":"AXIS",</t>
  </si>
  <si>
    <t>"Connection":{"Address"):172.17.32.113,"Multicast address":				239.239.239.239,"User":,"Password":,"HTTP port":80,"ONVIF port":80,"RTSP port":554},</t>
  </si>
  <si>
    <t>[{"Camera Information":{"Identifier":"camera.1661","Number":1661,"Group":C-16,"Name":C-16 122,3 Guardiola de Berguedà,"Location":C-16,</t>
  </si>
  <si>
    <t>"Description":C-16 122,3 Guardiola de Berguedà,"Symbol":"Fixed camera","Owner":"SCT","Municipality":"","Kilometric Point":"122,3","Road":"C-16","Direction":"DEC",</t>
  </si>
  <si>
    <t>"Latitude":"42,2854",""Longitude":"1,85018",""Manufacturer":"AXIS",</t>
  </si>
  <si>
    <t>"Connection":{"Address"):172.17.32.114,"Multicast address":				239.239.239.239,"User":root,"Password":root,"HTTP port":80,"ONVIF port":80,"RTSP port":554},</t>
  </si>
  <si>
    <t>[{"Camera Information":{"Identifier":"camera.1662","Number":1662,"Group":C-16,"Name":C-16 123,34 ,"Location":C-16,</t>
  </si>
  <si>
    <t>"Description":C-16 123,34 ,"Symbol":"Fixed camera","Owner":"SCT","Municipality":"Sense Assignació","Kilometric Point":"123,34","Road":"C-16","Direction":"0",</t>
  </si>
  <si>
    <t>"Latitude":"0",""Longitude":"0",""Manufacturer":"AXIS",</t>
  </si>
  <si>
    <t>"Connection":{"Address"):172.17.32.119,"Multicast address":				239.239.239.239,"User":root,"Password":root,"HTTP port":80,"ONVIF port":80,"RTSP port":554},</t>
  </si>
  <si>
    <t>[{"Camera Information":{"Identifier":"camera.1663","Number":1663,"Group":C-16,"Name":C-16 123,86 ,"Location":C-16,</t>
  </si>
  <si>
    <t>"Description":C-16 123,86 ,"Symbol":"Fixed camera","Owner":"SCT","Municipality":"Sense Assignació","Kilometric Point":"123,86","Road":"C-16","Direction":"0",</t>
  </si>
  <si>
    <t>"Connection":{"Address"):172.17.32.120,"Multicast address":				239.239.239.239,"User":root,"Password":root,"HTTP port":80,"ONVIF port":80,"RTSP port":554},</t>
  </si>
  <si>
    <t>[{"Camera Information":{"Identifier":"camera.1664","Number":1664,"Group":C-16,"Name":C-16 129,195 ,"Location":C-16,</t>
  </si>
  <si>
    <t>"Description":C-16 129,195 ,"Symbol":"Fixed camera","Owner":"SCT","Municipality":"Sense Assignació","Kilometric Point":"129,195","Road":"C-16","Direction":"0",</t>
  </si>
  <si>
    <t>"Connection":{"Address"):172.17.32.121,"Multicast address":				239.239.239.239,"User":root,"Password":root,"HTTP port":80,"ONVIF port":80,"RTSP port":554},</t>
  </si>
  <si>
    <t>[{"Camera Information":{"Identifier":"camera.1665","Number":1665,"Group":C-16,"Name":C-16 129,54 ,"Location":C-16,</t>
  </si>
  <si>
    <t>"Description":C-16 129,54 ,"Symbol":"Fixed camera","Owner":"SCT","Municipality":"Sense Assignació","Kilometric Point":"129,54","Road":"C-16","Direction":"0",</t>
  </si>
  <si>
    <t>"Connection":{"Address"):172.17.32.122,"Multicast address":				239.239.239.239,"User":root,"Password":root,"HTTP port":80,"ONVIF port":80,"RTSP port":554},</t>
  </si>
  <si>
    <t>[{"Camera Information":{"Identifier":"camera.1666","Number":1666,"Group":C-16,"Name":C-16 129,72 ,"Location":C-16,</t>
  </si>
  <si>
    <t>"Description":C-16 129,72 ,"Symbol":"Fixed camera","Owner":"SCT","Municipality":"Sense Assignació","Kilometric Point":"129,72","Road":"C-16","Direction":"0",</t>
  </si>
  <si>
    <t>"Connection":{"Address"):172.17.32.123,"Multicast address":0,"User":root,"Password":root,"HTTP port":80,"ONVIF port":80,"RTSP port":554},</t>
  </si>
  <si>
    <t>"PTZ protocol":{"Protocol"):        	Axis,"Address":,"Port":0,"Serial settings":9600,8,N,1}}},</t>
  </si>
  <si>
    <t>[{"Camera Information":{"Identifier":"camera.1667","Number":1667,"Group":C-16,"Name":C-16 130,75 ,"Location":C-16,</t>
  </si>
  <si>
    <t>"Description":C-16 130,75 ,"Symbol":"Fixed camera","Owner":"SCT","Municipality":"Urús","Kilometric Point":"130,75","Road":"C-16","Direction":"0",</t>
  </si>
  <si>
    <t>"Connection":{"Address"):172.17.32.124,"Multicast address":				239.239.239.239,"User":root,"Password":root,"HTTP port":80,"ONVIF port":80,"RTSP port":554},</t>
  </si>
  <si>
    <t>[{"Camera Information":{"Identifier":"camera.1701","Number":1701,"Group":C-17,"Name":C-17 6 Montcada i Reixac,"Location":C-17,</t>
  </si>
  <si>
    <t>"Description":C-17 6 Montcada i Reixac,"Symbol":"Fixed camera","Owner":"SCT","Municipality":"Montcada i Reixac","Kilometric Point":"6","Road":"C-17","Direction":"DEC",</t>
  </si>
  <si>
    <t>"Latitude":"41,502879405613",""Longitude":"2,18526875392072",""Manufacturer":"CODEC NKF",</t>
  </si>
  <si>
    <t>"Connection":{"Address"):10.136.42.220,"Multicast address":				239.136.42.220,"User":,"Password":,"HTTP port":80,"ONVIF port":80,"RTSP port":554},</t>
  </si>
  <si>
    <t>"PTZ protocol":{"Protocol"):		UltrakVLC,"Address":			352,"Port":10,"Serial settings":9600,8,N,2}}},</t>
  </si>
  <si>
    <t>[{"Camera Information":{"Identifier":"camera.1702","Number":1702,"Group":C-17,"Name":C-17 7,25 La Llagosta,"Location":C-17,</t>
  </si>
  <si>
    <t>"Description":C-17 7,25 La Llagosta,"Symbol":"Fixed camera","Owner":"SCT","Municipality":"Montcada i Reixac","Kilometric Point":"7,25","Road":"C-17","Direction":"DEC",</t>
  </si>
  <si>
    <t>"Latitude":"41,5063235660578",""Longitude":"2,19889601727281",""Manufacturer":"CODEC NKF",</t>
  </si>
  <si>
    <t>"Connection":{"Address"):10.136.42.221,"Multicast address":				,"User":,"Password":,"HTTP port":80,"ONVIF port":80,"RTSP port":554},</t>
  </si>
  <si>
    <t>"PTZ protocol":{"Protocol"):		UltrakVLC,"Address":			353,"Port":10,"Serial settings":9600,8,N,2}}},</t>
  </si>
  <si>
    <t>[{"Camera Information":{"Identifier":"camera.1703","Number":1703,"Group":C-17,"Name":C-17 8,7 La Llagosta,"Location":C-17,</t>
  </si>
  <si>
    <t>"Description":C-17 8,7 La Llagosta,"Symbol":"Fixed camera","Owner":"SCT","Municipality":"Llagosta","Kilometric Point":"8,7","Road":"C-17","Direction":"CRE",</t>
  </si>
  <si>
    <t>"Latitude":"41,5154471206213",""Longitude":"2,20750994666013",""Manufacturer":"CODEC NKF",</t>
  </si>
  <si>
    <t>"Connection":{"Address"):10.136.42.222,"Multicast address":				,"User":,"Password":,"HTTP port":80,"ONVIF port":80,"RTSP port":554},</t>
  </si>
  <si>
    <t>"PTZ protocol":{"Protocol"):		UltrakVLC,"Address":			354,"Port":10,"Serial settings":9600,8,N,2}}},</t>
  </si>
  <si>
    <t>[{"Camera Information":{"Identifier":"camera.1704","Number":1704,"Group":C-17,"Name":C-17 9,85 Mollet del Vallès,"Location":C-17,</t>
  </si>
  <si>
    <t>"Description":C-17 9,85 Mollet del Vallès,"Symbol":"Fixed camera","Owner":"SCT","Municipality":"Mollet del Vallès","Kilometric Point":"9,85","Road":"C-17","Direction":"CRE",</t>
  </si>
  <si>
    <t>"Latitude":"41,526082083155",""Longitude":"2,21089128998294",""Manufacturer":"LANACCESS",</t>
  </si>
  <si>
    <t>"Connection":{"Address"):10.136.42.223,"Multicast address":				239.136.42.223,"User":hello,"Password":world,"HTTP port":80,"ONVIF port":80,"RTSP port":554},</t>
  </si>
  <si>
    <t>"PTZ protocol":{"Protocol"):		UltrakVLC,"Address":			355,"Port":10,"Serial settings":9600,8,N,2}}},</t>
  </si>
  <si>
    <t>[{"Camera Information":{"Identifier":"camera.1705","Number":1705,"Group":C-17,"Name":C-17 12,05 Mollet del Vallès,"Location":C-17,</t>
  </si>
  <si>
    <t>"Description":C-17 12,05 Mollet del Vallès,"Symbol":"Fixed camera","Owner":"SCT","Municipality":"Mollet del Vallès","Kilometric Point":"12,05","Road":"C-17","Direction":"CRE",</t>
  </si>
  <si>
    <t>"Latitude":"41,5425006826631",""Longitude":"2,22428333802181",""Manufacturer":"AXIS",</t>
  </si>
  <si>
    <t>"Connection":{"Address"):10.136.42.224,"Multicast address":				239.239.239.239,"User":root,"Password":root,"HTTP port":80,"ONVIF port":80,"RTSP port":554},</t>
  </si>
  <si>
    <t>[{"Camera Information":{"Identifier":"camera.1706","Number":1706,"Group":C-17,"Name":C-17 13,625 Mollet del Vallès,"Location":C-17,</t>
  </si>
  <si>
    <t>"Description":C-17 13,625 Mollet del Vallès,"Symbol":"Fixed camera","Owner":"SCT","Municipality":"Parets del Vallès","Kilometric Point":"13,625","Road":"C-17","Direction":"CRE",</t>
  </si>
  <si>
    <t>"Latitude":"41,5552537391657",""Longitude":"2,22895880041684",""Manufacturer":"LANACCESS",</t>
  </si>
  <si>
    <t>"Connection":{"Address"):10.136.42.225,"Multicast address":				239.136.42.225,"User":hello,"Password":world,"HTTP port":80,"ONVIF port":80,"RTSP port":554},</t>
  </si>
  <si>
    <t>"PTZ protocol":{"Protocol"):		UltrakVLC,"Address":			357,"Port":10,"Serial settings":9600,8,N,2}}},</t>
  </si>
  <si>
    <t>[{"Camera Information":{"Identifier":"camera.1707","Number":1707,"Group":C-17,"Name":C-17 14,74 Parets del Vallès,"Location":C-17,</t>
  </si>
  <si>
    <t>"Description":C-17 14,74 Parets del Vallès,"Symbol":"Fixed camera","Owner":"SCT","Municipality":"Parets del Vallès","Kilometric Point":"14,74","Road":"C-17","Direction":"DEC",</t>
  </si>
  <si>
    <t>"Latitude":"41,5631264887301",""Longitude":"2,23762943165896",""Manufacturer":"LANACCESS",</t>
  </si>
  <si>
    <t>"Connection":{"Address"):10.136.42.226,"Multicast address":				239.136.42.226,"User":hello,"Password":world,"HTTP port":80,"ONVIF port":80,"RTSP port":554},</t>
  </si>
  <si>
    <t>"PTZ protocol":{"Protocol"):		UltrakVLC,"Address":			358,"Port":10,"Serial settings":9600,8,N,2}}},</t>
  </si>
  <si>
    <t>[{"Camera Information":{"Identifier":"camera.1708","Number":1708,"Group":C-17,"Name":C-17 15,7 Parets del Vallès,"Location":C-17,</t>
  </si>
  <si>
    <t>"Description":C-17 15,7 Parets del Vallès,"Symbol":"Fixed camera","Owner":"SCT","Municipality":"Parets del Vallès","Kilometric Point":"15,7","Road":"C-17","Direction":"DEC",</t>
  </si>
  <si>
    <t>"Latitude":"41,5694960914642",""Longitude":"2,24441579041802",""Manufacturer":"AXIS",</t>
  </si>
  <si>
    <t>"Connection":{"Address"):10.136.42.227,"Multicast address":				239.239.239.239,"User":root,"Password":root,"HTTP port":80,"ONVIF port":80,"RTSP port":554},</t>
  </si>
  <si>
    <t>"PTZ protocol":{"Protocol"):		Plettack,"Address":			29,"Port":2222,"Serial settings":9600,8,E,1}}},</t>
  </si>
  <si>
    <t>[{"Camera Information":{"Identifier":"camera.1709","Number":1709,"Group":C-17,"Name":C-17 17,6 Llicà de Vall,"Location":C-17,</t>
  </si>
  <si>
    <t>"Description":C-17 17,6 Llicà de Vall,"Symbol":"Fixed camera","Owner":"SCT","Municipality":"Lliçà de Vall","Kilometric Point":"17,6","Road":"C-17","Direction":"CRE",</t>
  </si>
  <si>
    <t>"Latitude":"41,5840029314914",""Longitude":"2,25593848229567",""Manufacturer":"CODEC NKF",</t>
  </si>
  <si>
    <t>"Connection":{"Address"):10.136.42.228,"Multicast address":				239.136.42.228,"User":,"Password":,"HTTP port":80,"ONVIF port":80,"RTSP port":554},</t>
  </si>
  <si>
    <t>[{"Camera Information":{"Identifier":"camera.1710","Number":1710,"Group":C-17,"Name":C-17 18,6 Granollers,"Location":C-17,</t>
  </si>
  <si>
    <t>"Description":C-17 18,6 Granollers,"Symbol":"Fixed camera","Owner":"SCT","Municipality":"Granollers","Kilometric Point":"18,6","Road":"C-17","Direction":"CRE",</t>
  </si>
  <si>
    <t>"Latitude":"41,5926569223359",""Longitude":"2,26155238114054",""Manufacturer":"CODEC NKF",</t>
  </si>
  <si>
    <t>"Connection":{"Address"):10.136.42.229,"Multicast address":				,"User":,"Password":,"HTTP port":80,"ONVIF port":80,"RTSP port":554},</t>
  </si>
  <si>
    <t>"PTZ protocol":{"Protocol"):		UltrakVLC,"Address":			361,"Port":10,"Serial settings":9600,8,N,2}}},</t>
  </si>
  <si>
    <t>[{"Camera Information":{"Identifier":"camera.1711","Number":1711,"Group":C-17,"Name":C-17 20,5 Llicà d"Amunt,"Location":C-17,</t>
  </si>
  <si>
    <t>"Description":C-17 20,5 Llicà d"Amunt,"Symbol":"Fixed camera","Owner":"SCT","Municipality":"Granollers","Kilometric Point":"20,5","Road":"C-17","Direction":"DEC",</t>
  </si>
  <si>
    <t>"Latitude":"41,6081660261123",""Longitude":"2,2631248379856",""Manufacturer":"CODEC NKF",</t>
  </si>
  <si>
    <t>"Connection":{"Address"):10.136.42.230,"Multicast address":				,"User":,"Password":,"HTTP port":80,"ONVIF port":80,"RTSP port":554},</t>
  </si>
  <si>
    <t>"PTZ protocol":{"Protocol"):		UltrakVLC,"Address":			362,"Port":10,"Serial settings":9600,8,N,2}}},</t>
  </si>
  <si>
    <t>[{"Camera Information":{"Identifier":"camera.1712","Number":1712,"Group":C-17,"Name":C-17 29,35 Parets del Vallès,"Location":C-17,</t>
  </si>
  <si>
    <t>"Description":C-17 29,35 Parets del Vallès,"Symbol":"Fixed camera","Owner":"SCT","Municipality":"Parets del Vallès","Kilometric Point":"29,35","Road":"C-17","Direction":"DEC",</t>
  </si>
  <si>
    <t>"Latitude":"41,573025",""Longitude":"2,254005",""Manufacturer":"LANACCESS",</t>
  </si>
  <si>
    <t>"Connection":{"Address"):10.136.42.231,"Multicast address":				239.136.42.231,"User":hello,"Password":world,"HTTP port":80,"ONVIF port":80,"RTSP port":554},</t>
  </si>
  <si>
    <t>"PTZ protocol":{"Protocol"):		UltrakVLC,"Address":			363,"Port":10,"Serial settings":9600,8,N,2}}},</t>
  </si>
  <si>
    <t>[{"Camera Information":{"Identifier":"camera.1713","Number":1713,"Group":C-17,"Name":C-17 29,9 Granollers,"Location":C-17,</t>
  </si>
  <si>
    <t>"Description":C-17 29,9 Granollers,"Symbol":"Fixed camera","Owner":"SCT","Municipality":"Garriga","Kilometric Point":"29,9","Road":"C-17","Direction":"DEC",</t>
  </si>
  <si>
    <t>"Latitude":"41,575699",""Longitude":"2,259434",""Manufacturer":"AXIS",</t>
  </si>
  <si>
    <t>"Connection":{"Address"):10.136.42.232,"Multicast address":				239.136.42.232,"User":root,"Password":root,"HTTP port":80,"ONVIF port":80,"RTSP port":554},</t>
  </si>
  <si>
    <t>"PTZ protocol":{"Protocol"):		UltrakVLC,"Address":			364,"Port":2222,"Serial settings":9600,8,N,2}}},</t>
  </si>
  <si>
    <t>[{"Camera Information":{"Identifier":"camera.1714","Number":1714,"Group":C-17,"Name":C-17 31,3 Granollers,"Location":C-17,</t>
  </si>
  <si>
    <t>"Description":C-17 31,3 Granollers,"Symbol":"Fixed camera","Owner":"SCT","Municipality":"Vilanova del Vallès","Kilometric Point":"31,3","Road":"C-17","Direction":"CRE",</t>
  </si>
  <si>
    <t>"Latitude":"41,5754050229179",""Longitude":"2,2820845668468",""Manufacturer":"AXIS",</t>
  </si>
  <si>
    <t>"Connection":{"Address"):10.136.42.233,"Multicast address":				239.136.42.233,"User":root,"Password":root,"HTTP port":80,"ONVIF port":80,"RTSP port":554},</t>
  </si>
  <si>
    <t>"PTZ protocol":{"Protocol"):		UltrakVLC,"Address":			365,"Port":2222,"Serial settings":9600,8,N,2}}},</t>
  </si>
  <si>
    <t>[{"Camera Information":{"Identifier":"camera.2001","Number":2001,"Group":B-20,"Name":B-20 17,1 Sta. Coloma,"Location":ACCESSOS NORD,</t>
  </si>
  <si>
    <t>"Description":B-20 17,1 Sta. Coloma,"Symbol":"Fixed camera","Owner":"SCT","Municipality":"Santa Coloma de Gramenet","Kilometric Point":"17,1","Road":"B-20","Direction":"CRE",</t>
  </si>
  <si>
    <t>"Latitude":"41,4523548954976",""Longitude":"2,2014126152466",""Manufacturer":"LANACCESS",</t>
  </si>
  <si>
    <t>"Connection":{"Address"):10.137.229.2,"Multicast address":				239.137.229.2,"User":hello,"Password":world,"HTTP port":80,"ONVIF port":80,"RTSP port":554},</t>
  </si>
  <si>
    <t>"PTZ protocol":{"Protocol"):		Plettack,"Address":			1,"Port":2024,"Serial settings":1200,8,E,1}}},</t>
  </si>
  <si>
    <t>[{"Camera Information":{"Identifier":"camera.2002","Number":2002,"Group":B-20,"Name":B-20 18,4 Sta. Coloma,"Location":ACCESSOS NORD,</t>
  </si>
  <si>
    <t>"Description":B-20 18,4 Sta. Coloma,"Symbol":"Fixed camera","Owner":"SCT","Municipality":"Santa Coloma de Gramenet","Kilometric Point":"18,4","Road":"B-20","Direction":"DEC",</t>
  </si>
  <si>
    <t>"Latitude":"41,4599718791182",""Longitude":"2,2132873052251",""Manufacturer":"LANACCESS",</t>
  </si>
  <si>
    <t>"Connection":{"Address"):10.137.229.3,"Multicast address":				239.137.229.3,"User":hello,"Password":world,"HTTP port":80,"ONVIF port":80,"RTSP port":554},</t>
  </si>
  <si>
    <t>"PTZ protocol":{"Protocol"):		Plettack,"Address":			2,"Port":9,"Serial settings":1200,8,E,1}}},</t>
  </si>
  <si>
    <t>[{"Camera Information":{"Identifier":"camera.2005","Number":2005,"Group":B-20,"Name":B-20 20 Badalona Montigalà,"Location":ACCESSOS NORD,</t>
  </si>
  <si>
    <t>"Description":B-20 20 Badalona Montigalà,"Symbol":"Fixed camera","Owner":"SCT","Municipality":"Badalona","Kilometric Point":"20","Road":"B-20","Direction":"CRE",</t>
  </si>
  <si>
    <t>"Latitude":"41,4612104726441",""Longitude":"2,22972064241387",""Manufacturer":"LANACCESS",</t>
  </si>
  <si>
    <t>"Connection":{"Address"):10.137.229.4,"Multicast address":				239.137.229.4,"User":hello,"Password":world,"HTTP port":80,"ONVIF port":80,"RTSP port":554},</t>
  </si>
  <si>
    <t>"PTZ protocol":{"Protocol"):		Plettack,"Address":			3,"Port":9,"Serial settings":1200,8,E,1}}},</t>
  </si>
  <si>
    <t>[{"Camera Information":{"Identifier":"camera.2006","Number":2006,"Group":B-20,"Name":B-20 21,2 Badalona Centre,"Location":ACCESSOS NORD,</t>
  </si>
  <si>
    <t>"Description":B-20 21,2 Badalona Centre,"Symbol":"Fixed camera","Owner":"SCT","Municipality":"Badalona","Kilometric Point":"21,2","Road":"B-20","Direction":"CRE",</t>
  </si>
  <si>
    <t>"Latitude":"41,4671315090772",""Longitude":"2,24363322617775",""Manufacturer":"LANACCESS",</t>
  </si>
  <si>
    <t>"Connection":{"Address"):10.137.229.5,"Multicast address":				239.137.229.5,"User":hello,"Password":world,"HTTP port":80,"ONVIF port":80,"RTSP port":554},</t>
  </si>
  <si>
    <t>"PTZ protocol":{"Protocol"):		Plettack,"Address":			4,"Port":9,"Serial settings":1200,8,E,1}}},</t>
  </si>
  <si>
    <t>[{"Camera Information":{"Identifier":"camera.2007","Number":2007,"Group":B-20,"Name":B-20 22,5 Badalona,"Location":ACCESSOS NORD,</t>
  </si>
  <si>
    <t>"Description":B-20 22,5 Badalona,"Symbol":"Fixed camera","Owner":"SCT","Municipality":"Badalona","Kilometric Point":"22,5","Road":"B-20","Direction":"CRE",</t>
  </si>
  <si>
    <t>"Latitude":"41,4727440520093",""Longitude":"2,25575813731622",""Manufacturer":"LANACCESS",</t>
  </si>
  <si>
    <t>"Connection":{"Address"):10.137.229.6,"Multicast address":				239.137.229.6,"User":hello,"Password":world,"HTTP port":80,"ONVIF port":80,"RTSP port":554},</t>
  </si>
  <si>
    <t>"PTZ protocol":{"Protocol"):		Plettack,"Address":			5,"Port":9,"Serial settings":1200,8,E,1}}},</t>
  </si>
  <si>
    <t>[{"Camera Information":{"Identifier":"camera.2008","Number":2008,"Group":B-20,"Name":B-20 23,5 Tunel de Tiana,"Location":ACCESSOS NORD,</t>
  </si>
  <si>
    <t>"Description":B-20 23,5 Tunel de Tiana,"Symbol":"Fixed camera","Owner":"SCT","Municipality":"Tiana","Kilometric Point":"23,5","Road":"B-20","Direction":"DEC",</t>
  </si>
  <si>
    <t>"Latitude":"41,4739217277333",""Longitude":"2,26605510152637",""Manufacturer":"LANACCESS",</t>
  </si>
  <si>
    <t>"Connection":{"Address"):10.137.229.7,"Multicast address":				239.137.229.7,"User":hello,"Password":world,"HTTP port":80,"ONVIF port":80,"RTSP port":554},</t>
  </si>
  <si>
    <t>"PTZ protocol":{"Protocol"):		Plettack,"Address":			6,"Port":9,"Serial settings":1200,8,E,1}}},</t>
  </si>
  <si>
    <t>[{"Camera Information":{"Identifier":"camera.2009","Number":2009,"Group":B-20,"Name":B-20 24 Montgat,"Location":ACCESSOS NORD,</t>
  </si>
  <si>
    <t>"Description":B-20 24 Montgat,"Symbol":"Fixed camera","Owner":"SCT","Municipality":"Tiana","Kilometric Point":"24","Road":"B-20","Direction":"CRE",</t>
  </si>
  <si>
    <t>"Latitude":"41,4730244086708",""Longitude":"2,28281624668639",""Manufacturer":"LANACCESS",</t>
  </si>
  <si>
    <t>"Connection":{"Address"):10.137.229.8,"Multicast address":				239.137.229.8,"User":hello,"Password":world,"HTTP port":80,"ONVIF port":80,"RTSP port":554},</t>
  </si>
  <si>
    <t>"PTZ protocol":{"Protocol"):		Plettack,"Address":			7,"Port":9,"Serial settings":1200,8,E,1}}},</t>
  </si>
  <si>
    <t>[{"Camera Information":{"Identifier":"camera.2010","Number":2010,"Group":B-20,"Name":B-20 24,8 Montgat,"Location":ACCESSOS NORD,</t>
  </si>
  <si>
    <t>"Description":B-20 24,8 Montgat,"Symbol":"Fixed camera","Owner":"SCT","Municipality":"Montgat","Kilometric Point":"24,8","Road":"B-20","Direction":"DEC",</t>
  </si>
  <si>
    <t>"Latitude":"41,4800116425272",""Longitude":"2,29099889597774",""Manufacturer":"LANACCESS",</t>
  </si>
  <si>
    <t>"Connection":{"Address"):10.137.229.9,"Multicast address":				239.137.229.9,"User":hello,"Password":world,"HTTP port":80,"ONVIF port":80,"RTSP port":554},</t>
  </si>
  <si>
    <t>"PTZ protocol":{"Protocol"):		Plettack,"Address":			8,"Port":9,"Serial settings":1200,8,E,1}}},</t>
  </si>
  <si>
    <t>[{"Camera Information":{"Identifier":"camera.2201","Number":2201,"Group":C-32B,"Name":C-32B 0,2 Prat de Llobregat,"Location":ACCESSOS SUD,</t>
  </si>
  <si>
    <t>"Description":C-32B 0,2 Prat de Llobregat,"Symbol":"Fixed camera","Owner":"SCT","Municipality":"Prat de Llobregat","Kilometric Point":"0,2","Road":"C-32B","Direction":"CRE",</t>
  </si>
  <si>
    <t>"Latitude":"41,312491",""Longitude":"2,078458",""Manufacturer":"AXIS",</t>
  </si>
  <si>
    <t>"Connection":{"Address"):10.137.241.48,"Multicast address":				239.239.239.239,"User":root,"Password":root,"HTTP port":80,"ONVIF port":80,"RTSP port":554},</t>
  </si>
  <si>
    <t>[{"Camera Information":{"Identifier":"camera.2202","Number":2202,"Group":B-22,"Name":B-22 2 Prat de Llobregat,"Location":ACCESSOS SUD,</t>
  </si>
  <si>
    <t>"Description":B-22 2 Prat de Llobregat,"Symbol":"Fixed camera","Owner":"SCT","Municipality":"Prat de Llobregat","Kilometric Point":"2","Road":"B-22","Direction":"DEC",</t>
  </si>
  <si>
    <t>"Latitude":"41,320601",""Longitude":"2,075067",""Manufacturer":"VERINT",</t>
  </si>
  <si>
    <t>"Connection":{"Address"):10.137.241.49,"Multicast address":				1,"User":,"Password":,"HTTP port":80,"ONVIF port":80,"RTSP port":554},</t>
  </si>
  <si>
    <t>"PTZ protocol":{"Protocol"):		Ultrak,"Address":			3,"Port":0,"Serial settings":9600,8,E,1}}},</t>
  </si>
  <si>
    <t>[{"Camera Information":{"Identifier":"camera.2203","Number":2203,"Group":B-22,"Name":B-22 1,2 Prat de Llobregat,"Location":ACCESSOS SUD,</t>
  </si>
  <si>
    <t>"Description":B-22 1,2 Prat de Llobregat,"Symbol":"Fixed camera","Owner":"SCT","Municipality":"Prat de Llobregat","Kilometric Point":"1,2","Road":"B-22","Direction":"DEC",</t>
  </si>
  <si>
    <t>"Latitude":"41,3275510040869",""Longitude":"2,07060514052825",""Manufacturer":"VERINT",</t>
  </si>
  <si>
    <t>"Connection":{"Address"):10.137.241.50,"Multicast address":				1,"User":,"Password":,"HTTP port":80,"ONVIF port":80,"RTSP port":554},</t>
  </si>
  <si>
    <t>"PTZ protocol":{"Protocol"):		Ultrak,"Address":			2,"Port":0,"Serial settings":9600,8,E,1}}},</t>
  </si>
  <si>
    <t>[{"Camera Information":{"Identifier":"camera.2301","Number":2301,"Group":B-23,"Name":B-23 0 Barcelona,"Location":ACCESSOS SUD,</t>
  </si>
  <si>
    <t>"Description":B-23 0 Barcelona,"Symbol":"Fixed camera","Owner":"SCT","Municipality":"Sense Assignació","Kilometric Point":"0","Road":"B-23","Direction":"CRE",</t>
  </si>
  <si>
    <t>"Latitude":"41,3830699509356",""Longitude":"2,10617592510284",""Manufacturer":"AXIS",</t>
  </si>
  <si>
    <t>"Connection":{"Address"):10.137.243.35,"Multicast address":				239.239.239.239,"User":root,"Password":root,"HTTP port":80,"ONVIF port":80,"RTSP port":554},</t>
  </si>
  <si>
    <t>[{"Camera Information":{"Identifier":"camera.2302","Number":2302,"Group":B-23,"Name":B-23 0,6 Esplugues,"Location":ACCESSOS SUD,</t>
  </si>
  <si>
    <t>"Description":B-23 0,6 Esplugues,"Symbol":"Fixed camera","Owner":"SCT","Municipality":"Sense Assignació","Kilometric Point":"0,6","Road":"B-23","Direction":"DEC",</t>
  </si>
  <si>
    <t>"Latitude":"41,3814930571291",""Longitude":"2,10091568360388",""Manufacturer":"AXIS",</t>
  </si>
  <si>
    <t>"Connection":{"Address"):10.137.243.36,"Multicast address":				239.239.239.239,"User":root,"Password":root,"HTTP port":80,"ONVIF port":80,"RTSP port":554},</t>
  </si>
  <si>
    <t>"PTZ protocol":{"Protocol"):		Ultrak,"Address":			1,"Port":2222,"Serial settings":9600,8,E,1}}},</t>
  </si>
  <si>
    <t>[{"Camera Information":{"Identifier":"camera.2303","Number":2303,"Group":B-23,"Name":B-23 1,2 Esplugues,"Location":ACCESSOS SUD,</t>
  </si>
  <si>
    <t>"Description":B-23 1,2 Esplugues,"Symbol":"Fixed camera","Owner":"SCT","Municipality":"Sense Assignació","Kilometric Point":"1,2","Road":"B-23","Direction":"CRE",</t>
  </si>
  <si>
    <t>"Latitude":"41,3809767582984",""Longitude":"2,09462775155908",""Manufacturer":"AXIS",</t>
  </si>
  <si>
    <t>"Connection":{"Address"):10.137.243.37,"Multicast address":				239.239.239.239,"User":root,"Password":root,"HTTP port":80,"ONVIF port":80,"RTSP port":554},</t>
  </si>
  <si>
    <t>"PTZ protocol":{"Protocol"):		Ultrak,"Address":			2,"Port":2222,"Serial settings":9600,8,E,1}}},</t>
  </si>
  <si>
    <t>[{"Camera Information":{"Identifier":"camera.2304","Number":2304,"Group":B-23,"Name":B-23 2,241 Esplugues,"Location":ACCESSOS SUD,</t>
  </si>
  <si>
    <t>"Description":B-23 2,241 Esplugues,"Symbol":"Fixed camera","Owner":"SCT","Municipality":"Sense Assignació","Kilometric Point":"2,241","Road":"B-23","Direction":"DEC",</t>
  </si>
  <si>
    <t>"Latitude":"41,3780056624328",""Longitude":"2,08356844356411",""Manufacturer":"AXIS",</t>
  </si>
  <si>
    <t>"Connection":{"Address"):10.137.243.38,"Multicast address":				239.239.239.239,"User":root,"Password":root,"HTTP port":80,"ONVIF port":80,"RTSP port":554},</t>
  </si>
  <si>
    <t>"PTZ protocol":{"Protocol"):		Ultrak,"Address":			3,"Port":2222,"Serial settings":9600,8,E,1}}},</t>
  </si>
  <si>
    <t>[{"Camera Information":{"Identifier":"camera.2305","Number":2305,"Group":B-23,"Name":B-23 3,11 Sant Just,"Location":ACCESSOS SUD,</t>
  </si>
  <si>
    <t>"Description":B-23 3,11 Sant Just,"Symbol":"Fixed camera","Owner":"SCT","Municipality":"Sense Assignació","Kilometric Point":"3,11","Road":"B-23","Direction":"CRE",</t>
  </si>
  <si>
    <t>"Latitude":"41,3760973316814",""Longitude":"2,07285544087075",""Manufacturer":"AXIS",</t>
  </si>
  <si>
    <t>"Connection":{"Address"):10.137.243.39,"Multicast address":				239.239.239.239,"User":root,"Password":root,"HTTP port":80,"ONVIF port":80,"RTSP port":554},</t>
  </si>
  <si>
    <t>"PTZ protocol":{"Protocol"):		Ultrak,"Address":			4,"Port":2222,"Serial settings":9600,8,E,1}}},</t>
  </si>
  <si>
    <t>[{"Camera Information":{"Identifier":"camera.2306","Number":2306,"Group":B-23,"Name":B-23 4,75 St. Joan Despí,"Location":ACCESSOS SUD,</t>
  </si>
  <si>
    <t>"Description":B-23 4,75 St. Joan Despí,"Symbol":"Fixed camera","Owner":"SCT","Municipality":"Sense Assignació","Kilometric Point":"4,75","Road":"B-23","Direction":"DEC",</t>
  </si>
  <si>
    <t>"Latitude":"41,3733353616661",""Longitude":"2,05471515014378",""Manufacturer":"AXIS",</t>
  </si>
  <si>
    <t>"Connection":{"Address"):10.137.243.40,"Multicast address":				239.239.239.239,"User":root,"Password":root,"HTTP port":80,"ONVIF port":80,"RTSP port":554},</t>
  </si>
  <si>
    <t>"PTZ protocol":{"Protocol"):		Ultrak,"Address":			5,"Port":2222,"Serial settings":9600,8,E,1}}},</t>
  </si>
  <si>
    <t>[{"Camera Information":{"Identifier":"camera.2307","Number":2307,"Group":B-23,"Name":B-23 6,136 Enllaç A-2,"Location":ACCESSOS SUD,</t>
  </si>
  <si>
    <t>"Description":B-23 6,136 Enllaç A-2,"Symbol":"Fixed camera","Owner":"SCT","Municipality":"Sense Assignació","Kilometric Point":"6,136","Road":"B-23","Direction":"DEC",</t>
  </si>
  <si>
    <t>"Latitude":"41,3732028242553",""Longitude":"2,03771575813385",""Manufacturer":"AXIS",</t>
  </si>
  <si>
    <t>"Connection":{"Address"):10.137.243.41,"Multicast address":				239.239.239.239,"User":root,"Password":root,"HTTP port":80,"ONVIF port":80,"RTSP port":554},</t>
  </si>
  <si>
    <t>"PTZ protocol":{"Protocol"):		Ultrak,"Address":			6,"Port":2222,"Serial settings":9600,8,E,1}}},</t>
  </si>
  <si>
    <t>[{"Camera Information":{"Identifier":"camera.2308","Number":2308,"Group":B-23,"Name":B-23 6,9 Sant Feliu,"Location":ACCESSOS SUD,</t>
  </si>
  <si>
    <t>"Description":B-23 6,9 Sant Feliu,"Symbol":"Fixed camera","Owner":"SCT","Municipality":"Sense Assignació","Kilometric Point":"6,9","Road":"B-23","Direction":"DEC",</t>
  </si>
  <si>
    <t>"Latitude":"41,3778763305481",""Longitude":"2,03201602484842",""Manufacturer":"AXIS",</t>
  </si>
  <si>
    <t>"Connection":{"Address"):10.137.243.99,"Multicast address":				239.239.239.239,"User":root,"Password":root,"HTTP port":80,"ONVIF port":80,"RTSP port":554},</t>
  </si>
  <si>
    <t>"PTZ protocol":{"Protocol"):		Ultrak,"Address":			7,"Port":2222,"Serial settings":9600,8,E,1}}},</t>
  </si>
  <si>
    <t>[{"Camera Information":{"Identifier":"camera.2309","Number":2309,"Group":B-23,"Name":B-23 7,38 Sant Feliu,"Location":ACCESSOS SUD,</t>
  </si>
  <si>
    <t>"Description":B-23 7,38 Sant Feliu,"Symbol":"Fixed camera","Owner":"SCT","Municipality":"Sense Assignació","Kilometric Point":"7,38","Road":"B-23","Direction":"DEC",</t>
  </si>
  <si>
    <t>"Latitude":"41,3827415375423",""Longitude":"2,02878260416305",""Manufacturer":"AXIS",</t>
  </si>
  <si>
    <t>"Connection":{"Address"):10.137.243.100,"Multicast address":				239.239.239.239,"User":root,"Password":root,"HTTP port":80,"ONVIF port":80,"RTSP port":554},</t>
  </si>
  <si>
    <t>"PTZ protocol":{"Protocol"):		Ultrak,"Address":			8,"Port":2222,"Serial settings":9600,8,E,1}}},</t>
  </si>
  <si>
    <t>[{"Camera Information":{"Identifier":"camera.2310","Number":2310,"Group":B-23,"Name":B-23 8,59 Molins de Rei,"Location":ACCESSOS SUD,</t>
  </si>
  <si>
    <t>"Description":B-23 8,59 Molins de Rei,"Symbol":"Fixed camera","Owner":"SCT","Municipality":"Sense Assignació","Kilometric Point":"8,59","Road":"B-23","Direction":"DEC",</t>
  </si>
  <si>
    <t>"Latitude":"41,3927277160621",""Longitude":"2,02403312072511",""Manufacturer":"AXIS",</t>
  </si>
  <si>
    <t>"Connection":{"Address"):10.137.243.101,"Multicast address":				239.239.239.239,"User":root,"Password":root,"HTTP port":80,"ONVIF port":80,"RTSP port":554},</t>
  </si>
  <si>
    <t>"PTZ protocol":{"Protocol"):		Ultrak,"Address":			9,"Port":2222,"Serial settings":9600,8,E,1}}},</t>
  </si>
  <si>
    <t>[{"Camera Information":{"Identifier":"camera.2311","Number":2311,"Group":B-23,"Name":B-23 10,181 Enllaç N-340,"Location":ACCESSOS SUD,</t>
  </si>
  <si>
    <t>"Description":B-23 10,181 Enllaç N-340,"Symbol":"Fixed camera","Owner":"SCT","Municipality":"Sense Assignació","Kilometric Point":"10,181","Road":"B-23","Direction":"DEC",</t>
  </si>
  <si>
    <t>"Latitude":"41,4045116919811",""Longitude":"2,01673760140041",""Manufacturer":"AXIS",</t>
  </si>
  <si>
    <t>"Connection":{"Address"):10.137.243.102,"Multicast address":				239.239.239.239,"User":root,"Password":root,"HTTP port":80,"ONVIF port":80,"RTSP port":554},</t>
  </si>
  <si>
    <t>"PTZ protocol":{"Protocol"):		Ultrak,"Address":			10,"Port":2222,"Serial settings":9600,8,E,1}}},</t>
  </si>
  <si>
    <t>[{"Camera Information":{"Identifier":"camera.2312","Number":2312,"Group":B-23,"Name":B-23 11,14 Molins de Rei,"Location":ACCESSOS SUD,</t>
  </si>
  <si>
    <t>"Description":B-23 11,14 Molins de Rei,"Symbol":"Fixed camera","Owner":"SCT","Municipality":"Sense Assignació","Kilometric Point":"11,14","Road":"B-23","Direction":"DEC",</t>
  </si>
  <si>
    <t>"Latitude":"41,4137214093196",""Longitude":"2,01157085551032",""Manufacturer":"AXIS",</t>
  </si>
  <si>
    <t>"Connection":{"Address"):10.137.243.163,"Multicast address":				239.239.239.239,"User":sin password,"Password":sin password,"HTTP port":80,"ONVIF port":80,"RTSP port":554},</t>
  </si>
  <si>
    <t>"PTZ protocol":{"Protocol"):		Axis,"Address":			0,"Port":0,"Serial settings":9600,8,E,1}}},</t>
  </si>
  <si>
    <t>[{"Camera Information":{"Identifier":"camera.2313","Number":2313,"Group":AP-2,"Name":AP-2 12,185 Papiol,"Location":ACCESSOS SUD,</t>
  </si>
  <si>
    <t>"Description":AP-2 12,185 Papiol,"Symbol":"Fixed camera","Owner":"SCT","Municipality":"Sense Assignació","Kilometric Point":"12,185","Road":"AP-2","Direction":"DEC",</t>
  </si>
  <si>
    <t>"Latitude":"41,4215994141858",""Longitude":"2,00730121654979",""Manufacturer":"AXIS",</t>
  </si>
  <si>
    <t>"Connection":{"Address"):10.137.243.164,"Multicast address":				239.239.239.239,"User":root,"Password":root,"HTTP port":80,"ONVIF port":80,"RTSP port":554},</t>
  </si>
  <si>
    <t>"PTZ protocol":{"Protocol"):		Ultrak,"Address":			12,"Port":2222,"Serial settings":9600,8,E,1}}},</t>
  </si>
  <si>
    <t>[{"Camera Information":{"Identifier":"camera.2314","Number":2314,"Group":AP-2,"Name":AP-2 13,57 Papiol,"Location":ACCESSOS SUD,</t>
  </si>
  <si>
    <t>"Description":AP-2 13,57 Papiol,"Symbol":"Fixed camera","Owner":"SCT","Municipality":"Sense Assignació","Kilometric Point":"13,57","Road":"AP-2","Direction":"CRE",</t>
  </si>
  <si>
    <t>"Latitude":"41,4339301419983",""Longitude":"2,00434407655974",""Manufacturer":"AXIS",</t>
  </si>
  <si>
    <t>"Connection":{"Address"):10.137.243.165,"Multicast address":				239.239.239.239,"User":root,"Password":root,"HTTP port":80,"ONVIF port":80,"RTSP port":554},</t>
  </si>
  <si>
    <t>"PTZ protocol":{"Protocol"):		Ultrak,"Address":			13,"Port":2222,"Serial settings":9600,8,E,1}}},</t>
  </si>
  <si>
    <t>[{"Camera Information":{"Identifier":"camera.2316","Number":2316,"Group":AP-2,"Name":AP-2 15,2 Papiol,"Location":ACCESSOS SUD,</t>
  </si>
  <si>
    <t>"Description":AP-2 15,2 Papiol,"Symbol":"Fixed camera","Owner":"SCT","Municipality":"Sense Assignació","Kilometric Point":"15,2","Road":"AP-2","Direction":"DEC",</t>
  </si>
  <si>
    <t>"Latitude":"41,4416140006428",""Longitude":"1,99948425843859",""Manufacturer":"AXIS",</t>
  </si>
  <si>
    <t>"Connection":{"Address"):10.137.243.227,"Multicast address":				239.239.239.239,"User":root,"Password":root,"HTTP port":80,"ONVIF port":80,"RTSP port":554},</t>
  </si>
  <si>
    <t>"PTZ protocol":{"Protocol"):		Ultrak,"Address":			14,"Port":2222,"Serial settings":9600,8,E,1}}},</t>
  </si>
  <si>
    <t>[{"Camera Information":{"Identifier":"camera.2401","Number":2401,"Group":N-240,"Name":N-240 5 Pallaresos,"Location":N-240,</t>
  </si>
  <si>
    <t>"Description":N-240 5 Pallaresos,"Symbol":"Fixed camera","Owner":"SCT","Municipality":"","Kilometric Point":"5","Road":"N-240","Direction":"CRE",</t>
  </si>
  <si>
    <t>"Latitude":"41,163508",""Longitude":"1,239897",""Manufacturer":"AXIS",</t>
  </si>
  <si>
    <t>"Connection":{"Address"):10.137.247.100,"Multicast address":				239.239.239.239,"User":root,"Password":root,"HTTP port":80,"ONVIF port":80,"RTSP port":554},</t>
  </si>
  <si>
    <t>[{"Camera Information":{"Identifier":"camera.2402","Number":2402,"Group":N-240,"Name":N-240 18 Valls,"Location":N-240,</t>
  </si>
  <si>
    <t>"Description":N-240 18 Valls,"Symbol":"Fixed camera","Owner":"SCT","Municipality":"","Kilometric Point":"18","Road":"N-240","Direction":"CRE",</t>
  </si>
  <si>
    <t>"Latitude":"41,279958",""Longitude":"1,256269",""Manufacturer":"",</t>
  </si>
  <si>
    <t>"Connection":{"Address"):,"Multicast address":				239.239.239.239,"User":,"Password":,"HTTP port":80,"ONVIF port":80,"RTSP port":554},</t>
  </si>
  <si>
    <t>[{"Camera Information":{"Identifier":"camera.2403","Number":2403,"Group":N-240,"Name":N-240 36,7 Montblanc,"Location":N-240,</t>
  </si>
  <si>
    <t>"Description":N-240 36,7 Montblanc,"Symbol":"Fixed camera","Owner":"SCT","Municipality":"","Kilometric Point":"36,7","Road":"N-240","Direction":"CRE",</t>
  </si>
  <si>
    <t>"Latitude":"41,386083",""Longitude":"1,16476",""Manufacturer":"",</t>
  </si>
  <si>
    <t>[{"Camera Information":{"Identifier":"camera.3001","Number":3001,"Group":C-31,"Name":C-31 198,867 Plaça Cerdà,"Location":ACCESSOS SUD,</t>
  </si>
  <si>
    <t>"Description":C-31 198,867 Plaça Cerdà,"Symbol":"Fixed camera","Owner":"SCT","Municipality":"Barcelona","Kilometric Point":"198,867","Road":"C-31","Direction":"CRE",</t>
  </si>
  <si>
    <t>"Latitude":"41,3649603136517",""Longitude":"2,13591558382408",""Manufacturer":"AXIS",</t>
  </si>
  <si>
    <t>"Connection":{"Address"):10.137.239.35,"Multicast address":				239.239.239.239,"User":root,"Password":root,"HTTP port":80,"ONVIF port":80,"RTSP port":554},</t>
  </si>
  <si>
    <t>"PTZ protocol":{"Protocol"):		Ultrak,"Address":			32,"Port":2222,"Serial settings":9600,8,E,1}}},</t>
  </si>
  <si>
    <t>[{"Camera Information":{"Identifier":"camera.3007","Number":3007,"Group":C-31,"Name":C-31 195,6 Hospitalet,"Location":ACCESSOS SUD,</t>
  </si>
  <si>
    <t>"Description":C-31 195,6 Hospitalet,"Symbol":"Fixed camera","Owner":"SCT","Municipality":"Hospitalet de Llobregat","Kilometric Point":"195,6","Road":"C-31","Direction":"DEC",</t>
  </si>
  <si>
    <t>"Latitude":"41,3377483839567",""Longitude":"2,09934129266338",""Manufacturer":"AXIS ",</t>
  </si>
  <si>
    <t>"Connection":{"Address"):10.137.239.38,"Multicast address":				239.239.239.239,"User":root,"Password":root,"HTTP port":80,"ONVIF port":80,"RTSP port":554},</t>
  </si>
  <si>
    <t>"PTZ protocol":{"Protocol"):		Ultrak,"Address":			36,"Port":2222,"Serial settings":9600,8,E,1}}},</t>
  </si>
  <si>
    <t>[{"Camera Information":{"Identifier":"camera.3008","Number":3008,"Group":C-31,"Name":C-31 195,027 El Prat,"Location":ACCESSOS SUD,</t>
  </si>
  <si>
    <t>"Description":C-31 195,027 El Prat,"Symbol":"Fixed camera","Owner":"SCT","Municipality":"Hospitalet de Llobregat","Kilometric Point":"195,027","Road":"C-31","Direction":"CRE",</t>
  </si>
  <si>
    <t>"Latitude":"41,3325428801193",""Longitude":"2,08690555630446",""Manufacturer":"AXIS ",</t>
  </si>
  <si>
    <t>"Connection":{"Address"):10.137.239.39,"Multicast address":				239.239.239.239,"User":root,"Password":root,"HTTP port":80,"ONVIF port":80,"RTSP port":554},</t>
  </si>
  <si>
    <t>"PTZ protocol":{"Protocol"):		Ultrak,"Address":			37,"Port":2222,"Serial settings":9600,8,E,1}}},</t>
  </si>
  <si>
    <t>[{"Camera Information":{"Identifier":"camera.3009","Number":3009,"Group":C-31,"Name":C-31 193,677 El Prat,"Location":ACCESSOS SUD,</t>
  </si>
  <si>
    <t>"Description":C-31 193,677 El Prat,"Symbol":"Fixed camera","Owner":"SCT","Municipality":"Prat de Llobregat","Kilometric Point":"193,677","Road":"C-31","Direction":"DEC",</t>
  </si>
  <si>
    <t>"Latitude":"41,3274176360255",""Longitude":"2,07906366617747",""Manufacturer":"AXIS ",</t>
  </si>
  <si>
    <t>"Connection":{"Address"):10.137.239.40,"Multicast address":				239.239.239.239,"User":root,"Password":root,"HTTP port":80,"ONVIF port":80,"RTSP port":554},</t>
  </si>
  <si>
    <t>"PTZ protocol":{"Protocol"):		Ultrak,"Address":			38,"Port":2222,"Serial settings":9600,8,E,1}}},</t>
  </si>
  <si>
    <t>[{"Camera Information":{"Identifier":"camera.3010","Number":3010,"Group":C-31,"Name":C-31 193,007 Sortida Aeroport,"Location":ACCESSOS SUD,</t>
  </si>
  <si>
    <t>"Description":C-31 193,007 Sortida Aeroport,"Symbol":"Fixed camera","Owner":"SCT","Municipality":"Prat de Llobregat","Kilometric Point":"193,007","Road":"C-31","Direction":"DEC",</t>
  </si>
  <si>
    <t>"Latitude":"41,3209269166929",""Longitude":"2,07410074587445",""Manufacturer":"AXIS",</t>
  </si>
  <si>
    <t>"Connection":{"Address"):10.137.239.41,"Multicast address":				239.239.239.239,"User":root,"Password":root,"HTTP port":80,"ONVIF port":80,"RTSP port":554},</t>
  </si>
  <si>
    <t>"PTZ protocol":{"Protocol"):		Ultrak,"Address":			39,"Port":2222,"Serial settings":9600,8,E,1}}},</t>
  </si>
  <si>
    <t>[{"Camera Information":{"Identifier":"camera.3011","Number":3011,"Group":C-31,"Name":C-31 192,177 Aeroport,"Location":ACCESSOS SUD,</t>
  </si>
  <si>
    <t>"Description":C-31 192,177 Aeroport,"Symbol":"Fixed camera","Owner":"SCT","Municipality":"Prat de Llobregat","Kilometric Point":"192,177","Road":"C-31","Direction":"CRE",</t>
  </si>
  <si>
    <t>"Latitude":"41,3135188333262",""Longitude":"2,06815750589042",""Manufacturer":"AXIS",</t>
  </si>
  <si>
    <t>"Connection":{"Address"):10.137.239.99,"Multicast address":				239.239.239.239,"User":root,"Password":root,"HTTP port":80,"ONVIF port":80,"RTSP port":554},</t>
  </si>
  <si>
    <t>"PTZ protocol":{"Protocol"):		Ultrak,"Address":			40,"Port":2222,"Serial settings":9600,8,E,1}}},</t>
  </si>
  <si>
    <t>[{"Camera Information":{"Identifier":"camera.3012","Number":3012,"Group":C-31,"Name":C-31 191,207 El Prat,"Location":ACCESSOS SUD,</t>
  </si>
  <si>
    <t>"Description":C-31 191,207 El Prat,"Symbol":"Fixed camera","Owner":"SCT","Municipality":"Prat de Llobregat","Kilometric Point":"191,207","Road":"C-31","Direction":"CRE",</t>
  </si>
  <si>
    <t>"Latitude":"41,3036977276554",""Longitude":"2,05881063693734",""Manufacturer":"AXIS",</t>
  </si>
  <si>
    <t>"Connection":{"Address"):10.137.239.100,"Multicast address":				239.239.239.239,"User":sin password,"Password":sin password,"HTTP port":80,"ONVIF port":80,"RTSP port":554},</t>
  </si>
  <si>
    <t>"PTZ protocol":{"Protocol"):		Ultrak,"Address":			41,"Port":2222,"Serial settings":9600,8,E,1}}},</t>
  </si>
  <si>
    <t>[{"Camera Information":{"Identifier":"camera.3013","Number":3013,"Group":C-31,"Name":C-31 189,828 Mercaderies Aeroport,"Location":ACCESSOS SUD,</t>
  </si>
  <si>
    <t>"Description":C-31 189,828 Mercaderies Aeroport,"Symbol":"Fixed camera","Owner":"SCT","Municipality":"Sant Boi de Llobregat","Kilometric Point":"189,828","Road":"C-31","Direction":"DEC",</t>
  </si>
  <si>
    <t>"Latitude":"41,2957104793235",""Longitude":"2,05015446837038",""Manufacturer":"AXIS",</t>
  </si>
  <si>
    <t>"Connection":{"Address"):10.137.239.101,"Multicast address":				239.239.239.239,"User":root,"Password":root,"HTTP port":80,"ONVIF port":80,"RTSP port":554},</t>
  </si>
  <si>
    <t>"PTZ protocol":{"Protocol"):		Ultrak,"Address":			42,"Port":2222,"Serial settings":9600,8,E,1}}},</t>
  </si>
  <si>
    <t>[{"Camera Information":{"Identifier":"camera.3014","Number":3014,"Group":C-31,"Name":C-31 188,937 Viladecans,"Location":ACCESSOS SUD,</t>
  </si>
  <si>
    <t>"Description":C-31 188,937 Viladecans,"Symbol":"Fixed camera","Owner":"SCT","Municipality":"Viladecans","Kilometric Point":"188,937","Road":"C-31","Direction":"DEC",</t>
  </si>
  <si>
    <t>"Latitude":"41,2809259675256",""Longitude":"2,05226230199362",""Manufacturer":"AXIS",</t>
  </si>
  <si>
    <t>"Connection":{"Address"):10.137.239.102,"Multicast address":				239.239.239.239,"User":root,"Password":root,"HTTP port":80,"ONVIF port":80,"RTSP port":554},</t>
  </si>
  <si>
    <t>"PTZ protocol":{"Protocol"):		Ultrak,"Address":			43,"Port":2222,"Serial settings":9600,8,E,1}}},</t>
  </si>
  <si>
    <t>[{"Camera Information":{"Identifier":"camera.3015","Number":3015,"Group":C-31,"Name":C-31 187,296 Viladecans,"Location":ACCESSOS SUD,</t>
  </si>
  <si>
    <t>"Description":C-31 187,296 Viladecans,"Symbol":"Fixed camera","Owner":"SCT","Municipality":"Viladecans","Kilometric Point":"187,296","Road":"C-31","Direction":"DEC",</t>
  </si>
  <si>
    <t>"Latitude":"41,2750328996493",""Longitude":"2,04787387964873",""Manufacturer":"AXIS",</t>
  </si>
  <si>
    <t>"Connection":{"Address"):10.137.239.163,"Multicast address":				239.239.239.239,"User":root,"Password":root,"HTTP port":80,"ONVIF port":80,"RTSP port":554},</t>
  </si>
  <si>
    <t>"PTZ protocol":{"Protocol"):		Ultrak,"Address":			44,"Port":2222,"Serial settings":9600,8,E,1}}},</t>
  </si>
  <si>
    <t>[{"Camera Information":{"Identifier":"camera.3016","Number":3016,"Group":C-31,"Name":C-31 186,456 Viladecans,"Location":ACCESSOS SUD,</t>
  </si>
  <si>
    <t>"Description":C-31 186,456 Viladecans,"Symbol":"Fixed camera","Owner":"SCT","Municipality":"Viladecans","Kilometric Point":"186,456","Road":"C-31","Direction":"CRE",</t>
  </si>
  <si>
    <t>"Latitude":"41,2717600867079",""Longitude":"2,03553060649661",""Manufacturer":"AXIS",</t>
  </si>
  <si>
    <t>"Connection":{"Address"):10.137.239.164,"Multicast address":				239.239.239.239,"User":sin password,"Password":sin password,"HTTP port":80,"ONVIF port":80,"RTSP port":554},</t>
  </si>
  <si>
    <t>"PTZ protocol":{"Protocol"):		Ultrak,"Address":			45,"Port":2222,"Serial settings":9600,8,E,1}}},</t>
  </si>
  <si>
    <t>[{"Camera Information":{"Identifier":"camera.3017","Number":3017,"Group":C-31,"Name":C-31 185,43 Gavà,"Location":ACCESSOS SUD,</t>
  </si>
  <si>
    <t>"Description":C-31 185,43 Gavà,"Symbol":"Fixed camera","Owner":"SCT","Municipality":"Gavà","Kilometric Point":"185,43","Road":"C-31","Direction":"CRE",</t>
  </si>
  <si>
    <t>"Latitude":"41,2703266392904",""Longitude":"2,01983015344812",""Manufacturer":"AXIS",</t>
  </si>
  <si>
    <t>"Connection":{"Address"):10.137.239.227,"Multicast address":				239.239.239.239,"User":root,"Password":root,"HTTP port":80,"ONVIF port":80,"RTSP port":554},</t>
  </si>
  <si>
    <t>"PTZ protocol":{"Protocol"):		Ultrak,"Address":			46,"Port":2222,"Serial settings":9600,8,E,1}}},</t>
  </si>
  <si>
    <t>[{"Camera Information":{"Identifier":"camera.3018","Number":3018,"Group":C-31,"Name":C-31 184,047 Gavà,"Location":ACCESSOS SUD,</t>
  </si>
  <si>
    <t>"Description":C-31 184,047 Gavà,"Symbol":"Fixed camera","Owner":"SCT","Municipality":"Gavà","Kilometric Point":"184,047","Road":"C-31","Direction":"CRE",</t>
  </si>
  <si>
    <t>"Latitude":"41,2695221342768",""Longitude":"2,01234885122196",""Manufacturer":"AXIS",</t>
  </si>
  <si>
    <t>"Connection":{"Address"):10.137.239.228,"Multicast address":				239.239.239.239,"User":root,"Password":root,"HTTP port":80,"ONVIF port":80,"RTSP port":554},</t>
  </si>
  <si>
    <t>"PTZ protocol":{"Protocol"):		Ultrak,"Address":			47,"Port":2222,"Serial settings":9600,8,E,1}}},</t>
  </si>
  <si>
    <t>[{"Camera Information":{"Identifier":"camera.3019","Number":3019,"Group":C-31,"Name":C-31 183,097 Gavà,"Location":ACCESSOS SUD,</t>
  </si>
  <si>
    <t>"Description":C-31 183,097 Gavà,"Symbol":"Fixed camera","Owner":"SCT","Municipality":"Gavà","Kilometric Point":"183,097","Road":"C-31","Direction":"CRE",</t>
  </si>
  <si>
    <t>"Latitude":"41,2692684863091",""Longitude":"2,00293343304958",""Manufacturer":"AXIS",</t>
  </si>
  <si>
    <t>"Connection":{"Address"):10.137.239.229,"Multicast address":				239.239.239.239,"User":root,"Password":root,"HTTP port":80,"ONVIF port":80,"RTSP port":554},</t>
  </si>
  <si>
    <t>"PTZ protocol":{"Protocol"):		Ultrak,"Address":			48,"Port":2222,"Serial settings":9600,8,E,1}}},</t>
  </si>
  <si>
    <t>[{"Camera Information":{"Identifier":"camera.3020","Number":3020,"Group":C-31,"Name":C-31 182,58 Gavà,"Location":ACCESSOS SUD,</t>
  </si>
  <si>
    <t>"Description":C-31 182,58 Gavà,"Symbol":"Fixed camera","Owner":"SCT","Municipality":"Castelldefels","Kilometric Point":"182,58","Road":"C-31","Direction":"CRE",</t>
  </si>
  <si>
    <t>"Latitude":"41,269545185459",""Longitude":"1,98929335717899",""Manufacturer":"AXIS",</t>
  </si>
  <si>
    <t>"Connection":{"Address"):10.137.239.230,"Multicast address":				239.239.239.239,"User":root,"Password":root,"HTTP port":80,"ONVIF port":80,"RTSP port":554},</t>
  </si>
  <si>
    <t>"PTZ protocol":{"Protocol"):		Ultrak,"Address":			49,"Port":2222,"Serial settings":9600,8,E,1}}},</t>
  </si>
  <si>
    <t>[{"Camera Information":{"Identifier":"camera.3021","Number":3021,"Group":C-31,"Name":C-31 181,484 Castelldefels,"Location":ACCESSOS SUD,</t>
  </si>
  <si>
    <t>"Description":C-31 181,484 Castelldefels,"Symbol":"Fixed camera","Owner":"SCT","Municipality":"Castelldefels","Kilometric Point":"181,484","Road":"C-31","Direction":"CRE",</t>
  </si>
  <si>
    <t>"Latitude":"41,2700422594646",""Longitude":"1,98277529037126",""Manufacturer":"AXIS",</t>
  </si>
  <si>
    <t>"Connection":{"Address"):10.137.239.231,"Multicast address":				239.239.239.239,"User":root,"Password":root,"HTTP port":80,"ONVIF port":80,"RTSP port":554},</t>
  </si>
  <si>
    <t>"PTZ protocol":{"Protocol"):		Ultrak,"Address":			50,"Port":2222,"Serial settings":9600,8,E,1}}},</t>
  </si>
  <si>
    <t>[{"Camera Information":{"Identifier":"camera.3022","Number":3022,"Group":C-31,"Name":C-31 180,941 Castelldefels,"Location":ACCESSOS SUD,</t>
  </si>
  <si>
    <t>"Description":C-31 180,941 Castelldefels,"Symbol":"Fixed camera","Owner":"SCT","Municipality":"Castelldefels","Kilometric Point":"180,941","Road":"C-31","Direction":"DEC",</t>
  </si>
  <si>
    <t>"Latitude":"41,2698133798493",""Longitude":"1,98221805973258",""Manufacturer":"AXIS",</t>
  </si>
  <si>
    <t>"Connection":{"Address"):10.137.239.232,"Multicast address":				239.239.239.239,"User":root,"Password":root,"HTTP port":80,"ONVIF port":80,"RTSP port":554},</t>
  </si>
  <si>
    <t>"PTZ protocol":{"Protocol"):		Ultrak,"Address":			51,"Port":2222,"Serial settings":9600,8,E,1}}},</t>
  </si>
  <si>
    <t>[{"Camera Information":{"Identifier":"camera.3023","Number":3023,"Group":C-31,"Name":C-31 180,141 Castelldefels,"Location":ACCESSOS SUD,</t>
  </si>
  <si>
    <t>"Description":C-31 180,141 Castelldefels,"Symbol":"Fixed camera","Owner":"SCT","Municipality":"Castelldefels","Kilometric Point":"180,141","Road":"C-31","Direction":"CRE",</t>
  </si>
  <si>
    <t>"Latitude":"41,268585",""Longitude":"1,97115",""Manufacturer":"AXIS",</t>
  </si>
  <si>
    <t>"Connection":{"Address"):10.137.239.233,"Multicast address":				239.239.239.239,"User":root,"Password":root,"HTTP port":80,"ONVIF port":80,"RTSP port":554},</t>
  </si>
  <si>
    <t>"PTZ protocol":{"Protocol"):		Ultrak,"Address":			52,"Port":2222,"Serial settings":9600,8,E,1}}},</t>
  </si>
  <si>
    <t>[{"Camera Information":{"Identifier":"camera.3050","Number":3050,"Group":C-31,"Name":C-31 137,05 EL Vendrell,"Location":N-340,</t>
  </si>
  <si>
    <t>"Description":C-31 137,05 EL Vendrell,"Symbol":"Fixed camera","Owner":"SCT","Municipality":"Vendrell","Kilometric Point":"137,05","Road":"C-31","Direction":"CRE",</t>
  </si>
  <si>
    <t>"Latitude":"41,2061884136689",""Longitude":"1,55509002688976",""Manufacturer":"AXIS",</t>
  </si>
  <si>
    <t>"Connection":{"Address"):10.137.246.74,"Multicast address":				239.239.239.239,"User":root,"Password":root,"HTTP port":80,"ONVIF port":80,"RTSP port":554},</t>
  </si>
  <si>
    <t>[{"Camera Information":{"Identifier":"camera.3101","Number":3101,"Group":C-31,"Name":C-31 207,5 L"Hospitalet,"Location":ACCESSOS NORD,</t>
  </si>
  <si>
    <t>"Description":C-31 207,5 L"Hospitalet,"Symbol":"Fixed camera","Owner":"SCT","Municipality":"","Kilometric Point":"207,5","Road":"C-31","Direction":"",</t>
  </si>
  <si>
    <t>"Connection":{"Address"):,"Multicast address":				,"User":hello,"Password":world,"HTTP port":80,"ONVIF port":80,"RTSP port":554},</t>
  </si>
  <si>
    <t>"PTZ protocol":{"Protocol"):		Plettack,"Address":			1,"Port":8,"Serial settings":1200,8,E,1}}},</t>
  </si>
  <si>
    <t>[{"Camera Information":{"Identifier":"camera.3102","Number":3102,"Group":C-31,"Name":C-31 209,128 St. Adrià Besos,"Location":ACCESSOS NORD,</t>
  </si>
  <si>
    <t>"Description":C-31 209,128 St. Adrià Besos,"Symbol":"Fixed camera","Owner":"SCT","Municipality":"Sant Adrià de Besòs","Kilometric Point":"209,128","Road":"C-31","Direction":"DEC",</t>
  </si>
  <si>
    <t>"Latitude":"41,4251338987678",""Longitude":"2,21588833333419",""Manufacturer":"LANACCESS",</t>
  </si>
  <si>
    <t>"Connection":{"Address"):10.137.229.67,"Multicast address":				239.137.229.67,"User":hello,"Password":world,"HTTP port":80,"ONVIF port":80,"RTSP port":554},</t>
  </si>
  <si>
    <t>"PTZ protocol":{"Protocol"):		LANACCESS,"Address":			2,"Port":8,"Serial settings":1200,8,E,1}}},</t>
  </si>
  <si>
    <t>[{"Camera Information":{"Identifier":"camera.3103","Number":3103,"Group":C-31,"Name":C-31 210,144 Badalona Sud,"Location":ACCESSOS NORD,</t>
  </si>
  <si>
    <t>"Description":C-31 210,144 Badalona Sud,"Symbol":"Fixed camera","Owner":"SCT","Municipality":"Sant Adrià de Besòs","Kilometric Point":"210,144","Road":"C-31","Direction":"DEC",</t>
  </si>
  <si>
    <t>"Latitude":"41,4318921519779",""Longitude":"2,22409056014118",""Manufacturer":"LANACCESS",</t>
  </si>
  <si>
    <t>"Connection":{"Address"):10.137.229.68,"Multicast address":				239.137.229.68,"User":hello,"Password":world,"HTTP port":80,"ONVIF port":80,"RTSP port":554},</t>
  </si>
  <si>
    <t>"PTZ protocol":{"Protocol"):		Plettack,"Address":			3,"Port":8,"Serial settings":1200,8,E,1}}},</t>
  </si>
  <si>
    <t>[{"Camera Information":{"Identifier":"camera.3104","Number":3104,"Group":C-31,"Name":C-31 210,974 Badalona,"Location":ACCESSOS NORD,</t>
  </si>
  <si>
    <t>"Description":C-31 210,974 Badalona,"Symbol":"Fixed camera","Owner":"SCT","Municipality":"Badalona","Kilometric Point":"210,974","Road":"C-31","Direction":"DEC",</t>
  </si>
  <si>
    <t>"Latitude":"41,4388429111326",""Longitude":"2,22652479436029",""Manufacturer":"LANACCESS",</t>
  </si>
  <si>
    <t>"Connection":{"Address"):10.137.229.69,"Multicast address":				239.137.229.69,"User":hello,"Password":world,"HTTP port":80,"ONVIF port":80,"RTSP port":554},</t>
  </si>
  <si>
    <t>"PTZ protocol":{"Protocol"):		Plettack,"Address":			4,"Port":8,"Serial settings":1200,8,E,1}}},</t>
  </si>
  <si>
    <t>[{"Camera Information":{"Identifier":"camera.3005","Number":3005,"Group":C-31,"Name":C-31 196,927 Bellvitge,"Location":ACCESSOS NORD,</t>
  </si>
  <si>
    <t>"Description":C-31 196,927 Bellvitge,"Symbol":"Fixed camera","Owner":"SCT","Municipality":"Badalona","Kilometric Point":"196,927","Road":"C-31","Direction":"DEC",</t>
  </si>
  <si>
    <t>"Latitude":"41,4451339992216",""Longitude":"2,23265898758519",""Manufacturer":"LANACCESS",</t>
  </si>
  <si>
    <t>"Connection":{"Address"):10.137.239.36,"Multicast address":				239.137.229.70,"User":hello,"Password":world,"HTTP port":80,"ONVIF port":80,"RTSP port":554},</t>
  </si>
  <si>
    <t>"PTZ protocol":{"Protocol"):		Plettack,"Address":			5,"Port":8,"Serial settings":1200,8,E,1}}},</t>
  </si>
  <si>
    <t>[{"Camera Information":{"Identifier":"camera.3105","Number":3105,"Group":C-31,"Name":C-31 211,637 Badalona Centre,"Location":ACCESSOS NORD,</t>
  </si>
  <si>
    <t>"Description":C-31 211,637 Badalona Centre,"Symbol":"Fixed camera","Owner":"SCT","Municipality":"Badalona","Kilometric Point":"211,637","Road":"C-31","Direction":"DEC",</t>
  </si>
  <si>
    <t>"Connection":{"Address"):10.137.229.70,"Multicast address":				239.137.229.70,"User":hello,"Password":world,"HTTP port":80,"ONVIF port":80,"RTSP port":554},</t>
  </si>
  <si>
    <t>[{"Camera Information":{"Identifier":"camera.3006","Number":3006,"Group":C-31,"Name":C-31 195,927 Hospital Bellvitge,"Location":ACCESSOS NORD,</t>
  </si>
  <si>
    <t>"Description":C-31 195,927 Hospital Bellvitge,"Symbol":"Fixed camera","Owner":"SCT","Municipality":"Badalona","Kilometric Point":"195,927","Road":"C-31","Direction":"DEC",</t>
  </si>
  <si>
    <t>"Latitude":"41,4565411379299",""Longitude":"2,24783358333777",""Manufacturer":"LANACCESS",</t>
  </si>
  <si>
    <t>"Connection":{"Address"):10.137.229.71,"Multicast address":				239.137.229.71,"User":hello,"Password":world,"HTTP port":80,"ONVIF port":80,"RTSP port":554},</t>
  </si>
  <si>
    <t>"PTZ protocol":{"Protocol"):		Plettack,"Address":			6,"Port":8,"Serial settings":1200,8,E,1}}},</t>
  </si>
  <si>
    <t>[{"Camera Information":{"Identifier":"camera.3106","Number":3106,"Group":C-31,"Name":C-31 213,554 Badalona Nord,"Location":ACCESSOS NORD,</t>
  </si>
  <si>
    <t>"Description":C-31 213,554 Badalona Nord,"Symbol":"Fixed camera","Owner":"SCT","Municipality":"Badalona","Kilometric Point":"213,554","Road":"C-31","Direction":"DEC",</t>
  </si>
  <si>
    <t>[{"Camera Information":{"Identifier":"camera.3107","Number":3107,"Group":C-31,"Name":C-31 214,903 Badalona,"Location":ACCESSOS NORD,</t>
  </si>
  <si>
    <t>"Description":C-31 214,903 Badalona,"Symbol":"Fixed camera","Owner":"SCT","Municipality":"Badalona","Kilometric Point":"214,903","Road":"C-31","Direction":"DEC",</t>
  </si>
  <si>
    <t>"Latitude":"41,4615210532129",""Longitude":"2,262875432141",""Manufacturer":"LANACCESS",</t>
  </si>
  <si>
    <t>"Connection":{"Address"):10.137.229.72,"Multicast address":				239.137.229.72,"User":hello,"Password":world,"HTTP port":80,"ONVIF port":80,"RTSP port":554},</t>
  </si>
  <si>
    <t>"PTZ protocol":{"Protocol"):		Plettack,"Address":			7,"Port":8,"Serial settings":1200,8,E,1}}},</t>
  </si>
  <si>
    <t>[{"Camera Information":{"Identifier":"camera.3108","Number":3108,"Group":C-31,"Name":C-31 215,8 Enllaç N-II,"Location":ACCESSOS NORD,</t>
  </si>
  <si>
    <t>"Description":C-31 215,8 Enllaç N-II,"Symbol":"Fixed camera","Owner":"SCT","Municipality":"Montgat","Kilometric Point":"215,8","Road":"C-31","Direction":"DEC",</t>
  </si>
  <si>
    <t>"Latitude":"41,464801091299",""Longitude":"2,27141277197488",""Manufacturer":"LANACCESS",</t>
  </si>
  <si>
    <t>"Connection":{"Address"):10.137.229.73,"Multicast address":				239.137.229.73,"User":hello,"Password":world,"HTTP port":80,"ONVIF port":80,"RTSP port":554},</t>
  </si>
  <si>
    <t>"PTZ protocol":{"Protocol"):		Plettack,"Address":			8,"Port":8,"Serial settings":1200,8,E,1}}},</t>
  </si>
  <si>
    <t>[{"Camera Information":{"Identifier":"camera.3109","Number":3109,"Group":C-31,"Name":C-31 216,254 Montgat,"Location":ACCESSOS NORD,</t>
  </si>
  <si>
    <t>"Description":C-31 216,254 Montgat,"Symbol":"Fixed camera","Owner":"SCT","Municipality":"Montgat","Kilometric Point":"216,254","Road":"C-31","Direction":"DEC",</t>
  </si>
  <si>
    <t>"Latitude":"41,466118",""Longitude":"2,278869",""Manufacturer":"LANACCESS",</t>
  </si>
  <si>
    <t>"Connection":{"Address"):10.137.229.74,"Multicast address":				239.137.229.74,"User":hello,"Password":world,"HTTP port":80,"ONVIF port":80,"RTSP port":554},</t>
  </si>
  <si>
    <t>"PTZ protocol":{"Protocol"):		Plettack,"Address":			9,"Port":8,"Serial settings":1200,8,E,1}}},</t>
  </si>
  <si>
    <t>[{"Camera Information":{"Identifier":"camera.3201","Number":3201,"Group":B-20,"Name":B-20 2,83 Cornellà,"Location":ACCESSOS SUD,</t>
  </si>
  <si>
    <t>"Description":B-20 2,83 Cornellà,"Symbol":"Fixed camera","Owner":"SCT","Municipality":"Cornellà de Llobregat","Kilometric Point":"2,83","Road":"B-20","Direction":"DEC",</t>
  </si>
  <si>
    <t>"Latitude":"41,3431280698808",""Longitude":"2,09038906089422",""Manufacturer":"AXIS",</t>
  </si>
  <si>
    <t>"Connection":{"Address"):10.137.241.51,"Multicast address":				239.239.239.239,"User":root,"Password":root,"HTTP port":80,"ONVIF port":80,"RTSP port":554},</t>
  </si>
  <si>
    <t>[{"Camera Information":{"Identifier":"camera.3202","Number":3202,"Group":B-20,"Name":B-20 1,65 El Prat,"Location":ACCESSOS SUD,</t>
  </si>
  <si>
    <t>"Description":B-20 1,65 El Prat,"Symbol":"Fixed camera","Owner":"SCT","Municipality":"","Kilometric Point":"1,65","Road":"B-20","Direction":"",</t>
  </si>
  <si>
    <t>"Latitude":"41,3357488559751",""Longitude":"2,08020324410886",""Manufacturer":"AXIS",</t>
  </si>
  <si>
    <t>"Connection":{"Address"):10.137.241.36,"Multicast address":				239.239.239.239,"User":root,"Password":root,"HTTP port":80,"ONVIF port":80,"RTSP port":554},</t>
  </si>
  <si>
    <t>"PTZ protocol":{"Protocol"):		Plettack,"Address":			2,"Port":2222,"Serial settings":9600,8,E,1}}},</t>
  </si>
  <si>
    <t>[{"Camera Information":{"Identifier":"camera.3203","Number":3203,"Group":B-20,"Name":B-20 0,83 Sant Boi,"Location":ACCESSOS SUD,</t>
  </si>
  <si>
    <t>"Description":B-20 0,83 Sant Boi,"Symbol":"Fixed camera","Owner":"SCT","Municipality":"Cornellà de Llobregat","Kilometric Point":"0,83","Road":"B-20","Direction":"CRE",</t>
  </si>
  <si>
    <t>"Latitude":"41,3327511509347",""Longitude":"2,07065331878884",""Manufacturer":"AXIS",</t>
  </si>
  <si>
    <t>"Connection":{"Address"):10.137.241.37,"Multicast address":				239.239.239.239,"User":root,"Password":root,"HTTP port":80,"ONVIF port":80,"RTSP port":554},</t>
  </si>
  <si>
    <t>"PTZ protocol":{"Protocol"):		Plettack,"Address":			3,"Port":2222,"Serial settings":9600,8,E,1}}},</t>
  </si>
  <si>
    <t>[{"Camera Information":{"Identifier":"camera.3204","Number":3204,"Group":C-32S,"Name":C-32S 54,3 Sant Boi Centre,"Location":ACCESSOS SUD,</t>
  </si>
  <si>
    <t>"Description":C-32S 54,3 Sant Boi Centre,"Symbol":"Fixed camera","Owner":"SCT","Municipality":"Sant Boi de Llobregat","Kilometric Point":"54,3","Road":"C-32S","Direction":"DEC",</t>
  </si>
  <si>
    <t>"Latitude":"41,3283370457427",""Longitude":"2,05071070523757",""Manufacturer":"AXIS",</t>
  </si>
  <si>
    <t>"Connection":{"Address"):10.137.241.38,"Multicast address":				239.239.239.239,"User":root,"Password":root,"HTTP port":80,"ONVIF port":80,"RTSP port":554},</t>
  </si>
  <si>
    <t>"PTZ protocol":{"Protocol"):		Plettack,"Address":			4,"Port":2222,"Serial settings":9600,8,E,1}}},</t>
  </si>
  <si>
    <t>[{"Camera Information":{"Identifier":"camera.3205","Number":3205,"Group":C-32S,"Name":C-32S 53,35 Sant Boi Sud,"Location":ACCESSOS SUD,</t>
  </si>
  <si>
    <t>"Description":C-32S 53,35 Sant Boi Sud,"Symbol":"Fixed camera","Owner":"SCT","Municipality":"Sant Boi de Llobregat","Kilometric Point":"53,35","Road":"C-32S","Direction":"DEC",</t>
  </si>
  <si>
    <t>"Latitude":"41,3214547646342",""Longitude":"2,04089187227667",""Manufacturer":"AXIS",</t>
  </si>
  <si>
    <t>"Connection":{"Address"):10.137.241.39,"Multicast address":				239.239.239.239,"User":root,"Password":root,"HTTP port":80,"ONVIF port":80,"RTSP port":554},</t>
  </si>
  <si>
    <t>"PTZ protocol":{"Protocol"):		Plettack,"Address":			5,"Port":2222,"Serial settings":9600,8,E,1}}},</t>
  </si>
  <si>
    <t>[{"Camera Information":{"Identifier":"camera.3206","Number":3206,"Group":C-32S,"Name":C-32S 51,6 Viladecans,"Location":ACCESSOS SUD,</t>
  </si>
  <si>
    <t>"Description":C-32S 51,6 Viladecans,"Symbol":"Fixed camera","Owner":"SCT","Municipality":"Viladecans","Kilometric Point":"51,6","Road":"C-32S","Direction":"DEC",</t>
  </si>
  <si>
    <t>"Latitude":"41,3112226258023",""Longitude":"2,03093038302105",""Manufacturer":"AXIS",</t>
  </si>
  <si>
    <t>"Connection":{"Address"):10.137.241.40,"Multicast address":				239.239.239.239,"User":root,"Password":root,"HTTP port":80,"ONVIF port":80,"RTSP port":554},</t>
  </si>
  <si>
    <t>"PTZ protocol":{"Protocol"):		Plettack,"Address":			6,"Port":2222,"Serial settings":9600,8,E,1}}},</t>
  </si>
  <si>
    <t>[{"Camera Information":{"Identifier":"camera.3207","Number":3207,"Group":C-32S,"Name":C-32S 50,365 Gavà,"Location":ACCESSOS SUD,</t>
  </si>
  <si>
    <t>"Description":C-32S 50,365 Gavà,"Symbol":"Fixed camera","Owner":"SCT","Municipality":"Viladecans","Kilometric Point":"50,365","Road":"C-32S","Direction":"CRE",</t>
  </si>
  <si>
    <t>"Latitude":"41,299253654606",""Longitude":"2,02077993401239",""Manufacturer":"AXIS",</t>
  </si>
  <si>
    <t>"Connection":{"Address"):10.137.241.41,"Multicast address":				239.239.239.239,"User":root,"Password":root,"HTTP port":80,"ONVIF port":80,"RTSP port":554},</t>
  </si>
  <si>
    <t>"PTZ protocol":{"Protocol"):		Plettack,"Address":			7,"Port":2222,"Serial settings":9600,8,E,1}}},</t>
  </si>
  <si>
    <t>[{"Camera Information":{"Identifier":"camera.3208","Number":3208,"Group":C-32S,"Name":C-32S 49,114 Gavà,"Location":ACCESSOS SUD,</t>
  </si>
  <si>
    <t>"Description":C-32S 49,114 Gavà,"Symbol":"Fixed camera","Owner":"SCT","Municipality":"Gavà","Kilometric Point":"49,114","Road":"C-32S","Direction":"CRE",</t>
  </si>
  <si>
    <t>"Latitude":"41,2920516733497",""Longitude":"2,00943907139925",""Manufacturer":"AXIS",</t>
  </si>
  <si>
    <t>"Connection":{"Address"):10.137.241.42,"Multicast address":				239.239.239.239,"User":root,"Password":root,"HTTP port":80,"ONVIF port":80,"RTSP port":554},</t>
  </si>
  <si>
    <t>"PTZ protocol":{"Protocol"):		Plettack,"Address":			8,"Port":2222,"Serial settings":9600,8,E,1}}},</t>
  </si>
  <si>
    <t>[{"Camera Information":{"Identifier":"camera.3209","Number":3209,"Group":C-32S,"Name":C-32S 49,975 Gavà Sud,"Location":ACCESSOS SUD,</t>
  </si>
  <si>
    <t>"Description":C-32S 49,975 Gavà Sud,"Symbol":"Fixed camera","Owner":"SCT","Municipality":"Gavà","Kilometric Point":"49,975","Road":"C-32S","Direction":"DEC",</t>
  </si>
  <si>
    <t>"Latitude":"41,2860377317579",""Longitude":"1,99826752756355",""Manufacturer":"AXIS",</t>
  </si>
  <si>
    <t>"Connection":{"Address"):10.137.241.43,"Multicast address":				239.239.239.239,"User":root,"Password":root,"HTTP port":80,"ONVIF port":80,"RTSP port":554},</t>
  </si>
  <si>
    <t>[{"Camera Information":{"Identifier":"camera.3210","Number":3210,"Group":C-32S,"Name":C-32S 46,9 Castelldefels,"Location":ACCESSOS SUD,</t>
  </si>
  <si>
    <t>"Description":C-32S 46,9 Castelldefels,"Symbol":"Fixed camera","Owner":"SCT","Municipality":"Castelldefels","Kilometric Point":"46,9","Road":"C-32S","Direction":"CRE",</t>
  </si>
  <si>
    <t>"Latitude":"41,2792701884735",""Longitude":"1,98927410240232",""Manufacturer":"AXIS",</t>
  </si>
  <si>
    <t>"Connection":{"Address"):10.137.241.44,"Multicast address":				239.239.239.239,"User":root,"Password":root,"HTTP port":80,"ONVIF port":80,"RTSP port":554},</t>
  </si>
  <si>
    <t>[{"Camera Information":{"Identifier":"camera.3211","Number":3211,"Group":C-32S,"Name":C-32S 45,275 Castelldefels,"Location":ACCESSOS SUD,</t>
  </si>
  <si>
    <t>"Description":C-32S 45,275 Castelldefels,"Symbol":"Fixed camera","Owner":"SCT","Municipality":"Castelldefels","Kilometric Point":"45,275","Road":"C-32S","Direction":"DEC",</t>
  </si>
  <si>
    <t>"Latitude":"41,2679509684279",""Longitude":"1,96316042730999",""Manufacturer":"AXIS",</t>
  </si>
  <si>
    <t>"Connection":{"Address"):10.137.241.45,"Multicast address":				239.239.239.239,"User":root,"Password":root,"HTTP port":80,"ONVIF port":80,"RTSP port":554},</t>
  </si>
  <si>
    <t>[{"Camera Information":{"Identifier":"camera.3212","Number":3212,"Group":C-32S,"Name":C-32S 44,3 Castelldefels,"Location":ACCESSOS SUD,</t>
  </si>
  <si>
    <t>"Description":C-32S 44,3 Castelldefels,"Symbol":"Fixed camera","Owner":"SCT","Municipality":"Castelldefels","Kilometric Point":"44,3","Road":"C-32S","Direction":"CRE",</t>
  </si>
  <si>
    <t>"Latitude":"41,2679405129607",""Longitude":"1,96307332764815",""Manufacturer":"AXIS",</t>
  </si>
  <si>
    <t>"Connection":{"Address"):10.137.241.46,"Multicast address":				239.239.239.239,"User":sin password,"Password":sin password,"HTTP port":80,"ONVIF port":80,"RTSP port":554},</t>
  </si>
  <si>
    <t>[{"Camera Information":{"Identifier":"camera.3213","Number":3213,"Group":C-32S,"Name":C-32S 43,463 Port Ginesta,"Location":ACCESSOS SUD,</t>
  </si>
  <si>
    <t>"Description":C-32S 43,463 Port Ginesta,"Symbol":"Fixed camera","Owner":"SCT","Municipality":"Castelldefels","Kilometric Point":"43,463","Road":"C-32S","Direction":"CRE",</t>
  </si>
  <si>
    <t>"Latitude":"41,2662077492184",""Longitude":"1,948998100318",""Manufacturer":"AXIS",</t>
  </si>
  <si>
    <t>"Connection":{"Address"):10.137.241.47,"Multicast address":				239.239.239.239,"User":sin password,"Password":sin password,"HTTP port":80,"ONVIF port":80,"RTSP port":554},</t>
  </si>
  <si>
    <t>[{"Camera Information":{"Identifier":"camera.3303","Number":3303,"Group":C-33,"Name":C-33 78,9 Montcada,"Location":ACCESSOS NORD,</t>
  </si>
  <si>
    <t>"Description":C-33 78,9 Montcada,"Symbol":"Fixed camera","Owner":"SCT","Municipality":"Montcada i Reixac","Kilometric Point":"78,9","Road":"C-33","Direction":"DEC",</t>
  </si>
  <si>
    <t>"Latitude":"41,4676836009181",""Longitude":"2,17701785770806",""Manufacturer":"LANACCESS",</t>
  </si>
  <si>
    <t>"Connection":{"Address"):10.137.229.98,"Multicast address":				239.137.229.98,"User":hello,"Password":world,"HTTP port":80,"ONVIF port":80,"RTSP port":554},</t>
  </si>
  <si>
    <t>"PTZ protocol":{"Protocol"):		Plettack,"Address":			23,"Port":2024,"Serial settings":1200,8,E,1}}},</t>
  </si>
  <si>
    <t>[{"Camera Information":{"Identifier":"camera.3304","Number":3304,"Group":C-33,"Name":C-33 79,847 Montcada,"Location":ACCESSOS NORD,</t>
  </si>
  <si>
    <t>"Description":C-33 79,847 Montcada,"Symbol":"Fixed camera","Owner":"SCT","Municipality":"Montcada i Reixac","Kilometric Point":"79,847","Road":"C-33","Direction":"CRE",</t>
  </si>
  <si>
    <t>"Latitude":"41,4747408664952",""Longitude":"2,1826249083226",""Manufacturer":"LANACCESS",</t>
  </si>
  <si>
    <t>"Connection":{"Address"):10.137.229.99,"Multicast address":				239.137.229.99,"User":hello,"Password":world,"HTTP port":80,"ONVIF port":80,"RTSP port":554},</t>
  </si>
  <si>
    <t>"PTZ protocol":{"Protocol"):		Plettack,"Address":			24,"Port":8,"Serial settings":1200,8,E,1}}},</t>
  </si>
  <si>
    <t>[{"Camera Information":{"Identifier":"camera.3305","Number":3305,"Group":C-33,"Name":C-33 81,1 Montcada,"Location":ACCESSOS NORD,</t>
  </si>
  <si>
    <t>"Description":C-33 81,1 Montcada,"Symbol":"Fixed camera","Owner":"SCT","Municipality":"Montcada i Reixac","Kilometric Point":"81,1","Road":"C-33","Direction":"DEC",</t>
  </si>
  <si>
    <t>"Latitude":"41,4861116781467",""Longitude":"2,18398887158866",""Manufacturer":"LANACCESS",</t>
  </si>
  <si>
    <t>"Connection":{"Address"):10.137.229.100,"Multicast address":				239.137.229.100,"User":hello,"Password":world,"HTTP port":80,"ONVIF port":80,"RTSP port":554},</t>
  </si>
  <si>
    <t>"PTZ protocol":{"Protocol"):		Plettack,"Address":			25,"Port":8,"Serial settings":1200,8,E,1}}},</t>
  </si>
  <si>
    <t>[{"Camera Information":{"Identifier":"camera.3306","Number":3306,"Group":C-33,"Name":C-33 82,11 Montcada,"Location":ACCESSOS NORD,</t>
  </si>
  <si>
    <t>"Description":C-33 82,11 Montcada,"Symbol":"Fixed camera","Owner":"SCT","Municipality":"Montcada i Reixac","Kilometric Point":"82,11","Road":"C-33","Direction":"DEC",</t>
  </si>
  <si>
    <t>"Latitude":"41,4941101309138",""Longitude":"2,19026786449624",""Manufacturer":"LANACCESS",</t>
  </si>
  <si>
    <t>"Connection":{"Address"):10.137.229.101,"Multicast address":				239.239.239.239,"User":hello,"Password":world,"HTTP port":80,"ONVIF port":80,"RTSP port":554},</t>
  </si>
  <si>
    <t>[{"Camera Information":{"Identifier":"camera.3307","Number":3307,"Group":C-33,"Name":C-33 84,22 La Llagosta,"Location":ACCESSOS NORD,</t>
  </si>
  <si>
    <t>"Description":C-33 84,22 La Llagosta,"Symbol":"Fixed camera","Owner":"SCT","Municipality":"Llagosta","Kilometric Point":"84,22","Road":"C-33","Direction":"DEC",</t>
  </si>
  <si>
    <t>"Latitude":"41,508760759094",""Longitude":"2,20319344907018",""Manufacturer":"LANACCESS",</t>
  </si>
  <si>
    <t>"Connection":{"Address"):10.137.229.102,"Multicast address":				239.137.229.102,"User":hello,"Password":world,"HTTP port":80,"ONVIF port":80,"RTSP port":554},</t>
  </si>
  <si>
    <t>"PTZ protocol":{"Protocol"):		Plettack,"Address":			27,"Port":8,"Serial settings":1200,8,E,1}}},</t>
  </si>
  <si>
    <t>[{"Camera Information":{"Identifier":"camera.3401","Number":3401,"Group":N-340,"Name":N-340 1243,154 Molins,"Location":ACCESSOS SUD,</t>
  </si>
  <si>
    <t>"Description":N-340 1243,154 Molins,"Symbol":"Fixed camera","Owner":"SCT","Municipality":"","Kilometric Point":"1243,154","Road":"N-340","Direction":"CRE",</t>
  </si>
  <si>
    <t>"Latitude":"41,407066642504",""Longitude":"2,00841955560224",""Manufacturer":"AXIS",</t>
  </si>
  <si>
    <t>"Connection":{"Address"):10.137.245.44,"Multicast address":				239.239.239.239,"User":root,"Password":root,"HTTP port":80,"ONVIF port":80,"RTSP port":554},</t>
  </si>
  <si>
    <t>"PTZ protocol":{"Protocol"):		Plettack,"Address":			24,"Port":2222,"Serial settings":9600,8,E,1}}},</t>
  </si>
  <si>
    <t>[{"Camera Information":{"Identifier":"camera.3402","Number":3402,"Group":N-340,"Name":N-340 1242,278 St. Vicenç,"Location":ACCESSOS SUD,</t>
  </si>
  <si>
    <t>"Description":N-340 1242,278 St. Vicenç,"Symbol":"Fixed camera","Owner":"SCT","Municipality":"","Kilometric Point":"1242,278","Road":"N-340","Direction":"CRE",</t>
  </si>
  <si>
    <t>"Latitude":"41,4043743235337",""Longitude":"1,99837238723761",""Manufacturer":"AXIS",</t>
  </si>
  <si>
    <t>"Connection":{"Address"):10.137.245.45,"Multicast address":				238.137.245.45,"User":root,"Password":root,"HTTP port":80,"ONVIF port":80,"RTSP port":554},</t>
  </si>
  <si>
    <t>"PTZ protocol":{"Protocol"):		Plettack,"Address":			25,"Port":2222,"Serial settings":9600,8,E,1}}},</t>
  </si>
  <si>
    <t>[{"Camera Information":{"Identifier":"camera.3403","Number":3403,"Group":N-340,"Name":N-340 1241,66 Cervelló,"Location":ACCESSOS SUD,</t>
  </si>
  <si>
    <t>"Description":N-340 1241,66 Cervelló,"Symbol":"Fixed camera","Owner":"SCT","Municipality":"","Kilometric Point":"1241,66","Road":"N-340","Direction":"CRE",</t>
  </si>
  <si>
    <t>"Latitude":"41,4024576202994",""Longitude":"1,99172581176257",""Manufacturer":"AXIS",</t>
  </si>
  <si>
    <t>"Connection":{"Address"):10.137.245.46,"Multicast address":				238.137.245.46,"User":root,"Password":root,"HTTP port":80,"ONVIF port":80,"RTSP port":554},</t>
  </si>
  <si>
    <t>"PTZ protocol":{"Protocol"):		Plettack,"Address":			26,"Port":2222,"Serial settings":9600,8,E,1}}},</t>
  </si>
  <si>
    <t>[{"Camera Information":{"Identifier":"camera.3404","Number":3404,"Group":N-340,"Name":N-340 1226 Ordal,"Location":N-340,</t>
  </si>
  <si>
    <t>"Description":N-340 1226 Ordal,"Symbol":"Fixed camera","Owner":"SCT","Municipality":"","Kilometric Point":"1226","Road":"N-340","Direction":"DEC",</t>
  </si>
  <si>
    <t>"Latitude":"41,3943373290372",""Longitude":"1,85635843058475",""Manufacturer":"",</t>
  </si>
  <si>
    <t>"Connection":{"Address"):10137247166,"Multicast address":				1,"User":,"Password":,"HTTP port":80,"ONVIF port":80,"RTSP port":554},</t>
  </si>
  <si>
    <t>[{"Camera Information":{"Identifier":"camera.3405","Number":3405,"Group":N-340,"Name":N-340 1201,8 Arboç,"Location":N-340,</t>
  </si>
  <si>
    <t>"Description":N-340 1201,8 Arboç,"Symbol":"Fixed camera","Owner":"SCT","Municipality":"","Kilometric Point":"1201,8","Road":"N-340","Direction":"DEC",</t>
  </si>
  <si>
    <t>"Latitude":"41,2850133121838",""Longitude":"1,61691888013051",""Manufacturer":"AXIS",</t>
  </si>
  <si>
    <t>"Connection":{"Address"):10.137.246.70,"Multicast address":				239.239.239.239,"User":root,"Password":root,"HTTP port":80,"ONVIF port":80,"RTSP port":554},</t>
  </si>
  <si>
    <t>[{"Camera Information":{"Identifier":"camera.3406","Number":3406,"Group":N-340,"Name":N-340 1195,4 Bellvei,"Location":N-340,</t>
  </si>
  <si>
    <t>"Description":N-340 1195,4 Bellvei,"Symbol":"Fixed camera","Owner":"SCT","Municipality":"","Kilometric Point":"1195,4","Road":"N-340","Direction":"DEC",</t>
  </si>
  <si>
    <t>"Latitude":"41,2378679245983",""Longitude":"1,57717584271065",""Manufacturer":"AXIS",</t>
  </si>
  <si>
    <t>"Connection":{"Address"):10.137.246.72,"Multicast address":				239.239.239.239,"User":root,"Password":root,"HTTP port":80,"ONVIF port":80,"RTSP port":554},</t>
  </si>
  <si>
    <t>[{"Camera Information":{"Identifier":"camera.3407","Number":3407,"Group":N-340,"Name":N-340 1186,4 Vendrell,"Location":N-340,</t>
  </si>
  <si>
    <t>"Description":N-340 1186,4 Vendrell,"Symbol":"Fixed camera","Owner":"SCT","Municipality":"","Kilometric Point":"1186,4","Road":"N-340","Direction":"DEC",</t>
  </si>
  <si>
    <t>"Latitude":"41,1817394019621",""Longitude":"1,50616631754764",""Manufacturer":"",</t>
  </si>
  <si>
    <t>"Connection":{"Address"):10.137.246.38,"Multicast address":				239.239.239.239,"User":,"Password":,"HTTP port":80,"ONVIF port":80,"RTSP port":554},</t>
  </si>
  <si>
    <t>[{"Camera Information":{"Identifier":"camera.3408","Number":3408,"Group":N-340,"Name":N-340 1183,5 Roda de Barà,"Location":N-340,</t>
  </si>
  <si>
    <t>"Description":N-340 1183,5 Roda de Barà,"Symbol":"Fixed camera","Owner":"SCT","Municipality":"","Kilometric Point":"1183,5","Road":"N-340","Direction":"DEC",</t>
  </si>
  <si>
    <t>"Latitude":"41,1764903382996",""Longitude":"1,47409344883042",""Manufacturer":"",</t>
  </si>
  <si>
    <t>"Connection":{"Address"):10.137.246.43,"Multicast address":				239.239.239.239,"User":,"Password":,"HTTP port":80,"ONVIF port":80,"RTSP port":554},</t>
  </si>
  <si>
    <t>[{"Camera Information":{"Identifier":"camera.3409","Number":3409,"Group":N-340,"Name":N-340 1179,3 Torredembarra,"Location":N-340,</t>
  </si>
  <si>
    <t>"Description":N-340 1179,3 Torredembarra,"Symbol":"Fixed camera","Owner":"SCT","Municipality":"","Kilometric Point":"1179,3","Road":"N-340","Direction":"DEC",</t>
  </si>
  <si>
    <t>"Latitude":"41,1555805262686",""Longitude":"1,42811767566059",""Manufacturer":"",</t>
  </si>
  <si>
    <t>"Connection":{"Address"):10.137.246.40,"Multicast address":				239.239.239.239,"User":,"Password":,"HTTP port":80,"ONVIF port":80,"RTSP port":554},</t>
  </si>
  <si>
    <t>[{"Camera Information":{"Identifier":"camera.3410","Number":3410,"Group":N-340,"Name":N-340 1176 Torredembarra,"Location":N-340,</t>
  </si>
  <si>
    <t>"Description":N-340 1176 Torredembarra,"Symbol":"Fixed camera","Owner":"SCT","Municipality":"","Kilometric Point":"1176","Road":"N-340","Direction":"DEC",</t>
  </si>
  <si>
    <t>"Latitude":"41,1582031983377",""Longitude":"1,39178825897496",""Manufacturer":"AXIS",</t>
  </si>
  <si>
    <t>"Connection":{"Address"):10.137.247.145,"Multicast address":				239.239.239.239,"User":root,"Password":root,"HTTP port":80,"ONVIF port":80,"RTSP port":554},</t>
  </si>
  <si>
    <t>[{"Camera Information":{"Identifier":"camera.3411","Number":3411,"Group":N-340,"Name":N-340 1171 Tarragona,"Location":N-340,</t>
  </si>
  <si>
    <t>"Description":N-340 1171 Tarragona,"Symbol":"Fixed camera","Owner":"SCT","Municipality":"","Kilometric Point":"1171","Road":"N-340","Direction":"DEC",</t>
  </si>
  <si>
    <t>"Latitude":"41,138347",""Longitude":"1,345431",""Manufacturer":"AXIS",</t>
  </si>
  <si>
    <t>"Connection":{"Address"):10.137.247.147,"Multicast address":				239.239.239.239,"User":root,"Password":root,"HTTP port":80,"ONVIF port":80,"RTSP port":554},</t>
  </si>
  <si>
    <t>[{"Camera Information":{"Identifier":"camera.3412","Number":3412,"Group":N-340,"Name":N-340 1129,5 Tarragona,"Location":N-340,</t>
  </si>
  <si>
    <t>"Description":N-340 1129,5 Tarragona,"Symbol":"Fixed camera","Owner":"SCT","Municipality":"","Kilometric Point":"1129,5","Road":"N-340","Direction":"DEC",</t>
  </si>
  <si>
    <t>"Latitude":"41,1268443446168",""Longitude":"1,2422991606862",""Manufacturer":"AXIS",</t>
  </si>
  <si>
    <t>"Connection":{"Address"):10.137.247.72,"Multicast address":				239.239.239.239,"User":root,"Password":root,"HTTP port":80,"ONVIF port":80,"RTSP port":554},</t>
  </si>
  <si>
    <t>[{"Camera Information":{"Identifier":"camera.3413","Number":3413,"Group":N-340,"Name":N-340 1162 Tarragona,"Location":N-340,</t>
  </si>
  <si>
    <t>"Description":N-340 1162 Tarragona,"Symbol":"Fixed camera","Owner":"SCT","Municipality":"","Kilometric Point":"1162","Road":"N-340","Direction":"DEC",</t>
  </si>
  <si>
    <t>"Latitude":"41,1031399917001",""Longitude":"1,12839248635636",""Manufacturer":"AXIS",</t>
  </si>
  <si>
    <t>"Connection":{"Address"):10.137.247.4,"Multicast address":				239.239.239.239,"User":root,"Password":root,"HTTP port":80,"ONVIF port":80,"RTSP port":554},</t>
  </si>
  <si>
    <t>[{"Camera Information":{"Identifier":"camera.3414","Number":3414,"Group":N-340,"Name":N-340 1151,2 Vila-seca,"Location":N-340,</t>
  </si>
  <si>
    <t>"Description":N-340 1151,2 Vila-seca,"Symbol":"Fixed camera","Owner":"SCT","Municipality":"","Kilometric Point":"1151,2","Road":"N-340","Direction":"DEC",</t>
  </si>
  <si>
    <t>"Latitude":"41,0702524812255",""Longitude":"1,04777369925839",""Manufacturer":"AXIS",</t>
  </si>
  <si>
    <t>"Connection":{"Address"):10.137.247.152,"Multicast address":				239.239.239.239,"User":root,"Password":root,"HTTP port":80,"ONVIF port":80,"RTSP port":554},</t>
  </si>
  <si>
    <t>[{"Camera Information":{"Identifier":"camera.3415","Number":3415,"Group":N-340,"Name":N-340 1143,7 Cambrils,"Location":N-340,</t>
  </si>
  <si>
    <t>"Description":N-340 1143,7 Cambrils,"Symbol":"Fixed camera","Owner":"SCT","Municipality":"","Kilometric Point":"1143,7","Road":"N-340","Direction":"DEC",</t>
  </si>
  <si>
    <t>"Latitude":"40,9980859442444",""Longitude":"0,925311674162863",""Manufacturer":"AXIS",</t>
  </si>
  <si>
    <t>"Connection":{"Address"):10137246100,"Multicast address":				239.239.239.239,"User":root,"Password":root,"HTTP port":80,"ONVIF port":80,"RTSP port":554},</t>
  </si>
  <si>
    <t>[{"Camera Information":{"Identifier":"camera.3416","Number":3416,"Group":N-340,"Name":N-340 1130,2 Miami Platja,"Location":N-340,</t>
  </si>
  <si>
    <t>"Description":N-340 1130,2 Miami Platja,"Symbol":"Fixed camera","Owner":"SCT","Municipality":"","Kilometric Point":"1130,2","Road":"N-340","Direction":"DEC",</t>
  </si>
  <si>
    <t>"Latitude":"41,1229",""Longitude":"1,277811",""Manufacturer":"AXIS",</t>
  </si>
  <si>
    <t>"Connection":{"Address"):10.137.246.102,"Multicast address":				239.239.239.239,"User":root,"Password":root,"HTTP port":80,"ONVIF port":80,"RTSP port":554},</t>
  </si>
  <si>
    <t>[{"Camera Information":{"Identifier":"camera.3417","Number":3417,"Group":N-340,"Name":N-340 1124,9 Vandellós,"Location":N-340,</t>
  </si>
  <si>
    <t>"Description":N-340 1124,9 Vandellós,"Symbol":"Fixed camera","Owner":"SCT","Municipality":"","Kilometric Point":"1124,9","Road":"N-340","Direction":"DEC",</t>
  </si>
  <si>
    <t>"Latitude":"40,9678951526688",""Longitude":"0,879407027959857",""Manufacturer":"AXIS",</t>
  </si>
  <si>
    <t>"Connection":{"Address"):10137246196,"Multicast address":				239.239.239.239,"User":root,"Password":root,"HTTP port":80,"ONVIF port":80,"RTSP port":554},</t>
  </si>
  <si>
    <t>[{"Camera Information":{"Identifier":"camera.3418","Number":3418,"Group":N-340,"Name":N-340 1113 Ametlla de Mar,"Location":N-340,</t>
  </si>
  <si>
    <t>"Description":N-340 1113 Ametlla de Mar,"Symbol":"Fixed camera","Owner":"SCT","Municipality":"","Kilometric Point":"1113","Road":"N-340","Direction":"DEC",</t>
  </si>
  <si>
    <t>"Latitude":"40,8947127006053",""Longitude":"0,790606087861275",""Manufacturer":"AXIS",</t>
  </si>
  <si>
    <t>"Connection":{"Address"):10.137.246.198,"Multicast address":				239.239.239.239,"User":root,"Password":root,"HTTP port":80,"ONVIF port":80,"RTSP port":554},</t>
  </si>
  <si>
    <t>[{"Camera Information":{"Identifier":"camera.3419","Number":3419,"Group":N-340,"Name":N-340 1099,2 Ampolla,"Location":N-340,</t>
  </si>
  <si>
    <t>"Description":N-340 1099,2 Ampolla,"Symbol":"Fixed camera","Owner":"SCT","Municipality":"","Kilometric Point":"1099,2","Road":"N-340","Direction":"DEC",</t>
  </si>
  <si>
    <t>"Latitude":"40,8242328905994",""Longitude":"0,70766273559191",""Manufacturer":"AXIS",</t>
  </si>
  <si>
    <t>"Connection":{"Address"):10137246168,"Multicast address":				239.239.239.239,"User":root,"Password":root,"HTTP port":80,"ONVIF port":80,"RTSP port":554},</t>
  </si>
  <si>
    <t>[{"Camera Information":{"Identifier":"camera.3420","Number":3420,"Group":N-340,"Name":N-340 1087,5 Aldea,"Location":N-340,</t>
  </si>
  <si>
    <t>"Description":N-340 1087,5 Aldea,"Symbol":"Fixed camera","Owner":"SCT","Municipality":"","Kilometric Point":"1087,5","Road":"N-340","Direction":"DEC",</t>
  </si>
  <si>
    <t>"Latitude":"40,7474813930636",""Longitude":"0,621926268332477",""Manufacturer":"AXIS",</t>
  </si>
  <si>
    <t>"Connection":{"Address"):10137246132,"Multicast address":				239.239.239.239,"User":root,"Password":root,"HTTP port":80,"ONVIF port":80,"RTSP port":554},</t>
  </si>
  <si>
    <t>[{"Camera Information":{"Identifier":"camera.3421","Number":3421,"Group":N-340,"Name":N-340 1072 S. Carles Ràpita,"Location":N-340,</t>
  </si>
  <si>
    <t>"Description":N-340 1072 S. Carles Ràpita,"Symbol":"Fixed camera","Owner":"SCT","Municipality":"","Kilometric Point":"1072","Road":"N-340","Direction":"DEC",</t>
  </si>
  <si>
    <t>"Latitude":"40,627867",""Longitude":"0,579875",""Manufacturer":"AXIS",</t>
  </si>
  <si>
    <t>"Connection":{"Address"):10.137.246.170,"Multicast address":				239.239.239.239,"User":,"Password":,"HTTP port":80,"ONVIF port":80,"RTSP port":554},</t>
  </si>
  <si>
    <t>[{"Camera Information":{"Identifier":"camera.3422","Number":3422,"Group":N-340,"Name":N-340 1065,6 Alcanar,"Location":N-340,</t>
  </si>
  <si>
    <t>"Description":N-340 1065,6 Alcanar,"Symbol":"Fixed camera","Owner":"SCT","Municipality":"","Kilometric Point":"1065,6","Road":"N-340","Direction":"DEC",</t>
  </si>
  <si>
    <t>"Latitude":"40,5770519481546",""Longitude":"0,54885358009854",""Manufacturer":"AXIS",</t>
  </si>
  <si>
    <t>"Connection":{"Address"):10.137.246.172,"Multicast address":				239.239.239.239,"User":root,"Password":root,"HTTP port":80,"ONVIF port":80,"RTSP port":554},</t>
  </si>
  <si>
    <t>[{"Camera Information":{"Identifier":"camera.3501","Number":3501,"Group":C-35,"Name":C-35 84 Maçanet,"Location":COSTA BRAVA,</t>
  </si>
  <si>
    <t>"Description":C-35 84 Maçanet,"Symbol":"Fixed camera","Owner":"SCT","Municipality":"Maçanet de la Selva","Kilometric Point":"84","Road":"C-35","Direction":"DEC",</t>
  </si>
  <si>
    <t>"Latitude":"41,7860466010133",""Longitude":"2,75749888390421",""Manufacturer":"AXIS",</t>
  </si>
  <si>
    <t>"Connection":{"Address"):10.137.232.11,"Multicast address":				239.137.232.11,"User":root,"Password":root,"HTTP port":80,"ONVIF port":80,"RTSP port":554},</t>
  </si>
  <si>
    <t>"PTZ protocol":{"Protocol"):		Pelco-D,"Address":			1,"Port":2222,"Serial settings":9600,8,N,1}}},</t>
  </si>
  <si>
    <t>[{"Camera Information":{"Identifier":"camera.3502","Number":3502,"Group":C-35,"Name":C-35 85,5 Vidreres,"Location":COSTA BRAVA,</t>
  </si>
  <si>
    <t>"Description":C-35 85,5 Vidreres,"Symbol":"Fixed camera","Owner":"SCT","Municipality":"Vidreres","Kilometric Point":"85,5","Road":"C-35","Direction":"CRE",</t>
  </si>
  <si>
    <t>"Latitude":"41,7842531769409",""Longitude":"2,77656525684767",""Manufacturer":"AXIS",</t>
  </si>
  <si>
    <t>"Connection":{"Address"):10.137.232.12,"Multicast address":				239.137.232.12,"User":root,"Password":root,"HTTP port":80,"ONVIF port":80,"RTSP port":554},</t>
  </si>
  <si>
    <t>[{"Camera Information":{"Identifier":"camera.3503","Number":3503,"Group":C-35,"Name":C-35 88 Vidreres,"Location":COSTA BRAVA,</t>
  </si>
  <si>
    <t>"Description":C-35 88 Vidreres,"Symbol":"Fixed camera","Owner":"SCT","Municipality":"Vidreres","Kilometric Point":"88","Road":"C-35","Direction":"DEC",</t>
  </si>
  <si>
    <t>"Latitude":"41,7910456902471",""Longitude":"2,80174728602107",""Manufacturer":"AXIS",</t>
  </si>
  <si>
    <t>"Connection":{"Address"):10.137.232.13,"Multicast address":				239.137.232.13,"User":root,"Password":root,"HTTP port":80,"ONVIF port":80,"RTSP port":554},</t>
  </si>
  <si>
    <t>[{"Camera Information":{"Identifier":"camera.3504","Number":3504,"Group":C-35,"Name":C-35 91,5 Caldes,"Location":COSTA BRAVA,</t>
  </si>
  <si>
    <t>"Description":C-35 91,5 Caldes,"Symbol":"Fixed camera","Owner":"SCT","Municipality":"Vidreres","Kilometric Point":"91,5","Road":"C-35","Direction":"DEC",</t>
  </si>
  <si>
    <t>"Latitude":"41,8013648599498",""Longitude":"2,83500532631208",""Manufacturer":"AXIS",</t>
  </si>
  <si>
    <t>"Connection":{"Address"):10.137.232.14,"Multicast address":				239.137.232.14,"User":root,"Password":root,"HTTP port":80,"ONVIF port":80,"RTSP port":554},</t>
  </si>
  <si>
    <t>[{"Camera Information":{"Identifier":"camera.3505","Number":3505,"Group":C-35,"Name":C-35 94,7 Llagostera,"Location":COSTA BRAVA,</t>
  </si>
  <si>
    <t>"Description":C-35 94,7 Llagostera,"Symbol":"Fixed camera","Owner":"SCT","Municipality":"Llagostera","Kilometric Point":"94,7","Road":"C-35","Direction":"CRE",</t>
  </si>
  <si>
    <t>"Latitude":"41,8089341385624",""Longitude":"2,87434935344959",""Manufacturer":"AXIS",</t>
  </si>
  <si>
    <t>"Connection":{"Address"):10.137.232.15,"Multicast address":				239.137.232.15,"User":,"Password":,"HTTP port":80,"ONVIF port":80,"RTSP port":554},</t>
  </si>
  <si>
    <t>[{"Camera Information":{"Identifier":"camera.3506","Number":3506,"Group":C-35,"Name":C-35 96,5 Llagostera,"Location":COSTA BRAVA,</t>
  </si>
  <si>
    <t>"Description":C-35 96,5 Llagostera,"Symbol":"Fixed camera","Owner":"SCT","Municipality":"Llagostera","Kilometric Point":"96,5","Road":"C-35","Direction":"DEC",</t>
  </si>
  <si>
    <t>"Latitude":"41,8118371999986",""Longitude":"2,89732768598241",""Manufacturer":"AXIS",</t>
  </si>
  <si>
    <t>"Connection":{"Address"):10.137.232.16,"Multicast address":				239.137.232.16,"User":,"Password":,"HTTP port":80,"ONVIF port":80,"RTSP port":554},</t>
  </si>
  <si>
    <t>[{"Camera Information":{"Identifier":"camera.3507","Number":3507,"Group":C-65,"Name":C-65 28 Quart,"Location":COSTA BRAVA,</t>
  </si>
  <si>
    <t>"Description":C-65 28 Quart,"Symbol":"Fixed camera","Owner":"SCT","Municipality":"Fornells de la Selva","Kilometric Point":"28","Road":"C-65","Direction":"CRE",</t>
  </si>
  <si>
    <t>"Latitude":"41,9411277777778",""Longitude":"2,817925",""Manufacturer":"AXIS",</t>
  </si>
  <si>
    <t>"Connection":{"Address"):10.137.232.17,"Multicast address":				239.137.232.17,"User":,"Password":,"HTTP port":80,"ONVIF port":80,"RTSP port":554},</t>
  </si>
  <si>
    <t>[{"Camera Information":{"Identifier":"camera.3508","Number":3508,"Group":C-25,"Name":C-25 244,5 Cassà,"Location":COSTA BRAVA,</t>
  </si>
  <si>
    <t>"Description":C-25 244,5 Cassà,"Symbol":"Fixed camera","Owner":"SCT","Municipality":"Cassà de la Selva","Kilometric Point":"244,5","Road":"C-25","Direction":"DEC",</t>
  </si>
  <si>
    <t>"Latitude":"41,8931083333333",""Longitude":"2,85987222222222",""Manufacturer":"AXIS",</t>
  </si>
  <si>
    <t>"Connection":{"Address"):10.137.232.18,"Multicast address":				239.137.232.18,"User":,"Password":,"HTTP port":80,"ONVIF port":80,"RTSP port":554},</t>
  </si>
  <si>
    <t>[{"Camera Information":{"Identifier":"camera.3509","Number":3509,"Group":C-25,"Name":C-25 238 Riudellots,"Location":COSTA BRAVA,</t>
  </si>
  <si>
    <t>"Description":C-25 238 Riudellots,"Symbol":"Fixed camera","Owner":"SCT","Municipality":"Riudellots de la Selva","Kilometric Point":"238","Road":"C-25","Direction":"CRE",</t>
  </si>
  <si>
    <t>"Latitude":"41,8905375064872",""Longitude":"2,78385423812904",""Manufacturer":"AXIS",</t>
  </si>
  <si>
    <t>"Connection":{"Address"):10.137.232.19,"Multicast address":				239.137.232.19,"User":root,"Password":root,"HTTP port":80,"ONVIF port":80,"RTSP port":554},</t>
  </si>
  <si>
    <t>[{"Camera Information":{"Identifier":"camera.3510","Number":3510,"Group":C-65,"Name":C-65 17 Cassà,"Location":COSTA BRAVA,</t>
  </si>
  <si>
    <t>"Description":C-65 17 Cassà,"Symbol":"Fixed camera","Owner":"SCT","Municipality":"Cassà de la Selva","Kilometric Point":"17","Road":"C-65","Direction":"CRE",</t>
  </si>
  <si>
    <t>"Latitude":"41,8718916666667",""Longitude":"2,88292222222222",""Manufacturer":"AXIS",</t>
  </si>
  <si>
    <t>"Connection":{"Address"):10.137.232.20,"Multicast address":				239.137.232.20,"User":root,"Password":root,"HTTP port":80,"ONVIF port":80,"RTSP port":554},</t>
  </si>
  <si>
    <t>[{"Camera Information":{"Identifier":"camera.3511","Number":3511,"Group":C-65,"Name":C-65 12 Llagostera,"Location":COSTA BRAVA,</t>
  </si>
  <si>
    <t>"Description":C-65 12 Llagostera,"Symbol":"Fixed camera","Owner":"SCT","Municipality":"Llagostera","Kilometric Point":"12","Road":"C-65","Direction":"DEC",</t>
  </si>
  <si>
    <t>"Latitude":"41,8297786478208",""Longitude":"2,90937627500321",""Manufacturer":"AXIS",</t>
  </si>
  <si>
    <t>"Connection":{"Address"):10.137.232.21,"Multicast address":				239.137.232.21,"User":root,"Password":root,"HTTP port":80,"ONVIF port":80,"RTSP port":554},</t>
  </si>
  <si>
    <t>[{"Camera Information":{"Identifier":"camera.3512","Number":3512,"Group":C-65,"Name":C-65 9,4 Llagostera,"Location":COSTA BRAVA,</t>
  </si>
  <si>
    <t>"Description":C-65 9,4 Llagostera,"Symbol":"Fixed camera","Owner":"SCT","Municipality":"Llagostera","Kilometric Point":"9,4","Road":"C-65","Direction":"CRE",</t>
  </si>
  <si>
    <t>"Latitude":"41,8298900345354",""Longitude":"2,92944453890193",""Manufacturer":"AXIS",</t>
  </si>
  <si>
    <t>"Connection":{"Address"):10.137.232.22,"Multicast address":				239.137.232.22,"User":root,"Password":root,"HTTP port":80,"ONVIF port":80,"RTSP port":554},</t>
  </si>
  <si>
    <t>[{"Camera Information":{"Identifier":"camera.3513","Number":3513,"Group":C-65,"Name":C-65 5,4 Santa Cristina,"Location":COSTA BRAVA,</t>
  </si>
  <si>
    <t>"Description":C-65 5,4 Santa Cristina,"Symbol":"Fixed camera","Owner":"SCT","Municipality":"Sant Feliu de Guíxols","Kilometric Point":"5,4","Road":"C-65","Direction":"CRE",</t>
  </si>
  <si>
    <t>"Latitude":"41,8238361111111",""Longitude":"2,97545",""Manufacturer":"AXIS",</t>
  </si>
  <si>
    <t>"Connection":{"Address"):10.137.232.23,"Multicast address":				239.137.232.23,"User":root,"Password":root,"HTTP port":80,"ONVIF port":80,"RTSP port":554},</t>
  </si>
  <si>
    <t>[{"Camera Information":{"Identifier":"camera.3514","Number":3514,"Group":C-35,"Name":C-35 310 Santa Cristina,"Location":COSTA BRAVA,</t>
  </si>
  <si>
    <t>"Description":C-35 310 Santa Cristina,"Symbol":"Fixed camera","Owner":"SCT","Municipality":"Sant Feliu de Guíxols","Kilometric Point":"310","Road":"C-35","Direction":"DEC",</t>
  </si>
  <si>
    <t>"Latitude":"41,8087184725",""Longitude":"3,00350563563397",""Manufacturer":"AXIS",</t>
  </si>
  <si>
    <t>"Connection":{"Address"):10.137.232.24,"Multicast address":				239.137.232.24,"User":,"Password":,"HTTP port":80,"ONVIF port":80,"RTSP port":554},</t>
  </si>
  <si>
    <t>[{"Camera Information":{"Identifier":"camera.3515","Number":3515,"Group":C-35,"Name":C-35 312 Castell d"Aro,"Location":COSTA BRAVA,</t>
  </si>
  <si>
    <t>"Description":C-35 312 Castell d"Aro,"Symbol":"Fixed camera","Owner":"SCT","Municipality":"Sant Feliu de Guíxols","Kilometric Point":"312","Road":"C-35","Direction":"DEC",</t>
  </si>
  <si>
    <t>"Latitude":"41,8064627395101",""Longitude":"3,02970016196787",""Manufacturer":"AXIS",</t>
  </si>
  <si>
    <t>"Connection":{"Address"):10.137.232.25,"Multicast address":				239.137.232.25,"User":root,"Password":root,"HTTP port":80,"ONVIF port":80,"RTSP port":554},</t>
  </si>
  <si>
    <t>[{"Camera Information":{"Identifier":"camera.3516","Number":3516,"Group":C-35,"Name":C-35 314 Castell d"Aro,"Location":COSTA BRAVA,</t>
  </si>
  <si>
    <t>"Description":C-35 314 Castell d"Aro,"Symbol":"Fixed camera","Owner":"SCT","Municipality":"Castell-Platja d"Aro","Kilometric Point":"314","Road":"C-35","Direction":"CRE",</t>
  </si>
  <si>
    <t>"Latitude":"41,8153361111111",""Longitude":"3,04152777777778",""Manufacturer":"AXIS",</t>
  </si>
  <si>
    <t>"Connection":{"Address"):10.137.232.26,"Multicast address":				239.137.232.26,"User":root,"Password":root,"HTTP port":80,"ONVIF port":80,"RTSP port":554},</t>
  </si>
  <si>
    <t>[{"Camera Information":{"Identifier":"camera.3517","Number":3517,"Group":C-35,"Name":C-35 316,5 Castell d"Aro,"Location":COSTA BRAVA,</t>
  </si>
  <si>
    <t>"Description":C-35 316,5 Castell d"Aro,"Symbol":"Fixed camera","Owner":"SCT","Municipality":"Castell-Platja d"Aro","Kilometric Point":"316,5","Road":"C-35","Direction":"CRE",</t>
  </si>
  <si>
    <t>"Latitude":"41,8284755970116",""Longitude":"3,06348528027378",""Manufacturer":"AXIS",</t>
  </si>
  <si>
    <t>"Connection":{"Address"):10.137.232.27,"Multicast address":				239.137.232.27,"User":root,"Password":root,"HTTP port":80,"ONVIF port":80,"RTSP port":554},</t>
  </si>
  <si>
    <t>[{"Camera Information":{"Identifier":"camera.3518","Number":3518,"Group":C-35,"Name":C-35 319,5 Calonge,"Location":COSTA BRAVA,</t>
  </si>
  <si>
    <t>"Description":C-35 319,5 Calonge,"Symbol":"Fixed camera","Owner":"SCT","Municipality":"Calonge","Kilometric Point":"319,5","Road":"C-35","Direction":"DEC",</t>
  </si>
  <si>
    <t>"Latitude":"41,8521090881958",""Longitude":"3,07359184093703",""Manufacturer":"AXIS",</t>
  </si>
  <si>
    <t>"Connection":{"Address"):10.137.232.28,"Multicast address":				239.137.232.28,"User":,"Password":,"HTTP port":80,"ONVIF port":80,"RTSP port":554},</t>
  </si>
  <si>
    <t>[{"Camera Information":{"Identifier":"camera.3519","Number":3519,"Group":C-35,"Name":C-35 324,6 Palamos,"Location":COSTA BRAVA,</t>
  </si>
  <si>
    <t>"Description":C-35 324,6 Palamos,"Symbol":"Fixed camera","Owner":"SCT","Municipality":"Palamós","Kilometric Point":"324,6","Road":"C-35","Direction":"DEC",</t>
  </si>
  <si>
    <t>"Latitude":"41,8581915977991",""Longitude":"3,12168375824377",""Manufacturer":"AXIS",</t>
  </si>
  <si>
    <t>"Connection":{"Address"):10.137.232.29,"Multicast address":				239.137.232.29,"User":root,"Password":root,"HTTP port":80,"ONVIF port":80,"RTSP port":554},</t>
  </si>
  <si>
    <t>[{"Camera Information":{"Identifier":"camera.3520","Number":3520,"Group":C-35,"Name":C-35 327 Palamos,"Location":COSTA BRAVA,</t>
  </si>
  <si>
    <t>"Description":C-35 327 Palamos,"Symbol":"Fixed camera","Owner":"SCT","Municipality":"Palamós","Kilometric Point":"327","Road":"C-35","Direction":"DEC",</t>
  </si>
  <si>
    <t>"Latitude":"41,8737228395596",""Longitude":"3,13910736168071",""Manufacturer":"AXIS",</t>
  </si>
  <si>
    <t>"Connection":{"Address"):10.137.232.30,"Multicast address":				239.137.232.30,"User":root,"Password":root,"HTTP port":80,"ONVIF port":80,"RTSP port":554},</t>
  </si>
  <si>
    <t>[{"Camera Information":{"Identifier":"camera.3521","Number":3521,"Group":C-35,"Name":C-35 330 Montras,"Location":COSTA BRAVA,</t>
  </si>
  <si>
    <t>"Description":C-35 330 Montras,"Symbol":"Fixed camera","Owner":"SCT","Municipality":"Mont-ras","Kilometric Point":"330","Road":"C-35","Direction":"CRE",</t>
  </si>
  <si>
    <t>"Latitude":"41,8969638888889",""Longitude":"3,14519444444444",""Manufacturer":"AXIS",</t>
  </si>
  <si>
    <t>"Connection":{"Address"):10.137.232.31,"Multicast address":				239.137.232.31,"User":root,"Password":root,"HTTP port":80,"ONVIF port":80,"RTSP port":554},</t>
  </si>
  <si>
    <t>[{"Camera Information":{"Identifier":"camera.3523","Number":3523,"Group":C-66,"Name":C-66 1,5 Llofriu,"Location":COSTA BRAVA,</t>
  </si>
  <si>
    <t>"Description":C-66 1,5 Llofriu,"Symbol":"Fixed camera","Owner":"SCT","Municipality":"Torrent","Kilometric Point":"1,5","Road":"C-66","Direction":"CRE",</t>
  </si>
  <si>
    <t>"Latitude":"41,9389433907416",""Longitude":"3,13026685413226",""Manufacturer":"AXIS",</t>
  </si>
  <si>
    <t>"Connection":{"Address"):10.137.232.33,"Multicast address":				239.137.232.33,"User":root,"Password":root,"HTTP port":80,"ONVIF port":80,"RTSP port":554},</t>
  </si>
  <si>
    <t>[{"Camera Information":{"Identifier":"camera.3524","Number":3524,"Group":C-66,"Name":C-66 5,3 Forellac,"Location":COSTA BRAVA,</t>
  </si>
  <si>
    <t>"Description":C-66 5,3 Forellac,"Symbol":"Fixed camera","Owner":"SCT","Municipality":"Bisbal d"Empordà","Kilometric Point":"5,3","Road":"C-66","Direction":"DEC",</t>
  </si>
  <si>
    <t>"Latitude":"41,9516645398993",""Longitude":"3,09044147345215",""Manufacturer":"AXIS",</t>
  </si>
  <si>
    <t>"Connection":{"Address"):10.137.232.34,"Multicast address":				239.137.232.34,"User":root,"Password":root,"HTTP port":80,"ONVIF port":80,"RTSP port":554},</t>
  </si>
  <si>
    <t>[{"Camera Information":{"Identifier":"camera.3525","Number":3525,"Group":C-66,"Name":C-66 7,5 La Bisbal,"Location":COSTA BRAVA,</t>
  </si>
  <si>
    <t>"Description":C-66 7,5 La Bisbal,"Symbol":"Fixed camera","Owner":"SCT","Municipality":"Bisbal d"Empordà","Kilometric Point":"7,5","Road":"C-66","Direction":"CRE",</t>
  </si>
  <si>
    <t>"Latitude":"41,9570024483594",""Longitude":"3,0652983242316",""Manufacturer":"AXIS",</t>
  </si>
  <si>
    <t>"Connection":{"Address"):10.137.232.35,"Multicast address":				239.137.232.35,"User":root,"Password":root,"HTTP port":80,"ONVIF port":80,"RTSP port":554},</t>
  </si>
  <si>
    <t>[{"Camera Information":{"Identifier":"camera.806","Number":806,"Group":AP-7,"Name":AP-7 298,8 L"Ametlla de Mar,"Location":AP-7 (S),</t>
  </si>
  <si>
    <t>"Description":AP-7 298,8 L"Ametlla de Mar,"Symbol":"Fixed camera","Owner":"AUMAR","Municipality":"Ametlla de Mar","Kilometric Point":"298,8","Road":"AP-7","Direction":"0",</t>
  </si>
  <si>
    <t>"Connection":{"Address"):10.149.15.45,"Multicast address":				235.2.0.9,"User":,"Password":,"HTTP port":80,"ONVIF port":80,"RTSP port":554},</t>
  </si>
  <si>
    <t>[{"Camera Information":{"Identifier":"camera.805","Number":805,"Group":AP-7,"Name":AP-7 297 L"Ametlla de Mar,"Location":AP-7 (S),</t>
  </si>
  <si>
    <t>"Description":AP-7 297 L"Ametlla de Mar,"Symbol":"Fixed camera","Owner":"AUMAR","Municipality":"Ametlla de Mar","Kilometric Point":"297","Road":"AP-7","Direction":"0",</t>
  </si>
  <si>
    <t>"Connection":{"Address"):10.149.15.46,"Multicast address":				235.2.0.10,"User":,"Password":,"HTTP port":80,"ONVIF port":80,"RTSP port":554},</t>
  </si>
  <si>
    <t>[{"Camera Information":{"Identifier":"camera.4001","Number":4001,"Group":C-32,"Name":C-32 85,048 Alella,"Location":ACCESSOS NORD,</t>
  </si>
  <si>
    <t>"Description":C-32 85,048 Alella,"Symbol":"Fixed camera","Owner":"SCT","Municipality":"Alella","Kilometric Point":"85,048","Road":"C-32","Direction":"CRE",</t>
  </si>
  <si>
    <t>"Latitude":"41,4848866000065",""Longitude":"2,29567415566362",""Manufacturer":"LANACCESS",</t>
  </si>
  <si>
    <t>"Connection":{"Address"):10.137.229.66,"Multicast address":				239.137.229.66,"User":hello,"Password":world,"HTTP port":80,"ONVIF port":80,"RTSP port":554},</t>
  </si>
  <si>
    <t>"PTZ protocol":{"Protocol"):		LANACCESS,"Address":			10,"Port":8,"Serial settings":1200,8,E,1}}},</t>
  </si>
  <si>
    <t>[{"Camera Information":{"Identifier":"camera.4003","Number":4003,"Group":C-32,"Name":C-32 85,8 Sortida Alella,"Location":ACCESSOS NORD,</t>
  </si>
  <si>
    <t>"Description":C-32 85,8 Sortida Alella,"Symbol":"Fixed camera","Owner":"SCT","Municipality":"Alella","Kilometric Point":"85,8","Road":"C-32","Direction":"DEC",</t>
  </si>
  <si>
    <t>"Latitude":"41,4892009221079",""Longitude":"2,3012074514105",""Manufacturer":"LANACCESS",</t>
  </si>
  <si>
    <t>"Connection":{"Address"):10.137.229.10,"Multicast address":				239.137.229.10,"User":hello,"Password":world,"HTTP port":80,"ONVIF port":80,"RTSP port":554},</t>
  </si>
  <si>
    <t>"PTZ protocol":{"Protocol"):		Plettack,"Address":			9,"Port":9,"Serial settings":1200,8,E,1}}},</t>
  </si>
  <si>
    <t>[{"Camera Information":{"Identifier":"camera.5801","Number":5801,"Group":C-58,"Name":C-58 0 Pg Valldaura,"Location":ACCESSOS NORD,</t>
  </si>
  <si>
    <t>"Description":C-58 0 Pg Valldaura,"Symbol":"Fixed camera","Owner":"SCT","Municipality":"Barcelona","Kilometric Point":"0","Road":"C-58","Direction":"CRE",</t>
  </si>
  <si>
    <t>"Latitude":"41,4386112987871",""Longitude":"2,18527904224681",""Manufacturer":"LANACCESS",</t>
  </si>
  <si>
    <t>"Connection":{"Address"):10.137.227.201,"Multicast address":				239.137.227.201,"User":hello,"Password":world,"HTTP port":80,"ONVIF port":80,"RTSP port":554},</t>
  </si>
  <si>
    <t>[{"Camera Information":{"Identifier":"camera.5802","Number":5802,"Group":C-58,"Name":C-58 0 Pg Sta Coloma,"Location":ACCESSOS NORD,</t>
  </si>
  <si>
    <t>"Description":C-58 0 Pg Sta Coloma,"Symbol":"Fixed camera","Owner":"SCT","Municipality":"Barcelona","Kilometric Point":"0","Road":"C-58","Direction":"0",</t>
  </si>
  <si>
    <t>"Latitude":"41,4429106521505",""Longitude":"2,18638940425377",""Manufacturer":"LANACCESS",</t>
  </si>
  <si>
    <t>"Connection":{"Address"):10.137.227.202,"Multicast address":				239.137.227.202,"User":hello,"Password":world,"HTTP port":80,"ONVIF port":80,"RTSP port":554},</t>
  </si>
  <si>
    <t>"PTZ protocol":{"Protocol"):		Plettack,"Address":			2,"Port":3,"Serial settings":9600,8,E,1}}},</t>
  </si>
  <si>
    <t>[{"Camera Information":{"Identifier":"camera.799","Number":799,"Group":AP-7,"Name":AP-7 279,3 Hospitalet de l"Infant,"Location":AP-7 (S),</t>
  </si>
  <si>
    <t>"Description":AP-7 279,3 Hospitalet de l"Infant,"Symbol":"Fixed camera","Owner":"AUMAR","Municipality":"Vandellòs i l"Hospitalet de l"Infant","Kilometric Point":"279,3","Road":"AP-7","Direction":"0",</t>
  </si>
  <si>
    <t>"Connection":{"Address"):10.149.3.52,"Multicast address":				235.2.0.8,"User":,"Password":,"HTTP port":80,"ONVIF port":80,"RTSP port":554},</t>
  </si>
  <si>
    <t>[{"Camera Information":{"Identifier":"camera.796","Number":796,"Group":AP-7,"Name":AP-7 266,8 Cambrils,"Location":AP-7 (S),</t>
  </si>
  <si>
    <t>"Description":AP-7 266,8 Cambrils,"Symbol":"Fixed camera","Owner":"AUMAR","Municipality":"Cambrils","Kilometric Point":"266,8","Road":"AP-7","Direction":"0",</t>
  </si>
  <si>
    <t>"Connection":{"Address"):10.149.3.53,"Multicast address":				235.2.0.1,"User":,"Password":,"HTTP port":80,"ONVIF port":80,"RTSP port":554},</t>
  </si>
  <si>
    <t>[{"Camera Information":{"Identifier":"camera.795","Number":795,"Group":AP-7,"Name":AP-7 265 Cambrils,"Location":AP-7 (S),</t>
  </si>
  <si>
    <t>"Description":AP-7 265 Cambrils,"Symbol":"Fixed camera","Owner":"AUMAR","Municipality":"Cambrils","Kilometric Point":"265","Road":"AP-7","Direction":"0",</t>
  </si>
  <si>
    <t>"Connection":{"Address"):10.149.3.54,"Multicast address":				235.2.0.2,"User":,"Password":,"HTTP port":80,"ONVIF port":80,"RTSP port":554},</t>
  </si>
  <si>
    <t>[{"Camera Information":{"Identifier":"camera.794","Number":794,"Group":AP-7,"Name":AP-7 263,9 Cambrils,"Location":AP-7 (S),</t>
  </si>
  <si>
    <t>"Description":AP-7 263,9 Cambrils,"Symbol":"Fixed camera","Owner":"AUMAR","Municipality":"Cambrils","Kilometric Point":"263,9","Road":"AP-7","Direction":"0",</t>
  </si>
  <si>
    <t>"Connection":{"Address"):10.149.3.55,"Multicast address":				235.2.0.3,"User":,"Password":,"HTTP port":80,"ONVIF port":80,"RTSP port":554},</t>
  </si>
  <si>
    <t>[{"Camera Information":{"Identifier":"camera.5803","Number":5803,"Group":C-58,"Name":C-58 0 Ronda de Dalt,"Location":ACCESSOS NORD,</t>
  </si>
  <si>
    <t>"Description":C-58 0 Ronda de Dalt,"Symbol":"Fixed camera","Owner":"SCT","Municipality":"Barcelona","Kilometric Point":"0","Road":"C-58","Direction":"CRE",</t>
  </si>
  <si>
    <t>"Latitude":"41,4465970132532",""Longitude":"2,1878077715698",""Manufacturer":"LANACCESS",</t>
  </si>
  <si>
    <t>"Connection":{"Address"):10.137.227.203,"Multicast address":				239.137.227.203,"User":hello,"Password":world,"HTTP port":80,"ONVIF port":80,"RTSP port":554},</t>
  </si>
  <si>
    <t>"PTZ protocol":{"Protocol"):		Plettack,"Address":			3,"Port":3,"Serial settings":9600,8,E,1}}},</t>
  </si>
  <si>
    <t>[{"Camera Information":{"Identifier":"camera.804","Number":804,"Group":AP-7,"Name":AP-7 296,1 L"Ametlla de Mar,"Location":AP-7 (N),</t>
  </si>
  <si>
    <t>"Description":AP-7 296,1 L"Ametlla de Mar,"Symbol":"Fixed camera","Owner":"AUMAR","Municipality":"Ametlla de Mar","Kilometric Point":"296,1","Road":"AP-7","Direction":"0",</t>
  </si>
  <si>
    <t>"Connection":{"Address"):10.149.4.47,"Multicast address":				235.2.0.11,"User":,"Password":,"HTTP port":80,"ONVIF port":80,"RTSP port":554},</t>
  </si>
  <si>
    <t>[{"Camera Information":{"Identifier":"camera.801","Number":801,"Group":AP-7,"Name":AP-7 284,5 Hospitalet de l"Infant,"Location":AP-7 (N),</t>
  </si>
  <si>
    <t>"Description":AP-7 284,5 Hospitalet de l"Infant,"Symbol":"Fixed camera","Owner":"AUMAR","Municipality":"Vandellòs i l"Hospitalet de l"Infant","Kilometric Point":"284,5","Road":"AP-7","Direction":"0",</t>
  </si>
  <si>
    <t>"Connection":{"Address"):10.149.4.48,"Multicast address":				235.2.0.4,"User":,"Password":,"HTTP port":80,"ONVIF port":80,"RTSP port":554},</t>
  </si>
  <si>
    <t>[{"Camera Information":{"Identifier":"camera.800","Number":800,"Group":AP-7,"Name":AP-7 281 Hospitalet de l"Infant,"Location":AP-7 (S),</t>
  </si>
  <si>
    <t>"Description":AP-7 281 Hospitalet de l"Infant,"Symbol":"Fixed camera","Owner":"AUMAR","Municipality":"Vandellòs i l"Hospitalet de l"Infant","Kilometric Point":"281","Road":"AP-7","Direction":"0",</t>
  </si>
  <si>
    <t>"Connection":{"Address"):10.149.4.51,"Multicast address":				235.2.0.7,"User":,"Password":,"HTTP port":80,"ONVIF port":80,"RTSP port":554},</t>
  </si>
  <si>
    <t>[{"Camera Information":{"Identifier":"camera.814","Number":814,"Group":AP-7,"Name":AP-7 319 L"Aldea,"Location":AP-7 (S),</t>
  </si>
  <si>
    <t>"Description":AP-7 319 L"Aldea,"Symbol":"Fixed camera","Owner":"AUMAR","Municipality":"Aldea","Kilometric Point":"319","Road":"AP-7","Direction":"0",</t>
  </si>
  <si>
    <t>"Connection":{"Address"):10.149.5.36,"Multicast address":				235.2.0.13,"User":,"Password":,"HTTP port":80,"ONVIF port":80,"RTSP port":554},</t>
  </si>
  <si>
    <t>[{"Camera Information":{"Identifier":"camera.813","Number":813,"Group":AP-7,"Name":AP-7 318,3 L"Aldea,"Location":AP-7 (S),</t>
  </si>
  <si>
    <t>"Description":AP-7 318,3 L"Aldea,"Symbol":"Fixed camera","Owner":"AUMAR","Municipality":"Aldea","Kilometric Point":"318,3","Road":"AP-7","Direction":"0",</t>
  </si>
  <si>
    <t>"Connection":{"Address"):10.149.5.37,"Multicast address":				235.2.0.14,"User":,"Password":,"HTTP port":80,"ONVIF port":80,"RTSP port":554},</t>
  </si>
  <si>
    <t>[{"Camera Information":{"Identifier":"camera.812","Number":812,"Group":AP-7,"Name":AP-7 317,8 L"Aldea,"Location":AP-7 (S),</t>
  </si>
  <si>
    <t>"Description":AP-7 317,8 L"Aldea,"Symbol":"Fixed camera","Owner":"AUMAR","Municipality":"Aldea","Kilometric Point":"317,8","Road":"AP-7","Direction":"0",</t>
  </si>
  <si>
    <t>"Connection":{"Address"):10.149.5.38,"Multicast address":				235.2.0.15,"User":,"Password":,"HTTP port":80,"ONVIF port":80,"RTSP port":554},</t>
  </si>
  <si>
    <t>[{"Camera Information":{"Identifier":"camera.811","Number":811,"Group":AP-7,"Name":AP-7 315,8 Camarles,"Location":AP-7 (S),</t>
  </si>
  <si>
    <t>"Description":AP-7 315,8 Camarles,"Symbol":"Fixed camera","Owner":"AUMAR","Municipality":"Camarles","Kilometric Point":"315,8","Road":"AP-7","Direction":"0",</t>
  </si>
  <si>
    <t>"Connection":{"Address"):10.149.5.41,"Multicast address":				235.2.0.18,"User":,"Password":,"HTTP port":80,"ONVIF port":80,"RTSP port":554},</t>
  </si>
  <si>
    <t>[{"Camera Information":{"Identifier":"camera.808","Number":808,"Group":AP-7,"Name":AP-7 307,1 L"Ampolla,"Location":AP-7 (S),</t>
  </si>
  <si>
    <t>"Description":AP-7 307,1 L"Ampolla,"Symbol":"Fixed camera","Owner":"AUMAR","Municipality":"Ampolla","Kilometric Point":"307,1","Road":"AP-7","Direction":"0",</t>
  </si>
  <si>
    <t>"Connection":{"Address"):10.149.5.42,"Multicast address":				235.2.0.24,"User":,"Password":,"HTTP port":80,"ONVIF port":80,"RTSP port":554},</t>
  </si>
  <si>
    <t>[{"Camera Information":{"Identifier":"camera.809","Number":809,"Group":AP-7,"Name":AP-7 309 L"Ampolla,"Location":AP-7 (S),</t>
  </si>
  <si>
    <t>"Description":AP-7 309 L"Ampolla,"Symbol":"Fixed camera","Owner":"AUMAR","Municipality":"Ampolla","Kilometric Point":"309","Road":"AP-7","Direction":"0",</t>
  </si>
  <si>
    <t>"Connection":{"Address"):10.149.5.43,"Multicast address":				235.2.0.23,"User":,"Password":,"HTTP port":80,"ONVIF port":80,"RTSP port":554},</t>
  </si>
  <si>
    <t>[{"Camera Information":{"Identifier":"camera.5804","Number":5804,"Group":C-58,"Name":C-58 0 Meridiana,"Location":A-2,</t>
  </si>
  <si>
    <t>"Description":C-58 0 Meridiana,"Symbol":"Fixed camera","Owner":"SCT","Municipality":"Barcelona","Kilometric Point":"0","Road":"C-58","Direction":"CRE",</t>
  </si>
  <si>
    <t>"Latitude":"41,449123",""Longitude":"2,188607",""Manufacturer":"LANACCESS",</t>
  </si>
  <si>
    <t>"Connection":{"Address"):10.137.227.204,"Multicast address":				239.137.227.204,"User":hello,"Password":world,"HTTP port":80,"ONVIF port":80,"RTSP port":554},</t>
  </si>
  <si>
    <t>"PTZ protocol":{"Protocol"):		Plettack,"Address":			4,"Port":3,"Serial settings":9600,8,E,1}}},</t>
  </si>
  <si>
    <t>[{"Camera Information":{"Identifier":"camera.815","Number":815,"Group":AP-7,"Name":AP-7 320,2 L"Aldea,"Location":AP-7 (S),</t>
  </si>
  <si>
    <t>"Description":AP-7 320,2 L"Aldea,"Symbol":"Fixed camera","Owner":"AUMAR","Municipality":"Aldea","Kilometric Point":"320,2","Road":"AP-7","Direction":"0",</t>
  </si>
  <si>
    <t>"Connection":{"Address"):10.149.6.35,"Multicast address":				235.2.0.12,"User":,"Password":,"HTTP port":80,"ONVIF port":80,"RTSP port":554},</t>
  </si>
  <si>
    <t>[{"Camera Information":{"Identifier":"camera.5805","Number":5805,"Group":C-58,"Name":C-58 0 Nus Trinitat,"Location":ACCESSOS NORD,</t>
  </si>
  <si>
    <t>"Description":C-58 0 Nus Trinitat,"Symbol":"Fixed camera","Owner":"SCT","Municipality":"Barcelona","Kilometric Point":"0","Road":"C-58","Direction":"CRE",</t>
  </si>
  <si>
    <t>"Latitude":"41,455669",""Longitude":"2,189023",""Manufacturer":"LANACCESS",</t>
  </si>
  <si>
    <t>"Connection":{"Address"):10.137.227.205,"Multicast address":				239.137.227.205,"User":hello,"Password":world,"HTTP port":80,"ONVIF port":80,"RTSP port":554},</t>
  </si>
  <si>
    <t>"PTZ protocol":{"Protocol"):		Plettack,"Address":			21,"Port":3,"Serial settings":9600,8,E,1}}},</t>
  </si>
  <si>
    <t>[{"Camera Information":{"Identifier":"camera.5806","Number":5806,"Group":C-58,"Name":C-58 0,5 Nus Trinitat,"Location":ACCESSOS NORD,</t>
  </si>
  <si>
    <t>"Description":C-58 0,5 Nus Trinitat,"Symbol":"Fixed camera","Owner":"SCT","Municipality":"Barcelona","Kilometric Point":"0,5","Road":"C-58","Direction":"CRE",</t>
  </si>
  <si>
    <t>"Latitude":"41,458359213338",""Longitude":"2,18558419908141",""Manufacturer":"LANACCESS",</t>
  </si>
  <si>
    <t>"Connection":{"Address"):10.137.227.206,"Multicast address":				239.137.227.206,"User":hello,"Password":world,"HTTP port":80,"ONVIF port":80,"RTSP port":554},</t>
  </si>
  <si>
    <t>"PTZ protocol":{"Protocol"):		Plettack,"Address":			6,"Port":3,"Serial settings":9600,8,E,1}}},</t>
  </si>
  <si>
    <t>[{"Camera Information":{"Identifier":"camera.817","Number":817,"Group":AP-7,"Name":AP-7 324,4 Amposta,"Location":AP-7 (S),</t>
  </si>
  <si>
    <t>"Description":AP-7 324,4 Amposta,"Symbol":"Fixed camera","Owner":"AUMAR","Municipality":"Amposta","Kilometric Point":"324,4","Road":"AP-7","Direction":"0",</t>
  </si>
  <si>
    <t>"Connection":{"Address"):10.149.7.33,"Multicast address":				235.2.0.20,"User":,"Password":,"HTTP port":80,"ONVIF port":80,"RTSP port":554},</t>
  </si>
  <si>
    <t>[{"Camera Information":{"Identifier":"camera.816","Number":816,"Group":AP-7,"Name":AP-7 323 L"Aldea,"Location":AP-7 (S),</t>
  </si>
  <si>
    <t>"Description":AP-7 323 L"Aldea,"Symbol":"Fixed camera","Owner":"AUMAR","Municipality":"Aldea","Kilometric Point":"323","Road":"AP-7","Direction":"0",</t>
  </si>
  <si>
    <t>"Connection":{"Address"):10.149.7.34,"Multicast address":				235.2.0.21,"User":,"Password":,"HTTP port":80,"ONVIF port":80,"RTSP port":554},</t>
  </si>
  <si>
    <t>[{"Camera Information":{"Identifier":"camera.5807","Number":5807,"Group":C-58,"Name":C-58 1 Nus Trinitat,"Location":ACCESSOS NORD,</t>
  </si>
  <si>
    <t>"Description":C-58 1 Nus Trinitat,"Symbol":"Fixed camera","Owner":"SCT","Municipality":"Barcelona","Kilometric Point":"1","Road":"C-58","Direction":"CRE",</t>
  </si>
  <si>
    <t>"Latitude":"41,46207",""Longitude":"2,181726",""Manufacturer":"LANACCESS",</t>
  </si>
  <si>
    <t>"Connection":{"Address"):10.137.227.207,"Multicast address":				239.137.227.207,"User":hello,"Password":world,"HTTP port":80,"ONVIF port":80,"RTSP port":554},</t>
  </si>
  <si>
    <t>"PTZ protocol":{"Protocol"):		Plettack,"Address":			22,"Port":3,"Serial settings":9600,8,E,1}}},</t>
  </si>
  <si>
    <t>[{"Camera Information":{"Identifier":"camera.5808","Number":5808,"Group":C-58,"Name":C-58 1,1 Barcelona,"Location":ACCESSOS NORD,</t>
  </si>
  <si>
    <t>"Description":C-58 1,1 Barcelona,"Symbol":"Fixed camera","Owner":"SCT","Municipality":"Barcelona","Kilometric Point":"1,1","Road":"C-58","Direction":"CRE",</t>
  </si>
  <si>
    <t>"Latitude":"41,46315",""Longitude":"2,180201",""Manufacturer":"LANACCESS",</t>
  </si>
  <si>
    <t>"Connection":{"Address"):10.137.227.208,"Multicast address":				239.137.227.208,"User":hello,"Password":world,"HTTP port":80,"ONVIF port":80,"RTSP port":554},</t>
  </si>
  <si>
    <t>"PTZ protocol":{"Protocol"):		Plettack,"Address":			7,"Port":3,"Serial settings":9600,8,E,1}}},</t>
  </si>
  <si>
    <t>[{"Camera Information":{"Identifier":"camera.5809","Number":5809,"Group":C-58,"Name":C-58 1,7 B. Nord Superior,"Location":ACCESSOS NORD,</t>
  </si>
  <si>
    <t>"Description":C-58 1,7 B. Nord Superior,"Symbol":"Fixed camera","Owner":"SCT","Municipality":"Barcelona","Kilometric Point":"1,7","Road":"C-58","Direction":"CRE",</t>
  </si>
  <si>
    <t>"Latitude":"41,4657377035829",""Longitude":"2,175058357074",""Manufacturer":"LANACCESS",</t>
  </si>
  <si>
    <t>"Connection":{"Address"):10.137.227.209,"Multicast address":				239.137.227.209,"User":hello,"Password":world,"HTTP port":80,"ONVIF port":80,"RTSP port":554},</t>
  </si>
  <si>
    <t>"PTZ protocol":{"Protocol"):		Plettack,"Address":			9,"Port":3,"Serial settings":9600,8,E,1}}},</t>
  </si>
  <si>
    <t>[{"Camera Information":{"Identifier":"camera.5810","Number":5810,"Group":C-58,"Name":C-58 1,7 B. Nord inferior,"Location":ACCESSOS NORD,</t>
  </si>
  <si>
    <t>"Description":C-58 1,7 B. Nord inferior,"Symbol":"Fixed camera","Owner":"SCT","Municipality":"Barcelona","Kilometric Point":"1,7","Road":"C-58","Direction":"CRE",</t>
  </si>
  <si>
    <t>"Latitude":"41,4657343504722",""Longitude":"2,17504267061261",""Manufacturer":"LANACCESS",</t>
  </si>
  <si>
    <t>"Connection":{"Address"):10.137.227.210,"Multicast address":				239.137.227.210,"User":hello,"Password":world,"HTTP port":80,"ONVIF port":80,"RTSP port":554},</t>
  </si>
  <si>
    <t>[{"Camera Information":{"Identifier":"camera.5811","Number":5811,"Group":C-58,"Name":C-58 1,75 Montcada i Reixac,"Location":ACCESSOS NORD,</t>
  </si>
  <si>
    <t>"Description":C-58 1,75 Montcada i Reixac,"Symbol":"Fixed camera","Owner":"SCT","Municipality":"Montcada i Reixac","Kilometric Point":"1,75","Road":"C-58","Direction":"DEC",</t>
  </si>
  <si>
    <t>"Latitude":"41,4664548090849",""Longitude":"2,17357516739559",""Manufacturer":"LANACCESS",</t>
  </si>
  <si>
    <t>"Connection":{"Address"):10.137.227.211,"Multicast address":				239.137.227.211,"User":hello,"Password":world,"HTTP port":80,"ONVIF port":80,"RTSP port":554},</t>
  </si>
  <si>
    <t>"PTZ protocol":{"Protocol"):		Plettack,"Address":			5,"Port":3,"Serial settings":9600,8,E,1}}},</t>
  </si>
  <si>
    <t>[{"Camera Information":{"Identifier":"camera.5812","Number":5812,"Group":C-58,"Name":C-58 1,816 Montcada i Reixac,"Location":ACCESSOS NORD,</t>
  </si>
  <si>
    <t>"Description":C-58 1,816 Montcada i Reixac,"Symbol":"Fixed camera","Owner":"SCT","Municipality":"Montcada i Reixac","Kilometric Point":"1,816","Road":"C-58","Direction":"CRE",</t>
  </si>
  <si>
    <t>"Latitude":"41,4693664518905",""Longitude":"2,169259256234",""Manufacturer":"LANACCESS",</t>
  </si>
  <si>
    <t>"Connection":{"Address"):10.137.227.212,"Multicast address":				239.137.227.212,"User":hello,"Password":world,"HTTP port":80,"ONVIF port":80,"RTSP port":554},</t>
  </si>
  <si>
    <t>"PTZ protocol":{"Protocol"):		Plettack,"Address":			11,"Port":3,"Serial settings":9600,8,E,1}}},</t>
  </si>
  <si>
    <t>[{"Camera Information":{"Identifier":"camera.5813","Number":5813,"Group":C-58,"Name":C-58 2,83 Montcada i Reixac,"Location":ACCESSOS NORD,</t>
  </si>
  <si>
    <t>"Description":C-58 2,83 Montcada i Reixac,"Symbol":"Fixed camera","Owner":"SCT","Municipality":"Montcada i Reixac","Kilometric Point":"2,83","Road":"C-58","Direction":"DEC",</t>
  </si>
  <si>
    <t>"Latitude":"41,4723268903747",""Longitude":"2,1630366576194",""Manufacturer":"LANACCESS",</t>
  </si>
  <si>
    <t>"Connection":{"Address"):10.137.227.213,"Multicast address":				239.137.227.213,"User":hello,"Password":world,"HTTP port":80,"ONVIF port":80,"RTSP port":554},</t>
  </si>
  <si>
    <t>"PTZ protocol":{"Protocol"):		Plettack,"Address":			12,"Port":3,"Serial settings":9600,8,E,1}}},</t>
  </si>
  <si>
    <t>[{"Camera Information":{"Identifier":"camera.5814","Number":5814,"Group":C-58,"Name":C-58 3,5 Montcada i Reixac,"Location":ACCESSOS NORD,</t>
  </si>
  <si>
    <t>"Description":C-58 3,5 Montcada i Reixac,"Symbol":"Fixed camera","Owner":"SCT","Municipality":"Montcada i Reixac","Kilometric Point":"3,5","Road":"C-58","Direction":"CRE",</t>
  </si>
  <si>
    <t>"Latitude":"41,4752889775867",""Longitude":"2,16323482451892",""Manufacturer":"LANACCESS",</t>
  </si>
  <si>
    <t>"Connection":{"Address"):10.137.227.214,"Multicast address":				239.137.227.214,"User":hello,"Password":world,"HTTP port":80,"ONVIF port":80,"RTSP port":554},</t>
  </si>
  <si>
    <t>"PTZ protocol":{"Protocol"):		Plettack,"Address":			8,"Port":3,"Serial settings":9600,8,E,1}}},</t>
  </si>
  <si>
    <t>[{"Camera Information":{"Identifier":"camera.5815","Number":5815,"Group":C-58,"Name":C-58 3,902 Montcada i Reixac,"Location":ACCESSOS NORD,</t>
  </si>
  <si>
    <t>"Description":C-58 3,902 Montcada i Reixac,"Symbol":"Fixed camera","Owner":"SCT","Municipality":"Montcada i Reixac","Kilometric Point":"3,902","Road":"C-58","Direction":"CRE",</t>
  </si>
  <si>
    <t>"Latitude":"41,4789750229267",""Longitude":"2,16221540365219",""Manufacturer":"LANACCESS",</t>
  </si>
  <si>
    <t>"Connection":{"Address"):10.137.227.215,"Multicast address":				239.137.227.215,"User":hello,"Password":world,"HTTP port":80,"ONVIF port":80,"RTSP port":554},</t>
  </si>
  <si>
    <t>"PTZ protocol":{"Protocol"):		Plettack,"Address":			17,"Port":3,"Serial settings":9600,8,E,1}}},</t>
  </si>
  <si>
    <t>[{"Camera Information":{"Identifier":"camera.5816","Number":5816,"Group":C-58,"Name":C-58 4 Montcada i Reixac,"Location":ACCESSOS NORD,</t>
  </si>
  <si>
    <t>"Description":C-58 4 Montcada i Reixac,"Symbol":"Fixed camera","Owner":"SCT","Municipality":"Montcada i Reixac","Kilometric Point":"4","Road":"C-58","Direction":"CRE",</t>
  </si>
  <si>
    <t>"Latitude":"41,4809956937025",""Longitude":"2,16056729009972",""Manufacturer":"LANACCESS",</t>
  </si>
  <si>
    <t>"Connection":{"Address"):10.137.227.216,"Multicast address":				239.137.227.216,"User":hello,"Password":world,"HTTP port":80,"ONVIF port":80,"RTSP port":554},</t>
  </si>
  <si>
    <t>"PTZ protocol":{"Protocol"):		Plettack,"Address":			18,"Port":3,"Serial settings":9600,8,E,1}}},</t>
  </si>
  <si>
    <t>[{"Camera Information":{"Identifier":"camera.5817","Number":5817,"Group":C-58,"Name":C-58 4,2 Montcada i Reixac,"Location":ACCESSOS NORD,</t>
  </si>
  <si>
    <t>"Description":C-58 4,2 Montcada i Reixac,"Symbol":"Fixed camera","Owner":"SCT","Municipality":"Montcada i Reixac","Kilometric Point":"4,2","Road":"C-58","Direction":"0",</t>
  </si>
  <si>
    <t>"Latitude":"41,4827913210327",""Longitude":"2,15995638033869",""Manufacturer":"LANACCESS",</t>
  </si>
  <si>
    <t>"Connection":{"Address"):10.137.227.217,"Multicast address":				239.137.227.217,"User":hello,"Password":world,"HTTP port":80,"ONVIF port":80,"RTSP port":554},</t>
  </si>
  <si>
    <t>"PTZ protocol":{"Protocol"):		Plettack,"Address":			23,"Port":3,"Serial settings":9600,8,E,1}}},</t>
  </si>
  <si>
    <t>[{"Camera Information":{"Identifier":"camera.5818","Number":5818,"Group":C-58,"Name":C-58 4,589 Montcada i Reixac,"Location":ACCESSOS NORD,</t>
  </si>
  <si>
    <t>"Description":C-58 4,589 Montcada i Reixac,"Symbol":"Fixed camera","Owner":"SCT","Municipality":"Montcada i Reixac","Kilometric Point":"4,589","Road":"C-58","Direction":"CRE",</t>
  </si>
  <si>
    <t>"Latitude":"41,4875652942259",""Longitude":"2,15985446943159",""Manufacturer":"LANACCESS",</t>
  </si>
  <si>
    <t>"Connection":{"Address"):10.137.227.218,"Multicast address":				239.137.227.218,"User":hello,"Password":world,"HTTP port":80,"ONVIF port":80,"RTSP port":554},</t>
  </si>
  <si>
    <t>"PTZ protocol":{"Protocol"):		Plettack,"Address":			13,"Port":3,"Serial settings":9600,8,E,1}}},</t>
  </si>
  <si>
    <t>[{"Camera Information":{"Identifier":"camera.5819","Number":5819,"Group":C-58,"Name":C-58 5,976 Ripollet,"Location":ACCESSOS NORD,</t>
  </si>
  <si>
    <t>"Description":C-58 5,976 Ripollet,"Symbol":"Fixed camera","Owner":"SCT","Municipality":"Ripollet","Kilometric Point":"5,976","Road":"C-58","Direction":"CRE",</t>
  </si>
  <si>
    <t>"Latitude":"41,4960460993995",""Longitude":"2,14931091463716",""Manufacturer":"LANACCESS",</t>
  </si>
  <si>
    <t>"Connection":{"Address"):10.137.229.130,"Multicast address":				239.137.229.130,"User":hello,"Password":world,"HTTP port":80,"ONVIF port":80,"RTSP port":554},</t>
  </si>
  <si>
    <t>"PTZ protocol":{"Protocol"):		LANACCESS,"Address":			14,"Port":8,"Serial settings":1200,8,E,1}}},</t>
  </si>
  <si>
    <t>[{"Camera Information":{"Identifier":"camera.5820","Number":5820,"Group":C-58,"Name":C-58 6,15 Ripollet,"Location":ACCESSOS NORD,</t>
  </si>
  <si>
    <t>"Description":C-58 6,15 Ripollet,"Symbol":"Fixed camera","Owner":"SCT","Municipality":"Ripollet","Kilometric Point":"6,15","Road":"C-58","Direction":"DEC",</t>
  </si>
  <si>
    <t>"Latitude":"41,497365409924",""Longitude":"2,14781882848958",""Manufacturer":"LANACCESS",</t>
  </si>
  <si>
    <t>"Connection":{"Address"):10.137.227.220,"Multicast address":				239.137.227.220,"User":hello,"Password":world,"HTTP port":80,"ONVIF port":80,"RTSP port":554},</t>
  </si>
  <si>
    <t>"PTZ protocol":{"Protocol"):		Plettack,"Address":			24,"Port":3,"Serial settings":9600,8,E,1}}},</t>
  </si>
  <si>
    <t>[{"Camera Information":{"Identifier":"camera.5821","Number":5821,"Group":C-58,"Name":C-58 7,826 Ripollet,"Location":ACCESSOS NORD,</t>
  </si>
  <si>
    <t>"Description":C-58 7,826 Ripollet,"Symbol":"Fixed camera","Owner":"SCT","Municipality":"Ripollet","Kilometric Point":"7,826","Road":"C-58","Direction":"CRE",</t>
  </si>
  <si>
    <t>"Latitude":"41,5056670015395",""Longitude":"2,13410555109542",""Manufacturer":"LANACCESS",</t>
  </si>
  <si>
    <t>"Connection":{"Address"):10.137.229.131,"Multicast address":				239.137.229.131,"User":hello,"Password":world,"HTTP port":80,"ONVIF port":80,"RTSP port":554},</t>
  </si>
  <si>
    <t>"PTZ protocol":{"Protocol"):		Plettack,"Address":			15,"Port":8,"Serial settings":1200,8,E,1}}},</t>
  </si>
  <si>
    <t>[{"Camera Information":{"Identifier":"camera.5822","Number":5822,"Group":C-58,"Name":C-58 9,546 Badia del Vallès,"Location":ACCESSOS NORD,</t>
  </si>
  <si>
    <t>"Description":C-58 9,546 Badia del Vallès,"Symbol":"Fixed camera","Owner":"SCT","Municipality":"Badia del Vallès","Kilometric Point":"9,546","Road":"C-58","Direction":"DEC",</t>
  </si>
  <si>
    <t>"Latitude":"41,5053983524481",""Longitude":"2,11216182538781",""Manufacturer":"LANACCESS",</t>
  </si>
  <si>
    <t>"Connection":{"Address"):10.137.229.132,"Multicast address":				239.137.229.132,"User":hello,"Password":world,"HTTP port":80,"ONVIF port":80,"RTSP port":554},</t>
  </si>
  <si>
    <t>"PTZ protocol":{"Protocol"):		Plettack,"Address":			16,"Port":8,"Serial settings":1200,8,E,1}}},</t>
  </si>
  <si>
    <t>[{"Camera Information":{"Identifier":"camera.5823","Number":5823,"Group":C-58,"Name":C-58 11,725 Sant Quirze,"Location":ACCESSOS NORD,</t>
  </si>
  <si>
    <t>"Description":C-58 11,725 Sant Quirze,"Symbol":"Fixed camera","Owner":"SCT","Municipality":"Sant Quirze del Vallès","Kilometric Point":"11,725","Road":"C-58","Direction":"CRE",</t>
  </si>
  <si>
    <t>"Latitude":"41,5212211036884",""Longitude":"2,09754639664264",""Manufacturer":"LANACCESS",</t>
  </si>
  <si>
    <t>"Connection":{"Address"):10.137.229.133,"Multicast address":				239.137.229.133,"User":hello,"Password":world,"HTTP port":80,"ONVIF port":80,"RTSP port":554},</t>
  </si>
  <si>
    <t>"PTZ protocol":{"Protocol"):		Plettack,"Address":			19,"Port":8,"Serial settings":1200,8,E,1}}},</t>
  </si>
  <si>
    <t>[{"Camera Information":{"Identifier":"camera.5824","Number":5824,"Group":C-58,"Name":C-58 15,5 Sant Quirze,"Location":ACCESSOS NORD,</t>
  </si>
  <si>
    <t>"Description":C-58 15,5 Sant Quirze,"Symbol":"Fixed camera","Owner":"SCT","Municipality":"Sant Quirze del Vallès","Kilometric Point":"15,5","Road":"C-58","Direction":"DEC",</t>
  </si>
  <si>
    <t>"Latitude":"41,5430588744838",""Longitude":"2,06971381537951",""Manufacturer":"LANACCESS",</t>
  </si>
  <si>
    <t>"Connection":{"Address"):10.137.229.134,"Multicast address":				239.137.229.134,"User":hello,"Password":world,"HTTP port":80,"ONVIF port":80,"RTSP port":554},</t>
  </si>
  <si>
    <t>"PTZ protocol":{"Protocol"):		Plettack,"Address":			20,"Port":8,"Serial settings":1200,8,E,1}}},</t>
  </si>
  <si>
    <t>[{"Camera Information":{"Identifier":"camera.5825","Number":5825,"Group":C-58,"Name":C-58 17,75 Terrassa,"Location":ACCESSOS NORD,</t>
  </si>
  <si>
    <t>"Description":C-58 17,75 Terrassa,"Symbol":"Fixed camera","Owner":"SCT","Municipality":"Terrassa","Kilometric Point":"17,75","Road":"C-58","Direction":"DEC",</t>
  </si>
  <si>
    <t>"Latitude":"41,5437216334109",""Longitude":"2,04224203416728",""Manufacturer":"LANACCESS",</t>
  </si>
  <si>
    <t>"Connection":{"Address"):10.137.229.135,"Multicast address":				239.137.229.135,"User":hello,"Password":world,"HTTP port":80,"ONVIF port":80,"RTSP port":554},</t>
  </si>
  <si>
    <t>"PTZ protocol":{"Protocol"):		Plettack,"Address":			28,"Port":8,"Serial settings":1200,8,E,1}}},</t>
  </si>
  <si>
    <t>[{"Camera Information":{"Identifier":"camera.1501","Number":1501,"Group":C-15,"Name":C-15 1 C-15 1,000,"Location":A-2,</t>
  </si>
  <si>
    <t>"Description":C-15 1 C-15 1,000,"Symbol":"Fixed camera","Owner":"Eix Diagonal","Municipality":"","Kilometric Point":"1","Road":"C-15","Direction":"",</t>
  </si>
  <si>
    <t>"Latitude":"",""Longitude":"",""Manufacturer":" VG4 AutoDome",</t>
  </si>
  <si>
    <t>"Connection":{"Address"):172.28.5.1,"Multicast address":				225.1.5.1,"User":,"Password":,"HTTP port":,"ONVIF port":,"RTSP port":},</t>
  </si>
  <si>
    <t>[{"Camera Information":{"Identifier":"camera.1511","Number":1511,"Group":C-15,"Name":C-15 14 C-15 14,000,"Location":A-2,</t>
  </si>
  <si>
    <t>"Description":C-15 14 C-15 14,000,"Symbol":"Fixed camera","Owner":"Eix Diagonal","Municipality":"","Kilometric Point":"14","Road":"C-15","Direction":"",</t>
  </si>
  <si>
    <t>"Connection":{"Address"):172.28.5.1,"Multicast address":				225.1.5.14,"User":,"Password":,"HTTP port":,"ONVIF port":,"RTSP port":},</t>
  </si>
  <si>
    <t>[{"Camera Information":{"Identifier":"camera.1509","Number":1509,"Group":C-15,"Name":C-15 11 C-15 11,000,"Location":A-2,</t>
  </si>
  <si>
    <t>"Description":C-15 11 C-15 11,000,"Symbol":"Fixed camera","Owner":"Eix Diagonal","Municipality":"","Kilometric Point":"11","Road":"C-15","Direction":"",</t>
  </si>
  <si>
    <t>"Connection":{"Address"):172.28.5.11,"Multicast address":				225.1.5.11,"User":,"Password":,"HTTP port":,"ONVIF port":,"RTSP port":},</t>
  </si>
  <si>
    <t>[{"Camera Information":{"Identifier":"camera.1510","Number":1510,"Group":C-15,"Name":C-15 12 C-15 12,000,"Location":A-2,</t>
  </si>
  <si>
    <t>"Description":C-15 12 C-15 12,000,"Symbol":"Fixed camera","Owner":"Eix Diagonal","Municipality":"","Kilometric Point":"12","Road":"C-15","Direction":"",</t>
  </si>
  <si>
    <t>"Connection":{"Address"):172.28.5.12,"Multicast address":				225.1.5.12,"User":,"Password":,"HTTP port":,"ONVIF port":,"RTSP port":},</t>
  </si>
  <si>
    <t>[{"Camera Information":{"Identifier":"camera.1512","Number":1512,"Group":C-15,"Name":C-15 15 C-15 15,000,"Location":A-2,</t>
  </si>
  <si>
    <t>"Description":C-15 15 C-15 15,000,"Symbol":"Fixed camera","Owner":"Eix Diagonal","Municipality":"","Kilometric Point":"15","Road":"C-15","Direction":"",</t>
  </si>
  <si>
    <t>"Connection":{"Address"):172.28.5.15,"Multicast address":				225.1.5.15,"User":,"Password":,"HTTP port":,"ONVIF port":,"RTSP port":},</t>
  </si>
  <si>
    <t>[{"Camera Information":{"Identifier":"camera.1513","Number":1513,"Group":C-15,"Name":C-15 16 C-15 16,000,"Location":A-2,</t>
  </si>
  <si>
    <t>"Description":C-15 16 C-15 16,000,"Symbol":"Fixed camera","Owner":"Eix Diagonal","Municipality":"","Kilometric Point":"16","Road":"C-15","Direction":"",</t>
  </si>
  <si>
    <t>"Connection":{"Address"):172.28.5.16,"Multicast address":				225.1.5.16,"User":,"Password":,"HTTP port":,"ONVIF port":,"RTSP port":},</t>
  </si>
  <si>
    <t>[{"Camera Information":{"Identifier":"camera.1514","Number":1514,"Group":C-15,"Name":C-15 18 C-15 18,000,"Location":A-2,</t>
  </si>
  <si>
    <t>"Description":C-15 18 C-15 18,000,"Symbol":"Fixed camera","Owner":"Eix Diagonal","Municipality":"","Kilometric Point":"18","Road":"C-15","Direction":"",</t>
  </si>
  <si>
    <t>"Connection":{"Address"):172.28.5.18,"Multicast address":				225.1.5.18,"User":,"Password":,"HTTP port":,"ONVIF port":,"RTSP port":},</t>
  </si>
  <si>
    <t>[{"Camera Information":{"Identifier":"camera.1516","Number":1516,"Group":C-15,"Name":C-15 19,5 C-15 19,500,"Location":A-2,</t>
  </si>
  <si>
    <t>"Description":C-15 19,5 C-15 19,500,"Symbol":"Fixed camera","Owner":"Eix Diagonal","Municipality":"","Kilometric Point":"19,5","Road":"C-15","Direction":"",</t>
  </si>
  <si>
    <t>"Connection":{"Address"):172.28.5.19,"Multicast address":				225.1.5.19,"User":,"Password":,"HTTP port":,"ONVIF port":,"RTSP port":},</t>
  </si>
  <si>
    <t>"PTZ protocol":{"Protocol"):		,"Address":			1,"Port":2222,"Serial settings":1200,8,E,1}}},</t>
  </si>
  <si>
    <t>[{"Camera Information":{"Identifier":"camera.1515","Number":1515,"Group":C-15,"Name":C-15 19 C-15 19,000,"Location":A-2,</t>
  </si>
  <si>
    <t>"Description":C-15 19 C-15 19,000,"Symbol":"Fixed camera","Owner":"Eix Diagonal","Municipality":"","Kilometric Point":"19","Road":"C-15","Direction":"",</t>
  </si>
  <si>
    <t>"Connection":{"Address"):172.28.5.193,"Multicast address":				225.1.5.193,"User":,"Password":,"HTTP port":,"ONVIF port":,"RTSP port":},</t>
  </si>
  <si>
    <t>[{"Camera Information":{"Identifier":"camera.1502","Number":1502,"Group":C-15,"Name":C-15 2 C-15 2,000,"Location":A-2,</t>
  </si>
  <si>
    <t>"Description":C-15 2 C-15 2,000,"Symbol":"Fixed camera","Owner":"Eix Diagonal","Municipality":"","Kilometric Point":"2","Road":"C-15","Direction":"",</t>
  </si>
  <si>
    <t>"Connection":{"Address"):172.28.5.2,"Multicast address":				225.1.5.2,"User":,"Password":,"HTTP port":,"ONVIF port":,"RTSP port":},</t>
  </si>
  <si>
    <t>[{"Camera Information":{"Identifier":"camera.1517","Number":1517,"Group":C-15,"Name":C-15 22 C-15 22,000,"Location":A-2,</t>
  </si>
  <si>
    <t>"Description":C-15 22 C-15 22,000,"Symbol":"Fixed camera","Owner":"Eix Diagonal","Municipality":"","Kilometric Point":"22","Road":"C-15","Direction":"",</t>
  </si>
  <si>
    <t>"Connection":{"Address"):172.28.5.22,"Multicast address":				225.1.5.22,"User":,"Password":,"HTTP port":,"ONVIF port":,"RTSP port":},</t>
  </si>
  <si>
    <t>[{"Camera Information":{"Identifier":"camera.1518","Number":1518,"Group":C-15,"Name":C-15 24 C-15 24,000,"Location":A-2,</t>
  </si>
  <si>
    <t>"Description":C-15 24 C-15 24,000,"Symbol":"Fixed camera","Owner":"Eix Diagonal","Municipality":"","Kilometric Point":"24","Road":"C-15","Direction":"",</t>
  </si>
  <si>
    <t>"Connection":{"Address"):172.28.5.24,"Multicast address":				225.1.5.24,"User":,"Password":,"HTTP port":,"ONVIF port":,"RTSP port":},</t>
  </si>
  <si>
    <t>[{"Camera Information":{"Identifier":"camera.1519","Number":1519,"Group":C-15,"Name":C-15 27 C-15 27,000,"Location":A-2,</t>
  </si>
  <si>
    <t>"Description":C-15 27 C-15 27,000,"Symbol":"Fixed camera","Owner":"Eix Diagonal","Municipality":"","Kilometric Point":"27","Road":"C-15","Direction":"",</t>
  </si>
  <si>
    <t>"Connection":{"Address"):172.28.5.27,"Multicast address":				225.1.5.27,"User":,"Password":,"HTTP port":,"ONVIF port":,"RTSP port":},</t>
  </si>
  <si>
    <t>[{"Camera Information":{"Identifier":"camera.1520","Number":1520,"Group":C-15,"Name":C-15 28 C-15 28,000,"Location":A-2,</t>
  </si>
  <si>
    <t>"Description":C-15 28 C-15 28,000,"Symbol":"Fixed camera","Owner":"Eix Diagonal","Municipality":"","Kilometric Point":"28","Road":"C-15","Direction":"",</t>
  </si>
  <si>
    <t>"Connection":{"Address"):172.28.5.28,"Multicast address":				225.1.5.28,"User":,"Password":,"HTTP port":,"ONVIF port":,"RTSP port":},</t>
  </si>
  <si>
    <t>[{"Camera Information":{"Identifier":"camera.1503","Number":1503,"Group":C-15,"Name":C-15 3 C-15 3,000,"Location":A-2,</t>
  </si>
  <si>
    <t>"Description":C-15 3 C-15 3,000,"Symbol":"Fixed camera","Owner":"Eix Diagonal","Municipality":"","Kilometric Point":"3","Road":"C-15","Direction":"",</t>
  </si>
  <si>
    <t>"Connection":{"Address"):172.28.5.3,"Multicast address":				225.1.5.3,"User":,"Password":,"HTTP port":,"ONVIF port":,"RTSP port":},</t>
  </si>
  <si>
    <t>[{"Camera Information":{"Identifier":"camera.1521","Number":1521,"Group":C-15,"Name":C-15 31 C-15 31,000,"Location":A-2,</t>
  </si>
  <si>
    <t>"Description":C-15 31 C-15 31,000,"Symbol":"Fixed camera","Owner":"Eix Diagonal","Municipality":"","Kilometric Point":"31","Road":"C-15","Direction":"",</t>
  </si>
  <si>
    <t>"Connection":{"Address"):172.28.5.31,"Multicast address":				225.1.5.31,"User":,"Password":,"HTTP port":,"ONVIF port":,"RTSP port":},</t>
  </si>
  <si>
    <t>[{"Camera Information":{"Identifier":"camera.1522","Number":1522,"Group":C-15,"Name":C-15 32 C-15 32,000,"Location":A-2,</t>
  </si>
  <si>
    <t>"Description":C-15 32 C-15 32,000,"Symbol":"Fixed camera","Owner":"Eix Diagonal","Municipality":"","Kilometric Point":"32","Road":"C-15","Direction":"",</t>
  </si>
  <si>
    <t>"Connection":{"Address"):172.28.5.32,"Multicast address":				225.1.5.32,"User":,"Password":,"HTTP port":,"ONVIF port":,"RTSP port":},</t>
  </si>
  <si>
    <t>[{"Camera Information":{"Identifier":"camera.1523","Number":1523,"Group":C-15,"Name":C-15 35 C-15 35,000,"Location":A-2,</t>
  </si>
  <si>
    <t>"Description":C-15 35 C-15 35,000,"Symbol":"Fixed camera","Owner":"Eix Diagonal","Municipality":"","Kilometric Point":"35","Road":"C-15","Direction":"",</t>
  </si>
  <si>
    <t>"Connection":{"Address"):172.28.5.35,"Multicast address":				225.1.5.35,"User":,"Password":,"HTTP port":,"ONVIF port":,"RTSP port":},</t>
  </si>
  <si>
    <t>[{"Camera Information":{"Identifier":"camera.1524","Number":1524,"Group":C-15,"Name":C-15 36 C-15 36,000,"Location":A-2,</t>
  </si>
  <si>
    <t>"Description":C-15 36 C-15 36,000,"Symbol":"Fixed camera","Owner":"Eix Diagonal","Municipality":"","Kilometric Point":"36","Road":"C-15","Direction":"",</t>
  </si>
  <si>
    <t>"Connection":{"Address"):172.28.5.36,"Multicast address":				225.1.5.36,"User":,"Password":,"HTTP port":,"ONVIF port":,"RTSP port":},</t>
  </si>
  <si>
    <t>[{"Camera Information":{"Identifier":"camera.1525","Number":1525,"Group":C-15,"Name":C-15 37 C-15 37,000,"Location":A-2,</t>
  </si>
  <si>
    <t>"Description":C-15 37 C-15 37,000,"Symbol":"Fixed camera","Owner":"Eix Diagonal","Municipality":"","Kilometric Point":"37","Road":"C-15","Direction":"",</t>
  </si>
  <si>
    <t>"Connection":{"Address"):172.28.5.37,"Multicast address":				225.1.5.37,"User":,"Password":,"HTTP port":,"ONVIF port":,"RTSP port":},</t>
  </si>
  <si>
    <t>[{"Camera Information":{"Identifier":"camera.1526","Number":1526,"Group":C-15,"Name":C-15 39 C-15 39,000,"Location":A-2,</t>
  </si>
  <si>
    <t>"Description":C-15 39 C-15 39,000,"Symbol":"Fixed camera","Owner":"Eix Diagonal","Municipality":"","Kilometric Point":"39","Road":"C-15","Direction":"",</t>
  </si>
  <si>
    <t>"Connection":{"Address"):172.28.5.39,"Multicast address":				225.1.5.39,"User":,"Password":,"HTTP port":,"ONVIF port":,"RTSP port":},</t>
  </si>
  <si>
    <t>[{"Camera Information":{"Identifier":"camera.1504","Number":1504,"Group":C-15,"Name":C-15 4 C-15 4,000,"Location":A-2,</t>
  </si>
  <si>
    <t>"Description":C-15 4 C-15 4,000,"Symbol":"Fixed camera","Owner":"Eix Diagonal","Municipality":"","Kilometric Point":"4","Road":"C-15","Direction":"",</t>
  </si>
  <si>
    <t>"Connection":{"Address"):172.28.5.4,"Multicast address":				225.1.5.4,"User":,"Password":,"HTTP port":,"ONVIF port":,"RTSP port":},</t>
  </si>
  <si>
    <t>[{"Camera Information":{"Identifier":"camera.1527","Number":1527,"Group":C-15,"Name":C-15 40 C-15 40,000,"Location":A-2,</t>
  </si>
  <si>
    <t>"Description":C-15 40 C-15 40,000,"Symbol":"Fixed camera","Owner":"Eix Diagonal","Municipality":"","Kilometric Point":"40","Road":"C-15","Direction":"",</t>
  </si>
  <si>
    <t>"Connection":{"Address"):172.28.5.40,"Multicast address":				225.1.5.40,"User":,"Password":,"HTTP port":,"ONVIF port":,"RTSP port":},</t>
  </si>
  <si>
    <t>[{"Camera Information":{"Identifier":"camera.1528","Number":1528,"Group":C-15,"Name":C-15 43 C-15 43,000,"Location":A-2,</t>
  </si>
  <si>
    <t>"Description":C-15 43 C-15 43,000,"Symbol":"Fixed camera","Owner":"Eix Diagonal","Municipality":"","Kilometric Point":"43","Road":"C-15","Direction":"",</t>
  </si>
  <si>
    <t>"Connection":{"Address"):172.28.5.43,"Multicast address":				225.1.5.43,"User":,"Password":,"HTTP port":,"ONVIF port":,"RTSP port":},</t>
  </si>
  <si>
    <t>[{"Camera Information":{"Identifier":"camera.1505","Number":1505,"Group":C-15,"Name":C-15 5 C-15 5,000,"Location":A-2,</t>
  </si>
  <si>
    <t>"Description":C-15 5 C-15 5,000,"Symbol":"Fixed camera","Owner":"Eix Diagonal","Municipality":"","Kilometric Point":"5","Road":"C-15","Direction":"",</t>
  </si>
  <si>
    <t>"Connection":{"Address"):172.28.5.5,"Multicast address":				225.1.5.5,"User":,"Password":,"HTTP port":,"ONVIF port":,"RTSP port":},</t>
  </si>
  <si>
    <t>[{"Camera Information":{"Identifier":"camera.1506","Number":1506,"Group":C-15,"Name":C-15 6 C-15 6,000,"Location":A-2,</t>
  </si>
  <si>
    <t>"Description":C-15 6 C-15 6,000,"Symbol":"Fixed camera","Owner":"Eix Diagonal","Municipality":"","Kilometric Point":"6","Road":"C-15","Direction":"",</t>
  </si>
  <si>
    <t>"Connection":{"Address"):172.28.5.6,"Multicast address":				225.1.5.6,"User":,"Password":,"HTTP port":,"ONVIF port":,"RTSP port":},</t>
  </si>
  <si>
    <t>[{"Camera Information":{"Identifier":"camera.3701","Number":3701,"Group":C-37,"Name":C-37 69 C-37 69,000,"Location":A-2,</t>
  </si>
  <si>
    <t>"Description":C-37 69 C-37 69,000,"Symbol":"Fixed camera","Owner":"Eix Diagonal","Municipality":"","Kilometric Point":"69","Road":"C-37","Direction":"",</t>
  </si>
  <si>
    <t>"Connection":{"Address"):172.28.5.69,"Multicast address":				225.1.5.69,"User":,"Password":,"HTTP port":,"ONVIF port":,"RTSP port":},</t>
  </si>
  <si>
    <t>[{"Camera Information":{"Identifier":"camera.3702","Number":3702,"Group":C-37,"Name":C-37 70 C-37 70,000,"Location":A-2,</t>
  </si>
  <si>
    <t>"Description":C-37 70 C-37 70,000,"Symbol":"Fixed camera","Owner":"Eix Diagonal","Municipality":"","Kilometric Point":"70","Road":"C-37","Direction":"",</t>
  </si>
  <si>
    <t>"Connection":{"Address"):172.28.5.70,"Multicast address":				225.1.5.70,"User":,"Password":,"HTTP port":,"ONVIF port":,"RTSP port":},</t>
  </si>
  <si>
    <t>[{"Camera Information":{"Identifier":"camera.3703","Number":3703,"Group":C-37,"Name":C-37 72 C-37 72,000,"Location":A-2,</t>
  </si>
  <si>
    <t>"Description":C-37 72 C-37 72,000,"Symbol":"Fixed camera","Owner":"Eix Diagonal","Municipality":"","Kilometric Point":"72","Road":"C-37","Direction":"",</t>
  </si>
  <si>
    <t>"Connection":{"Address"):172.28.5.72,"Multicast address":				225.1.5.72,"User":,"Password":,"HTTP port":,"ONVIF port":,"RTSP port":},</t>
  </si>
  <si>
    <t>[{"Camera Information":{"Identifier":"camera.3704","Number":3704,"Group":C-37,"Name":C-37 74 C-37 74,000,"Location":A-2,</t>
  </si>
  <si>
    <t>"Description":C-37 74 C-37 74,000,"Symbol":"Fixed camera","Owner":"Eix Diagonal","Municipality":"","Kilometric Point":"74","Road":"C-37","Direction":"",</t>
  </si>
  <si>
    <t>"Connection":{"Address"):172.28.5.74,"Multicast address":				225.1.5.74,"User":,"Password":,"HTTP port":,"ONVIF port":,"RTSP port":},</t>
  </si>
  <si>
    <t>[{"Camera Information":{"Identifier":"camera.3705","Number":3705,"Group":C-37,"Name":C-37 78 C-37 78,000,"Location":A-2,</t>
  </si>
  <si>
    <t>"Description":C-37 78 C-37 78,000,"Symbol":"Fixed camera","Owner":"Eix Diagonal","Municipality":"","Kilometric Point":"78","Road":"C-37","Direction":"",</t>
  </si>
  <si>
    <t>"Connection":{"Address"):172.28.5.76,"Multicast address":				225.1.5.76,"User":,"Password":,"HTTP port":,"ONVIF port":,"RTSP port":},</t>
  </si>
  <si>
    <t>[{"Camera Information":{"Identifier":"camera.3706","Number":3706,"Group":C-37,"Name":C-37 79 C-37 79,000,"Location":A-2,</t>
  </si>
  <si>
    <t>"Description":C-37 79 C-37 79,000,"Symbol":"Fixed camera","Owner":"Eix Diagonal","Municipality":"","Kilometric Point":"79","Road":"C-37","Direction":"",</t>
  </si>
  <si>
    <t>"Connection":{"Address"):172.28.5.79,"Multicast address":				225.1.5.79,"User":,"Password":,"HTTP port":,"ONVIF port":,"RTSP port":},</t>
  </si>
  <si>
    <t>[{"Camera Information":{"Identifier":"camera.1508","Number":1508,"Group":C-15,"Name":C-15 8 C-15 8,000,"Location":A-2,</t>
  </si>
  <si>
    <t>"Description":C-15 8 C-15 8,000,"Symbol":"Fixed camera","Owner":"Eix Diagonal","Municipality":"","Kilometric Point":"8","Road":"C-15","Direction":"",</t>
  </si>
  <si>
    <t>"Connection":{"Address"):172.28.5.8,"Multicast address":				225.1.5.8,"User":,"Password":,"HTTP port":,"ONVIF port":,"RTSP port":},</t>
  </si>
  <si>
    <t>[{"Camera Information":{"Identifier":"camera.3707","Number":3707,"Group":C-37,"Name":C-37 80 C-37 80,000,"Location":A-2,</t>
  </si>
  <si>
    <t>"Description":C-37 80 C-37 80,000,"Symbol":"Fixed camera","Owner":"Eix Diagonal","Municipality":"","Kilometric Point":"80","Road":"C-37","Direction":"",</t>
  </si>
  <si>
    <t>"Connection":{"Address"):172.28.5.80,"Multicast address":				225.1.5.80,"User":,"Password":,"HTTP port":,"ONVIF port":,"RTSP port":},</t>
  </si>
  <si>
    <t>[{"Camera Information":{"Identifier":"camera.3708","Number":3708,"Group":C-37,"Name":C-37 81 C-37 81,000,"Location":A-2,</t>
  </si>
  <si>
    <t>"Description":C-37 81 C-37 81,000,"Symbol":"Fixed camera","Owner":"Eix Diagonal","Municipality":"","Kilometric Point":"81","Road":"C-37","Direction":"",</t>
  </si>
  <si>
    <t>"Connection":{"Address"):172.28.5.81,"Multicast address":				225.1.5.81,"User":,"Password":,"HTTP port":,"ONVIF port":,"RTSP port":},</t>
  </si>
  <si>
    <t>[{"Camera Information":{"Identifier":"camera.3709","Number":3709,"Group":C-37,"Name":C-37 86 C-37 86,000,"Location":A-2,</t>
  </si>
  <si>
    <t>"Description":C-37 86 C-37 86,000,"Symbol":"Fixed camera","Owner":"Eix Diagonal","Municipality":"","Kilometric Point":"86","Road":"C-37","Direction":"",</t>
  </si>
  <si>
    <t>"Connection":{"Address"):172.28.5.86,"Multicast address":				225.1.5.86,"User":,"Password":,"HTTP port":,"ONVIF port":,"RTSP port":},</t>
  </si>
  <si>
    <t>[{"Camera Information":{"Identifier":"camera.3710","Number":3710,"Group":C-37,"Name":C-37 88 C-37 88,000,"Location":A-2,</t>
  </si>
  <si>
    <t>"Description":C-37 88 C-37 88,000,"Symbol":"Fixed camera","Owner":"Eix Diagonal","Municipality":"","Kilometric Point":"88","Road":"C-37","Direction":"",</t>
  </si>
  <si>
    <t>"Connection":{"Address"):172.28.5.88,"Multicast address":				225.1.5.88,"User":,"Password":,"HTTP port":,"ONVIF port":,"RTSP port":},</t>
  </si>
  <si>
    <t>[{"Camera Information":{"Identifier":"camera.3711","Number":3711,"Group":C-37,"Name":C-37 90 C-37 90,000,"Location":A-2,</t>
  </si>
  <si>
    <t>"Description":C-37 90 C-37 90,000,"Symbol":"Fixed camera","Owner":"Eix Diagonal","Municipality":"","Kilometric Point":"90","Road":"C-37","Direction":"",</t>
  </si>
  <si>
    <t>"Connection":{"Address"):172.28.5.90,"Multicast address":				225.1.5.90,"User":,"Password":,"HTTP port":,"ONVIF port":,"RTSP port":},</t>
  </si>
  <si>
    <t>[{"Camera Information":{"Identifier":"camera.3712","Number":3712,"Group":C-37,"Name":C-37 92 C-37 92,000,"Location":A-2,</t>
  </si>
  <si>
    <t>"Description":C-37 92 C-37 92,000,"Symbol":"Fixed camera","Owner":"Eix Diagonal","Municipality":"","Kilometric Point":"92","Road":"C-37","Direction":"",</t>
  </si>
  <si>
    <t>"Connection":{"Address"):172.28.5.92,"Multicast address":				225.1.5.92,"User":,"Password":,"HTTP port":,"ONVIF port":,"RTSP port":},</t>
  </si>
  <si>
    <t>[{"Camera Information":{"Identifier":"camera.1411","Number":1411,"Group":C-14,"Name":C-14 11,365 C-14 11,365 Reus,"Location":C-14 (S),</t>
  </si>
  <si>
    <t>"Description":C-14 11,365 C-14 11,365 Reus,"Symbol":"Fixed camera","Owner":"Eix Diagonal","Municipality":"","Kilometric Point":"11,365","Road":"C-14","Direction":"",</t>
  </si>
  <si>
    <t>"Connection":{"Address"):192.168.0.25,"Multicast address":				225.2.0.25,"User":,"Password":,"HTTP port":,"ONVIF port":,"RTSP port":},</t>
  </si>
  <si>
    <t>[{"Camera Information":{"Identifier":"camera.1412","Number":1412,"Group":C-14,"Name":C-14 13,147 C-14 13,147 Reus,"Location":C-14 (S),</t>
  </si>
  <si>
    <t>"Description":C-14 13,147 C-14 13,147 Reus,"Symbol":"Fixed camera","Owner":"Eix Diagonal","Municipality":"","Kilometric Point":"13,147","Road":"C-14","Direction":"",</t>
  </si>
  <si>
    <t>"Connection":{"Address"):192.168.0.34,"Multicast address":				225.2.0.34,"User":,"Password":,"HTTP port":,"ONVIF port":,"RTSP port":},</t>
  </si>
  <si>
    <t>[{"Camera Information":{"Identifier":"camera.1413","Number":1413,"Group":C-14,"Name":C-14 14,485 C-14 14+485 Selva del Camp,"Location":C-14 (S),</t>
  </si>
  <si>
    <t>"Description":C-14 14,485 C-14 14+485 Selva del Camp,"Symbol":"Fixed camera","Owner":"Eix Diagonal","Municipality":"","Kilometric Point":"14,485","Road":"C-14","Direction":"",</t>
  </si>
  <si>
    <t>"Connection":{"Address"):192.168.0.42,"Multicast address":				225.2.0.42,"User":,"Password":,"HTTP port":,"ONVIF port":,"RTSP port":},</t>
  </si>
  <si>
    <t>[{"Camera Information":{"Identifier":"camera.1414","Number":1414,"Group":C-14,"Name":C-14 16,165 C-14 16,165 Masies Catalanes,"Location":C-14 (S),</t>
  </si>
  <si>
    <t>"Description":C-14 16,165 C-14 16,165 Masies Catalanes,"Symbol":"Fixed camera","Owner":"Eix Diagonal","Municipality":"","Kilometric Point":"16,165","Road":"C-14","Direction":"",</t>
  </si>
  <si>
    <t>"Connection":{"Address"):192.168.0.57,"Multicast address":				225.2.0.57,"User":,"Password":,"HTTP port":,"ONVIF port":,"RTSP port":},</t>
  </si>
  <si>
    <t>[{"Camera Information":{"Identifier":"camera.1415","Number":1415,"Group":C-14,"Name":C-14 18,247 C-14 18,247 Alcover,"Location":C-14 (S),</t>
  </si>
  <si>
    <t>"Description":C-14 18,247 C-14 18,247 Alcover,"Symbol":"Fixed camera","Owner":"Eix Diagonal","Municipality":"","Kilometric Point":"18,247","Road":"C-14","Direction":"",</t>
  </si>
  <si>
    <t>"Connection":{"Address"):192.168.0.66,"Multicast address":				225.2.0.66,"User":,"Password":,"HTTP port":,"ONVIF port":,"RTSP port":},</t>
  </si>
  <si>
    <t>[{"Camera Information":{"Identifier":"camera.1416","Number":1416,"Group":C-14,"Name":C-14 20,684 C-14 20,684 Alcover,"Location":C-14 (S),</t>
  </si>
  <si>
    <t>"Description":C-14 20,684 C-14 20,684 Alcover,"Symbol":"Fixed camera","Owner":"Eix Diagonal","Municipality":"","Kilometric Point":"20,684","Road":"C-14","Direction":"",</t>
  </si>
  <si>
    <t>"Connection":{"Address"):192.168.0.74,"Multicast address":				225.2.0.74,"User":,"Password":,"HTTP port":,"ONVIF port":,"RTSP port":},</t>
  </si>
  <si>
    <t>[{"Camera Information":{"Identifier":"camera.1","Number":1,"Group":B-20,"Name":B-20 15,63 Meridiana,"Location":RONDES,</t>
  </si>
  <si>
    <t>"Description":B-20 15,63 Meridiana,"Symbol":"Fixed camera","Owner":"AJUNTAMENT","Municipality":"Barcelona","Kilometric Point":"15,63","Road":"B-20","Direction":"0",</t>
  </si>
  <si>
    <t>"Connection":{"Address"):192.168.47.201,"Multicast address":				224.168.47.201,"User":hello,"Password":world,"HTTP port":80,"ONVIF port":80,"RTSP port":554},</t>
  </si>
  <si>
    <t>"PTZ protocol":{"Protocol"):		LANACCESS,"Address":			1,"Port":2024,"Serial settings":1200,8,E,1}}},</t>
  </si>
  <si>
    <t>[{"Camera Information":{"Identifier":"camera.2","Number":2,"Group":B-20,"Name":B-20 14,93 Via Julia,"Location":RONDES,</t>
  </si>
  <si>
    <t>"Description":B-20 14,93 Via Julia,"Symbol":"Fixed camera","Owner":"AJUNTAMENT","Municipality":"Barcelona","Kilometric Point":"14,93","Road":"B-20","Direction":"0",</t>
  </si>
  <si>
    <t>"Connection":{"Address"):192.168.47.202,"Multicast address":				224.168.47.202,"User":hello,"Password":world,"HTTP port":80,"ONVIF port":80,"RTSP port":554},</t>
  </si>
  <si>
    <t>"PTZ protocol":{"Protocol"):		LANACCESS,"Address":			2,"Port":2024,"Serial settings":1200,8,E,1}}},</t>
  </si>
  <si>
    <t>[{"Camera Information":{"Identifier":"camera.3","Number":3,"Group":B-20,"Name":B-20 13,23 Valldaura,"Location":RONDES,</t>
  </si>
  <si>
    <t>"Description":B-20 13,23 Valldaura,"Symbol":"Fixed camera","Owner":"AJUNTAMENT","Municipality":"Barcelona","Kilometric Point":"13,23","Road":"B-20","Direction":"0",</t>
  </si>
  <si>
    <t>"Connection":{"Address"):192.168.47.203,"Multicast address":				224.168.47.203,"User":hello,"Password":world,"HTTP port":80,"ONVIF port":80,"RTSP port":554},</t>
  </si>
  <si>
    <t>"PTZ protocol":{"Protocol"):		LANACCESS,"Address":			3,"Port":2024,"Serial settings":1200,8,E,1}}},</t>
  </si>
  <si>
    <t>[{"Camera Information":{"Identifier":"camera.4","Number":4,"Group":B-20,"Name":B-20 12,34 Velodrom,"Location":RONDES,</t>
  </si>
  <si>
    <t>"Description":B-20 12,34 Velodrom,"Symbol":"Fixed camera","Owner":"AJUNTAMENT","Municipality":"Barcelona","Kilometric Point":"12,34","Road":"B-20","Direction":"0",</t>
  </si>
  <si>
    <t>"Connection":{"Address"):192.168.47.204,"Multicast address":				224.168.47.204,"User":hello,"Password":world,"HTTP port":80,"ONVIF port":80,"RTSP port":554},</t>
  </si>
  <si>
    <t>"PTZ protocol":{"Protocol"):		LANACCESS,"Address":			4,"Port":2024,"Serial settings":1200,8,E,1}}},</t>
  </si>
  <si>
    <t>[{"Camera Information":{"Identifier":"camera.5","Number":5,"Group":B-20,"Name":B-20 11,4 Vall d"Hebron,"Location":RONDES,</t>
  </si>
  <si>
    <t>"Description":B-20 11,4 Vall d"Hebron,"Symbol":"Fixed camera","Owner":"AJUNTAMENT","Municipality":"Barcelona","Kilometric Point":"11,4","Road":"B-20","Direction":"0",</t>
  </si>
  <si>
    <t>"Connection":{"Address"):192.168.47.205,"Multicast address":				224.168.47.205,"User":hello,"Password":world,"HTTP port":80,"ONVIF port":80,"RTSP port":554},</t>
  </si>
  <si>
    <t>"PTZ protocol":{"Protocol"):		LANACCESS,"Address":			5,"Port":2024,"Serial settings":1200,8,E,1}}},</t>
  </si>
  <si>
    <t>[{"Camera Information":{"Identifier":"camera.6","Number":6,"Group":B-20,"Name":B-20 10,68 Jorda,"Location":RONDES,</t>
  </si>
  <si>
    <t>"Description":B-20 10,68 Jorda,"Symbol":"Fixed camera","Owner":"AJUNTAMENT","Municipality":"Barcelona","Kilometric Point":"10,68","Road":"B-20","Direction":"0",</t>
  </si>
  <si>
    <t>"Connection":{"Address"):192.168.47.206,"Multicast address":				224.168.47.206,"User":hello,"Password":world,"HTTP port":80,"ONVIF port":80,"RTSP port":554},</t>
  </si>
  <si>
    <t>"PTZ protocol":{"Protocol"):		LANACCESS,"Address":			6,"Port":2024,"Serial settings":1200,8,E,1}}},</t>
  </si>
  <si>
    <t>[{"Camera Information":{"Identifier":"camera.7","Number":7,"Group":B-20,"Name":B-20 9,6 Collserola,"Location":RONDES,</t>
  </si>
  <si>
    <t>"Description":B-20 9,6 Collserola,"Symbol":"Fixed camera","Owner":"AJUNTAMENT","Municipality":"Barcelona","Kilometric Point":"9,6","Road":"B-20","Direction":"0",</t>
  </si>
  <si>
    <t>"Connection":{"Address"):192.168.47.207,"Multicast address":				224.168.47.207,"User":hello,"Password":world,"HTTP port":80,"ONVIF port":80,"RTSP port":554},</t>
  </si>
  <si>
    <t>"PTZ protocol":{"Protocol"):		LANACCESS,"Address":			7,"Port":2024,"Serial settings":1200,8,E,1}}},</t>
  </si>
  <si>
    <t>[{"Camera Information":{"Identifier":"camera.8","Number":8,"Group":B-20,"Name":B-20 8,4 St. Gervasi,"Location":RONDES,</t>
  </si>
  <si>
    <t>"Description":B-20 8,4 St. Gervasi,"Symbol":"Fixed camera","Owner":"AJUNTAMENT","Municipality":"Barcelona","Kilometric Point":"8,4","Road":"B-20","Direction":"0",</t>
  </si>
  <si>
    <t>"Connection":{"Address"):192.168.47.208,"Multicast address":				224.168.47.208,"User":hello,"Password":world,"HTTP port":80,"ONVIF port":80,"RTSP port":554},</t>
  </si>
  <si>
    <t>"PTZ protocol":{"Protocol"):		LANACCESS,"Address":			8,"Port":2024,"Serial settings":1200,8,E,1}}},</t>
  </si>
  <si>
    <t>[{"Camera Information":{"Identifier":"camera.9","Number":9,"Group":B-20,"Name":B-20 7,47 Via Augusta,"Location":RONDES,</t>
  </si>
  <si>
    <t>"Description":B-20 7,47 Via Augusta,"Symbol":"Fixed camera","Owner":"AJUNTAMENT","Municipality":"Barcelona","Kilometric Point":"7,47","Road":"B-20","Direction":"0",</t>
  </si>
  <si>
    <t>"Connection":{"Address"):192.168.47.209,"Multicast address":				224.168.47.209,"User":hello,"Password":world,"HTTP port":80,"ONVIF port":80,"RTSP port":554},</t>
  </si>
  <si>
    <t>"PTZ protocol":{"Protocol"):		LANACCESS,"Address":			9,"Port":2024,"Serial settings":1200,8,E,1}}},</t>
  </si>
  <si>
    <t>[{"Camera Information":{"Identifier":"camera.10","Number":10,"Group":B-20,"Name":B-20 7,42 Vallvidrera,"Location":RONDES,</t>
  </si>
  <si>
    <t>"Description":B-20 7,42 Vallvidrera,"Symbol":"Fixed camera","Owner":"AJUNTAMENT","Municipality":"Barcelona","Kilometric Point":"7,42","Road":"B-20","Direction":"0",</t>
  </si>
  <si>
    <t>"Connection":{"Address"):192.168.47.210,"Multicast address":				224.168.47.210,"User":hello,"Password":world,"HTTP port":80,"ONVIF port":80,"RTSP port":554},</t>
  </si>
  <si>
    <t>"PTZ protocol":{"Protocol"):		LANACCESS,"Address":			10,"Port":2024,"Serial settings":1200,8,E,1}}},</t>
  </si>
  <si>
    <t>[{"Camera Information":{"Identifier":"camera.11","Number":11,"Group":B-20,"Name":B-20 5,42 Crta. Esplugues,"Location":RONDES,</t>
  </si>
  <si>
    <t>"Description":B-20 5,42 Crta. Esplugues,"Symbol":"Fixed camera","Owner":"AJUNTAMENT","Municipality":"Barcelona","Kilometric Point":"5,42","Road":"B-20","Direction":"0",</t>
  </si>
  <si>
    <t>"Connection":{"Address"):192.168.47.211,"Multicast address":				224.168.47.211,"User":hello,"Password":world,"HTTP port":80,"ONVIF port":80,"RTSP port":554},</t>
  </si>
  <si>
    <t>"PTZ protocol":{"Protocol"):		LANACCESS,"Address":			11,"Port":2024,"Serial settings":1200,8,E,1}}},</t>
  </si>
  <si>
    <t>[{"Camera Information":{"Identifier":"camera.12","Number":12,"Group":B-20,"Name":B-20 4,6 Diagonal,"Location":RONDES,</t>
  </si>
  <si>
    <t>"Description":B-20 4,6 Diagonal,"Symbol":"Fixed camera","Owner":"AJUNTAMENT","Municipality":"Barcelona","Kilometric Point":"4,6","Road":"B-20","Direction":"0",</t>
  </si>
  <si>
    <t>"Connection":{"Address"):192.168.47.212,"Multicast address":				224.168.47.212,"User":hello,"Password":world,"HTTP port":80,"ONVIF port":80,"RTSP port":554},</t>
  </si>
  <si>
    <t>"PTZ protocol":{"Protocol"):		LANACCESS,"Address":			12,"Port":2024,"Serial settings":1200,8,E,1}}},</t>
  </si>
  <si>
    <t>[{"Camera Information":{"Identifier":"camera.13","Number":13,"Group":B-20,"Name":B-20 3,78 Esplugues,"Location":RONDES,</t>
  </si>
  <si>
    <t>"Description":B-20 3,78 Esplugues,"Symbol":"Fixed camera","Owner":"AJUNTAMENT","Municipality":"Esplugues de Llobregat","Kilometric Point":"3,78","Road":"B-20","Direction":"0",</t>
  </si>
  <si>
    <t>"Connection":{"Address"):192.168.47.213,"Multicast address":				224.168.47.213,"User":hello,"Password":world,"HTTP port":80,"ONVIF port":80,"RTSP port":554},</t>
  </si>
  <si>
    <t>"PTZ protocol":{"Protocol"):		LANACCESS,"Address":			13,"Port":2024,"Serial settings":1200,8,E,1}}},</t>
  </si>
  <si>
    <t>[{"Camera Information":{"Identifier":"camera.14","Number":14,"Group":B-20,"Name":B-20 0,76 Cornellà,"Location":RONDES,</t>
  </si>
  <si>
    <t>"Description":B-20 0,76 Cornellà,"Symbol":"Fixed camera","Owner":"AJUNTAMENT","Municipality":"Cornellà de Llobregat","Kilometric Point":"0,76","Road":"B-20","Direction":"0",</t>
  </si>
  <si>
    <t>"Connection":{"Address"):192.168.47.214,"Multicast address":				224.168.47.214,"User":hello,"Password":world,"HTTP port":80,"ONVIF port":80,"RTSP port":554},</t>
  </si>
  <si>
    <t>"PTZ protocol":{"Protocol"):		LANACCESS,"Address":			14,"Port":2024,"Serial settings":1200,8,E,1}}},</t>
  </si>
  <si>
    <t>[{"Camera Information":{"Identifier":"camera.15","Number":15,"Group":A-2,"Name":A-2 610,5 Nus Llobregat,"Location":RONDES,</t>
  </si>
  <si>
    <t>"Description":A-2 610,5 Nus Llobregat,"Symbol":"Fixed camera","Owner":"AJUNTAMENT","Municipality":"Barcelona","Kilometric Point":"610,5","Road":"A-2","Direction":"0",</t>
  </si>
  <si>
    <t>"Connection":{"Address"):192.168.47.215,"Multicast address":				224.168.47.215,"User":hello,"Password":world,"HTTP port":80,"ONVIF port":80,"RTSP port":554},</t>
  </si>
  <si>
    <t>"PTZ protocol":{"Protocol"):		LANACCESS,"Address":			15,"Port":2024,"Serial settings":1200,8,E,1}}},</t>
  </si>
  <si>
    <t>[{"Camera Information":{"Identifier":"camera.16","Number":16,"Group":B-10,"Name":B-10 17,8 Mercabarna,"Location":RONDES,</t>
  </si>
  <si>
    <t>"Description":B-10 17,8 Mercabarna,"Symbol":"Fixed camera","Owner":"AJUNTAMENT","Municipality":"Barcelona","Kilometric Point":"17,8","Road":"B-10","Direction":"0",</t>
  </si>
  <si>
    <t>"Connection":{"Address"):192.168.47.216,"Multicast address":				224.168.47.216,"User":hello,"Password":world,"HTTP port":80,"ONVIF port":80,"RTSP port":554},</t>
  </si>
  <si>
    <t>"PTZ protocol":{"Protocol"):		LANACCESS,"Address":			16,"Port":2024,"Serial settings":1200,8,E,1}}},</t>
  </si>
  <si>
    <t>[{"Camera Information":{"Identifier":"camera.17","Number":17,"Group":N-II,"Name":N-II 16,9 Zona Franca,"Location":RONDES,</t>
  </si>
  <si>
    <t>"Description":N-II 16,9 Zona Franca,"Symbol":"Fixed camera","Owner":"AJUNTAMENT","Municipality":"Barcelona","Kilometric Point":"16,9","Road":"N-II","Direction":"0",</t>
  </si>
  <si>
    <t>"Connection":{"Address"):192.168.47.217,"Multicast address":				224.168.47.217,"User":hello,"Password":world,"HTTP port":80,"ONVIF port":80,"RTSP port":554},</t>
  </si>
  <si>
    <t>"PTZ protocol":{"Protocol"):		LANACCESS,"Address":			17,"Port":2024,"Serial settings":1200,8,E,1}}},</t>
  </si>
  <si>
    <t>[{"Camera Information":{"Identifier":"camera.18","Number":18,"Group":N-II,"Name":N-II 15,2 Pg. Zona Franca,"Location":RONDES,</t>
  </si>
  <si>
    <t>"Description":N-II 15,2 Pg. Zona Franca,"Symbol":"Fixed camera","Owner":"AJUNTAMENT","Municipality":"Barcelona","Kilometric Point":"15,2","Road":"N-II","Direction":"0",</t>
  </si>
  <si>
    <t>"Connection":{"Address"):192.168.47.218,"Multicast address":				224.168.47.218,"User":hello,"Password":world,"HTTP port":80,"ONVIF port":80,"RTSP port":554},</t>
  </si>
  <si>
    <t>"PTZ protocol":{"Protocol"):		LANACCESS,"Address":			18,"Port":2024,"Serial settings":1200,8,E,1}}},</t>
  </si>
  <si>
    <t>[{"Camera Information":{"Identifier":"camera.19","Number":19,"Group":N-II,"Name":N-II 14,2 Can Tunis,"Location":RONDES,</t>
  </si>
  <si>
    <t>"Description":N-II 14,2 Can Tunis,"Symbol":"Fixed camera","Owner":"AJUNTAMENT","Municipality":"Sense Assignació","Kilometric Point":"14,2","Road":"N-II","Direction":"DEC",</t>
  </si>
  <si>
    <t>"Connection":{"Address"):192.168.47.219,"Multicast address":				224.168.47.219,"User":hello,"Password":world,"HTTP port":80,"ONVIF port":80,"RTSP port":554},</t>
  </si>
  <si>
    <t>[{"Camera Information":{"Identifier":"camera.20","Number":20,"Group":B-10,"Name":B-10 12,43 Morrot,"Location":RONDES,</t>
  </si>
  <si>
    <t>"Description":B-10 12,43 Morrot,"Symbol":"Fixed camera","Owner":"AJUNTAMENT","Municipality":"Barcelona","Kilometric Point":"12,43","Road":"B-10","Direction":"0",</t>
  </si>
  <si>
    <t>"Connection":{"Address"):192.168.47.220,"Multicast address":				224.168.47.220,"User":hello,"Password":world,"HTTP port":80,"ONVIF port":80,"RTSP port":554},</t>
  </si>
  <si>
    <t>"PTZ protocol":{"Protocol"):		LANACCESS,"Address":			20,"Port":2024,"Serial settings":1200,8,E,1}}},</t>
  </si>
  <si>
    <t>[{"Camera Information":{"Identifier":"camera.21","Number":21,"Group":B-10,"Name":B-10 11 Pg. Colon,"Location":RONDES,</t>
  </si>
  <si>
    <t>"Description":B-10 11 Pg. Colon,"Symbol":"Fixed camera","Owner":"AJUNTAMENT","Municipality":"","Kilometric Point":"11","Road":"B-10","Direction":"0",</t>
  </si>
  <si>
    <t>"Connection":{"Address"):192.168.47.221,"Multicast address":				224.168.47.221,"User":hello,"Password":world,"HTTP port":80,"ONVIF port":80,"RTSP port":554},</t>
  </si>
  <si>
    <t>"PTZ protocol":{"Protocol"):		LANACCESS,"Address":			21,"Port":2024,"Serial settings":1200,8,E,1}}},</t>
  </si>
  <si>
    <t>[{"Camera Information":{"Identifier":"camera.22","Number":22,"Group":B-10,"Name":B-10 9,4 Barceloneta,"Location":RONDES,</t>
  </si>
  <si>
    <t>"Description":B-10 9,4 Barceloneta,"Symbol":"Fixed camera","Owner":"AJUNTAMENT","Municipality":"","Kilometric Point":"9,4","Road":"B-10","Direction":"0",</t>
  </si>
  <si>
    <t>"Connection":{"Address"):192.168.47.222,"Multicast address":				224.168.47.222,"User":hello,"Password":world,"HTTP port":80,"ONVIF port":80,"RTSP port":554},</t>
  </si>
  <si>
    <t>"PTZ protocol":{"Protocol"):		LANACCESS,"Address":			22,"Port":2024,"Serial settings":1200,8,E,1}}},</t>
  </si>
  <si>
    <t>[{"Camera Information":{"Identifier":"camera.23","Number":23,"Group":B-10,"Name":B-10 8,92 Avda. Carles I,"Location":RONDES,</t>
  </si>
  <si>
    <t>"Description":B-10 8,92 Avda. Carles I,"Symbol":"Fixed camera","Owner":"AJUNTAMENT","Municipality":"Barcelona","Kilometric Point":"8,92","Road":"B-10","Direction":"0",</t>
  </si>
  <si>
    <t>"Connection":{"Address"):192.168.47.223,"Multicast address":				224.168.47.223,"User":hello,"Password":world,"HTTP port":80,"ONVIF port":80,"RTSP port":554},</t>
  </si>
  <si>
    <t>"PTZ protocol":{"Protocol"):		LANACCESS,"Address":			23,"Port":2024,"Serial settings":1200,8,E,1}}},</t>
  </si>
  <si>
    <t>[{"Camera Information":{"Identifier":"camera.24","Number":24,"Group":B-10,"Name":B-10 7,99 Badajoz,"Location":RONDES,</t>
  </si>
  <si>
    <t>"Description":B-10 7,99 Badajoz,"Symbol":"Fixed camera","Owner":"AJUNTAMENT","Municipality":"Barcelona","Kilometric Point":"7,99","Road":"B-10","Direction":"0",</t>
  </si>
  <si>
    <t>"Connection":{"Address"):192.168.47.224,"Multicast address":				224.168.47.224,"User":hello,"Password":world,"HTTP port":80,"ONVIF port":80,"RTSP port":554},</t>
  </si>
  <si>
    <t>"PTZ protocol":{"Protocol"):		LANACCESS,"Address":			24,"Port":2024,"Serial settings":1200,8,E,1}}},</t>
  </si>
  <si>
    <t>[{"Camera Information":{"Identifier":"camera.25","Number":25,"Group":B-10,"Name":B-10 6,7 Bac de Roda,"Location":RONDES,</t>
  </si>
  <si>
    <t>"Description":B-10 6,7 Bac de Roda,"Symbol":"Fixed camera","Owner":"AJUNTAMENT","Municipality":"Barcelona","Kilometric Point":"6,7","Road":"B-10","Direction":"0",</t>
  </si>
  <si>
    <t>"Connection":{"Address"):192.168.47.225,"Multicast address":				224.168.47.225,"User":hello,"Password":world,"HTTP port":80,"ONVIF port":80,"RTSP port":554},</t>
  </si>
  <si>
    <t>"PTZ protocol":{"Protocol"):		LANACCESS,"Address":			25,"Port":2024,"Serial settings":1200,8,E,1}}},</t>
  </si>
  <si>
    <t>[{"Camera Information":{"Identifier":"camera.26","Number":26,"Group":B-10,"Name":B-10 5,36 Prim,"Location":RONDES,</t>
  </si>
  <si>
    <t>"Description":B-10 5,36 Prim,"Symbol":"Fixed camera","Owner":"AJUNTAMENT","Municipality":"Barcelona","Kilometric Point":"5,36","Road":"B-10","Direction":"0",</t>
  </si>
  <si>
    <t>"Connection":{"Address"):192.168.47.226,"Multicast address":				224.168.47.226,"User":hello,"Password":world,"HTTP port":80,"ONVIF port":80,"RTSP port":554},</t>
  </si>
  <si>
    <t>"PTZ protocol":{"Protocol"):		LANACCESS,"Address":			26,"Port":2024,"Serial settings":1200,8,E,1}}},</t>
  </si>
  <si>
    <t>[{"Camera Information":{"Identifier":"camera.27","Number":27,"Group":B-10,"Name":B-10 4,3 Besos,"Location":RONDES,</t>
  </si>
  <si>
    <t>"Description":B-10 4,3 Besos,"Symbol":"Fixed camera","Owner":"AJUNTAMENT","Municipality":"Barcelona","Kilometric Point":"4,3","Road":"B-10","Direction":"0",</t>
  </si>
  <si>
    <t>"Connection":{"Address"):192.168.47.227,"Multicast address":				224.168.47.227,"User":hello,"Password":world,"HTTP port":80,"ONVIF port":80,"RTSP port":554},</t>
  </si>
  <si>
    <t>"PTZ protocol":{"Protocol"):		LANACCESS,"Address":			27,"Port":2024,"Serial settings":1200,8,E,1}}},</t>
  </si>
  <si>
    <t>[{"Camera Information":{"Identifier":"camera.28","Number":28,"Group":B-10,"Name":B-10 2,7 Guipuzcoa,"Location":RONDES,</t>
  </si>
  <si>
    <t>"Description":B-10 2,7 Guipuzcoa,"Symbol":"Fixed camera","Owner":"AJUNTAMENT","Municipality":"Barcelona","Kilometric Point":"2,7","Road":"B-10","Direction":"0",</t>
  </si>
  <si>
    <t>"Connection":{"Address"):192.168.47.228,"Multicast address":				224.168.47.228,"User":hello,"Password":world,"HTTP port":80,"ONVIF port":80,"RTSP port":554},</t>
  </si>
  <si>
    <t>"PTZ protocol":{"Protocol"):		LANACCESS,"Address":			28,"Port":2024,"Serial settings":1200,8,E,1}}},</t>
  </si>
  <si>
    <t>[{"Camera Information":{"Identifier":"camera.29","Number":29,"Group":B-10,"Name":B-10 0,76 Bon Pastor,"Location":RONDES,</t>
  </si>
  <si>
    <t>"Description":B-10 0,76 Bon Pastor,"Symbol":"Fixed camera","Owner":"AJUNTAMENT","Municipality":"Barcelona","Kilometric Point":"0,76","Road":"B-10","Direction":"0",</t>
  </si>
  <si>
    <t>"Connection":{"Address"):192.168.47.229,"Multicast address":				224.168.47.229,"User":hello,"Password":world,"HTTP port":80,"ONVIF port":80,"RTSP port":554},</t>
  </si>
  <si>
    <t>"PTZ protocol":{"Protocol"):		LANACCESS,"Address":			29,"Port":2024,"Serial settings":1200,8,E,1}}},</t>
  </si>
  <si>
    <t>[{"Camera Information":{"Identifier":"camera.30","Number":30,"Group":B-10,"Name":B-10 0 Acces Nus Trinitat,"Location":RONDES,</t>
  </si>
  <si>
    <t>"Description":B-10 0 Acces Nus Trinitat,"Symbol":"Fixed camera","Owner":"AJUNTAMENT","Municipality":"Barcelona","Kilometric Point":"0","Road":"B-10","Direction":"0",</t>
  </si>
  <si>
    <t>"Connection":{"Address"):192.168.47.230,"Multicast address":				224.168.47.230,"User":hello,"Password":world,"HTTP port":80,"ONVIF port":80,"RTSP port":554},</t>
  </si>
  <si>
    <t>"PTZ protocol":{"Protocol"):		LANACCESS,"Address":			30,"Port":2024,"Serial settings":1200,8,E,1}}},</t>
  </si>
  <si>
    <t>[{"Camera Information":{"Identifier":"camera.31","Number":31,"Group":B-10,"Name":B-10 0 Nus Trinitat,"Location":RONDES,</t>
  </si>
  <si>
    <t>"Description":B-10 0 Nus Trinitat,"Symbol":"Fixed camera","Owner":"AJUNTAMENT","Municipality":"Barcelona","Kilometric Point":"0","Road":"B-10","Direction":"0",</t>
  </si>
  <si>
    <t>"Connection":{"Address"):192.168.47.231,"Multicast address":				224.168.47.231,"User":hello,"Password":world,"HTTP port":80,"ONVIF port":80,"RTSP port":554},</t>
  </si>
  <si>
    <t>"PTZ protocol":{"Protocol"):		LANACCESS,"Address":			31,"Port":2024,"Serial settings":1200,8,E,1}}},</t>
  </si>
  <si>
    <t>[{"Camera Information":{"Identifier":"camera.32","Number":32,"Group":B-10,"Name":B-10 11,7 ,"Location":RONDES,</t>
  </si>
  <si>
    <t>"Description":B-10 11,7 ,"Symbol":"Fixed camera","Owner":"AJUNTAMENT","Municipality":"Barcelona","Kilometric Point":"11,7","Road":"B-10","Direction":"0",</t>
  </si>
  <si>
    <t>"Connection":{"Address"):192.168.47.233,"Multicast address":				224.168.47.233,"User":hello,"Password":world,"HTTP port":80,"ONVIF port":80,"RTSP port":554},</t>
  </si>
  <si>
    <t>"PTZ protocol":{"Protocol"):		LANACCESS,"Address":			1,"Port":2025,"Serial settings":1200,8,E,1}}},</t>
  </si>
  <si>
    <t>[{"Camera Information":{"Identifier":"camera.33","Number":33,"Group":B-10,"Name":B-10 12,7 ,"Location":RONDES,</t>
  </si>
  <si>
    <t>"Description":B-10 12,7 ,"Symbol":"Fixed camera","Owner":"AJUNTAMENT","Municipality":"Barcelona","Kilometric Point":"12,7","Road":"B-10","Direction":"0",</t>
  </si>
  <si>
    <t>"Connection":{"Address"):192.168.47.234,"Multicast address":				224.168.47.234,"User":hello,"Password":world,"HTTP port":80,"ONVIF port":80,"RTSP port":554},</t>
  </si>
  <si>
    <t>"PTZ protocol":{"Protocol"):		LANACCESS,"Address":			2,"Port":2025,"Serial settings":1200,8,E,1}}},</t>
  </si>
  <si>
    <t>[{"Camera Information":{"Identifier":"camera.9001","Number":9001,"Group":Rondes,"Name":Rondes  Collserola/Guàrdia Urbana 1,"Location":0,</t>
  </si>
  <si>
    <t>"Description":Rondes  Collserola/Guàrdia Urbana 1,"Symbol":"Fixed camera","Owner":"Collserola/GUB","Municipality":"Sense Assignació","Kilometric Point":"","Road":"Rondes","Direction":"0",</t>
  </si>
  <si>
    <t>"Connection":{"Address"):192.168.47.93,"Multicast address":				224.168.47.93,"User":hello,"Password":world,"HTTP port":80,"ONVIF port":80,"RTSP port":554},</t>
  </si>
  <si>
    <t>[{"Camera Information":{"Identifier":"camera.9002","Number":9002,"Group":Rondes,"Name":Rondes  Collserola/Guàrdia Urbana 2,"Location":0,</t>
  </si>
  <si>
    <t>"Description":Rondes  Collserola/Guàrdia Urbana 2,"Symbol":"Fixed camera","Owner":"Collserola/GUB","Municipality":"Sense Assignació","Kilometric Point":"","Road":"Rondes","Direction":"0",</t>
  </si>
  <si>
    <t>"Connection":{"Address"):192.168.47.94,"Multicast address":				224.168.47.94,"User":hello,"Password":world,"HTTP port":80,"ONVIF port":80,"RTSP port":554},</t>
  </si>
  <si>
    <t>[{"Camera Information":{"Identifier":"camera.9003","Number":9003,"Group":Rondes,"Name":Rondes  Collserola/Guàrdia Urbana 3,"Location":0,</t>
  </si>
  <si>
    <t>"Description":Rondes  Collserola/Guàrdia Urbana 3,"Symbol":"Fixed camera","Owner":"Collserola/GUB","Municipality":"Sense Assignació","Kilometric Point":"","Road":"Rondes","Direction":"0",</t>
  </si>
  <si>
    <t>"Connection":{"Address"):192.168.47.95,"Multicast address":				224.168.47.95,"User":hello,"Password":world,"HTTP port":80,"ONVIF port":80,"RTSP port":554},</t>
  </si>
  <si>
    <t>[{"Camera Information":{"Identifier":"camera.9004","Number":9004,"Group":Rondes,"Name":Rondes  Collserola/Guàrdia Urbana 4,"Location":0,</t>
  </si>
  <si>
    <t>"Description":Rondes  Collserola/Guàrdia Urbana 4,"Symbol":"Fixed camera","Owner":"Collserola/GUB","Municipality":"Sense Assignació","Kilometric Point":"","Road":"Rondes","Direction":"0",</t>
  </si>
  <si>
    <t>"Connection":{"Address"):192.168.47.96,"Multicast address":				224.168.47.96,"User":hello,"Password":world,"HTTP port":80,"ONVIF port":80,"RTSP port":554},</t>
  </si>
  <si>
    <t>[{"Camera Information":{"Identifier":"camera.786","Number":786,"Group":AP-7,"Name":AP-7 242,4 Tarragona,"Location":AP-7 (S),</t>
  </si>
  <si>
    <t>"Description":AP-7 242,4 Tarragona,"Symbol":"Fixed camera","Owner":"ACESA","Municipality":"Tarragona","Kilometric Point":"242,4","Road":"AP-7","Direction":"0",</t>
  </si>
  <si>
    <t>"Connection":{"Address"):cc,"Multicast address":				239.239.239.239,"User":,"Password":,"HTTP port":80,"ONVIF port":80,"RTSP port":554},</t>
  </si>
  <si>
    <t>[{"Camera Information":{"Identifier":"camera.810","Number":810,"Group":AP-7,"Name":AP-7 310,4 L"Ampolla,"Location":AP-7 (S),</t>
  </si>
  <si>
    <t>"Description":AP-7 310,4 L"Ampolla,"Symbol":"Fixed camera","Owner":"AUMAR","Municipality":"Ampolla","Kilometric Point":"310,4","Road":"AP-7","Direction":"0",</t>
  </si>
  <si>
    <t>"Connection":{"Address"):,"Multicast address":				235.2.0.22,"User":,"Password":,"HTTP port":80,"ONVIF port":80,"RTSP port":554},</t>
  </si>
  <si>
    <t>[{"Camera Information":{"Identifier":"camera.5826","Number":5826,"Group":C-58,"Name":C-58 20,062 Terrassa,"Location":ACCESSOS NORD,</t>
  </si>
  <si>
    <t>"Description":C-58 20,062 Terrassa,"Symbol":"Fixed camera","Owner":"SCT","Municipality":"Terrassa","Kilometric Point":"20,062","Road":"C-58","Direction":"DEC",</t>
  </si>
  <si>
    <t>"Latitude":"41,5422111714946",""Longitude":"2,01900214164088",""Manufacturer":"LANACCESS",</t>
  </si>
  <si>
    <t>"Connection":{"Address"):10.137.229.136,"Multicast address":				239.137.229.136,"User":hello,"Password":world,"HTTP port":80,"ONVIF port":80,"RTSP port":554},</t>
  </si>
  <si>
    <t>"PTZ protocol":{"Protocol"):		Plettack,"Address":			29,"Port":8,"Serial settings":1200,8,E,1}}},</t>
  </si>
  <si>
    <t>[{"Camera Information":{"Identifier":"camera.8001","Number":8001,"Group":,"Name":  Canal Aeri 1,"Location":HELICOPTER,</t>
  </si>
  <si>
    <t>"Description":  Canal Aeri 1,"Symbol":"Fixed camera","Owner":"SCT","Municipality":"","Kilometric Point":"","Road":"","Direction":"",</t>
  </si>
  <si>
    <t>"Latitude":"",""Longitude":"",""Manufacturer":"Axis",</t>
  </si>
  <si>
    <t>"Connection":{"Address"):10.136.47.21,"Multicast address":				239.239.239.239,"User":root,"Password":root,"HTTP port":80,"ONVIF port":80,"RTSP port":554},</t>
  </si>
  <si>
    <t>[{"Camera Information":{"Identifier":"camera.8002","Number":8002,"Group":,"Name":  Canal Aeri 2,"Location":HELICOPTER,</t>
  </si>
  <si>
    <t>"Description":  Canal Aeri 2,"Symbol":"Fixed camera","Owner":"SCT","Municipality":"","Kilometric Point":"","Road":"","Direction":"",</t>
  </si>
  <si>
    <t>"Connection":{"Address"):10.136.47.22,"Multicast address":				239.239.239.239,"User":root,"Password":root,"HTTP port":80,"ONVIF port":80,"RTSP port":554},</t>
  </si>
  <si>
    <t>[{"Camera Information":{"Identifier":"camera.8050","Number":8050,"Group":,"Name":  ,"Location":HELICOPTER,</t>
  </si>
  <si>
    <t>"Description":  ,"Symbol":"Fixed camera","Owner":"","Municipality":"Sense Assignació","Kilometric Point":"","Road":"","Direction":"0",</t>
  </si>
  <si>
    <t>"Latitude":"",""Longitude":"",""Manufacturer":"EMIV 1",</t>
  </si>
  <si>
    <t>"Connection":{"Address"):,"Multicast address":				239.239.239.239,"User":,"Password":,"HTTP port":,"ONVIF port":,"RTSP port":},</t>
  </si>
  <si>
    <t>[{"Camera Information":{"Identifier":"camera.8051","Number":8051,"Group":,"Name":  ,"Location":HELICOPTER,</t>
  </si>
  <si>
    <t>"Latitude":"",""Longitude":"",""Manufacturer":"EMIV 2",</t>
  </si>
  <si>
    <t>[{"Camera Information":{"Identifier":"camera.8052","Number":8052,"Group":,"Name":  ,"Location":HELICOPTER,</t>
  </si>
  <si>
    <t>"Latitude":"",""Longitude":"",""Manufacturer":"EMIV 3",</t>
  </si>
  <si>
    <t>"Connection":{"Address"):,"Multicast address":				,"User":,"Password":,"HTTP port":,"ONVIF port":,"RTSP port":},</t>
  </si>
  <si>
    <t>[{"Camera Information":{"Identifier":"camera.8053","Number":8053,"Group":,"Name":  ,"Location":HELICOPTER,</t>
  </si>
  <si>
    <t>"Latitude":"",""Longitude":"",""Manufacturer":"EMIV 4",</t>
  </si>
  <si>
    <t xml:space="preserve">[{"Camera Information":{"Identifier":"","Number":,"Group":,"Name":  ,"Location":,"Description": </t>
  </si>
  <si>
    <t xml:space="preserve">[{"Camera Information":{"Identifier":"[{"Camera Information":{"Identifier":"camera.3003","Number":3003,"Group":C-31,"Name":C-31 198,5 Tunel Amadeu Torner,"Location":ACCESSOS SUD,"Description":C-31 ","Number":,"Group":,"Name":  ,"Location":,"Description": </t>
  </si>
  <si>
    <t>"Connection":{"Address"):10137247139,"Multicast address":				239.239.239.239,"User":,"Password":,"HTTP port":80,"ONVIF port":80,"RTSP port":554},</t>
  </si>
  <si>
    <t>Codi</t>
  </si>
  <si>
    <t>Carretera</t>
  </si>
  <si>
    <t>PK</t>
  </si>
  <si>
    <t>Propietari</t>
  </si>
  <si>
    <t>Tipo</t>
  </si>
  <si>
    <t>Adreça IP</t>
  </si>
  <si>
    <t>Pass</t>
  </si>
  <si>
    <t>Adressa Multicast</t>
  </si>
  <si>
    <t>ROSMIMAN</t>
  </si>
  <si>
    <t>Revisio Operadors NORD/SUD</t>
  </si>
  <si>
    <t>Peramola</t>
  </si>
  <si>
    <t>Sense conveni</t>
  </si>
  <si>
    <t>Coll de Nargó</t>
  </si>
  <si>
    <t>Muntanyola</t>
  </si>
  <si>
    <t>Bartomeu Grau</t>
  </si>
  <si>
    <t>Variant Vic</t>
  </si>
  <si>
    <t>Espinelves</t>
  </si>
  <si>
    <t>Arbucies</t>
  </si>
  <si>
    <t>S. Hilari Sacalm</t>
  </si>
  <si>
    <t>Sta. Coloma Farners</t>
  </si>
  <si>
    <t>CODEC LANACCESS</t>
  </si>
  <si>
    <t>239.137.229.68</t>
  </si>
  <si>
    <t>239.137.229.69</t>
  </si>
  <si>
    <t>C-60</t>
  </si>
  <si>
    <t>Roca del Valles</t>
  </si>
  <si>
    <t>FERROSER</t>
  </si>
  <si>
    <t>EMIV1</t>
  </si>
  <si>
    <t>?</t>
  </si>
  <si>
    <t>EMIV2</t>
  </si>
  <si>
    <t>EMIV3</t>
  </si>
  <si>
    <t>EMIV4</t>
  </si>
  <si>
    <t>CEDINSA</t>
  </si>
  <si>
    <t>S Fr Bages</t>
  </si>
  <si>
    <t>10.0.6.3</t>
  </si>
  <si>
    <t>NO FUNCIONA CORRECTAMENT</t>
  </si>
  <si>
    <t>NO ESTA EN EL LLISTAT</t>
  </si>
  <si>
    <t>Sallent</t>
  </si>
  <si>
    <t>10.0.6.4</t>
  </si>
  <si>
    <t>10.0.6.5</t>
  </si>
  <si>
    <t>10.0.6.6</t>
  </si>
  <si>
    <t>10.0.6.7</t>
  </si>
  <si>
    <t>10.0.6.8</t>
  </si>
  <si>
    <t>Balsareny</t>
  </si>
  <si>
    <t>10.0.6.9</t>
  </si>
  <si>
    <t>10.0.6.10</t>
  </si>
  <si>
    <t>Navàs</t>
  </si>
  <si>
    <t>10.0.6.11</t>
  </si>
  <si>
    <t>Puig-Reig</t>
  </si>
  <si>
    <t>10.0.6.12</t>
  </si>
  <si>
    <t>10.0.6.13</t>
  </si>
  <si>
    <t>10.4.7.2</t>
  </si>
  <si>
    <t>10.3.7.1</t>
  </si>
  <si>
    <t>Gironella</t>
  </si>
  <si>
    <t>10.1.7.14</t>
  </si>
  <si>
    <t>10.4.7.1</t>
  </si>
  <si>
    <t>Olvan</t>
  </si>
  <si>
    <t>10.2.6.15</t>
  </si>
  <si>
    <t>10.2.6.16</t>
  </si>
  <si>
    <t>10.2.6.17</t>
  </si>
  <si>
    <t>10.2.6.18</t>
  </si>
  <si>
    <t>Tunel Casserres Sud</t>
  </si>
  <si>
    <t>10.2.6.19</t>
  </si>
  <si>
    <t>Tunel Casserres Nord</t>
  </si>
  <si>
    <t>10.1.7.7</t>
  </si>
  <si>
    <t>Int Tunel Casserres</t>
  </si>
  <si>
    <t>10.2.7.12</t>
  </si>
  <si>
    <t>10.2.7.3</t>
  </si>
  <si>
    <t>10.2.7.7</t>
  </si>
  <si>
    <t>Encara no donada d'alta a ROSMIMANN</t>
  </si>
  <si>
    <t>10.1.7.10</t>
  </si>
  <si>
    <t>Centelles</t>
  </si>
  <si>
    <t>30.0.6.1</t>
  </si>
  <si>
    <t>RTSP DESCONEGUT</t>
  </si>
  <si>
    <t>30.0.6.2</t>
  </si>
  <si>
    <t>H Balenyà</t>
  </si>
  <si>
    <t>30.0.6.3</t>
  </si>
  <si>
    <t>30.0.6.4</t>
  </si>
  <si>
    <t>30.0.6.15</t>
  </si>
  <si>
    <t>Tona</t>
  </si>
  <si>
    <t>30.0.6.5</t>
  </si>
  <si>
    <t>30.0.6.6</t>
  </si>
  <si>
    <t>30.0.6.7</t>
  </si>
  <si>
    <t>Malla</t>
  </si>
  <si>
    <t>30.0.6.8</t>
  </si>
  <si>
    <t>30.0.6.9</t>
  </si>
  <si>
    <t>30.0.6.10</t>
  </si>
  <si>
    <t>Vic</t>
  </si>
  <si>
    <t>30.0.6.11</t>
  </si>
  <si>
    <t>Gurb</t>
  </si>
  <si>
    <t>30.0.6.12</t>
  </si>
  <si>
    <t>30.0.6.13</t>
  </si>
  <si>
    <t>30.0.6.14</t>
  </si>
  <si>
    <t>30.0.6.16</t>
  </si>
  <si>
    <t>30.0.6.17</t>
  </si>
  <si>
    <t>Masies Voltregà</t>
  </si>
  <si>
    <t>30.0.6.18</t>
  </si>
  <si>
    <t>30.0.6.19</t>
  </si>
  <si>
    <t>30.0.6.20</t>
  </si>
  <si>
    <t>30.0.6.21</t>
  </si>
  <si>
    <t>Orís</t>
  </si>
  <si>
    <t>30.0.6.22</t>
  </si>
  <si>
    <t>30.0.6.23</t>
  </si>
  <si>
    <t>St Quirze Besora</t>
  </si>
  <si>
    <t>30.0.6.24</t>
  </si>
  <si>
    <t>30.2.7.1</t>
  </si>
  <si>
    <t>Codines</t>
  </si>
  <si>
    <t>30.1.6.25</t>
  </si>
  <si>
    <t>T St Quirze Besora N</t>
  </si>
  <si>
    <t>30.2.7.4</t>
  </si>
  <si>
    <t>T Ginestet Sud</t>
  </si>
  <si>
    <t>30.2.7.5</t>
  </si>
  <si>
    <t>T Codines Sud</t>
  </si>
  <si>
    <t>30.2.7.6</t>
  </si>
  <si>
    <t>T Ginestet Nord</t>
  </si>
  <si>
    <t>30.2.7.26</t>
  </si>
  <si>
    <t>DESMONTADA</t>
  </si>
  <si>
    <t>Mont-Ras</t>
  </si>
  <si>
    <t>10.137.232.32</t>
  </si>
  <si>
    <t>ANTENA SU34 I CÀMERA RETIRADES PER PETICIÓ DEL SCT.</t>
  </si>
  <si>
    <t>RETIRADA</t>
  </si>
  <si>
    <t xml:space="preserve"> SU 34 i càmera retirada per orde de SCT.</t>
  </si>
  <si>
    <t>Maçanet Selva</t>
  </si>
  <si>
    <t>NKF</t>
  </si>
  <si>
    <t>20.0.6.1</t>
  </si>
  <si>
    <t>20.0.6.2</t>
  </si>
  <si>
    <t>20.0.6.3</t>
  </si>
  <si>
    <t>20.0.6.4</t>
  </si>
  <si>
    <t>Caldes de Malavella</t>
  </si>
  <si>
    <t>20.0.6.5</t>
  </si>
  <si>
    <t>20.0.6.6</t>
  </si>
  <si>
    <t>20.0.6.7</t>
  </si>
  <si>
    <t>20.2.6.8</t>
  </si>
  <si>
    <t>20.1.6.9</t>
  </si>
  <si>
    <t>20.1.6.10</t>
  </si>
  <si>
    <t>20.1.6.11</t>
  </si>
  <si>
    <t>20.1.6.12</t>
  </si>
  <si>
    <t>20.1.6.13</t>
  </si>
  <si>
    <t>Sta Cristina</t>
  </si>
  <si>
    <t>20.1.6.14</t>
  </si>
  <si>
    <t>Sta Cristina d'Aro</t>
  </si>
  <si>
    <t>20.1.6.15</t>
  </si>
  <si>
    <t>C Platja d'Aro</t>
  </si>
  <si>
    <t>20.1.6.16</t>
  </si>
  <si>
    <t>10.0.6.1</t>
  </si>
  <si>
    <t>10.0.6.2</t>
  </si>
  <si>
    <t>C-26</t>
  </si>
  <si>
    <t>St Joan de les Abadeses</t>
  </si>
  <si>
    <t>La Vall de Bianya</t>
  </si>
  <si>
    <t>N-230</t>
  </si>
  <si>
    <t>MFOM</t>
  </si>
  <si>
    <t>LL M Perill</t>
  </si>
  <si>
    <t>NKF VIELHA</t>
  </si>
  <si>
    <t>10.137.2.139</t>
  </si>
  <si>
    <t>Vielha BS Tunel</t>
  </si>
  <si>
    <t>10.137.2.131</t>
  </si>
  <si>
    <t>Lleida INT Tunel</t>
  </si>
  <si>
    <t>10.137.2.132</t>
  </si>
  <si>
    <t>10.137.2.133</t>
  </si>
  <si>
    <t>10.137.2.134</t>
  </si>
  <si>
    <t>10.137.2.135</t>
  </si>
  <si>
    <t>10.137.2.136</t>
  </si>
  <si>
    <t>Vielha INT Tunel</t>
  </si>
  <si>
    <t>10.137.2.137</t>
  </si>
  <si>
    <t>Lleida EXT Tunel</t>
  </si>
  <si>
    <t>10.137.2.138</t>
  </si>
  <si>
    <t>Vielha EXT Tunel</t>
  </si>
  <si>
    <t>10.137.2.140</t>
  </si>
  <si>
    <t>ESTAT ROSMIMAN</t>
  </si>
  <si>
    <t>Rosmimann Tercers</t>
  </si>
  <si>
    <t>Rosmiman SCT</t>
  </si>
  <si>
    <t>REVISIO OPERADORS</t>
  </si>
  <si>
    <t>Sud</t>
  </si>
  <si>
    <t>Nord</t>
  </si>
  <si>
    <t>COMPARATIU LLISTAT ANALOG</t>
  </si>
  <si>
    <t>No surt al llistat analògiques</t>
  </si>
  <si>
    <t>Existeixen al client</t>
  </si>
  <si>
    <t>rtsp://172.28.5.28:554/h263</t>
  </si>
  <si>
    <t>rtsp://172.28.5.74:554/h263</t>
  </si>
  <si>
    <t>rtsp://172.28.5.92:554/h263</t>
  </si>
  <si>
    <t>v=0\no=- 1272929 1272929 IN IP4 10.136.42.229\ns=NKF 1\nt=0 0\na=range:npt=now-\nm=video 55014 RTP/AVP 101\nc=IN IP4 239.136.42.229\na=control:trackID=1\na=rtpmap:101 MP4V-ES/90000\na=fmtp:101 profile-level-id=1\n</t>
  </si>
  <si>
    <t>v=0\no=- 1272929 1272929 IN IP4 10.136.42.230\ns=NKF 1\nt=0 0\na=range:npt=now-\nm=video 55010 RTP/AVP 101\nc=IN IP4 239.136.42.230\na=control:trackID=1\na=rtpmap:101 MP4V-J254ES/90000\na=fmtp:101 profile-level-id=1\n</t>
  </si>
  <si>
    <t>v=0\no=- 1272929 1272929 IN IP4 10.136.42.220\ns=NKF 1\nt=0 0\na=range:npt=now-\nm=video 55030 RTP/AVP 101\nc=IN IP4 239.136.42.220\na=control:trackID=1\na=rtpmap:101 MP4V-ES/90000\na=fmtp:101 profile-level-id=1\n</t>
  </si>
  <si>
    <t>v=0\no=- 1272929 1272929 IN IP4 10.136.42.221\ns=NKF 1\nt=0 0\na=range:npt=now-\nm=video 55010 RTP/AVP 101\nc=IN IP4 239.136.42.221\na=control:trackID=1\na=rtpmap:101 MP4V-ES/90000\na=fmtp:101 profile-level-id=1\n</t>
  </si>
  <si>
    <t>v=0\no=- 1272929 1272929 IN IP4 10.136.42.222\ns=NKF 1\nt=0 0\na=range:npt=now-\nm=video 55014 RTP/AVP 101\nc=IN IP4 239.136.42.222\na=control:trackID=1\na=rtpmap:101 MP4V-ES/90000\na=fmtp:101 profile-level-id=1\n</t>
  </si>
  <si>
    <t>rtsp://:@192.168.0.25/h264&amp;inst=1</t>
  </si>
  <si>
    <t>10.131.65.8</t>
  </si>
  <si>
    <t>v=0\no=- 1272929 1272929 IN IP4 10.136.42.226\ns=NKF 1\nt=0 0\na=range:npt=now-\nm=video 55020 RTP/AVP 101\nc=IN IP4 239.136.42.226\na=control:trackID=1\na=rtpmap:101 MP4V-ES/90000\na=fmtp:101 profile-level-id=1\n</t>
  </si>
  <si>
    <t>v=0\no=- 16838 1253 IN IP4 10.137.229.70\ns=/camera-1\nc=IN IP4 239.137.229.70/127\nb=AS:4500\nt=0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</si>
  <si>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10.137.229.98\ns=/camera-1\nc=IN IP4 239.137.229.98/127\nb=AS:4500\nt=0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</si>
  <si>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10.137.227.201\ns=/camera-1\nc=IN IP4 239.137.227.201/127\nb=AS:4500\nt=0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</si>
  <si>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10.137.227.202\ns=/camera-1\nc=IN IP4 239.137.227.202/127\nb=AS:4500\nt=0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</si>
  <si>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10.137.227.203\ns=/camera-1\nc=IN IP4 239.137.227.203/127\nb=AS:4500\nt=0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</si>
  <si>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10.137.227.204\ns=/camera-1\nc=IN IP4 239.137.227.204/127\nb=AS:4500\nt=0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</si>
  <si>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10.137.227.205\ns=/camera-1\nc=IN IP4 239.137.227.205/127\nb=AS:4500\nt=0 0\na=control:*\na=isma-compliance:1,1.0,1\na=range:npt=0-\nm=video 15004/1 RTP/AVP 96\nb=AS:4500\na=rtpmap:96 MP4V-ES/90000\na=control:trackID=3\na=cliprect:0,0,720,576\na=fmtp:96 profile-level-id=1;config=000001B0F5000001B509000001010000012000845D4C28B42240E31F\na=mpeg4-esid:201\n</t>
  </si>
  <si>
    <t>v=0\no=- 16838 1253 IN IP4 10.137.227.206\ns=/camera-1\nc=IN IP4 239.137.227.206/127\nb=AS:4500\nt=0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</si>
  <si>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10.137.227.207\ns=/camera-1\nc=IN IP4 239.137.227.207/127\nb=AS:4500\nt=0 0\na=control:*\na=isma-compliance:1,1.0,1\na=range:npt=0-\nm=video 15006/1 RTP/AVP 96\nb=AS:4500\na=rtpmap:96 MP4V-ES/90000\na=control:trackID=3\na=cliprect:0,0,720,576\na=fmtp:96 profile-level-id=1;config=000001B0F5000001B509000001010000012000845D4C28B42240E31F\na=mpeg4-esid:201\n</t>
  </si>
  <si>
    <t>v=0\no=- 16838 1253 IN IP4 10.137.227.208\ns=/camera-1\nc=IN IP4 239.137.227.208/127\nb=AS:4500\nt=0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</si>
  <si>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10.137.227.209\ns=/camera-1\nc=IN IP4 239.137.227.209/127\nb=AS:4500\nt=0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</si>
  <si>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10.137.227.212\ns=/camera-1\nc=IN IP4 239.137.227.212/127\nb=AS:4500\nt=0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</si>
  <si>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10.137.227.214\ns=/camera-1\nc=IN IP4 239.137.227.214/127\nb=AS:4500\nt=0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</si>
  <si>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10.137.227.217\ns=/camera-1\nc=IN IP4 239.137.227.217/127\nb=AS:4500\nt=0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</si>
  <si>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10.137.227.220\ns=/camera-1\nc=IN IP4 239.137.227.220/127\nb=AS:4500\nt=0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</si>
  <si>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10.137.229.136\ns=/camera-1\nc=IN IP4 239.137.229.136/127\nb=AS:4500\nt=0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</si>
  <si>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IP4 192.168.47.201\ns=/camera-1\nc=IN IP4 224.168.47.201/127\nb=AS:4500\nt=0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</si>
  <si>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1257 IN IP4 192.168.47.202\ns=/camera-1\nc=IN IP4 224.168.47.202/127\nb=AS:4500\nt=0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</si>
  <si>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1237 IN IP4 192.168.47.203\ns=/camera-1\nc=IN IP4 224.168.47.203/127\nb=AS:4500\nt=0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</si>
  <si>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1234 IN IP4 192.168.47.204\ns=/camera-1\nc=IN IP4 224.168.47.204/127\nb=AS:4500\nt=0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</si>
  <si>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1237 IN IP4 192.168.47.205\ns=/camera-1\nc=IN IP4 224.168.47.205/127\nb=AS:4500\nt=0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</si>
  <si>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IP4 192.168.47.206\ns=/camera-1\nc=IN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</si>
  <si>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1236 IN IP4 192.168.47.234\ns=/camera-1\nc=IN IP4 224.168.47.234/127\nb=AS:4500\nt=0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</si>
  <si>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1236 IN IP4 10.137.228.11\ns=/camera-1\nc=IN IP4 239.137.228.11/127\nb=AS:4500\nt=0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</si>
  <si>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1236 IN IP4 10.137.228.12\ns=/camera-1\nc=IN IP4 239.137.228.12/127\nb=AS:4500\nt=0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</si>
  <si>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IP4 192.168.47.207\ns=/camera-1\nc=IN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</si>
  <si>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IP4 192.168.47.208\ns=/camera-1\nc=IN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</si>
  <si>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IP4 192.168.47.209\ns=/camera-1\nc=IN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</si>
  <si>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IP4 192.168.47.210\ns=/camera-1\nc=IN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</si>
  <si>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IP4 192.168.47.211\ns=/camera-1\nc=IN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</si>
  <si>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IP4 192.168.47.212\ns=/camera-1\nc=IN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</si>
  <si>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IP4 192.168.47.213\ns=/camera-1\nc=IN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</si>
  <si>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IP4 192.168.47.214\ns=/camera-1\nc=IN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</si>
  <si>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IP4 192.168.47.215\ns=/camera-1\nc=IN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</si>
  <si>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IP4 192.168.47.216\ns=/camera-1\nc=IN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</si>
  <si>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IP4 192.168.47.217\ns=/camera-1\nc=IN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</si>
  <si>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IP4 192.168.47.218\ns=/camera-1\nc=IN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</si>
  <si>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IP4 192.168.47.219\ns=/camera-1\nc=IN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</si>
  <si>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IP4 192.168.47.220\ns=/camera-1\nc=IN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</si>
  <si>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IP4 192.168.47.221\ns=/camera-1\nc=IN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</si>
  <si>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IP4 192.168.47.222\ns=/camera-1\nc=IN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</si>
  <si>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IP4 192.168.47.223\ns=/camera-1\nc=IN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</si>
  <si>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IP4 192.168.47.224\ns=/camera-1\nc=IN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</si>
  <si>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IP4 192.168.47.225\ns=/camera-1\nc=IN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</si>
  <si>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IP4 192.168.47.226\ns=/camera-1\nc=IN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</si>
  <si>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IP4 192.168.47.227\ns=/camera-1\nc=IN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</si>
  <si>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IP4 192.168.47.228\ns=/camera-1\nc=IN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</si>
  <si>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IP4 192.168.47.229\ns=/camera-1\nc=IN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</si>
  <si>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IP4 192.168.47.230\ns=/camera-1\nc=IN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</si>
  <si>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IP4 192.168.47.231\ns=/camera-1\nc=IN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</si>
  <si>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1242 IN IP4 192.168.47.233\ns=/camera-1\nc=IN IP4 224.168.47.206/127\nb=AS:4500\nt=0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</si>
  <si>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Marquee</t>
  </si>
  <si>
    <t>mrl</t>
  </si>
  <si>
    <t>sdp</t>
  </si>
  <si>
    <t>v=0\no=- 16838 1253 IN IP4 10.137.229.100\ns=/camera-1\nc=IN IP4 239.137.229.100/127\nb=AS:4500\nt=0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</si>
  <si>
    <t>v=0\no=- 16838 1253 IN IP4 10.137.227.216\ns=/camera-1\nc=IN IP4 239.137.227.216/127\nb=AS:4500\nt=0 0\na=control:*\na=isma-compliance:1,1.0,1\na=range:npt=0-\nm=video 15002/1 RTP/AVP 96\nb=AS:4500\na=rtpmap:96 MP4V-ES/90000\na=control:trackID=3\na=cliprect:0,0,720,576\na=fmtp:96 profile-level-id=1;config=000001B0F5000001B509000001010000012000845D4C28B42240E31F\na=mpeg4-esid:201\n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</si>
</sst>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28">
    <font>
      <sz val="10"/>
      <name val="MS Sans Serif"/>
      <charset val="134"/>
    </font>
    <font>
      <sz val="10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name val="Calibri Light"/>
      <family val="2"/>
    </font>
    <font>
      <sz val="10"/>
      <color indexed="10"/>
      <name val="Calibri Light"/>
      <family val="2"/>
    </font>
    <font>
      <sz val="10"/>
      <color rgb="FFFF0000"/>
      <name val="Calibri Light"/>
      <family val="2"/>
    </font>
    <font>
      <sz val="10"/>
      <color rgb="FFFFFF00"/>
      <name val="Calibri Light"/>
      <family val="2"/>
      <scheme val="maj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9"/>
      <name val="MS Sans Serif"/>
      <family val="2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sz val="11"/>
      <color theme="1"/>
      <name val="Calibri"/>
      <family val="2"/>
      <scheme val="minor"/>
    </font>
    <font>
      <i/>
      <sz val="10"/>
      <color indexed="23"/>
      <name val="MS Sans Serif"/>
      <family val="2"/>
    </font>
    <font>
      <b/>
      <sz val="24"/>
      <color indexed="8"/>
      <name val="MS Sans Serif"/>
      <family val="2"/>
    </font>
    <font>
      <sz val="11"/>
      <color indexed="8"/>
      <name val="Calibri"/>
      <family val="2"/>
    </font>
    <font>
      <sz val="10"/>
      <color indexed="63"/>
      <name val="MS Sans Serif"/>
      <family val="2"/>
    </font>
    <font>
      <b/>
      <sz val="10"/>
      <color indexed="9"/>
      <name val="MS Sans Serif"/>
      <family val="2"/>
    </font>
    <font>
      <sz val="10"/>
      <color indexed="17"/>
      <name val="MS Sans Serif"/>
      <family val="2"/>
    </font>
    <font>
      <sz val="18"/>
      <color indexed="8"/>
      <name val="MS Sans Serif"/>
      <family val="2"/>
    </font>
    <font>
      <sz val="12"/>
      <color indexed="8"/>
      <name val="MS Sans Serif"/>
      <family val="2"/>
    </font>
    <font>
      <sz val="10"/>
      <name val="MS Sans Serif"/>
      <family val="2"/>
    </font>
    <font>
      <sz val="10"/>
      <name val="Calibri Light"/>
      <family val="2"/>
      <scheme val="major"/>
    </font>
    <font>
      <sz val="10"/>
      <name val="MS Sans Serif"/>
      <family val="2"/>
    </font>
    <font>
      <sz val="10"/>
      <name val="Calibri"/>
      <family val="2"/>
      <scheme val="minor"/>
    </font>
    <font>
      <sz val="10"/>
      <color rgb="FF00B050"/>
      <name val="Calibri Light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44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7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31"/>
        <bgColor indexed="47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8">
    <xf numFmtId="0" fontId="0" fillId="0" borderId="0"/>
    <xf numFmtId="0" fontId="11" fillId="12" borderId="0" applyNumberFormat="0" applyBorder="0" applyAlignment="0" applyProtection="0"/>
    <xf numFmtId="0" fontId="23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2" fillId="15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7" fillId="0" borderId="0"/>
    <xf numFmtId="0" fontId="11" fillId="14" borderId="0" applyNumberFormat="0" applyBorder="0" applyAlignment="0" applyProtection="0"/>
    <xf numFmtId="0" fontId="19" fillId="17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18" borderId="0" applyNumberFormat="0" applyBorder="0" applyAlignment="0" applyProtection="0"/>
    <xf numFmtId="0" fontId="21" fillId="0" borderId="0" applyNumberFormat="0" applyFill="0" applyBorder="0" applyAlignment="0" applyProtection="0"/>
    <xf numFmtId="0" fontId="18" fillId="16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3" xfId="0" applyFill="1" applyBorder="1"/>
    <xf numFmtId="0" fontId="0" fillId="0" borderId="4" xfId="0" applyBorder="1"/>
    <xf numFmtId="0" fontId="0" fillId="3" borderId="5" xfId="0" applyFill="1" applyBorder="1"/>
    <xf numFmtId="0" fontId="0" fillId="0" borderId="6" xfId="0" applyBorder="1"/>
    <xf numFmtId="0" fontId="0" fillId="0" borderId="7" xfId="0" applyFill="1" applyBorder="1"/>
    <xf numFmtId="0" fontId="0" fillId="4" borderId="3" xfId="0" applyFill="1" applyBorder="1"/>
    <xf numFmtId="0" fontId="0" fillId="5" borderId="5" xfId="0" applyFill="1" applyBorder="1"/>
    <xf numFmtId="0" fontId="0" fillId="0" borderId="0" xfId="0" applyFill="1" applyBorder="1"/>
    <xf numFmtId="0" fontId="0" fillId="6" borderId="8" xfId="0" applyFill="1" applyBorder="1"/>
    <xf numFmtId="0" fontId="0" fillId="0" borderId="9" xfId="0" applyBorder="1"/>
    <xf numFmtId="0" fontId="0" fillId="0" borderId="0" xfId="0" applyAlignment="1">
      <alignment horizontal="center"/>
    </xf>
    <xf numFmtId="164" fontId="1" fillId="7" borderId="10" xfId="0" applyNumberFormat="1" applyFont="1" applyFill="1" applyBorder="1" applyAlignment="1">
      <alignment horizontal="right"/>
    </xf>
    <xf numFmtId="164" fontId="1" fillId="8" borderId="10" xfId="0" applyNumberFormat="1" applyFont="1" applyFill="1" applyBorder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9" borderId="10" xfId="0" applyNumberFormat="1" applyFont="1" applyFill="1" applyBorder="1" applyAlignment="1">
      <alignment horizontal="center" wrapText="1"/>
    </xf>
    <xf numFmtId="0" fontId="1" fillId="0" borderId="10" xfId="0" applyNumberFormat="1" applyFont="1" applyFill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2" borderId="10" xfId="0" applyFont="1" applyFill="1" applyBorder="1" applyAlignment="1">
      <alignment horizontal="right"/>
    </xf>
    <xf numFmtId="0" fontId="1" fillId="10" borderId="10" xfId="0" applyFont="1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14" fontId="1" fillId="0" borderId="10" xfId="3" applyNumberFormat="1" applyFont="1" applyFill="1" applyBorder="1" applyAlignment="1">
      <alignment horizontal="left"/>
    </xf>
    <xf numFmtId="49" fontId="1" fillId="0" borderId="11" xfId="0" applyNumberFormat="1" applyFont="1" applyFill="1" applyBorder="1" applyAlignment="1">
      <alignment horizontal="left"/>
    </xf>
    <xf numFmtId="0" fontId="1" fillId="0" borderId="10" xfId="3" applyFont="1" applyFill="1" applyBorder="1" applyAlignment="1">
      <alignment horizontal="left" vertical="center"/>
    </xf>
    <xf numFmtId="49" fontId="2" fillId="0" borderId="11" xfId="3" applyNumberFormat="1" applyFont="1" applyFill="1" applyBorder="1" applyAlignment="1">
      <alignment horizontal="left"/>
    </xf>
    <xf numFmtId="0" fontId="1" fillId="7" borderId="10" xfId="0" applyNumberFormat="1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0" fontId="1" fillId="7" borderId="10" xfId="0" applyFont="1" applyFill="1" applyBorder="1" applyAlignment="1">
      <alignment horizontal="left"/>
    </xf>
    <xf numFmtId="49" fontId="1" fillId="0" borderId="11" xfId="3" applyNumberFormat="1" applyFont="1" applyFill="1" applyBorder="1" applyAlignment="1">
      <alignment horizontal="left"/>
    </xf>
    <xf numFmtId="0" fontId="1" fillId="7" borderId="11" xfId="0" applyFont="1" applyFill="1" applyBorder="1" applyAlignment="1">
      <alignment horizontal="right"/>
    </xf>
    <xf numFmtId="14" fontId="1" fillId="7" borderId="10" xfId="3" applyNumberFormat="1" applyFont="1" applyFill="1" applyBorder="1" applyAlignment="1">
      <alignment horizontal="left"/>
    </xf>
    <xf numFmtId="49" fontId="1" fillId="7" borderId="11" xfId="0" applyNumberFormat="1" applyFont="1" applyFill="1" applyBorder="1" applyAlignment="1">
      <alignment horizontal="left"/>
    </xf>
    <xf numFmtId="0" fontId="1" fillId="7" borderId="10" xfId="3" applyFont="1" applyFill="1" applyBorder="1" applyAlignment="1">
      <alignment horizontal="left" vertical="center"/>
    </xf>
    <xf numFmtId="14" fontId="1" fillId="7" borderId="11" xfId="0" applyNumberFormat="1" applyFont="1" applyFill="1" applyBorder="1" applyAlignment="1">
      <alignment horizontal="right"/>
    </xf>
    <xf numFmtId="49" fontId="3" fillId="7" borderId="11" xfId="3" applyNumberFormat="1" applyFont="1" applyFill="1" applyBorder="1" applyAlignment="1">
      <alignment horizontal="left"/>
    </xf>
    <xf numFmtId="0" fontId="1" fillId="0" borderId="11" xfId="0" applyFont="1" applyFill="1" applyBorder="1" applyAlignment="1">
      <alignment horizontal="right"/>
    </xf>
    <xf numFmtId="0" fontId="0" fillId="0" borderId="0" xfId="0" applyAlignment="1">
      <alignment wrapText="1"/>
    </xf>
    <xf numFmtId="164" fontId="1" fillId="2" borderId="10" xfId="0" applyNumberFormat="1" applyFont="1" applyFill="1" applyBorder="1" applyAlignment="1">
      <alignment horizontal="right"/>
    </xf>
    <xf numFmtId="0" fontId="1" fillId="11" borderId="10" xfId="0" applyNumberFormat="1" applyFont="1" applyFill="1" applyBorder="1" applyAlignment="1">
      <alignment horizontal="center" wrapText="1"/>
    </xf>
    <xf numFmtId="164" fontId="1" fillId="10" borderId="10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/>
    <xf numFmtId="0" fontId="1" fillId="0" borderId="10" xfId="0" applyFont="1" applyFill="1" applyBorder="1" applyAlignment="1"/>
    <xf numFmtId="0" fontId="0" fillId="0" borderId="10" xfId="0" applyFont="1" applyFill="1" applyBorder="1" applyAlignment="1"/>
    <xf numFmtId="0" fontId="1" fillId="11" borderId="10" xfId="0" applyNumberFormat="1" applyFont="1" applyFill="1" applyBorder="1" applyAlignment="1">
      <alignment wrapText="1"/>
    </xf>
    <xf numFmtId="0" fontId="1" fillId="11" borderId="10" xfId="0" applyFont="1" applyFill="1" applyBorder="1" applyAlignment="1">
      <alignment wrapText="1"/>
    </xf>
    <xf numFmtId="164" fontId="1" fillId="10" borderId="10" xfId="0" applyNumberFormat="1" applyFont="1" applyFill="1" applyBorder="1" applyAlignment="1"/>
    <xf numFmtId="0" fontId="1" fillId="0" borderId="10" xfId="0" applyNumberFormat="1" applyFont="1" applyFill="1" applyBorder="1" applyAlignment="1">
      <alignment wrapText="1"/>
    </xf>
    <xf numFmtId="0" fontId="1" fillId="0" borderId="10" xfId="0" applyNumberFormat="1" applyFont="1" applyFill="1" applyBorder="1" applyAlignment="1"/>
    <xf numFmtId="0" fontId="1" fillId="0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0" xfId="0" applyFont="1" applyFill="1" applyBorder="1" applyAlignment="1"/>
    <xf numFmtId="3" fontId="4" fillId="0" borderId="10" xfId="0" applyNumberFormat="1" applyFont="1" applyFill="1" applyBorder="1" applyAlignment="1">
      <alignment vertical="center"/>
    </xf>
    <xf numFmtId="0" fontId="1" fillId="11" borderId="12" xfId="0" applyFont="1" applyFill="1" applyBorder="1" applyAlignment="1">
      <alignment wrapText="1"/>
    </xf>
    <xf numFmtId="3" fontId="1" fillId="0" borderId="10" xfId="0" applyNumberFormat="1" applyFont="1" applyFill="1" applyBorder="1" applyAlignment="1">
      <alignment vertical="center" wrapText="1"/>
    </xf>
    <xf numFmtId="3" fontId="7" fillId="0" borderId="10" xfId="0" applyNumberFormat="1" applyFont="1" applyFill="1" applyBorder="1" applyAlignment="1"/>
    <xf numFmtId="49" fontId="1" fillId="0" borderId="10" xfId="0" applyNumberFormat="1" applyFont="1" applyFill="1" applyBorder="1" applyAlignment="1">
      <alignment vertical="center" wrapText="1"/>
    </xf>
    <xf numFmtId="0" fontId="5" fillId="0" borderId="10" xfId="0" applyFont="1" applyFill="1" applyBorder="1" applyAlignment="1"/>
    <xf numFmtId="4" fontId="1" fillId="0" borderId="10" xfId="0" applyNumberFormat="1" applyFont="1" applyFill="1" applyBorder="1" applyAlignment="1"/>
    <xf numFmtId="3" fontId="1" fillId="0" borderId="10" xfId="0" applyNumberFormat="1" applyFont="1" applyFill="1" applyBorder="1" applyAlignment="1"/>
    <xf numFmtId="3" fontId="4" fillId="0" borderId="10" xfId="0" applyNumberFormat="1" applyFont="1" applyFill="1" applyBorder="1" applyAlignment="1"/>
    <xf numFmtId="0" fontId="8" fillId="7" borderId="10" xfId="0" applyFont="1" applyFill="1" applyBorder="1" applyAlignment="1"/>
    <xf numFmtId="0" fontId="8" fillId="7" borderId="10" xfId="0" applyNumberFormat="1" applyFont="1" applyFill="1" applyBorder="1" applyAlignment="1"/>
    <xf numFmtId="0" fontId="9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wrapText="1"/>
    </xf>
    <xf numFmtId="0" fontId="9" fillId="0" borderId="10" xfId="0" applyFont="1" applyFill="1" applyBorder="1" applyAlignment="1"/>
    <xf numFmtId="0" fontId="9" fillId="11" borderId="10" xfId="0" applyNumberFormat="1" applyFont="1" applyFill="1" applyBorder="1" applyAlignment="1">
      <alignment vertical="top" wrapText="1"/>
    </xf>
    <xf numFmtId="3" fontId="10" fillId="0" borderId="10" xfId="3" applyNumberFormat="1" applyFont="1" applyFill="1" applyBorder="1" applyAlignment="1"/>
    <xf numFmtId="0" fontId="1" fillId="11" borderId="10" xfId="0" applyFont="1" applyFill="1" applyBorder="1" applyAlignment="1"/>
    <xf numFmtId="164" fontId="1" fillId="0" borderId="10" xfId="0" applyNumberFormat="1" applyFont="1" applyFill="1" applyBorder="1" applyAlignment="1"/>
    <xf numFmtId="3" fontId="1" fillId="0" borderId="1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/>
    <xf numFmtId="0" fontId="1" fillId="7" borderId="10" xfId="0" applyFont="1" applyFill="1" applyBorder="1" applyAlignment="1"/>
    <xf numFmtId="14" fontId="1" fillId="0" borderId="10" xfId="0" applyNumberFormat="1" applyFont="1" applyFill="1" applyBorder="1" applyAlignment="1"/>
    <xf numFmtId="0" fontId="4" fillId="0" borderId="10" xfId="0" applyNumberFormat="1" applyFont="1" applyFill="1" applyBorder="1" applyAlignment="1"/>
    <xf numFmtId="3" fontId="0" fillId="0" borderId="10" xfId="0" applyNumberFormat="1" applyFont="1" applyFill="1" applyBorder="1" applyAlignment="1"/>
    <xf numFmtId="0" fontId="3" fillId="0" borderId="10" xfId="0" applyFont="1" applyFill="1" applyBorder="1" applyAlignment="1"/>
    <xf numFmtId="3" fontId="5" fillId="0" borderId="10" xfId="0" quotePrefix="1" applyNumberFormat="1" applyFont="1" applyFill="1" applyBorder="1" applyAlignment="1"/>
    <xf numFmtId="3" fontId="6" fillId="0" borderId="10" xfId="0" quotePrefix="1" applyNumberFormat="1" applyFont="1" applyFill="1" applyBorder="1" applyAlignment="1"/>
    <xf numFmtId="3" fontId="5" fillId="0" borderId="10" xfId="0" quotePrefix="1" applyNumberFormat="1" applyFont="1" applyFill="1" applyBorder="1" applyAlignment="1">
      <alignment vertical="center"/>
    </xf>
    <xf numFmtId="0" fontId="5" fillId="0" borderId="10" xfId="0" quotePrefix="1" applyFont="1" applyFill="1" applyBorder="1" applyAlignment="1"/>
    <xf numFmtId="0" fontId="0" fillId="0" borderId="0" xfId="0" quotePrefix="1"/>
    <xf numFmtId="164" fontId="1" fillId="19" borderId="10" xfId="0" applyNumberFormat="1" applyFont="1" applyFill="1" applyBorder="1" applyAlignment="1"/>
    <xf numFmtId="0" fontId="1" fillId="19" borderId="10" xfId="0" applyNumberFormat="1" applyFont="1" applyFill="1" applyBorder="1" applyAlignment="1">
      <alignment wrapText="1"/>
    </xf>
    <xf numFmtId="0" fontId="1" fillId="19" borderId="10" xfId="0" applyFont="1" applyFill="1" applyBorder="1" applyAlignment="1"/>
    <xf numFmtId="0" fontId="1" fillId="19" borderId="10" xfId="0" applyNumberFormat="1" applyFont="1" applyFill="1" applyBorder="1" applyAlignment="1"/>
    <xf numFmtId="0" fontId="0" fillId="19" borderId="0" xfId="0" applyFill="1"/>
    <xf numFmtId="0" fontId="24" fillId="0" borderId="10" xfId="0" applyFont="1" applyFill="1" applyBorder="1" applyAlignment="1"/>
    <xf numFmtId="0" fontId="1" fillId="0" borderId="10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 wrapText="1"/>
    </xf>
    <xf numFmtId="0" fontId="5" fillId="0" borderId="10" xfId="0" quotePrefix="1" applyNumberFormat="1" applyFont="1" applyFill="1" applyBorder="1" applyAlignment="1"/>
    <xf numFmtId="0" fontId="6" fillId="0" borderId="10" xfId="0" quotePrefix="1" applyNumberFormat="1" applyFont="1" applyFill="1" applyBorder="1" applyAlignment="1"/>
    <xf numFmtId="0" fontId="7" fillId="0" borderId="10" xfId="0" applyNumberFormat="1" applyFont="1" applyFill="1" applyBorder="1" applyAlignment="1"/>
    <xf numFmtId="0" fontId="5" fillId="0" borderId="10" xfId="0" quotePrefix="1" applyNumberFormat="1" applyFont="1" applyFill="1" applyBorder="1" applyAlignment="1">
      <alignment vertical="center"/>
    </xf>
    <xf numFmtId="0" fontId="24" fillId="0" borderId="10" xfId="0" applyNumberFormat="1" applyFont="1" applyFill="1" applyBorder="1" applyAlignment="1"/>
    <xf numFmtId="0" fontId="9" fillId="0" borderId="10" xfId="0" applyNumberFormat="1" applyFont="1" applyFill="1" applyBorder="1" applyAlignment="1">
      <alignment vertical="center"/>
    </xf>
    <xf numFmtId="3" fontId="24" fillId="0" borderId="10" xfId="0" applyNumberFormat="1" applyFont="1" applyFill="1" applyBorder="1" applyAlignment="1"/>
    <xf numFmtId="0" fontId="25" fillId="0" borderId="0" xfId="0" applyFont="1"/>
    <xf numFmtId="0" fontId="26" fillId="0" borderId="10" xfId="0" applyNumberFormat="1" applyFont="1" applyFill="1" applyBorder="1" applyAlignment="1">
      <alignment vertical="center"/>
    </xf>
    <xf numFmtId="0" fontId="24" fillId="11" borderId="12" xfId="0" applyFont="1" applyFill="1" applyBorder="1" applyAlignment="1">
      <alignment wrapText="1"/>
    </xf>
    <xf numFmtId="0" fontId="27" fillId="0" borderId="10" xfId="0" applyNumberFormat="1" applyFont="1" applyFill="1" applyBorder="1" applyAlignment="1"/>
    <xf numFmtId="0" fontId="2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8">
    <cellStyle name="Accent" xfId="6"/>
    <cellStyle name="Accent 1" xfId="9"/>
    <cellStyle name="Accent 2" xfId="1"/>
    <cellStyle name="Accent 3" xfId="5"/>
    <cellStyle name="Bad" xfId="7"/>
    <cellStyle name="Error" xfId="10"/>
    <cellStyle name="Footnote" xfId="11"/>
    <cellStyle name="Good" xfId="12"/>
    <cellStyle name="Heading" xfId="4"/>
    <cellStyle name="Heading 1" xfId="13"/>
    <cellStyle name="Heading 2" xfId="15"/>
    <cellStyle name="Normal" xfId="0" builtinId="0"/>
    <cellStyle name="Normal 2" xfId="8"/>
    <cellStyle name="Normal 3" xfId="3"/>
    <cellStyle name="Note" xfId="14"/>
    <cellStyle name="Status" xfId="2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936"/>
  <sheetViews>
    <sheetView topLeftCell="I6" zoomScale="70" zoomScaleNormal="70" workbookViewId="0">
      <selection activeCell="B539" sqref="B539"/>
    </sheetView>
  </sheetViews>
  <sheetFormatPr baseColWidth="10" defaultColWidth="9" defaultRowHeight="14.25" customHeight="1"/>
  <cols>
    <col min="1" max="1" width="33.5703125" style="50" customWidth="1"/>
    <col min="2" max="2" width="50.42578125" style="49" customWidth="1"/>
    <col min="3" max="3" width="12.140625" style="50" customWidth="1"/>
    <col min="4" max="4" width="17.42578125" style="50" customWidth="1"/>
    <col min="5" max="5" width="12.5703125" style="50" customWidth="1"/>
    <col min="6" max="6" width="21" style="50" customWidth="1"/>
    <col min="7" max="8" width="22" style="50" customWidth="1"/>
    <col min="9" max="9" width="20.42578125" style="50" customWidth="1"/>
    <col min="10" max="10" width="16.85546875" style="50" customWidth="1"/>
    <col min="11" max="11" width="25.42578125" style="73" customWidth="1"/>
    <col min="12" max="12" width="18.7109375" style="50" customWidth="1"/>
    <col min="13" max="13" width="9.85546875" style="50" customWidth="1"/>
    <col min="14" max="14" width="8" style="50" customWidth="1"/>
    <col min="15" max="15" width="14.140625" style="50" customWidth="1"/>
    <col min="16" max="16" width="13.7109375" style="50" customWidth="1"/>
    <col min="17" max="17" width="20.7109375" style="50" customWidth="1"/>
    <col min="18" max="18" width="13.7109375" style="50" customWidth="1"/>
    <col min="19" max="19" width="18" style="50" customWidth="1"/>
    <col min="20" max="20" width="12.140625" style="50" customWidth="1"/>
    <col min="21" max="21" width="23.42578125" style="50" customWidth="1"/>
    <col min="22" max="22" width="21.5703125" style="50" customWidth="1"/>
    <col min="23" max="23" width="9.7109375" style="50" customWidth="1"/>
    <col min="24" max="24" width="21.7109375" style="50" customWidth="1"/>
    <col min="25" max="25" width="20.5703125" style="50" customWidth="1"/>
    <col min="26" max="26" width="24" style="50" customWidth="1"/>
    <col min="27" max="27" width="34.5703125" style="50" customWidth="1"/>
    <col min="28" max="28" width="10.42578125" style="50" customWidth="1"/>
    <col min="29" max="29" width="9" style="50"/>
    <col min="30" max="30" width="22.28515625" style="50" customWidth="1"/>
    <col min="31" max="31" width="15.5703125" style="51" customWidth="1"/>
    <col min="32" max="33" width="9" style="51"/>
    <col min="34" max="34" width="80.42578125" style="51" customWidth="1"/>
    <col min="35" max="35" width="111.7109375" style="51" customWidth="1"/>
    <col min="36" max="36" width="159.42578125" style="51" customWidth="1"/>
    <col min="37" max="37" width="129.7109375" style="51" customWidth="1"/>
    <col min="38" max="38" width="131.28515625" style="51" customWidth="1"/>
    <col min="39" max="39" width="139.7109375" style="51" customWidth="1"/>
    <col min="40" max="40" width="79" style="51" customWidth="1"/>
    <col min="41" max="41" width="31.5703125" style="51" customWidth="1"/>
    <col min="42" max="253" width="9" style="51"/>
    <col min="254" max="16384" width="9" style="50"/>
  </cols>
  <sheetData>
    <row r="1" spans="1:253" s="72" customFormat="1" ht="14.25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74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11</v>
      </c>
      <c r="T1" s="52" t="s">
        <v>18</v>
      </c>
      <c r="U1" s="52" t="s">
        <v>19</v>
      </c>
      <c r="V1" s="52" t="s">
        <v>20</v>
      </c>
      <c r="W1" s="52" t="s">
        <v>21</v>
      </c>
      <c r="X1" s="52" t="s">
        <v>22</v>
      </c>
      <c r="Y1" s="52" t="s">
        <v>23</v>
      </c>
      <c r="Z1" s="52" t="s">
        <v>24</v>
      </c>
      <c r="AA1" s="52" t="s">
        <v>25</v>
      </c>
      <c r="AB1" s="76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  <c r="AO1" s="72" t="str">
        <f>CONCATENATE(AH2)</f>
        <v>C-31 198,5 Tunel Amadeu Torner</v>
      </c>
    </row>
    <row r="2" spans="1:253" ht="14.25" customHeight="1">
      <c r="A2" s="55" t="str">
        <f t="shared" ref="A2:A65" si="0">CONCATENATE("camera.",TEXT(B2,"0000"))</f>
        <v>camera.3003</v>
      </c>
      <c r="B2" s="54">
        <v>3003</v>
      </c>
      <c r="C2" s="56" t="s">
        <v>33</v>
      </c>
      <c r="D2" s="56">
        <v>198.5</v>
      </c>
      <c r="E2" s="56" t="s">
        <v>34</v>
      </c>
      <c r="F2" s="56" t="s">
        <v>35</v>
      </c>
      <c r="G2" s="56" t="s">
        <v>36</v>
      </c>
      <c r="H2" s="56" t="s">
        <v>37</v>
      </c>
      <c r="I2" s="56" t="s">
        <v>38</v>
      </c>
      <c r="J2" s="50" t="s">
        <v>39</v>
      </c>
      <c r="K2" s="73" t="s">
        <v>40</v>
      </c>
      <c r="L2" s="50">
        <v>1</v>
      </c>
      <c r="M2" s="56" t="s">
        <v>41</v>
      </c>
      <c r="N2" s="56" t="s">
        <v>42</v>
      </c>
      <c r="O2" s="50">
        <v>80</v>
      </c>
      <c r="P2" s="50">
        <v>80</v>
      </c>
      <c r="Q2" s="50">
        <v>554</v>
      </c>
      <c r="R2" s="50" t="s">
        <v>43</v>
      </c>
      <c r="S2" s="50" t="s">
        <v>44</v>
      </c>
      <c r="T2" s="50">
        <v>0</v>
      </c>
      <c r="U2" s="50">
        <v>0</v>
      </c>
      <c r="V2" s="72">
        <v>1</v>
      </c>
      <c r="X2" s="57" t="s">
        <v>45</v>
      </c>
      <c r="Y2" s="77"/>
      <c r="Z2" s="77"/>
      <c r="AB2" s="56" t="s">
        <v>33</v>
      </c>
      <c r="AD2" s="50">
        <v>0</v>
      </c>
      <c r="AE2" s="50">
        <v>0</v>
      </c>
      <c r="AF2" s="50">
        <v>300</v>
      </c>
      <c r="AG2" s="50" t="s">
        <v>46</v>
      </c>
      <c r="AH2" s="50" t="str">
        <f>CONCATENATE(C2," ",D2," ",I2)</f>
        <v>C-31 198,5 Tunel Amadeu Torner</v>
      </c>
      <c r="AI2" s="50"/>
      <c r="AJ2" s="50" t="str">
        <f>CONCATENATE("","{","'Camera information':","{","'Identifier':","'",A2,"'",",","'Number':",B2,",","'Group':","'",C2,"'",",'Name':","'",AH2,"'",",","'Location':","'",F2,"'",",")</f>
        <v>{'Camera information':{'Identifier':'camera.3003','Number':3003,'Group':'C-31','Name':'C-31 198,5 Tunel Amadeu Torner','Location':'ACCESSOS SUD',</v>
      </c>
      <c r="AK2" s="50" t="str">
        <f t="shared" ref="AK2:AK65" si="1">CONCATENATE("'Description':","'",AH2,"'",",","'Symbol':","'",G2,"'",",","'Owner':","'",E2,"'",",","'Municipality':","'",H2,"","','Kilometric Point':","'",D2,"'",",","'Road':","'",C2,"'",",","'Direction':","'",AC2,"'",",")</f>
        <v>'Description':'C-31 198,5 Tunel Amadeu Torner','Symbol':'Fixed camera','Owner':'DGC','Municipality':'-','Kilometric Point':'198,5','Road':'C-31','Direction':'',</v>
      </c>
      <c r="AL2" s="50" t="str">
        <f>CONCATENATE("'Latitude':","'",AD2,"'",",'Longitude':","'",AE2,"'",",'Manufacturer':","'",J2,"'",",'Model':","'",K2,"'",",'Protocol':","'",R2,"'",",'Polling':","",AF2,"",",")</f>
        <v>'Latitude':'0','Longitude':'0','Manufacturer':'LANACCESS','Model':'onSafe MPEGx-120E','Protocol':'		VLC','Polling':300,</v>
      </c>
      <c r="AM2" s="50" t="str">
        <f>CONCATENATE("'Connection':{'Address':","'",L2,"'",",","'Multicast address':","'",V2,"'",",","'User':","'",M2,"'",",","'Password':","'",N2,"'",",","'HTTP port':",O2,",","'ONVIF port':",P2,",","'RTSP port':",Q2,"},")</f>
        <v>'Connection':{'Address':'1','Multicast address':'1','User':'hello','Password':'world','HTTP port':80,'ONVIF port':80,'RTSP port':554},</v>
      </c>
      <c r="AN2" s="50" t="str">
        <f>CONCATENATE("'PTZ protocol':{'Protocol':","'",R2,"'",",","'Address':",S2,",","'Port':",T2,",","'Serial settings':","'",U2,"'","}}},")</f>
        <v>'PTZ protocol':{'Protocol':'		VLC','Address':			0,'Port':0,'Serial settings':'0'}}},</v>
      </c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</row>
    <row r="3" spans="1:253" ht="14.25" customHeight="1">
      <c r="A3" s="55" t="str">
        <f t="shared" si="0"/>
        <v>camera.3004</v>
      </c>
      <c r="B3" s="54">
        <v>3004</v>
      </c>
      <c r="C3" s="56" t="s">
        <v>33</v>
      </c>
      <c r="D3" s="56">
        <v>198</v>
      </c>
      <c r="E3" s="56" t="s">
        <v>34</v>
      </c>
      <c r="F3" s="56" t="s">
        <v>35</v>
      </c>
      <c r="G3" s="56" t="s">
        <v>36</v>
      </c>
      <c r="H3" s="56" t="s">
        <v>37</v>
      </c>
      <c r="I3" s="56" t="s">
        <v>38</v>
      </c>
      <c r="J3" s="50" t="s">
        <v>39</v>
      </c>
      <c r="K3" s="73" t="s">
        <v>40</v>
      </c>
      <c r="L3" s="50">
        <v>1</v>
      </c>
      <c r="M3" s="56" t="s">
        <v>41</v>
      </c>
      <c r="N3" s="56" t="s">
        <v>42</v>
      </c>
      <c r="O3" s="50">
        <v>80</v>
      </c>
      <c r="P3" s="50">
        <v>80</v>
      </c>
      <c r="Q3" s="50">
        <v>554</v>
      </c>
      <c r="R3" s="50" t="s">
        <v>43</v>
      </c>
      <c r="S3" s="50" t="s">
        <v>44</v>
      </c>
      <c r="T3" s="50">
        <v>0</v>
      </c>
      <c r="U3" s="50">
        <v>0</v>
      </c>
      <c r="V3" s="50">
        <v>1</v>
      </c>
      <c r="X3" s="57" t="s">
        <v>45</v>
      </c>
      <c r="Y3" s="77"/>
      <c r="Z3" s="77"/>
      <c r="AB3" s="56" t="s">
        <v>33</v>
      </c>
      <c r="AD3" s="50">
        <v>0</v>
      </c>
      <c r="AE3" s="50">
        <v>0</v>
      </c>
      <c r="AF3" s="50">
        <v>300</v>
      </c>
      <c r="AG3" s="50" t="s">
        <v>46</v>
      </c>
      <c r="AH3" s="50" t="str">
        <f t="shared" ref="AH3:AH66" si="2">CONCATENATE(C3," ",D3," ",I3)</f>
        <v>C-31 198 Tunel Amadeu Torner</v>
      </c>
      <c r="AI3" s="50"/>
      <c r="AJ3" s="50" t="str">
        <f t="shared" ref="AJ3:AJ66" si="3">CONCATENATE("","{","'Camera information':","{","'Identifier':","'",A3,"'",",","'Number':",B3,",","'Group':","'",C3,"'",",'Name':","'",AH3,"'",",","'Location':","'",F3,"'",",")</f>
        <v>{'Camera information':{'Identifier':'camera.3004','Number':3004,'Group':'C-31','Name':'C-31 198 Tunel Amadeu Torner','Location':'ACCESSOS SUD',</v>
      </c>
      <c r="AK3" s="50" t="str">
        <f t="shared" si="1"/>
        <v>'Description':'C-31 198 Tunel Amadeu Torner','Symbol':'Fixed camera','Owner':'DGC','Municipality':'-','Kilometric Point':'198','Road':'C-31','Direction':'',</v>
      </c>
      <c r="AL3" s="50" t="str">
        <f t="shared" ref="AL3:AL66" si="4">CONCATENATE("'Latitude':","'",AD3,"'",",'Longitude':","'",AE3,"'",",'Manufacturer':","'",J3,"'",",'Model':","'",K3,"'",",'Protocol':","'",R3,"'",",'Polling':","",AF3,"",",")</f>
        <v>'Latitude':'0','Longitude':'0','Manufacturer':'LANACCESS','Model':'onSafe MPEGx-120E','Protocol':'		VLC','Polling':300,</v>
      </c>
      <c r="AM3" s="50" t="str">
        <f t="shared" ref="AM3:AM21" si="5">CONCATENATE("'Connection':{'Address':","'",L3,"'",",","'Multicast address':","'",V3,"'",",","'User':","'",M3,"'",",","'Password':","'",N3,"'",",","'HTTP port':",O3,",","'ONVIF port':",P3,",","'RTSP port':",Q3,"},")</f>
        <v>'Connection':{'Address':'1','Multicast address':'1','User':'hello','Password':'world','HTTP port':80,'ONVIF port':80,'RTSP port':554},</v>
      </c>
      <c r="AN3" s="50" t="str">
        <f t="shared" ref="AN3:AN66" si="6">CONCATENATE("'PTZ protocol':{'Protocol':","'",R3,"'",",","'Address':",S3,",","'Port':",T3,",","'Serial settings':","'",U3,"'","}}},")</f>
        <v>'PTZ protocol':{'Protocol':'		VLC','Address':			0,'Port':0,'Serial settings':'0'}}},</v>
      </c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</row>
    <row r="4" spans="1:253" ht="14.25" customHeight="1">
      <c r="A4" s="55" t="str">
        <f t="shared" si="0"/>
        <v>camera.0101</v>
      </c>
      <c r="B4" s="54">
        <v>101</v>
      </c>
      <c r="C4" s="56" t="s">
        <v>47</v>
      </c>
      <c r="D4" s="56">
        <v>18</v>
      </c>
      <c r="E4" s="56" t="s">
        <v>48</v>
      </c>
      <c r="F4" s="56" t="s">
        <v>47</v>
      </c>
      <c r="G4" s="56" t="s">
        <v>36</v>
      </c>
      <c r="H4" s="56" t="s">
        <v>37</v>
      </c>
      <c r="I4" s="56" t="s">
        <v>49</v>
      </c>
      <c r="J4" s="50" t="s">
        <v>50</v>
      </c>
      <c r="K4" s="50" t="s">
        <v>51</v>
      </c>
      <c r="L4" s="50" t="s">
        <v>52</v>
      </c>
      <c r="M4" s="56" t="s">
        <v>53</v>
      </c>
      <c r="N4" s="56" t="s">
        <v>53</v>
      </c>
      <c r="O4" s="50">
        <v>80</v>
      </c>
      <c r="P4" s="50">
        <v>80</v>
      </c>
      <c r="Q4" s="50">
        <v>554</v>
      </c>
      <c r="R4" s="50" t="s">
        <v>54</v>
      </c>
      <c r="S4" s="50" t="s">
        <v>44</v>
      </c>
      <c r="T4" s="50">
        <v>2222</v>
      </c>
      <c r="U4" s="50" t="s">
        <v>55</v>
      </c>
      <c r="V4" s="67" t="s">
        <v>56</v>
      </c>
      <c r="X4" s="57" t="s">
        <v>45</v>
      </c>
      <c r="AA4" s="50" t="s">
        <v>57</v>
      </c>
      <c r="AB4" s="56" t="s">
        <v>47</v>
      </c>
      <c r="AC4" s="50" t="s">
        <v>58</v>
      </c>
      <c r="AD4" s="50">
        <v>41.118656000000001</v>
      </c>
      <c r="AE4" s="50">
        <v>1.233719</v>
      </c>
      <c r="AF4" s="50">
        <v>300</v>
      </c>
      <c r="AG4" s="50" t="s">
        <v>46</v>
      </c>
      <c r="AH4" s="50" t="str">
        <f t="shared" si="2"/>
        <v>T-11 18 Riudoms</v>
      </c>
      <c r="AI4" s="50"/>
      <c r="AJ4" s="50" t="str">
        <f t="shared" si="3"/>
        <v>{'Camera information':{'Identifier':'camera.0101','Number':101,'Group':'T-11','Name':'T-11 18 Riudoms','Location':'T-11',</v>
      </c>
      <c r="AK4" s="50" t="str">
        <f t="shared" si="1"/>
        <v>'Description':'T-11 18 Riudoms','Symbol':'Fixed camera','Owner':'SCT','Municipality':'-','Kilometric Point':'18','Road':'T-11','Direction':'DEC',</v>
      </c>
      <c r="AL4" s="50" t="str">
        <f t="shared" si="4"/>
        <v>'Latitude':'41,118656','Longitude':'1,233719','Manufacturer':'AXIS','Model':'AXIS Q7401 Video Encoder','Protocol':'		Ultrak','Polling':300,</v>
      </c>
      <c r="AM4" s="50" t="str">
        <f t="shared" si="5"/>
        <v>'Connection':{'Address':'10.137.247.69','Multicast address':'				239.239.239.239','User':'root','Password':'root','HTTP port':80,'ONVIF port':80,'RTSP port':554},</v>
      </c>
      <c r="AN4" s="50" t="str">
        <f t="shared" si="6"/>
        <v>'PTZ protocol':{'Protocol':'		Ultrak','Address':			0,'Port':2222,'Serial settings':'9600,8,E,1'}}},</v>
      </c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</row>
    <row r="5" spans="1:253" ht="14.25" customHeight="1">
      <c r="A5" s="55" t="str">
        <f t="shared" si="0"/>
        <v>camera.0102</v>
      </c>
      <c r="B5" s="54">
        <v>102</v>
      </c>
      <c r="C5" s="56" t="s">
        <v>47</v>
      </c>
      <c r="D5" s="56">
        <v>10</v>
      </c>
      <c r="E5" s="56" t="s">
        <v>48</v>
      </c>
      <c r="F5" s="56" t="s">
        <v>59</v>
      </c>
      <c r="G5" s="56" t="s">
        <v>36</v>
      </c>
      <c r="H5" s="56" t="s">
        <v>37</v>
      </c>
      <c r="I5" s="56" t="s">
        <v>60</v>
      </c>
      <c r="J5" s="50" t="s">
        <v>37</v>
      </c>
      <c r="K5" s="50" t="s">
        <v>37</v>
      </c>
      <c r="L5" s="50" t="s">
        <v>61</v>
      </c>
      <c r="M5" s="56"/>
      <c r="N5" s="56"/>
      <c r="O5" s="50">
        <v>80</v>
      </c>
      <c r="P5" s="50">
        <v>80</v>
      </c>
      <c r="Q5" s="50">
        <v>554</v>
      </c>
      <c r="R5" s="50" t="s">
        <v>54</v>
      </c>
      <c r="S5" s="50" t="s">
        <v>44</v>
      </c>
      <c r="T5" s="50">
        <v>2222</v>
      </c>
      <c r="U5" s="50" t="s">
        <v>55</v>
      </c>
      <c r="V5" s="67" t="s">
        <v>56</v>
      </c>
      <c r="X5" s="50" t="s">
        <v>62</v>
      </c>
      <c r="Z5" s="50" t="s">
        <v>63</v>
      </c>
      <c r="AA5" s="50" t="s">
        <v>57</v>
      </c>
      <c r="AB5" s="56" t="s">
        <v>47</v>
      </c>
      <c r="AC5" s="50" t="s">
        <v>58</v>
      </c>
      <c r="AD5" s="50">
        <v>41.136158000000002</v>
      </c>
      <c r="AE5" s="50">
        <v>1.1466970000000001</v>
      </c>
      <c r="AF5" s="50">
        <v>300</v>
      </c>
      <c r="AG5" s="50" t="s">
        <v>46</v>
      </c>
      <c r="AH5" s="50" t="str">
        <f t="shared" si="2"/>
        <v>T-11 10 Reus</v>
      </c>
      <c r="AI5" s="50"/>
      <c r="AJ5" s="50" t="str">
        <f t="shared" si="3"/>
        <v>{'Camera information':{'Identifier':'camera.0102','Number':102,'Group':'T-11','Name':'T-11 10 Reus','Location':'N-340',</v>
      </c>
      <c r="AK5" s="50" t="str">
        <f t="shared" si="1"/>
        <v>'Description':'T-11 10 Reus','Symbol':'Fixed camera','Owner':'SCT','Municipality':'-','Kilometric Point':'10','Road':'T-11','Direction':'DEC',</v>
      </c>
      <c r="AL5" s="50" t="str">
        <f t="shared" si="4"/>
        <v>'Latitude':'41,136158','Longitude':'1,146697','Manufacturer':'-','Model':'-','Protocol':'		Ultrak','Polling':300,</v>
      </c>
      <c r="AM5" s="50" t="str">
        <f t="shared" si="5"/>
        <v>'Connection':{'Address':'10.137.247.36','Multicast address':'				239.239.239.239','User':'','Password':'','HTTP port':80,'ONVIF port':80,'RTSP port':554},</v>
      </c>
      <c r="AN5" s="50" t="str">
        <f t="shared" si="6"/>
        <v>'PTZ protocol':{'Protocol':'		Ultrak','Address':			0,'Port':2222,'Serial settings':'9600,8,E,1'}}},</v>
      </c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</row>
    <row r="6" spans="1:253" ht="14.25" customHeight="1">
      <c r="A6" s="55" t="str">
        <f t="shared" si="0"/>
        <v>camera.0742</v>
      </c>
      <c r="B6" s="54">
        <v>742</v>
      </c>
      <c r="C6" s="57" t="s">
        <v>64</v>
      </c>
      <c r="D6" s="57">
        <v>146.5</v>
      </c>
      <c r="E6" s="57" t="s">
        <v>48</v>
      </c>
      <c r="F6" s="57" t="s">
        <v>65</v>
      </c>
      <c r="G6" s="56" t="s">
        <v>36</v>
      </c>
      <c r="H6" s="57" t="s">
        <v>66</v>
      </c>
      <c r="I6" s="57" t="s">
        <v>67</v>
      </c>
      <c r="J6" s="57" t="s">
        <v>39</v>
      </c>
      <c r="K6" s="57" t="s">
        <v>40</v>
      </c>
      <c r="L6" s="57" t="s">
        <v>68</v>
      </c>
      <c r="M6" s="57" t="s">
        <v>41</v>
      </c>
      <c r="N6" s="57" t="s">
        <v>42</v>
      </c>
      <c r="O6" s="50">
        <v>80</v>
      </c>
      <c r="P6" s="50">
        <v>80</v>
      </c>
      <c r="Q6" s="50">
        <v>554</v>
      </c>
      <c r="R6" s="57" t="s">
        <v>69</v>
      </c>
      <c r="S6" s="50" t="s">
        <v>70</v>
      </c>
      <c r="T6" s="57">
        <v>2024</v>
      </c>
      <c r="U6" s="50" t="s">
        <v>71</v>
      </c>
      <c r="V6" s="57" t="s">
        <v>72</v>
      </c>
      <c r="W6" s="57" t="s">
        <v>73</v>
      </c>
      <c r="X6" s="57" t="s">
        <v>45</v>
      </c>
      <c r="Y6" s="57"/>
      <c r="Z6" s="57"/>
      <c r="AA6" s="57"/>
      <c r="AB6" s="57" t="s">
        <v>64</v>
      </c>
      <c r="AC6" s="50" t="s">
        <v>58</v>
      </c>
      <c r="AD6" s="50">
        <v>41.515909071940001</v>
      </c>
      <c r="AE6" s="50">
        <v>2.1457092733554202</v>
      </c>
      <c r="AF6" s="50">
        <v>300</v>
      </c>
      <c r="AG6" s="50" t="s">
        <v>46</v>
      </c>
      <c r="AH6" s="50" t="str">
        <f t="shared" si="2"/>
        <v>AP-7 146,5 Barberà del Valles</v>
      </c>
      <c r="AI6" s="50"/>
      <c r="AJ6" s="50" t="str">
        <f t="shared" si="3"/>
        <v>{'Camera information':{'Identifier':'camera.0742','Number':742,'Group':'AP-7','Name':'AP-7 146,5 Barberà del Valles','Location':'ACCESSOS NORD',</v>
      </c>
      <c r="AK6" s="50" t="str">
        <f t="shared" si="1"/>
        <v>'Description':'AP-7 146,5 Barberà del Valles','Symbol':'Fixed camera','Owner':'SCT','Municipality':'Barberà del Vallès','Kilometric Point':'146,5','Road':'AP-7','Direction':'DEC',</v>
      </c>
      <c r="AL6" s="50" t="str">
        <f t="shared" si="4"/>
        <v>'Latitude':'41,51590907194','Longitude':'2,14570927335542','Manufacturer':'LANACCESS','Model':'onSafe MPEGx-120E','Protocol':'		LANACCESS','Polling':300,</v>
      </c>
      <c r="AM6" s="50" t="str">
        <f t="shared" si="5"/>
        <v>'Connection':{'Address':'10.137.229.34','Multicast address':'				239.137.229.34','User':'hello','Password':'world','HTTP port':80,'ONVIF port':80,'RTSP port':554},</v>
      </c>
      <c r="AN6" s="50" t="str">
        <f t="shared" si="6"/>
        <v>'PTZ protocol':{'Protocol':'		LANACCESS','Address':			19,'Port':2024,'Serial settings':'1200,8,E,1'}}},</v>
      </c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</row>
    <row r="7" spans="1:253" ht="14.25" customHeight="1">
      <c r="A7" s="55" t="str">
        <f t="shared" si="0"/>
        <v>camera.0744</v>
      </c>
      <c r="B7" s="54">
        <v>744</v>
      </c>
      <c r="C7" s="57" t="s">
        <v>74</v>
      </c>
      <c r="D7" s="57">
        <v>147.69999999999999</v>
      </c>
      <c r="E7" s="57" t="s">
        <v>48</v>
      </c>
      <c r="F7" s="57" t="s">
        <v>65</v>
      </c>
      <c r="G7" s="56" t="s">
        <v>36</v>
      </c>
      <c r="H7" s="57" t="s">
        <v>66</v>
      </c>
      <c r="I7" s="57" t="s">
        <v>75</v>
      </c>
      <c r="J7" s="57" t="s">
        <v>39</v>
      </c>
      <c r="K7" s="57" t="s">
        <v>40</v>
      </c>
      <c r="L7" s="57" t="s">
        <v>76</v>
      </c>
      <c r="M7" s="57" t="s">
        <v>41</v>
      </c>
      <c r="N7" s="57" t="s">
        <v>42</v>
      </c>
      <c r="O7" s="50">
        <v>80</v>
      </c>
      <c r="P7" s="50">
        <v>80</v>
      </c>
      <c r="Q7" s="50">
        <v>554</v>
      </c>
      <c r="R7" s="57" t="s">
        <v>77</v>
      </c>
      <c r="S7" s="57" t="s">
        <v>78</v>
      </c>
      <c r="T7" s="57">
        <v>9</v>
      </c>
      <c r="U7" s="50" t="s">
        <v>71</v>
      </c>
      <c r="V7" s="57" t="s">
        <v>79</v>
      </c>
      <c r="W7" s="57" t="s">
        <v>73</v>
      </c>
      <c r="X7" s="57" t="s">
        <v>45</v>
      </c>
      <c r="Y7" s="57"/>
      <c r="Z7" s="57"/>
      <c r="AA7" s="57"/>
      <c r="AB7" s="57" t="s">
        <v>74</v>
      </c>
      <c r="AC7" s="50" t="s">
        <v>58</v>
      </c>
      <c r="AD7" s="50">
        <v>41.508834999999998</v>
      </c>
      <c r="AE7" s="50">
        <v>2.1329920000000002</v>
      </c>
      <c r="AF7" s="50">
        <v>300</v>
      </c>
      <c r="AG7" s="50" t="s">
        <v>46</v>
      </c>
      <c r="AH7" s="50" t="str">
        <f t="shared" si="2"/>
        <v>AP-7/B-30 147,7 Barberà</v>
      </c>
      <c r="AI7" s="50"/>
      <c r="AJ7" s="50" t="str">
        <f t="shared" si="3"/>
        <v>{'Camera information':{'Identifier':'camera.0744','Number':744,'Group':'AP-7/B-30','Name':'AP-7/B-30 147,7 Barberà','Location':'ACCESSOS NORD',</v>
      </c>
      <c r="AK7" s="50" t="str">
        <f t="shared" si="1"/>
        <v>'Description':'AP-7/B-30 147,7 Barberà','Symbol':'Fixed camera','Owner':'SCT','Municipality':'Barberà del Vallès','Kilometric Point':'147,7','Road':'AP-7/B-30','Direction':'DEC',</v>
      </c>
      <c r="AL7" s="50" t="str">
        <f t="shared" si="4"/>
        <v>'Latitude':'41,508835','Longitude':'2,132992','Manufacturer':'LANACCESS','Model':'onSafe MPEGx-120E','Protocol':'		Plettack','Polling':300,</v>
      </c>
      <c r="AM7" s="50" t="str">
        <f t="shared" si="5"/>
        <v>'Connection':{'Address':'10.137.229.35','Multicast address':'				239.137.229.35','User':'hello','Password':'world','HTTP port':80,'ONVIF port':80,'RTSP port':554},</v>
      </c>
      <c r="AN7" s="50" t="str">
        <f t="shared" si="6"/>
        <v>'PTZ protocol':{'Protocol':'		Plettack','Address':			18,'Port':9,'Serial settings':'1200,8,E,1'}}},</v>
      </c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</row>
    <row r="8" spans="1:253" ht="14.25" customHeight="1">
      <c r="A8" s="55" t="str">
        <f t="shared" si="0"/>
        <v>camera.0745</v>
      </c>
      <c r="B8" s="54">
        <v>745</v>
      </c>
      <c r="C8" s="57" t="s">
        <v>74</v>
      </c>
      <c r="D8" s="57">
        <v>149</v>
      </c>
      <c r="E8" s="57" t="s">
        <v>48</v>
      </c>
      <c r="F8" s="57" t="s">
        <v>65</v>
      </c>
      <c r="G8" s="56" t="s">
        <v>36</v>
      </c>
      <c r="H8" s="57" t="s">
        <v>66</v>
      </c>
      <c r="I8" s="57" t="s">
        <v>80</v>
      </c>
      <c r="J8" s="57" t="s">
        <v>39</v>
      </c>
      <c r="K8" s="57" t="s">
        <v>40</v>
      </c>
      <c r="L8" s="57" t="s">
        <v>81</v>
      </c>
      <c r="M8" s="57" t="s">
        <v>41</v>
      </c>
      <c r="N8" s="57" t="s">
        <v>42</v>
      </c>
      <c r="O8" s="50">
        <v>80</v>
      </c>
      <c r="P8" s="50">
        <v>80</v>
      </c>
      <c r="Q8" s="50">
        <v>554</v>
      </c>
      <c r="R8" s="57" t="s">
        <v>77</v>
      </c>
      <c r="S8" s="57" t="s">
        <v>82</v>
      </c>
      <c r="T8" s="57">
        <v>9</v>
      </c>
      <c r="U8" s="50" t="s">
        <v>71</v>
      </c>
      <c r="V8" s="57" t="s">
        <v>83</v>
      </c>
      <c r="W8" s="57" t="s">
        <v>73</v>
      </c>
      <c r="X8" s="57" t="s">
        <v>45</v>
      </c>
      <c r="Y8" s="57"/>
      <c r="Z8" s="57"/>
      <c r="AA8" s="57"/>
      <c r="AB8" s="57" t="s">
        <v>74</v>
      </c>
      <c r="AC8" s="50" t="s">
        <v>58</v>
      </c>
      <c r="AD8" s="50">
        <v>41.500973027695601</v>
      </c>
      <c r="AE8" s="50">
        <v>2.1178892958276299</v>
      </c>
      <c r="AF8" s="50">
        <v>300</v>
      </c>
      <c r="AG8" s="50" t="s">
        <v>46</v>
      </c>
      <c r="AH8" s="50" t="str">
        <f t="shared" si="2"/>
        <v>AP-7/B-30 149 Cerdanyola</v>
      </c>
      <c r="AI8" s="50"/>
      <c r="AJ8" s="50" t="str">
        <f t="shared" si="3"/>
        <v>{'Camera information':{'Identifier':'camera.0745','Number':745,'Group':'AP-7/B-30','Name':'AP-7/B-30 149 Cerdanyola','Location':'ACCESSOS NORD',</v>
      </c>
      <c r="AK8" s="50" t="str">
        <f t="shared" si="1"/>
        <v>'Description':'AP-7/B-30 149 Cerdanyola','Symbol':'Fixed camera','Owner':'SCT','Municipality':'Barberà del Vallès','Kilometric Point':'149','Road':'AP-7/B-30','Direction':'DEC',</v>
      </c>
      <c r="AL8" s="50" t="str">
        <f t="shared" si="4"/>
        <v>'Latitude':'41,5009730276956','Longitude':'2,11788929582763','Manufacturer':'LANACCESS','Model':'onSafe MPEGx-120E','Protocol':'		Plettack','Polling':300,</v>
      </c>
      <c r="AM8" s="50" t="str">
        <f t="shared" si="5"/>
        <v>'Connection':{'Address':'10.137.229.36','Multicast address':'				239.137.229.36','User':'hello','Password':'world','HTTP port':80,'ONVIF port':80,'RTSP port':554},</v>
      </c>
      <c r="AN8" s="50" t="str">
        <f t="shared" si="6"/>
        <v>'PTZ protocol':{'Protocol':'		Plettack','Address':			17,'Port':9,'Serial settings':'1200,8,E,1'}}},</v>
      </c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</row>
    <row r="9" spans="1:253" ht="14.25" customHeight="1">
      <c r="A9" s="55" t="str">
        <f t="shared" si="0"/>
        <v>camera.0746</v>
      </c>
      <c r="B9" s="54">
        <v>746</v>
      </c>
      <c r="C9" s="57" t="s">
        <v>74</v>
      </c>
      <c r="D9" s="57">
        <v>151</v>
      </c>
      <c r="E9" s="57" t="s">
        <v>48</v>
      </c>
      <c r="F9" s="57" t="s">
        <v>65</v>
      </c>
      <c r="G9" s="56" t="s">
        <v>36</v>
      </c>
      <c r="H9" s="57" t="s">
        <v>84</v>
      </c>
      <c r="I9" s="57" t="s">
        <v>85</v>
      </c>
      <c r="J9" s="57" t="s">
        <v>39</v>
      </c>
      <c r="K9" s="57" t="s">
        <v>40</v>
      </c>
      <c r="L9" s="57" t="s">
        <v>86</v>
      </c>
      <c r="M9" s="57" t="s">
        <v>41</v>
      </c>
      <c r="N9" s="57" t="s">
        <v>42</v>
      </c>
      <c r="O9" s="50">
        <v>80</v>
      </c>
      <c r="P9" s="50">
        <v>80</v>
      </c>
      <c r="Q9" s="50">
        <v>554</v>
      </c>
      <c r="R9" s="57" t="s">
        <v>77</v>
      </c>
      <c r="S9" s="57" t="s">
        <v>87</v>
      </c>
      <c r="T9" s="57">
        <v>9</v>
      </c>
      <c r="U9" s="50" t="s">
        <v>71</v>
      </c>
      <c r="V9" s="57" t="s">
        <v>88</v>
      </c>
      <c r="W9" s="57" t="s">
        <v>73</v>
      </c>
      <c r="X9" s="57" t="s">
        <v>45</v>
      </c>
      <c r="Y9" s="57"/>
      <c r="Z9" s="57"/>
      <c r="AA9" s="57"/>
      <c r="AB9" s="57" t="s">
        <v>74</v>
      </c>
      <c r="AC9" s="50" t="s">
        <v>58</v>
      </c>
      <c r="AD9" s="50">
        <v>41.493584274185899</v>
      </c>
      <c r="AE9" s="50">
        <v>2.10374863742818</v>
      </c>
      <c r="AF9" s="50">
        <v>300</v>
      </c>
      <c r="AG9" s="50" t="s">
        <v>46</v>
      </c>
      <c r="AH9" s="50" t="str">
        <f t="shared" si="2"/>
        <v>AP-7/B-30 151 Bellaterra</v>
      </c>
      <c r="AI9" s="50"/>
      <c r="AJ9" s="50" t="str">
        <f t="shared" si="3"/>
        <v>{'Camera information':{'Identifier':'camera.0746','Number':746,'Group':'AP-7/B-30','Name':'AP-7/B-30 151 Bellaterra','Location':'ACCESSOS NORD',</v>
      </c>
      <c r="AK9" s="50" t="str">
        <f t="shared" si="1"/>
        <v>'Description':'AP-7/B-30 151 Bellaterra','Symbol':'Fixed camera','Owner':'SCT','Municipality':'Cerdanyola del Vallès','Kilometric Point':'151','Road':'AP-7/B-30','Direction':'DEC',</v>
      </c>
      <c r="AL9" s="50" t="str">
        <f t="shared" si="4"/>
        <v>'Latitude':'41,4935842741859','Longitude':'2,10374863742818','Manufacturer':'LANACCESS','Model':'onSafe MPEGx-120E','Protocol':'		Plettack','Polling':300,</v>
      </c>
      <c r="AM9" s="50" t="str">
        <f t="shared" si="5"/>
        <v>'Connection':{'Address':'10.137.229.37','Multicast address':'				239.137.229.37','User':'hello','Password':'world','HTTP port':80,'ONVIF port':80,'RTSP port':554},</v>
      </c>
      <c r="AN9" s="50" t="str">
        <f t="shared" si="6"/>
        <v>'PTZ protocol':{'Protocol':'		Plettack','Address':			16,'Port':9,'Serial settings':'1200,8,E,1'}}},</v>
      </c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</row>
    <row r="10" spans="1:253" ht="14.25" customHeight="1">
      <c r="A10" s="55" t="str">
        <f t="shared" si="0"/>
        <v>camera.0789</v>
      </c>
      <c r="B10" s="54">
        <v>789</v>
      </c>
      <c r="C10" s="57" t="s">
        <v>64</v>
      </c>
      <c r="D10" s="57">
        <v>249.5</v>
      </c>
      <c r="E10" s="57" t="s">
        <v>89</v>
      </c>
      <c r="F10" s="57" t="s">
        <v>90</v>
      </c>
      <c r="G10" s="56" t="s">
        <v>36</v>
      </c>
      <c r="H10" s="57" t="s">
        <v>91</v>
      </c>
      <c r="I10" s="57" t="s">
        <v>91</v>
      </c>
      <c r="J10" s="57" t="s">
        <v>39</v>
      </c>
      <c r="K10" s="71" t="s">
        <v>37</v>
      </c>
      <c r="L10" s="58" t="s">
        <v>92</v>
      </c>
      <c r="M10" s="57"/>
      <c r="N10" s="57"/>
      <c r="O10" s="50">
        <v>80</v>
      </c>
      <c r="P10" s="50">
        <v>80</v>
      </c>
      <c r="Q10" s="50">
        <v>554</v>
      </c>
      <c r="R10" s="57" t="s">
        <v>43</v>
      </c>
      <c r="S10" s="57" t="s">
        <v>44</v>
      </c>
      <c r="T10" s="57">
        <v>0</v>
      </c>
      <c r="U10" s="50">
        <v>0</v>
      </c>
      <c r="V10" s="57" t="s">
        <v>93</v>
      </c>
      <c r="W10" s="57" t="s">
        <v>94</v>
      </c>
      <c r="X10" s="57" t="s">
        <v>45</v>
      </c>
      <c r="Y10" s="57"/>
      <c r="Z10" s="57"/>
      <c r="AA10" s="57" t="s">
        <v>57</v>
      </c>
      <c r="AB10" s="57" t="s">
        <v>64</v>
      </c>
      <c r="AC10" s="50" t="s">
        <v>95</v>
      </c>
      <c r="AD10" s="50">
        <v>0</v>
      </c>
      <c r="AE10" s="50">
        <v>0</v>
      </c>
      <c r="AF10" s="50">
        <v>300</v>
      </c>
      <c r="AG10" s="50" t="s">
        <v>46</v>
      </c>
      <c r="AH10" s="50" t="str">
        <f t="shared" si="2"/>
        <v>AP-7 249,5 Constantí</v>
      </c>
      <c r="AI10" s="50"/>
      <c r="AJ10" s="50" t="str">
        <f t="shared" si="3"/>
        <v>{'Camera information':{'Identifier':'camera.0789','Number':789,'Group':'AP-7','Name':'AP-7 249,5 Constantí','Location':'AP-7 (S)',</v>
      </c>
      <c r="AK10" s="50" t="str">
        <f t="shared" si="1"/>
        <v>'Description':'AP-7 249,5 Constantí','Symbol':'Fixed camera','Owner':'ACESA','Municipality':'Constantí','Kilometric Point':'249,5','Road':'AP-7','Direction':'0',</v>
      </c>
      <c r="AL10" s="50" t="str">
        <f t="shared" si="4"/>
        <v>'Latitude':'0','Longitude':'0','Manufacturer':'LANACCESS','Model':'-','Protocol':'		VLC','Polling':300,</v>
      </c>
      <c r="AM10" s="50" t="str">
        <f t="shared" si="5"/>
        <v>'Connection':{'Address':' 10.131.65.11','Multicast address':'				235.1.0.84','User':'','Password':'','HTTP port':80,'ONVIF port':80,'RTSP port':554},</v>
      </c>
      <c r="AN10" s="50" t="str">
        <f t="shared" si="6"/>
        <v>'PTZ protocol':{'Protocol':'		VLC','Address':			0,'Port':0,'Serial settings':'0'}}},</v>
      </c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</row>
    <row r="11" spans="1:253" ht="14.25" customHeight="1">
      <c r="A11" s="55" t="str">
        <f t="shared" si="0"/>
        <v>camera.0787</v>
      </c>
      <c r="B11" s="54">
        <v>787</v>
      </c>
      <c r="C11" s="57" t="s">
        <v>64</v>
      </c>
      <c r="D11" s="57">
        <v>244.73</v>
      </c>
      <c r="E11" s="57" t="s">
        <v>89</v>
      </c>
      <c r="F11" s="57" t="s">
        <v>90</v>
      </c>
      <c r="G11" s="56" t="s">
        <v>36</v>
      </c>
      <c r="H11" s="57" t="s">
        <v>96</v>
      </c>
      <c r="I11" s="57" t="s">
        <v>96</v>
      </c>
      <c r="J11" s="57" t="s">
        <v>39</v>
      </c>
      <c r="K11" s="71" t="s">
        <v>37</v>
      </c>
      <c r="L11" s="58" t="s">
        <v>97</v>
      </c>
      <c r="M11" s="57"/>
      <c r="N11" s="57"/>
      <c r="O11" s="50">
        <v>80</v>
      </c>
      <c r="P11" s="50">
        <v>80</v>
      </c>
      <c r="Q11" s="50">
        <v>554</v>
      </c>
      <c r="R11" s="57" t="s">
        <v>43</v>
      </c>
      <c r="S11" s="57" t="s">
        <v>44</v>
      </c>
      <c r="T11" s="57">
        <v>0</v>
      </c>
      <c r="U11" s="50">
        <v>0</v>
      </c>
      <c r="V11" s="57" t="s">
        <v>98</v>
      </c>
      <c r="W11" s="57" t="s">
        <v>94</v>
      </c>
      <c r="X11" s="57" t="s">
        <v>99</v>
      </c>
      <c r="Y11" s="57"/>
      <c r="Z11" s="57"/>
      <c r="AA11" s="57" t="s">
        <v>57</v>
      </c>
      <c r="AB11" s="57" t="s">
        <v>64</v>
      </c>
      <c r="AC11" s="50" t="s">
        <v>95</v>
      </c>
      <c r="AD11" s="50">
        <v>0</v>
      </c>
      <c r="AE11" s="50">
        <v>0</v>
      </c>
      <c r="AF11" s="50">
        <v>300</v>
      </c>
      <c r="AG11" s="50" t="s">
        <v>46</v>
      </c>
      <c r="AH11" s="50" t="str">
        <f t="shared" si="2"/>
        <v>AP-7 244,73 Tarragona</v>
      </c>
      <c r="AI11" s="50"/>
      <c r="AJ11" s="50" t="str">
        <f t="shared" si="3"/>
        <v>{'Camera information':{'Identifier':'camera.0787','Number':787,'Group':'AP-7','Name':'AP-7 244,73 Tarragona','Location':'AP-7 (S)',</v>
      </c>
      <c r="AK11" s="50" t="str">
        <f t="shared" si="1"/>
        <v>'Description':'AP-7 244,73 Tarragona','Symbol':'Fixed camera','Owner':'ACESA','Municipality':'Tarragona','Kilometric Point':'244,73','Road':'AP-7','Direction':'0',</v>
      </c>
      <c r="AL11" s="50" t="str">
        <f t="shared" si="4"/>
        <v>'Latitude':'0','Longitude':'0','Manufacturer':'LANACCESS','Model':'-','Protocol':'		VLC','Polling':300,</v>
      </c>
      <c r="AM11" s="50" t="str">
        <f t="shared" si="5"/>
        <v>'Connection':{'Address':' 10.131.65.9','Multicast address':'				235.1.0.82','User':'','Password':'','HTTP port':80,'ONVIF port':80,'RTSP port':554},</v>
      </c>
      <c r="AN11" s="50" t="str">
        <f t="shared" si="6"/>
        <v>'PTZ protocol':{'Protocol':'		VLC','Address':			0,'Port':0,'Serial settings':'0'}}},</v>
      </c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</row>
    <row r="12" spans="1:253" ht="14.25" customHeight="1">
      <c r="A12" s="55" t="str">
        <f t="shared" si="0"/>
        <v>camera.1507</v>
      </c>
      <c r="B12" s="54">
        <v>1507</v>
      </c>
      <c r="C12" s="56" t="s">
        <v>100</v>
      </c>
      <c r="D12" s="56">
        <v>7</v>
      </c>
      <c r="E12" s="56" t="s">
        <v>101</v>
      </c>
      <c r="F12" s="56" t="s">
        <v>102</v>
      </c>
      <c r="G12" s="56" t="s">
        <v>36</v>
      </c>
      <c r="H12" s="56" t="s">
        <v>37</v>
      </c>
      <c r="I12" s="56" t="s">
        <v>103</v>
      </c>
      <c r="J12" s="50" t="s">
        <v>104</v>
      </c>
      <c r="K12" s="71" t="s">
        <v>37</v>
      </c>
      <c r="L12" s="59" t="s">
        <v>105</v>
      </c>
      <c r="M12" s="56"/>
      <c r="N12" s="56"/>
      <c r="O12" s="50">
        <v>80</v>
      </c>
      <c r="P12" s="50">
        <v>80</v>
      </c>
      <c r="Q12" s="50">
        <v>554</v>
      </c>
      <c r="R12" s="50" t="s">
        <v>54</v>
      </c>
      <c r="S12" s="50" t="s">
        <v>106</v>
      </c>
      <c r="T12" s="50">
        <v>2222</v>
      </c>
      <c r="U12" s="50" t="s">
        <v>71</v>
      </c>
      <c r="V12" s="50" t="s">
        <v>107</v>
      </c>
      <c r="X12" s="57"/>
      <c r="AA12" s="50" t="s">
        <v>108</v>
      </c>
      <c r="AB12" s="56" t="s">
        <v>100</v>
      </c>
      <c r="AD12" s="50">
        <v>0</v>
      </c>
      <c r="AE12" s="50">
        <v>0</v>
      </c>
      <c r="AF12" s="50">
        <v>300</v>
      </c>
      <c r="AG12" s="50" t="s">
        <v>46</v>
      </c>
      <c r="AH12" s="50" t="str">
        <f t="shared" si="2"/>
        <v>C-15 7 C-15 7,000</v>
      </c>
      <c r="AI12" s="50"/>
      <c r="AJ12" s="50" t="str">
        <f t="shared" si="3"/>
        <v>{'Camera information':{'Identifier':'camera.1507','Number':1507,'Group':'C-15','Name':'C-15 7 C-15 7,000','Location':'A-2',</v>
      </c>
      <c r="AK12" s="50" t="str">
        <f t="shared" si="1"/>
        <v>'Description':'C-15 7 C-15 7,000','Symbol':'Fixed camera','Owner':'Eix Diagonal','Municipality':'-','Kilometric Point':'7','Road':'C-15','Direction':'',</v>
      </c>
      <c r="AL12" s="50" t="str">
        <f t="shared" si="4"/>
        <v>'Latitude':'0','Longitude':'0','Manufacturer':'VG4 AutoDome','Model':'-','Protocol':'		Ultrak','Polling':300,</v>
      </c>
      <c r="AM12" s="50" t="str">
        <f t="shared" si="5"/>
        <v>'Connection':{'Address':' 172.28.5.7','Multicast address':'				225.1.5.7','User':'','Password':'','HTTP port':80,'ONVIF port':80,'RTSP port':554},</v>
      </c>
      <c r="AN12" s="50" t="str">
        <f t="shared" si="6"/>
        <v>'PTZ protocol':{'Protocol':'		Ultrak','Address':			1,'Port':2222,'Serial settings':'1200,8,E,1'}}},</v>
      </c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</row>
    <row r="13" spans="1:253" ht="14.25" customHeight="1">
      <c r="A13" s="55" t="str">
        <f t="shared" si="0"/>
        <v>camera.3308</v>
      </c>
      <c r="B13" s="54">
        <v>3308</v>
      </c>
      <c r="C13" s="56" t="s">
        <v>109</v>
      </c>
      <c r="D13" s="56">
        <v>86.1</v>
      </c>
      <c r="E13" s="56" t="s">
        <v>89</v>
      </c>
      <c r="F13" s="56" t="s">
        <v>65</v>
      </c>
      <c r="G13" s="56" t="s">
        <v>36</v>
      </c>
      <c r="H13" s="56" t="s">
        <v>110</v>
      </c>
      <c r="I13" s="56" t="s">
        <v>111</v>
      </c>
      <c r="J13" s="50" t="s">
        <v>39</v>
      </c>
      <c r="K13" s="71" t="s">
        <v>37</v>
      </c>
      <c r="L13" s="60" t="s">
        <v>112</v>
      </c>
      <c r="M13" s="56"/>
      <c r="N13" s="56"/>
      <c r="O13" s="50">
        <v>80</v>
      </c>
      <c r="P13" s="50">
        <v>80</v>
      </c>
      <c r="Q13" s="50">
        <v>554</v>
      </c>
      <c r="R13" s="50" t="s">
        <v>43</v>
      </c>
      <c r="S13" s="50" t="s">
        <v>44</v>
      </c>
      <c r="T13" s="50">
        <v>0</v>
      </c>
      <c r="U13" s="50">
        <v>0</v>
      </c>
      <c r="V13" s="50" t="s">
        <v>113</v>
      </c>
      <c r="W13" s="50" t="s">
        <v>94</v>
      </c>
      <c r="X13" s="57"/>
      <c r="AA13" s="50" t="s">
        <v>114</v>
      </c>
      <c r="AB13" s="56" t="s">
        <v>109</v>
      </c>
      <c r="AC13" s="50" t="s">
        <v>95</v>
      </c>
      <c r="AD13" s="50">
        <v>0</v>
      </c>
      <c r="AE13" s="50">
        <v>0</v>
      </c>
      <c r="AF13" s="50">
        <v>300</v>
      </c>
      <c r="AG13" s="50" t="s">
        <v>46</v>
      </c>
      <c r="AH13" s="50" t="str">
        <f t="shared" si="2"/>
        <v>C-33 86,1 Mollet del Valles</v>
      </c>
      <c r="AI13" s="50"/>
      <c r="AJ13" s="50" t="str">
        <f t="shared" si="3"/>
        <v>{'Camera information':{'Identifier':'camera.3308','Number':3308,'Group':'C-33','Name':'C-33 86,1 Mollet del Valles','Location':'ACCESSOS NORD',</v>
      </c>
      <c r="AK13" s="50" t="str">
        <f t="shared" si="1"/>
        <v>'Description':'C-33 86,1 Mollet del Valles','Symbol':'Fixed camera','Owner':'ACESA','Municipality':'Mollet del Vallès','Kilometric Point':'86,1','Road':'C-33','Direction':'0',</v>
      </c>
      <c r="AL13" s="50" t="str">
        <f t="shared" si="4"/>
        <v>'Latitude':'0','Longitude':'0','Manufacturer':'LANACCESS','Model':'-','Protocol':'		VLC','Polling':300,</v>
      </c>
      <c r="AM13" s="50" t="str">
        <f t="shared" si="5"/>
        <v>'Connection':{'Address':'10.131.1.3','Multicast address':'				235.1.0.1','User':'','Password':'','HTTP port':80,'ONVIF port':80,'RTSP port':554},</v>
      </c>
      <c r="AN13" s="50" t="str">
        <f t="shared" si="6"/>
        <v>'PTZ protocol':{'Protocol':'		VLC','Address':			0,'Port':0,'Serial settings':'0'}}},</v>
      </c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</row>
    <row r="14" spans="1:253" ht="14.25" customHeight="1">
      <c r="A14" s="55" t="str">
        <f t="shared" si="0"/>
        <v>camera.0717</v>
      </c>
      <c r="B14" s="54">
        <v>717</v>
      </c>
      <c r="C14" s="56" t="s">
        <v>64</v>
      </c>
      <c r="D14" s="56">
        <v>49.8</v>
      </c>
      <c r="E14" s="56" t="s">
        <v>89</v>
      </c>
      <c r="F14" s="56" t="s">
        <v>115</v>
      </c>
      <c r="G14" s="56" t="s">
        <v>36</v>
      </c>
      <c r="H14" s="56" t="s">
        <v>116</v>
      </c>
      <c r="I14" s="56" t="s">
        <v>116</v>
      </c>
      <c r="J14" s="50" t="s">
        <v>50</v>
      </c>
      <c r="K14" s="71" t="s">
        <v>117</v>
      </c>
      <c r="L14" s="50" t="s">
        <v>118</v>
      </c>
      <c r="M14" s="56" t="s">
        <v>119</v>
      </c>
      <c r="N14" s="56" t="s">
        <v>119</v>
      </c>
      <c r="O14" s="50">
        <v>80</v>
      </c>
      <c r="P14" s="50">
        <v>80</v>
      </c>
      <c r="Q14" s="50">
        <v>554</v>
      </c>
      <c r="R14" s="50" t="s">
        <v>43</v>
      </c>
      <c r="S14" s="50" t="s">
        <v>44</v>
      </c>
      <c r="T14" s="50">
        <v>0</v>
      </c>
      <c r="U14" s="50">
        <v>0</v>
      </c>
      <c r="V14" s="67" t="s">
        <v>56</v>
      </c>
      <c r="W14" s="50" t="s">
        <v>94</v>
      </c>
      <c r="X14" s="57" t="s">
        <v>45</v>
      </c>
      <c r="Z14" s="50" t="s">
        <v>63</v>
      </c>
      <c r="AA14" s="50" t="s">
        <v>120</v>
      </c>
      <c r="AB14" s="56" t="s">
        <v>64</v>
      </c>
      <c r="AC14" s="50" t="s">
        <v>95</v>
      </c>
      <c r="AD14" s="50">
        <v>0</v>
      </c>
      <c r="AE14" s="50">
        <v>0</v>
      </c>
      <c r="AF14" s="50">
        <v>300</v>
      </c>
      <c r="AG14" s="50" t="s">
        <v>46</v>
      </c>
      <c r="AH14" s="50" t="str">
        <f t="shared" si="2"/>
        <v>AP-7 49,8 Sant Julià de Ramis</v>
      </c>
      <c r="AI14" s="50"/>
      <c r="AJ14" s="50" t="str">
        <f t="shared" si="3"/>
        <v>{'Camera information':{'Identifier':'camera.0717','Number':717,'Group':'AP-7','Name':'AP-7 49,8 Sant Julià de Ramis','Location':'AP-7 (N)',</v>
      </c>
      <c r="AK14" s="50" t="str">
        <f t="shared" si="1"/>
        <v>'Description':'AP-7 49,8 Sant Julià de Ramis','Symbol':'Fixed camera','Owner':'ACESA','Municipality':'Sant Julià de Ramis','Kilometric Point':'49,8','Road':'AP-7','Direction':'0',</v>
      </c>
      <c r="AL14" s="50" t="str">
        <f t="shared" si="4"/>
        <v>'Latitude':'0','Longitude':'0','Manufacturer':'AXIS','Model':'AXIS Q6044-E Network Camera','Protocol':'		VLC','Polling':300,</v>
      </c>
      <c r="AM14" s="50" t="str">
        <f t="shared" si="5"/>
        <v>'Connection':{'Address':'10.131.10.3','Multicast address':'				239.239.239.239','User':'sct','Password':'sct','HTTP port':80,'ONVIF port':80,'RTSP port':554},</v>
      </c>
      <c r="AN14" s="50" t="str">
        <f t="shared" si="6"/>
        <v>'PTZ protocol':{'Protocol':'		VLC','Address':			0,'Port':0,'Serial settings':'0'}}},</v>
      </c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</row>
    <row r="15" spans="1:253" ht="14.25" customHeight="1">
      <c r="A15" s="55" t="str">
        <f t="shared" si="0"/>
        <v>camera.0718</v>
      </c>
      <c r="B15" s="54">
        <v>718</v>
      </c>
      <c r="C15" s="56" t="s">
        <v>64</v>
      </c>
      <c r="D15" s="56">
        <v>55</v>
      </c>
      <c r="E15" s="56" t="s">
        <v>89</v>
      </c>
      <c r="F15" s="56" t="s">
        <v>115</v>
      </c>
      <c r="G15" s="56" t="s">
        <v>36</v>
      </c>
      <c r="H15" s="56" t="s">
        <v>121</v>
      </c>
      <c r="I15" s="56" t="s">
        <v>122</v>
      </c>
      <c r="J15" s="50" t="s">
        <v>39</v>
      </c>
      <c r="K15" s="71" t="s">
        <v>37</v>
      </c>
      <c r="L15" s="59" t="s">
        <v>123</v>
      </c>
      <c r="M15" s="56"/>
      <c r="N15" s="56"/>
      <c r="O15" s="50">
        <v>80</v>
      </c>
      <c r="P15" s="50">
        <v>80</v>
      </c>
      <c r="Q15" s="50">
        <v>554</v>
      </c>
      <c r="R15" s="50" t="s">
        <v>43</v>
      </c>
      <c r="S15" s="50" t="s">
        <v>44</v>
      </c>
      <c r="T15" s="50">
        <v>0</v>
      </c>
      <c r="U15" s="50">
        <v>0</v>
      </c>
      <c r="V15" s="50" t="s">
        <v>124</v>
      </c>
      <c r="W15" s="50" t="s">
        <v>94</v>
      </c>
      <c r="X15" s="57" t="s">
        <v>45</v>
      </c>
      <c r="Z15" s="50" t="s">
        <v>63</v>
      </c>
      <c r="AA15" s="50" t="s">
        <v>57</v>
      </c>
      <c r="AB15" s="56" t="s">
        <v>64</v>
      </c>
      <c r="AC15" s="50" t="s">
        <v>95</v>
      </c>
      <c r="AD15" s="50">
        <v>0</v>
      </c>
      <c r="AE15" s="50">
        <v>0</v>
      </c>
      <c r="AF15" s="50">
        <v>300</v>
      </c>
      <c r="AG15" s="50" t="s">
        <v>46</v>
      </c>
      <c r="AH15" s="50" t="str">
        <f t="shared" si="2"/>
        <v>AP-7 55 Girona Nord</v>
      </c>
      <c r="AI15" s="50"/>
      <c r="AJ15" s="50" t="str">
        <f t="shared" si="3"/>
        <v>{'Camera information':{'Identifier':'camera.0718','Number':718,'Group':'AP-7','Name':'AP-7 55 Girona Nord','Location':'AP-7 (N)',</v>
      </c>
      <c r="AK15" s="50" t="str">
        <f t="shared" si="1"/>
        <v>'Description':'AP-7 55 Girona Nord','Symbol':'Fixed camera','Owner':'ACESA','Municipality':'Girona','Kilometric Point':'55','Road':'AP-7','Direction':'0',</v>
      </c>
      <c r="AL15" s="50" t="str">
        <f t="shared" si="4"/>
        <v>'Latitude':'0','Longitude':'0','Manufacturer':'LANACCESS','Model':'-','Protocol':'		VLC','Polling':300,</v>
      </c>
      <c r="AM15" s="50" t="str">
        <f t="shared" si="5"/>
        <v>'Connection':{'Address':'10.131.10.4','Multicast address':'				235.1.0.44','User':'','Password':'','HTTP port':80,'ONVIF port':80,'RTSP port':554},</v>
      </c>
      <c r="AN15" s="50" t="str">
        <f t="shared" si="6"/>
        <v>'PTZ protocol':{'Protocol':'		VLC','Address':			0,'Port':0,'Serial settings':'0'}}},</v>
      </c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</row>
    <row r="16" spans="1:253" ht="14.25" customHeight="1">
      <c r="A16" s="55" t="str">
        <f t="shared" si="0"/>
        <v>camera.0734</v>
      </c>
      <c r="B16" s="54">
        <v>734</v>
      </c>
      <c r="C16" s="56" t="s">
        <v>64</v>
      </c>
      <c r="D16" s="56">
        <v>130.30000000000001</v>
      </c>
      <c r="E16" s="56" t="s">
        <v>89</v>
      </c>
      <c r="F16" s="56" t="s">
        <v>115</v>
      </c>
      <c r="G16" s="56" t="s">
        <v>36</v>
      </c>
      <c r="H16" s="56" t="s">
        <v>125</v>
      </c>
      <c r="I16" s="56" t="s">
        <v>126</v>
      </c>
      <c r="J16" s="50" t="s">
        <v>50</v>
      </c>
      <c r="K16" s="71" t="s">
        <v>127</v>
      </c>
      <c r="L16" s="50" t="s">
        <v>128</v>
      </c>
      <c r="M16" s="56" t="s">
        <v>119</v>
      </c>
      <c r="N16" s="56" t="s">
        <v>119</v>
      </c>
      <c r="O16" s="50">
        <v>80</v>
      </c>
      <c r="P16" s="50">
        <v>80</v>
      </c>
      <c r="Q16" s="50">
        <v>554</v>
      </c>
      <c r="R16" s="50" t="s">
        <v>43</v>
      </c>
      <c r="S16" s="50" t="s">
        <v>44</v>
      </c>
      <c r="T16" s="50">
        <v>0</v>
      </c>
      <c r="U16" s="50">
        <v>0</v>
      </c>
      <c r="V16" s="50" t="s">
        <v>129</v>
      </c>
      <c r="W16" s="50" t="s">
        <v>94</v>
      </c>
      <c r="X16" s="57" t="s">
        <v>99</v>
      </c>
      <c r="AA16" s="50" t="s">
        <v>57</v>
      </c>
      <c r="AB16" s="56" t="s">
        <v>64</v>
      </c>
      <c r="AC16" s="50" t="s">
        <v>95</v>
      </c>
      <c r="AD16" s="50">
        <v>0</v>
      </c>
      <c r="AE16" s="50">
        <v>0</v>
      </c>
      <c r="AF16" s="50">
        <v>300</v>
      </c>
      <c r="AG16" s="50" t="s">
        <v>46</v>
      </c>
      <c r="AH16" s="50" t="str">
        <f t="shared" si="2"/>
        <v>AP-7 130,3 La Roca</v>
      </c>
      <c r="AI16" s="50"/>
      <c r="AJ16" s="50" t="str">
        <f t="shared" si="3"/>
        <v>{'Camera information':{'Identifier':'camera.0734','Number':734,'Group':'AP-7','Name':'AP-7 130,3 La Roca','Location':'AP-7 (N)',</v>
      </c>
      <c r="AK16" s="50" t="str">
        <f t="shared" si="1"/>
        <v>'Description':'AP-7 130,3 La Roca','Symbol':'Fixed camera','Owner':'ACESA','Municipality':'Sense Assignació','Kilometric Point':'130,3','Road':'AP-7','Direction':'0',</v>
      </c>
      <c r="AL16" s="50" t="str">
        <f t="shared" si="4"/>
        <v>'Latitude':'0','Longitude':'0','Manufacturer':'AXIS','Model':'AXIS Q6054-E Network Camera','Protocol':'		VLC','Polling':300,</v>
      </c>
      <c r="AM16" s="50" t="str">
        <f t="shared" si="5"/>
        <v>'Connection':{'Address':'10.131.100.31','Multicast address':'				235.1.0.7','User':'sct','Password':'sct','HTTP port':80,'ONVIF port':80,'RTSP port':554},</v>
      </c>
      <c r="AN16" s="50" t="str">
        <f t="shared" si="6"/>
        <v>'PTZ protocol':{'Protocol':'		VLC','Address':			0,'Port':0,'Serial settings':'0'}}},</v>
      </c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</row>
    <row r="17" spans="1:253" ht="14.25" customHeight="1">
      <c r="A17" s="55" t="str">
        <f t="shared" si="0"/>
        <v>camera.0738</v>
      </c>
      <c r="B17" s="54">
        <v>738</v>
      </c>
      <c r="C17" s="57" t="s">
        <v>64</v>
      </c>
      <c r="D17" s="57">
        <v>139.65</v>
      </c>
      <c r="E17" s="57" t="s">
        <v>89</v>
      </c>
      <c r="F17" s="57" t="s">
        <v>115</v>
      </c>
      <c r="G17" s="56" t="s">
        <v>36</v>
      </c>
      <c r="H17" s="57" t="s">
        <v>110</v>
      </c>
      <c r="I17" s="57" t="s">
        <v>130</v>
      </c>
      <c r="J17" s="57" t="s">
        <v>39</v>
      </c>
      <c r="K17" s="71" t="s">
        <v>37</v>
      </c>
      <c r="L17" s="58" t="s">
        <v>131</v>
      </c>
      <c r="M17" s="57"/>
      <c r="N17" s="57"/>
      <c r="O17" s="50">
        <v>80</v>
      </c>
      <c r="P17" s="50">
        <v>80</v>
      </c>
      <c r="Q17" s="50">
        <v>554</v>
      </c>
      <c r="R17" s="57" t="s">
        <v>43</v>
      </c>
      <c r="S17" s="57" t="s">
        <v>44</v>
      </c>
      <c r="T17" s="57">
        <v>0</v>
      </c>
      <c r="U17" s="50">
        <v>0</v>
      </c>
      <c r="V17" s="57" t="s">
        <v>132</v>
      </c>
      <c r="W17" s="57" t="s">
        <v>94</v>
      </c>
      <c r="X17" s="57" t="s">
        <v>45</v>
      </c>
      <c r="Y17" s="57"/>
      <c r="Z17" s="57"/>
      <c r="AA17" s="57" t="s">
        <v>57</v>
      </c>
      <c r="AB17" s="57" t="s">
        <v>64</v>
      </c>
      <c r="AC17" s="50" t="s">
        <v>95</v>
      </c>
      <c r="AD17" s="50">
        <v>0</v>
      </c>
      <c r="AE17" s="50">
        <v>0</v>
      </c>
      <c r="AF17" s="50">
        <v>300</v>
      </c>
      <c r="AG17" s="50" t="s">
        <v>46</v>
      </c>
      <c r="AH17" s="50" t="str">
        <f t="shared" si="2"/>
        <v>AP-7 139,65 Mollet</v>
      </c>
      <c r="AI17" s="50"/>
      <c r="AJ17" s="50" t="str">
        <f t="shared" si="3"/>
        <v>{'Camera information':{'Identifier':'camera.0738','Number':738,'Group':'AP-7','Name':'AP-7 139,65 Mollet','Location':'AP-7 (N)',</v>
      </c>
      <c r="AK17" s="50" t="str">
        <f t="shared" si="1"/>
        <v>'Description':'AP-7 139,65 Mollet','Symbol':'Fixed camera','Owner':'ACESA','Municipality':'Mollet del Vallès','Kilometric Point':'139,65','Road':'AP-7','Direction':'0',</v>
      </c>
      <c r="AL17" s="50" t="str">
        <f t="shared" si="4"/>
        <v>'Latitude':'0','Longitude':'0','Manufacturer':'LANACCESS','Model':'-','Protocol':'		VLC','Polling':300,</v>
      </c>
      <c r="AM17" s="50" t="str">
        <f t="shared" si="5"/>
        <v>'Connection':{'Address':'10.131.100.33','Multicast address':'				235.1.0.9','User':'','Password':'','HTTP port':80,'ONVIF port':80,'RTSP port':554},</v>
      </c>
      <c r="AN17" s="50" t="str">
        <f t="shared" si="6"/>
        <v>'PTZ protocol':{'Protocol':'		VLC','Address':			0,'Port':0,'Serial settings':'0'}}},</v>
      </c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</row>
    <row r="18" spans="1:253" ht="14.25" customHeight="1">
      <c r="A18" s="55" t="str">
        <f t="shared" si="0"/>
        <v>camera.0739</v>
      </c>
      <c r="B18" s="54">
        <v>739</v>
      </c>
      <c r="C18" s="57" t="s">
        <v>64</v>
      </c>
      <c r="D18" s="57">
        <v>141.43</v>
      </c>
      <c r="E18" s="57" t="s">
        <v>89</v>
      </c>
      <c r="F18" s="57" t="s">
        <v>115</v>
      </c>
      <c r="G18" s="56" t="s">
        <v>36</v>
      </c>
      <c r="H18" s="57" t="s">
        <v>133</v>
      </c>
      <c r="I18" s="57" t="s">
        <v>134</v>
      </c>
      <c r="J18" s="57" t="s">
        <v>39</v>
      </c>
      <c r="K18" s="71" t="s">
        <v>37</v>
      </c>
      <c r="L18" s="58" t="s">
        <v>135</v>
      </c>
      <c r="M18" s="57"/>
      <c r="N18" s="57"/>
      <c r="O18" s="50">
        <v>80</v>
      </c>
      <c r="P18" s="50">
        <v>80</v>
      </c>
      <c r="Q18" s="50">
        <v>554</v>
      </c>
      <c r="R18" s="57" t="s">
        <v>43</v>
      </c>
      <c r="S18" s="57" t="s">
        <v>44</v>
      </c>
      <c r="T18" s="57">
        <v>0</v>
      </c>
      <c r="U18" s="50">
        <v>0</v>
      </c>
      <c r="V18" s="57" t="s">
        <v>136</v>
      </c>
      <c r="W18" s="57" t="s">
        <v>94</v>
      </c>
      <c r="X18" s="57" t="s">
        <v>45</v>
      </c>
      <c r="Y18" s="57"/>
      <c r="Z18" s="57"/>
      <c r="AA18" s="57" t="s">
        <v>57</v>
      </c>
      <c r="AB18" s="57" t="s">
        <v>64</v>
      </c>
      <c r="AC18" s="50" t="s">
        <v>95</v>
      </c>
      <c r="AD18" s="50">
        <v>0</v>
      </c>
      <c r="AE18" s="50">
        <v>0</v>
      </c>
      <c r="AF18" s="50">
        <v>300</v>
      </c>
      <c r="AG18" s="50" t="s">
        <v>46</v>
      </c>
      <c r="AH18" s="50" t="str">
        <f t="shared" si="2"/>
        <v>AP-7 141,43 Sta. Perpètua</v>
      </c>
      <c r="AI18" s="50"/>
      <c r="AJ18" s="50" t="str">
        <f t="shared" si="3"/>
        <v>{'Camera information':{'Identifier':'camera.0739','Number':739,'Group':'AP-7','Name':'AP-7 141,43 Sta. Perpètua','Location':'AP-7 (N)',</v>
      </c>
      <c r="AK18" s="50" t="str">
        <f t="shared" si="1"/>
        <v>'Description':'AP-7 141,43 Sta. Perpètua','Symbol':'Fixed camera','Owner':'ACESA','Municipality':'Santa Perpètua de Mogoda','Kilometric Point':'141,43','Road':'AP-7','Direction':'0',</v>
      </c>
      <c r="AL18" s="50" t="str">
        <f t="shared" si="4"/>
        <v>'Latitude':'0','Longitude':'0','Manufacturer':'LANACCESS','Model':'-','Protocol':'		VLC','Polling':300,</v>
      </c>
      <c r="AM18" s="50" t="str">
        <f t="shared" si="5"/>
        <v>'Connection':{'Address':'10.131.100.34','Multicast address':'				235.1.0.10','User':'','Password':'','HTTP port':80,'ONVIF port':80,'RTSP port':554},</v>
      </c>
      <c r="AN18" s="50" t="str">
        <f t="shared" si="6"/>
        <v>'PTZ protocol':{'Protocol':'		VLC','Address':			0,'Port':0,'Serial settings':'0'}}},</v>
      </c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</row>
    <row r="19" spans="1:253" ht="14.25" customHeight="1">
      <c r="A19" s="55" t="str">
        <f t="shared" si="0"/>
        <v>camera.0741</v>
      </c>
      <c r="B19" s="54">
        <v>741</v>
      </c>
      <c r="C19" s="57" t="s">
        <v>64</v>
      </c>
      <c r="D19" s="57">
        <v>145.65</v>
      </c>
      <c r="E19" s="57" t="s">
        <v>89</v>
      </c>
      <c r="F19" s="57" t="s">
        <v>115</v>
      </c>
      <c r="G19" s="56" t="s">
        <v>36</v>
      </c>
      <c r="H19" s="57" t="s">
        <v>133</v>
      </c>
      <c r="I19" s="57" t="s">
        <v>134</v>
      </c>
      <c r="J19" s="57" t="s">
        <v>39</v>
      </c>
      <c r="K19" s="71" t="s">
        <v>37</v>
      </c>
      <c r="L19" s="58" t="s">
        <v>137</v>
      </c>
      <c r="M19" s="57"/>
      <c r="N19" s="57"/>
      <c r="O19" s="50">
        <v>80</v>
      </c>
      <c r="P19" s="50">
        <v>80</v>
      </c>
      <c r="Q19" s="50">
        <v>554</v>
      </c>
      <c r="R19" s="57" t="s">
        <v>43</v>
      </c>
      <c r="S19" s="57" t="s">
        <v>44</v>
      </c>
      <c r="T19" s="57">
        <v>0</v>
      </c>
      <c r="U19" s="50">
        <v>0</v>
      </c>
      <c r="V19" s="57" t="s">
        <v>138</v>
      </c>
      <c r="W19" s="57" t="s">
        <v>94</v>
      </c>
      <c r="X19" s="57" t="s">
        <v>99</v>
      </c>
      <c r="Y19" s="57"/>
      <c r="Z19" s="57"/>
      <c r="AA19" s="57" t="s">
        <v>57</v>
      </c>
      <c r="AB19" s="57" t="s">
        <v>64</v>
      </c>
      <c r="AC19" s="50" t="s">
        <v>95</v>
      </c>
      <c r="AD19" s="50">
        <v>0</v>
      </c>
      <c r="AE19" s="50">
        <v>0</v>
      </c>
      <c r="AF19" s="50">
        <v>300</v>
      </c>
      <c r="AG19" s="50" t="s">
        <v>46</v>
      </c>
      <c r="AH19" s="50" t="str">
        <f t="shared" si="2"/>
        <v>AP-7 145,65 Sta. Perpètua</v>
      </c>
      <c r="AI19" s="50"/>
      <c r="AJ19" s="50" t="str">
        <f t="shared" si="3"/>
        <v>{'Camera information':{'Identifier':'camera.0741','Number':741,'Group':'AP-7','Name':'AP-7 145,65 Sta. Perpètua','Location':'AP-7 (N)',</v>
      </c>
      <c r="AK19" s="50" t="str">
        <f t="shared" si="1"/>
        <v>'Description':'AP-7 145,65 Sta. Perpètua','Symbol':'Fixed camera','Owner':'ACESA','Municipality':'Santa Perpètua de Mogoda','Kilometric Point':'145,65','Road':'AP-7','Direction':'0',</v>
      </c>
      <c r="AL19" s="50" t="str">
        <f t="shared" si="4"/>
        <v>'Latitude':'0','Longitude':'0','Manufacturer':'LANACCESS','Model':'-','Protocol':'		VLC','Polling':300,</v>
      </c>
      <c r="AM19" s="50" t="str">
        <f t="shared" si="5"/>
        <v>'Connection':{'Address':'10.131.100.35','Multicast address':'				235.1.0.11','User':'','Password':'','HTTP port':80,'ONVIF port':80,'RTSP port':554},</v>
      </c>
      <c r="AN19" s="50" t="str">
        <f t="shared" si="6"/>
        <v>'PTZ protocol':{'Protocol':'		VLC','Address':			0,'Port':0,'Serial settings':'0'}}},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</row>
    <row r="20" spans="1:253" ht="14.25" customHeight="1">
      <c r="A20" s="55" t="str">
        <f t="shared" si="0"/>
        <v>camera.0740</v>
      </c>
      <c r="B20" s="54">
        <v>740</v>
      </c>
      <c r="C20" s="57" t="s">
        <v>64</v>
      </c>
      <c r="D20" s="57">
        <v>143.715</v>
      </c>
      <c r="E20" s="57" t="s">
        <v>89</v>
      </c>
      <c r="F20" s="57" t="s">
        <v>115</v>
      </c>
      <c r="G20" s="56" t="s">
        <v>36</v>
      </c>
      <c r="H20" s="57" t="s">
        <v>133</v>
      </c>
      <c r="I20" s="57" t="s">
        <v>134</v>
      </c>
      <c r="J20" s="57" t="s">
        <v>39</v>
      </c>
      <c r="K20" s="71" t="s">
        <v>37</v>
      </c>
      <c r="L20" s="58" t="s">
        <v>139</v>
      </c>
      <c r="M20" s="57"/>
      <c r="N20" s="57"/>
      <c r="O20" s="50">
        <v>80</v>
      </c>
      <c r="P20" s="50">
        <v>80</v>
      </c>
      <c r="Q20" s="50">
        <v>554</v>
      </c>
      <c r="R20" s="57" t="s">
        <v>43</v>
      </c>
      <c r="S20" s="57" t="s">
        <v>44</v>
      </c>
      <c r="T20" s="57">
        <v>0</v>
      </c>
      <c r="U20" s="50">
        <v>0</v>
      </c>
      <c r="V20" s="57" t="s">
        <v>140</v>
      </c>
      <c r="W20" s="57" t="s">
        <v>94</v>
      </c>
      <c r="X20" s="57" t="s">
        <v>99</v>
      </c>
      <c r="Y20" s="57"/>
      <c r="Z20" s="57"/>
      <c r="AA20" s="57" t="s">
        <v>57</v>
      </c>
      <c r="AB20" s="57" t="s">
        <v>64</v>
      </c>
      <c r="AC20" s="50" t="s">
        <v>95</v>
      </c>
      <c r="AD20" s="50">
        <v>0</v>
      </c>
      <c r="AE20" s="50">
        <v>0</v>
      </c>
      <c r="AF20" s="50">
        <v>300</v>
      </c>
      <c r="AG20" s="50" t="s">
        <v>46</v>
      </c>
      <c r="AH20" s="50" t="str">
        <f t="shared" si="2"/>
        <v>AP-7 143,715 Sta. Perpètua</v>
      </c>
      <c r="AI20" s="50"/>
      <c r="AJ20" s="50" t="str">
        <f t="shared" si="3"/>
        <v>{'Camera information':{'Identifier':'camera.0740','Number':740,'Group':'AP-7','Name':'AP-7 143,715 Sta. Perpètua','Location':'AP-7 (N)',</v>
      </c>
      <c r="AK20" s="50" t="str">
        <f t="shared" si="1"/>
        <v>'Description':'AP-7 143,715 Sta. Perpètua','Symbol':'Fixed camera','Owner':'ACESA','Municipality':'Santa Perpètua de Mogoda','Kilometric Point':'143,715','Road':'AP-7','Direction':'0',</v>
      </c>
      <c r="AL20" s="50" t="str">
        <f t="shared" si="4"/>
        <v>'Latitude':'0','Longitude':'0','Manufacturer':'LANACCESS','Model':'-','Protocol':'		VLC','Polling':300,</v>
      </c>
      <c r="AM20" s="50" t="str">
        <f t="shared" si="5"/>
        <v>'Connection':{'Address':'10.131.100.36','Multicast address':'				235.1.0.12','User':'','Password':'','HTTP port':80,'ONVIF port':80,'RTSP port':554},</v>
      </c>
      <c r="AN20" s="50" t="str">
        <f t="shared" si="6"/>
        <v>'PTZ protocol':{'Protocol':'		VLC','Address':			0,'Port':0,'Serial settings':'0'}}},</v>
      </c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</row>
    <row r="21" spans="1:253" ht="14.25" customHeight="1">
      <c r="A21" s="55" t="str">
        <f t="shared" si="0"/>
        <v>camera.0743</v>
      </c>
      <c r="B21" s="54">
        <v>743</v>
      </c>
      <c r="C21" s="57" t="s">
        <v>64</v>
      </c>
      <c r="D21" s="57">
        <v>147</v>
      </c>
      <c r="E21" s="57" t="s">
        <v>89</v>
      </c>
      <c r="F21" s="57" t="s">
        <v>115</v>
      </c>
      <c r="G21" s="56" t="s">
        <v>36</v>
      </c>
      <c r="H21" s="57" t="s">
        <v>66</v>
      </c>
      <c r="I21" s="57" t="s">
        <v>67</v>
      </c>
      <c r="J21" s="57" t="s">
        <v>39</v>
      </c>
      <c r="K21" s="71" t="s">
        <v>37</v>
      </c>
      <c r="L21" s="58" t="s">
        <v>141</v>
      </c>
      <c r="M21" s="57" t="s">
        <v>41</v>
      </c>
      <c r="N21" s="57" t="s">
        <v>42</v>
      </c>
      <c r="O21" s="50">
        <v>80</v>
      </c>
      <c r="P21" s="50">
        <v>80</v>
      </c>
      <c r="Q21" s="50">
        <v>554</v>
      </c>
      <c r="R21" s="57" t="s">
        <v>43</v>
      </c>
      <c r="S21" s="57" t="s">
        <v>44</v>
      </c>
      <c r="T21" s="57">
        <v>0</v>
      </c>
      <c r="U21" s="50">
        <v>0</v>
      </c>
      <c r="V21" s="57" t="s">
        <v>142</v>
      </c>
      <c r="W21" s="57" t="s">
        <v>94</v>
      </c>
      <c r="X21" s="57" t="s">
        <v>99</v>
      </c>
      <c r="Y21" s="57"/>
      <c r="Z21" s="57"/>
      <c r="AA21" s="57" t="s">
        <v>57</v>
      </c>
      <c r="AB21" s="57" t="s">
        <v>64</v>
      </c>
      <c r="AC21" s="50" t="s">
        <v>95</v>
      </c>
      <c r="AD21" s="50">
        <v>0</v>
      </c>
      <c r="AE21" s="50">
        <v>0</v>
      </c>
      <c r="AF21" s="50">
        <v>300</v>
      </c>
      <c r="AG21" s="50" t="s">
        <v>46</v>
      </c>
      <c r="AH21" s="50" t="str">
        <f t="shared" si="2"/>
        <v>AP-7 147 Barberà del Valles</v>
      </c>
      <c r="AI21" s="50"/>
      <c r="AJ21" s="50" t="str">
        <f t="shared" si="3"/>
        <v>{'Camera information':{'Identifier':'camera.0743','Number':743,'Group':'AP-7','Name':'AP-7 147 Barberà del Valles','Location':'AP-7 (N)',</v>
      </c>
      <c r="AK21" s="50" t="str">
        <f t="shared" si="1"/>
        <v>'Description':'AP-7 147 Barberà del Valles','Symbol':'Fixed camera','Owner':'ACESA','Municipality':'Barberà del Vallès','Kilometric Point':'147','Road':'AP-7','Direction':'0',</v>
      </c>
      <c r="AL21" s="50" t="str">
        <f t="shared" si="4"/>
        <v>'Latitude':'0','Longitude':'0','Manufacturer':'LANACCESS','Model':'-','Protocol':'		VLC','Polling':300,</v>
      </c>
      <c r="AM21" s="50" t="str">
        <f t="shared" si="5"/>
        <v>'Connection':{'Address':'10.131.100.37','Multicast address':'				235.1.0.13','User':'hello','Password':'world','HTTP port':80,'ONVIF port':80,'RTSP port':554},</v>
      </c>
      <c r="AN21" s="50" t="str">
        <f t="shared" si="6"/>
        <v>'PTZ protocol':{'Protocol':'		VLC','Address':			0,'Port':0,'Serial settings':'0'}}},</v>
      </c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</row>
    <row r="22" spans="1:253" ht="14.25" customHeight="1">
      <c r="A22" s="55" t="str">
        <f t="shared" si="0"/>
        <v>camera.3309</v>
      </c>
      <c r="B22" s="54">
        <v>3309</v>
      </c>
      <c r="C22" s="56" t="s">
        <v>109</v>
      </c>
      <c r="D22" s="56">
        <v>88.3</v>
      </c>
      <c r="E22" s="56" t="s">
        <v>89</v>
      </c>
      <c r="F22" s="56" t="s">
        <v>65</v>
      </c>
      <c r="G22" s="56" t="s">
        <v>36</v>
      </c>
      <c r="H22" s="56" t="s">
        <v>110</v>
      </c>
      <c r="I22" s="56" t="s">
        <v>143</v>
      </c>
      <c r="J22" s="50" t="s">
        <v>50</v>
      </c>
      <c r="K22" s="71" t="s">
        <v>127</v>
      </c>
      <c r="L22" s="50" t="s">
        <v>144</v>
      </c>
      <c r="M22" s="56" t="s">
        <v>119</v>
      </c>
      <c r="N22" s="56" t="s">
        <v>119</v>
      </c>
      <c r="O22" s="50">
        <v>80</v>
      </c>
      <c r="P22" s="50">
        <v>80</v>
      </c>
      <c r="Q22" s="50">
        <v>554</v>
      </c>
      <c r="R22" s="50" t="s">
        <v>43</v>
      </c>
      <c r="S22" s="50" t="s">
        <v>44</v>
      </c>
      <c r="T22" s="50">
        <v>0</v>
      </c>
      <c r="U22" s="50">
        <v>0</v>
      </c>
      <c r="V22" s="67" t="s">
        <v>56</v>
      </c>
      <c r="W22" s="50" t="s">
        <v>94</v>
      </c>
      <c r="X22" s="57"/>
      <c r="AA22" s="50" t="s">
        <v>57</v>
      </c>
      <c r="AB22" s="56" t="s">
        <v>109</v>
      </c>
      <c r="AC22" s="50" t="s">
        <v>95</v>
      </c>
      <c r="AD22" s="50">
        <v>0</v>
      </c>
      <c r="AE22" s="50">
        <v>0</v>
      </c>
      <c r="AF22" s="50">
        <v>300</v>
      </c>
      <c r="AG22" s="50" t="s">
        <v>46</v>
      </c>
      <c r="AH22" s="50" t="str">
        <f t="shared" si="2"/>
        <v>C-33 88,3 Mollet Sortida 1</v>
      </c>
      <c r="AI22" s="50"/>
      <c r="AJ22" s="50" t="str">
        <f t="shared" si="3"/>
        <v>{'Camera information':{'Identifier':'camera.3309','Number':3309,'Group':'C-33','Name':'C-33 88,3 Mollet Sortida 1','Location':'ACCESSOS NORD',</v>
      </c>
      <c r="AK22" s="50" t="str">
        <f t="shared" si="1"/>
        <v>'Description':'C-33 88,3 Mollet Sortida 1','Symbol':'Fixed camera','Owner':'ACESA','Municipality':'Mollet del Vallès','Kilometric Point':'88,3','Road':'C-33','Direction':'0',</v>
      </c>
      <c r="AL22" s="50" t="str">
        <f t="shared" si="4"/>
        <v>'Latitude':'0','Longitude':'0','Manufacturer':'AXIS','Model':'AXIS Q6054-E Network Camera','Protocol':'		VLC','Polling':300,</v>
      </c>
      <c r="AM22" s="50" t="str">
        <f t="shared" ref="AM22:AM85" si="7">CONCATENATE("'Connection':{'Address':","'",L22,"'",",","'Multicast address':","'",V22,"'",",","'User':","'",M22,"'",",","'Password':","'",N22,"'",",","'HTTP port':",O22,",","'ONVIF port':",P22,",","'RTSP port':",Q22,"},")</f>
        <v>'Connection':{'Address':'10.131.100.47','Multicast address':'				239.239.239.239','User':'sct','Password':'sct','HTTP port':80,'ONVIF port':80,'RTSP port':554},</v>
      </c>
      <c r="AN22" s="50" t="str">
        <f t="shared" si="6"/>
        <v>'PTZ protocol':{'Protocol':'		VLC','Address':			0,'Port':0,'Serial settings':'0'}}},</v>
      </c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</row>
    <row r="23" spans="1:253" ht="14.25" customHeight="1">
      <c r="A23" s="55" t="str">
        <f t="shared" si="0"/>
        <v>camera.3310</v>
      </c>
      <c r="B23" s="54">
        <v>3310</v>
      </c>
      <c r="C23" s="56" t="s">
        <v>109</v>
      </c>
      <c r="D23" s="56">
        <v>89.16</v>
      </c>
      <c r="E23" s="56" t="s">
        <v>89</v>
      </c>
      <c r="F23" s="56" t="s">
        <v>65</v>
      </c>
      <c r="G23" s="56" t="s">
        <v>36</v>
      </c>
      <c r="H23" s="56" t="s">
        <v>110</v>
      </c>
      <c r="I23" s="56" t="s">
        <v>145</v>
      </c>
      <c r="J23" s="50" t="s">
        <v>50</v>
      </c>
      <c r="K23" s="71" t="s">
        <v>127</v>
      </c>
      <c r="L23" s="50" t="s">
        <v>146</v>
      </c>
      <c r="M23" s="56" t="s">
        <v>119</v>
      </c>
      <c r="N23" s="56" t="s">
        <v>119</v>
      </c>
      <c r="O23" s="50">
        <v>80</v>
      </c>
      <c r="P23" s="50">
        <v>80</v>
      </c>
      <c r="Q23" s="50">
        <v>554</v>
      </c>
      <c r="R23" s="50" t="s">
        <v>43</v>
      </c>
      <c r="S23" s="50" t="s">
        <v>44</v>
      </c>
      <c r="T23" s="50">
        <v>0</v>
      </c>
      <c r="U23" s="50">
        <v>0</v>
      </c>
      <c r="V23" s="67" t="s">
        <v>56</v>
      </c>
      <c r="W23" s="50" t="s">
        <v>94</v>
      </c>
      <c r="X23" s="57"/>
      <c r="AA23" s="50" t="s">
        <v>57</v>
      </c>
      <c r="AB23" s="56" t="s">
        <v>109</v>
      </c>
      <c r="AC23" s="50" t="s">
        <v>95</v>
      </c>
      <c r="AD23" s="50">
        <v>0</v>
      </c>
      <c r="AE23" s="50">
        <v>0</v>
      </c>
      <c r="AF23" s="50">
        <v>300</v>
      </c>
      <c r="AG23" s="50" t="s">
        <v>46</v>
      </c>
      <c r="AH23" s="50" t="str">
        <f t="shared" si="2"/>
        <v>C-33 89,16 Mollet Sortida 2</v>
      </c>
      <c r="AI23" s="50"/>
      <c r="AJ23" s="50" t="str">
        <f t="shared" si="3"/>
        <v>{'Camera information':{'Identifier':'camera.3310','Number':3310,'Group':'C-33','Name':'C-33 89,16 Mollet Sortida 2','Location':'ACCESSOS NORD',</v>
      </c>
      <c r="AK23" s="50" t="str">
        <f t="shared" si="1"/>
        <v>'Description':'C-33 89,16 Mollet Sortida 2','Symbol':'Fixed camera','Owner':'ACESA','Municipality':'Mollet del Vallès','Kilometric Point':'89,16','Road':'C-33','Direction':'0',</v>
      </c>
      <c r="AL23" s="50" t="str">
        <f t="shared" si="4"/>
        <v>'Latitude':'0','Longitude':'0','Manufacturer':'AXIS','Model':'AXIS Q6054-E Network Camera','Protocol':'		VLC','Polling':300,</v>
      </c>
      <c r="AM23" s="50" t="str">
        <f t="shared" si="7"/>
        <v>'Connection':{'Address':'10.131.100.48','Multicast address':'				239.239.239.239','User':'sct','Password':'sct','HTTP port':80,'ONVIF port':80,'RTSP port':554},</v>
      </c>
      <c r="AN23" s="50" t="str">
        <f t="shared" si="6"/>
        <v>'PTZ protocol':{'Protocol':'		VLC','Address':			0,'Port':0,'Serial settings':'0'}}},</v>
      </c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</row>
    <row r="24" spans="1:253" ht="14.25" customHeight="1">
      <c r="A24" s="55" t="str">
        <f t="shared" si="0"/>
        <v>camera.0735</v>
      </c>
      <c r="B24" s="54">
        <v>735</v>
      </c>
      <c r="C24" s="56" t="s">
        <v>64</v>
      </c>
      <c r="D24" s="56">
        <v>133</v>
      </c>
      <c r="E24" s="56" t="s">
        <v>89</v>
      </c>
      <c r="F24" s="56" t="s">
        <v>115</v>
      </c>
      <c r="G24" s="56" t="s">
        <v>36</v>
      </c>
      <c r="H24" s="56" t="s">
        <v>147</v>
      </c>
      <c r="I24" s="56" t="s">
        <v>148</v>
      </c>
      <c r="J24" s="50" t="s">
        <v>50</v>
      </c>
      <c r="K24" s="71" t="s">
        <v>117</v>
      </c>
      <c r="L24" s="50" t="s">
        <v>149</v>
      </c>
      <c r="M24" s="56" t="s">
        <v>119</v>
      </c>
      <c r="N24" s="56" t="s">
        <v>119</v>
      </c>
      <c r="O24" s="50">
        <v>80</v>
      </c>
      <c r="P24" s="50">
        <v>80</v>
      </c>
      <c r="Q24" s="50">
        <v>554</v>
      </c>
      <c r="R24" s="50" t="s">
        <v>43</v>
      </c>
      <c r="S24" s="50" t="s">
        <v>44</v>
      </c>
      <c r="T24" s="50">
        <v>0</v>
      </c>
      <c r="U24" s="50">
        <v>0</v>
      </c>
      <c r="V24" s="67" t="s">
        <v>56</v>
      </c>
      <c r="X24" s="57" t="s">
        <v>45</v>
      </c>
      <c r="AA24" s="50" t="s">
        <v>120</v>
      </c>
      <c r="AB24" s="56" t="s">
        <v>64</v>
      </c>
      <c r="AC24" s="50" t="s">
        <v>95</v>
      </c>
      <c r="AD24" s="50">
        <v>0</v>
      </c>
      <c r="AE24" s="50">
        <v>0</v>
      </c>
      <c r="AF24" s="50">
        <v>300</v>
      </c>
      <c r="AG24" s="50" t="s">
        <v>46</v>
      </c>
      <c r="AH24" s="50" t="str">
        <f t="shared" si="2"/>
        <v>AP-7 133 Montornes Valles</v>
      </c>
      <c r="AI24" s="50"/>
      <c r="AJ24" s="50" t="str">
        <f t="shared" si="3"/>
        <v>{'Camera information':{'Identifier':'camera.0735','Number':735,'Group':'AP-7','Name':'AP-7 133 Montornes Valles','Location':'AP-7 (N)',</v>
      </c>
      <c r="AK24" s="50" t="str">
        <f t="shared" si="1"/>
        <v>'Description':'AP-7 133 Montornes Valles','Symbol':'Fixed camera','Owner':'ACESA','Municipality':'Montornès del Vallès','Kilometric Point':'133','Road':'AP-7','Direction':'0',</v>
      </c>
      <c r="AL24" s="50" t="str">
        <f t="shared" si="4"/>
        <v>'Latitude':'0','Longitude':'0','Manufacturer':'AXIS','Model':'AXIS Q6044-E Network Camera','Protocol':'		VLC','Polling':300,</v>
      </c>
      <c r="AM24" s="50" t="str">
        <f t="shared" si="7"/>
        <v>'Connection':{'Address':'10.131.100.50','Multicast address':'				239.239.239.239','User':'sct','Password':'sct','HTTP port':80,'ONVIF port':80,'RTSP port':554},</v>
      </c>
      <c r="AN24" s="50" t="str">
        <f t="shared" si="6"/>
        <v>'PTZ protocol':{'Protocol':'		VLC','Address':			0,'Port':0,'Serial settings':'0'}}},</v>
      </c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</row>
    <row r="25" spans="1:253" ht="14.25" customHeight="1">
      <c r="A25" s="55" t="str">
        <f t="shared" si="0"/>
        <v>camera.0736</v>
      </c>
      <c r="B25" s="54">
        <v>736</v>
      </c>
      <c r="C25" s="56" t="s">
        <v>64</v>
      </c>
      <c r="D25" s="56">
        <v>135.5</v>
      </c>
      <c r="E25" s="56" t="s">
        <v>89</v>
      </c>
      <c r="F25" s="56" t="s">
        <v>115</v>
      </c>
      <c r="G25" s="56" t="s">
        <v>36</v>
      </c>
      <c r="H25" s="56" t="s">
        <v>150</v>
      </c>
      <c r="I25" s="56" t="s">
        <v>150</v>
      </c>
      <c r="J25" s="50" t="s">
        <v>50</v>
      </c>
      <c r="K25" s="71" t="s">
        <v>151</v>
      </c>
      <c r="L25" s="50" t="s">
        <v>152</v>
      </c>
      <c r="M25" s="56" t="s">
        <v>119</v>
      </c>
      <c r="N25" s="56" t="s">
        <v>119</v>
      </c>
      <c r="O25" s="50">
        <v>80</v>
      </c>
      <c r="P25" s="50">
        <v>80</v>
      </c>
      <c r="Q25" s="50">
        <v>554</v>
      </c>
      <c r="R25" s="50" t="s">
        <v>43</v>
      </c>
      <c r="S25" s="50" t="s">
        <v>44</v>
      </c>
      <c r="T25" s="50">
        <v>0</v>
      </c>
      <c r="U25" s="50">
        <v>0</v>
      </c>
      <c r="V25" s="67" t="s">
        <v>56</v>
      </c>
      <c r="X25" s="57" t="s">
        <v>45</v>
      </c>
      <c r="AA25" s="50" t="s">
        <v>120</v>
      </c>
      <c r="AB25" s="56" t="s">
        <v>64</v>
      </c>
      <c r="AC25" s="50" t="s">
        <v>95</v>
      </c>
      <c r="AD25" s="50">
        <v>0</v>
      </c>
      <c r="AE25" s="50">
        <v>0</v>
      </c>
      <c r="AF25" s="50">
        <v>300</v>
      </c>
      <c r="AG25" s="50" t="s">
        <v>46</v>
      </c>
      <c r="AH25" s="50" t="str">
        <f t="shared" si="2"/>
        <v>AP-7 135,5 Montmeló</v>
      </c>
      <c r="AI25" s="50"/>
      <c r="AJ25" s="50" t="str">
        <f t="shared" si="3"/>
        <v>{'Camera information':{'Identifier':'camera.0736','Number':736,'Group':'AP-7','Name':'AP-7 135,5 Montmeló','Location':'AP-7 (N)',</v>
      </c>
      <c r="AK25" s="50" t="str">
        <f t="shared" si="1"/>
        <v>'Description':'AP-7 135,5 Montmeló','Symbol':'Fixed camera','Owner':'ACESA','Municipality':'Montmeló','Kilometric Point':'135,5','Road':'AP-7','Direction':'0',</v>
      </c>
      <c r="AL25" s="50" t="str">
        <f t="shared" si="4"/>
        <v>'Latitude':'0','Longitude':'0','Manufacturer':'AXIS','Model':'AXIS P5534-E Network Camera','Protocol':'		VLC','Polling':300,</v>
      </c>
      <c r="AM25" s="50" t="str">
        <f t="shared" si="7"/>
        <v>'Connection':{'Address':'10.131.100.51','Multicast address':'				239.239.239.239','User':'sct','Password':'sct','HTTP port':80,'ONVIF port':80,'RTSP port':554},</v>
      </c>
      <c r="AN25" s="50" t="str">
        <f t="shared" si="6"/>
        <v>'PTZ protocol':{'Protocol':'		VLC','Address':			0,'Port':0,'Serial settings':'0'}}},</v>
      </c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</row>
    <row r="26" spans="1:253" ht="14.25" customHeight="1">
      <c r="A26" s="55" t="str">
        <f t="shared" si="0"/>
        <v>camera.0737</v>
      </c>
      <c r="B26" s="54">
        <v>737</v>
      </c>
      <c r="C26" s="56" t="s">
        <v>64</v>
      </c>
      <c r="D26" s="56">
        <v>138.5</v>
      </c>
      <c r="E26" s="56" t="s">
        <v>89</v>
      </c>
      <c r="F26" s="56" t="s">
        <v>115</v>
      </c>
      <c r="G26" s="56" t="s">
        <v>36</v>
      </c>
      <c r="H26" s="56" t="s">
        <v>110</v>
      </c>
      <c r="I26" s="56" t="s">
        <v>153</v>
      </c>
      <c r="J26" s="50" t="s">
        <v>50</v>
      </c>
      <c r="K26" s="71" t="s">
        <v>151</v>
      </c>
      <c r="L26" s="50" t="s">
        <v>154</v>
      </c>
      <c r="M26" s="56" t="s">
        <v>119</v>
      </c>
      <c r="N26" s="56" t="s">
        <v>119</v>
      </c>
      <c r="O26" s="50">
        <v>80</v>
      </c>
      <c r="P26" s="50">
        <v>80</v>
      </c>
      <c r="Q26" s="50">
        <v>554</v>
      </c>
      <c r="R26" s="50" t="s">
        <v>43</v>
      </c>
      <c r="S26" s="50" t="s">
        <v>44</v>
      </c>
      <c r="T26" s="50">
        <v>0</v>
      </c>
      <c r="U26" s="50">
        <v>0</v>
      </c>
      <c r="V26" s="67" t="s">
        <v>56</v>
      </c>
      <c r="W26" s="50" t="s">
        <v>94</v>
      </c>
      <c r="X26" s="57" t="s">
        <v>45</v>
      </c>
      <c r="AA26" s="50" t="s">
        <v>57</v>
      </c>
      <c r="AB26" s="56" t="s">
        <v>64</v>
      </c>
      <c r="AC26" s="50" t="s">
        <v>95</v>
      </c>
      <c r="AD26" s="50">
        <v>0</v>
      </c>
      <c r="AE26" s="50">
        <v>0</v>
      </c>
      <c r="AF26" s="50">
        <v>300</v>
      </c>
      <c r="AG26" s="50" t="s">
        <v>46</v>
      </c>
      <c r="AH26" s="50" t="str">
        <f t="shared" si="2"/>
        <v>AP-7 138,5 Mollet Nord</v>
      </c>
      <c r="AI26" s="50"/>
      <c r="AJ26" s="50" t="str">
        <f t="shared" si="3"/>
        <v>{'Camera information':{'Identifier':'camera.0737','Number':737,'Group':'AP-7','Name':'AP-7 138,5 Mollet Nord','Location':'AP-7 (N)',</v>
      </c>
      <c r="AK26" s="50" t="str">
        <f t="shared" si="1"/>
        <v>'Description':'AP-7 138,5 Mollet Nord','Symbol':'Fixed camera','Owner':'ACESA','Municipality':'Mollet del Vallès','Kilometric Point':'138,5','Road':'AP-7','Direction':'0',</v>
      </c>
      <c r="AL26" s="50" t="str">
        <f t="shared" si="4"/>
        <v>'Latitude':'0','Longitude':'0','Manufacturer':'AXIS','Model':'AXIS P5534-E Network Camera','Protocol':'		VLC','Polling':300,</v>
      </c>
      <c r="AM26" s="50" t="str">
        <f t="shared" si="7"/>
        <v>'Connection':{'Address':'10.131.100.52','Multicast address':'				239.239.239.239','User':'sct','Password':'sct','HTTP port':80,'ONVIF port':80,'RTSP port':554},</v>
      </c>
      <c r="AN26" s="50" t="str">
        <f t="shared" si="6"/>
        <v>'PTZ protocol':{'Protocol':'		VLC','Address':			0,'Port':0,'Serial settings':'0'}}},</v>
      </c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</row>
    <row r="27" spans="1:253" ht="14.25" customHeight="1">
      <c r="A27" s="55" t="str">
        <f t="shared" si="0"/>
        <v>camera.3311</v>
      </c>
      <c r="B27" s="54">
        <v>3311</v>
      </c>
      <c r="C27" s="56" t="s">
        <v>109</v>
      </c>
      <c r="D27" s="56">
        <v>89.9</v>
      </c>
      <c r="E27" s="56" t="s">
        <v>89</v>
      </c>
      <c r="F27" s="56" t="s">
        <v>65</v>
      </c>
      <c r="G27" s="56" t="s">
        <v>36</v>
      </c>
      <c r="H27" s="56" t="s">
        <v>155</v>
      </c>
      <c r="I27" s="56" t="s">
        <v>155</v>
      </c>
      <c r="J27" s="50" t="s">
        <v>50</v>
      </c>
      <c r="K27" s="71" t="s">
        <v>151</v>
      </c>
      <c r="L27" s="50" t="s">
        <v>156</v>
      </c>
      <c r="M27" s="56" t="s">
        <v>119</v>
      </c>
      <c r="N27" s="56" t="s">
        <v>119</v>
      </c>
      <c r="O27" s="50">
        <v>80</v>
      </c>
      <c r="P27" s="50">
        <v>80</v>
      </c>
      <c r="Q27" s="50">
        <v>554</v>
      </c>
      <c r="R27" s="50" t="s">
        <v>43</v>
      </c>
      <c r="S27" s="50" t="s">
        <v>44</v>
      </c>
      <c r="T27" s="50">
        <v>0</v>
      </c>
      <c r="U27" s="50">
        <v>0</v>
      </c>
      <c r="V27" s="67" t="s">
        <v>56</v>
      </c>
      <c r="W27" s="50" t="s">
        <v>94</v>
      </c>
      <c r="X27" s="57"/>
      <c r="AA27" s="50" t="s">
        <v>57</v>
      </c>
      <c r="AB27" s="56" t="s">
        <v>109</v>
      </c>
      <c r="AC27" s="50" t="s">
        <v>95</v>
      </c>
      <c r="AD27" s="50">
        <v>0</v>
      </c>
      <c r="AE27" s="50">
        <v>0</v>
      </c>
      <c r="AF27" s="50">
        <v>300</v>
      </c>
      <c r="AG27" s="50" t="s">
        <v>46</v>
      </c>
      <c r="AH27" s="50" t="str">
        <f t="shared" si="2"/>
        <v>C-33 89,9 Parets del Vallès</v>
      </c>
      <c r="AI27" s="50"/>
      <c r="AJ27" s="50" t="str">
        <f t="shared" si="3"/>
        <v>{'Camera information':{'Identifier':'camera.3311','Number':3311,'Group':'C-33','Name':'C-33 89,9 Parets del Vallès','Location':'ACCESSOS NORD',</v>
      </c>
      <c r="AK27" s="50" t="str">
        <f t="shared" si="1"/>
        <v>'Description':'C-33 89,9 Parets del Vallès','Symbol':'Fixed camera','Owner':'ACESA','Municipality':'Parets del Vallès','Kilometric Point':'89,9','Road':'C-33','Direction':'0',</v>
      </c>
      <c r="AL27" s="50" t="str">
        <f t="shared" si="4"/>
        <v>'Latitude':'0','Longitude':'0','Manufacturer':'AXIS','Model':'AXIS P5534-E Network Camera','Protocol':'		VLC','Polling':300,</v>
      </c>
      <c r="AM27" s="50" t="str">
        <f t="shared" si="7"/>
        <v>'Connection':{'Address':'10.131.100.80','Multicast address':'				239.239.239.239','User':'sct','Password':'sct','HTTP port':80,'ONVIF port':80,'RTSP port':554},</v>
      </c>
      <c r="AN27" s="50" t="str">
        <f t="shared" si="6"/>
        <v>'PTZ protocol':{'Protocol':'		VLC','Address':			0,'Port':0,'Serial settings':'0'}}},</v>
      </c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</row>
    <row r="28" spans="1:253" ht="14.25" customHeight="1">
      <c r="A28" s="55" t="str">
        <f t="shared" si="0"/>
        <v>camera.0715</v>
      </c>
      <c r="B28" s="54">
        <v>715</v>
      </c>
      <c r="C28" s="56" t="s">
        <v>64</v>
      </c>
      <c r="D28" s="56">
        <v>40</v>
      </c>
      <c r="E28" s="56" t="s">
        <v>89</v>
      </c>
      <c r="F28" s="56" t="s">
        <v>115</v>
      </c>
      <c r="G28" s="56" t="s">
        <v>36</v>
      </c>
      <c r="H28" s="56" t="s">
        <v>157</v>
      </c>
      <c r="I28" s="56" t="s">
        <v>158</v>
      </c>
      <c r="J28" s="50" t="s">
        <v>50</v>
      </c>
      <c r="K28" s="71" t="s">
        <v>151</v>
      </c>
      <c r="L28" s="50" t="s">
        <v>159</v>
      </c>
      <c r="M28" s="56" t="s">
        <v>119</v>
      </c>
      <c r="N28" s="56" t="s">
        <v>119</v>
      </c>
      <c r="O28" s="50">
        <v>80</v>
      </c>
      <c r="P28" s="50">
        <v>80</v>
      </c>
      <c r="Q28" s="50">
        <v>554</v>
      </c>
      <c r="R28" s="50" t="s">
        <v>43</v>
      </c>
      <c r="S28" s="50" t="s">
        <v>44</v>
      </c>
      <c r="T28" s="50">
        <v>0</v>
      </c>
      <c r="U28" s="50">
        <v>0</v>
      </c>
      <c r="V28" s="67" t="s">
        <v>56</v>
      </c>
      <c r="X28" s="57" t="s">
        <v>45</v>
      </c>
      <c r="Z28" s="50" t="s">
        <v>63</v>
      </c>
      <c r="AA28" s="50" t="s">
        <v>120</v>
      </c>
      <c r="AB28" s="56" t="s">
        <v>64</v>
      </c>
      <c r="AC28" s="50" t="s">
        <v>95</v>
      </c>
      <c r="AD28" s="50">
        <v>0</v>
      </c>
      <c r="AE28" s="50">
        <v>0</v>
      </c>
      <c r="AF28" s="50">
        <v>300</v>
      </c>
      <c r="AG28" s="50" t="s">
        <v>46</v>
      </c>
      <c r="AH28" s="50" t="str">
        <f t="shared" si="2"/>
        <v>AP-7 40 Bascara</v>
      </c>
      <c r="AI28" s="50"/>
      <c r="AJ28" s="50" t="str">
        <f t="shared" si="3"/>
        <v>{'Camera information':{'Identifier':'camera.0715','Number':715,'Group':'AP-7','Name':'AP-7 40 Bascara','Location':'AP-7 (N)',</v>
      </c>
      <c r="AK28" s="50" t="str">
        <f t="shared" si="1"/>
        <v>'Description':'AP-7 40 Bascara','Symbol':'Fixed camera','Owner':'ACESA','Municipality':'Bàscara','Kilometric Point':'40','Road':'AP-7','Direction':'0',</v>
      </c>
      <c r="AL28" s="50" t="str">
        <f t="shared" si="4"/>
        <v>'Latitude':'0','Longitude':'0','Manufacturer':'AXIS','Model':'AXIS P5534-E Network Camera','Protocol':'		VLC','Polling':300,</v>
      </c>
      <c r="AM28" s="50" t="str">
        <f t="shared" si="7"/>
        <v>'Connection':{'Address':'10.131.11.3','Multicast address':'				239.239.239.239','User':'sct','Password':'sct','HTTP port':80,'ONVIF port':80,'RTSP port':554},</v>
      </c>
      <c r="AN28" s="50" t="str">
        <f t="shared" si="6"/>
        <v>'PTZ protocol':{'Protocol':'		VLC','Address':			0,'Port':0,'Serial settings':'0'}}},</v>
      </c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</row>
    <row r="29" spans="1:253" ht="14.25" customHeight="1">
      <c r="A29" s="55" t="str">
        <f t="shared" si="0"/>
        <v>camera.0716</v>
      </c>
      <c r="B29" s="54">
        <v>716</v>
      </c>
      <c r="C29" s="56" t="s">
        <v>64</v>
      </c>
      <c r="D29" s="56">
        <v>44.45</v>
      </c>
      <c r="E29" s="56" t="s">
        <v>89</v>
      </c>
      <c r="F29" s="56" t="s">
        <v>115</v>
      </c>
      <c r="G29" s="56" t="s">
        <v>36</v>
      </c>
      <c r="H29" s="56" t="s">
        <v>160</v>
      </c>
      <c r="I29" s="56" t="s">
        <v>161</v>
      </c>
      <c r="J29" s="50" t="s">
        <v>50</v>
      </c>
      <c r="K29" s="71" t="s">
        <v>151</v>
      </c>
      <c r="L29" s="50" t="s">
        <v>162</v>
      </c>
      <c r="M29" s="56" t="s">
        <v>119</v>
      </c>
      <c r="N29" s="56" t="s">
        <v>119</v>
      </c>
      <c r="O29" s="50">
        <v>80</v>
      </c>
      <c r="P29" s="50">
        <v>80</v>
      </c>
      <c r="Q29" s="50">
        <v>554</v>
      </c>
      <c r="R29" s="50" t="s">
        <v>43</v>
      </c>
      <c r="S29" s="50" t="s">
        <v>44</v>
      </c>
      <c r="T29" s="50">
        <v>0</v>
      </c>
      <c r="U29" s="50">
        <v>0</v>
      </c>
      <c r="V29" s="67" t="s">
        <v>56</v>
      </c>
      <c r="W29" s="50" t="s">
        <v>94</v>
      </c>
      <c r="X29" s="57" t="s">
        <v>45</v>
      </c>
      <c r="Z29" s="50" t="s">
        <v>63</v>
      </c>
      <c r="AA29" s="50" t="s">
        <v>120</v>
      </c>
      <c r="AB29" s="56" t="s">
        <v>64</v>
      </c>
      <c r="AC29" s="50" t="s">
        <v>95</v>
      </c>
      <c r="AD29" s="50">
        <v>0</v>
      </c>
      <c r="AE29" s="50">
        <v>0</v>
      </c>
      <c r="AF29" s="50">
        <v>300</v>
      </c>
      <c r="AG29" s="50" t="s">
        <v>46</v>
      </c>
      <c r="AH29" s="50" t="str">
        <f t="shared" si="2"/>
        <v>AP-7 44,45 Viladesens</v>
      </c>
      <c r="AI29" s="50"/>
      <c r="AJ29" s="50" t="str">
        <f t="shared" si="3"/>
        <v>{'Camera information':{'Identifier':'camera.0716','Number':716,'Group':'AP-7','Name':'AP-7 44,45 Viladesens','Location':'AP-7 (N)',</v>
      </c>
      <c r="AK29" s="50" t="str">
        <f t="shared" si="1"/>
        <v>'Description':'AP-7 44,45 Viladesens','Symbol':'Fixed camera','Owner':'ACESA','Municipality':'Viladasens','Kilometric Point':'44,45','Road':'AP-7','Direction':'0',</v>
      </c>
      <c r="AL29" s="50" t="str">
        <f t="shared" si="4"/>
        <v>'Latitude':'0','Longitude':'0','Manufacturer':'AXIS','Model':'AXIS P5534-E Network Camera','Protocol':'		VLC','Polling':300,</v>
      </c>
      <c r="AM29" s="50" t="str">
        <f t="shared" si="7"/>
        <v>'Connection':{'Address':'10.131.11.4','Multicast address':'				239.239.239.239','User':'sct','Password':'sct','HTTP port':80,'ONVIF port':80,'RTSP port':554},</v>
      </c>
      <c r="AN29" s="50" t="str">
        <f t="shared" si="6"/>
        <v>'PTZ protocol':{'Protocol':'		VLC','Address':			0,'Port':0,'Serial settings':'0'}}},</v>
      </c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</row>
    <row r="30" spans="1:253" ht="14.25" customHeight="1">
      <c r="A30" s="55" t="str">
        <f t="shared" si="0"/>
        <v>camera.0703</v>
      </c>
      <c r="B30" s="54">
        <v>703</v>
      </c>
      <c r="C30" s="56" t="s">
        <v>163</v>
      </c>
      <c r="D30" s="56">
        <v>278.5</v>
      </c>
      <c r="E30" s="56" t="s">
        <v>89</v>
      </c>
      <c r="F30" s="56" t="s">
        <v>115</v>
      </c>
      <c r="G30" s="56" t="s">
        <v>36</v>
      </c>
      <c r="H30" s="56" t="s">
        <v>125</v>
      </c>
      <c r="I30" s="56" t="s">
        <v>164</v>
      </c>
      <c r="J30" s="50" t="s">
        <v>39</v>
      </c>
      <c r="K30" s="71" t="s">
        <v>151</v>
      </c>
      <c r="L30" s="50" t="s">
        <v>165</v>
      </c>
      <c r="M30" s="56" t="s">
        <v>41</v>
      </c>
      <c r="N30" s="56" t="s">
        <v>42</v>
      </c>
      <c r="O30" s="50">
        <v>80</v>
      </c>
      <c r="P30" s="50">
        <v>80</v>
      </c>
      <c r="Q30" s="50">
        <v>554</v>
      </c>
      <c r="R30" s="50" t="s">
        <v>43</v>
      </c>
      <c r="S30" s="50" t="s">
        <v>44</v>
      </c>
      <c r="T30" s="50">
        <v>0</v>
      </c>
      <c r="U30" s="50">
        <v>0</v>
      </c>
      <c r="V30" s="50" t="s">
        <v>166</v>
      </c>
      <c r="W30" s="50" t="s">
        <v>94</v>
      </c>
      <c r="X30" s="57" t="s">
        <v>45</v>
      </c>
      <c r="AA30" s="50" t="s">
        <v>57</v>
      </c>
      <c r="AB30" s="56" t="s">
        <v>163</v>
      </c>
      <c r="AC30" s="50" t="s">
        <v>95</v>
      </c>
      <c r="AD30" s="50">
        <v>0</v>
      </c>
      <c r="AE30" s="50">
        <v>0</v>
      </c>
      <c r="AF30" s="50">
        <v>300</v>
      </c>
      <c r="AG30" s="50" t="s">
        <v>46</v>
      </c>
      <c r="AH30" s="50" t="str">
        <f t="shared" si="2"/>
        <v>A-9 278,5 ASF2</v>
      </c>
      <c r="AI30" s="50"/>
      <c r="AJ30" s="50" t="str">
        <f t="shared" si="3"/>
        <v>{'Camera information':{'Identifier':'camera.0703','Number':703,'Group':'A-9','Name':'A-9 278,5 ASF2','Location':'AP-7 (N)',</v>
      </c>
      <c r="AK30" s="50" t="str">
        <f t="shared" si="1"/>
        <v>'Description':'A-9 278,5 ASF2','Symbol':'Fixed camera','Owner':'ACESA','Municipality':'Sense Assignació','Kilometric Point':'278,5','Road':'A-9','Direction':'0',</v>
      </c>
      <c r="AL30" s="50" t="str">
        <f t="shared" si="4"/>
        <v>'Latitude':'0','Longitude':'0','Manufacturer':'LANACCESS','Model':'AXIS P5534-E Network Camera','Protocol':'		VLC','Polling':300,</v>
      </c>
      <c r="AM30" s="50" t="str">
        <f t="shared" si="7"/>
        <v>'Connection':{'Address':'10.131.12.17','Multicast address':'				235.1.0.18','User':'hello','Password':'world','HTTP port':80,'ONVIF port':80,'RTSP port':554},</v>
      </c>
      <c r="AN30" s="50" t="str">
        <f t="shared" si="6"/>
        <v>'PTZ protocol':{'Protocol':'		VLC','Address':			0,'Port':0,'Serial settings':'0'}}},</v>
      </c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</row>
    <row r="31" spans="1:253" ht="14.25" customHeight="1">
      <c r="A31" s="55" t="str">
        <f t="shared" si="0"/>
        <v>camera.0701</v>
      </c>
      <c r="B31" s="54">
        <v>701</v>
      </c>
      <c r="C31" s="56" t="s">
        <v>163</v>
      </c>
      <c r="D31" s="56">
        <v>271.8</v>
      </c>
      <c r="E31" s="56" t="s">
        <v>89</v>
      </c>
      <c r="F31" s="56" t="s">
        <v>115</v>
      </c>
      <c r="G31" s="56" t="s">
        <v>36</v>
      </c>
      <c r="H31" s="56" t="s">
        <v>125</v>
      </c>
      <c r="I31" s="56" t="s">
        <v>167</v>
      </c>
      <c r="J31" s="50" t="s">
        <v>39</v>
      </c>
      <c r="K31" s="71" t="s">
        <v>168</v>
      </c>
      <c r="L31" s="50" t="s">
        <v>169</v>
      </c>
      <c r="M31" s="56" t="s">
        <v>41</v>
      </c>
      <c r="N31" s="56" t="s">
        <v>42</v>
      </c>
      <c r="O31" s="50">
        <v>80</v>
      </c>
      <c r="P31" s="50">
        <v>80</v>
      </c>
      <c r="Q31" s="50">
        <v>554</v>
      </c>
      <c r="R31" s="50" t="s">
        <v>43</v>
      </c>
      <c r="S31" s="50" t="s">
        <v>44</v>
      </c>
      <c r="T31" s="50">
        <v>0</v>
      </c>
      <c r="U31" s="50">
        <v>0</v>
      </c>
      <c r="V31" s="50" t="s">
        <v>170</v>
      </c>
      <c r="W31" s="50" t="s">
        <v>94</v>
      </c>
      <c r="X31" s="57" t="s">
        <v>171</v>
      </c>
      <c r="AA31" s="50" t="s">
        <v>57</v>
      </c>
      <c r="AB31" s="56" t="s">
        <v>163</v>
      </c>
      <c r="AC31" s="50" t="s">
        <v>95</v>
      </c>
      <c r="AD31" s="50">
        <v>0</v>
      </c>
      <c r="AE31" s="50">
        <v>0</v>
      </c>
      <c r="AF31" s="50">
        <v>300</v>
      </c>
      <c r="AG31" s="50" t="s">
        <v>46</v>
      </c>
      <c r="AH31" s="50" t="str">
        <f t="shared" si="2"/>
        <v>A-9 271,8 Le Bolou</v>
      </c>
      <c r="AI31" s="50"/>
      <c r="AJ31" s="50" t="str">
        <f t="shared" si="3"/>
        <v>{'Camera information':{'Identifier':'camera.0701','Number':701,'Group':'A-9','Name':'A-9 271,8 Le Bolou','Location':'AP-7 (N)',</v>
      </c>
      <c r="AK31" s="50" t="str">
        <f t="shared" si="1"/>
        <v>'Description':'A-9 271,8 Le Bolou','Symbol':'Fixed camera','Owner':'ACESA','Municipality':'Sense Assignació','Kilometric Point':'271,8','Road':'A-9','Direction':'0',</v>
      </c>
      <c r="AL31" s="50" t="str">
        <f t="shared" si="4"/>
        <v>'Latitude':'0','Longitude':'0','Manufacturer':'LANACCESS','Model':'onSafe MPEGx-100E','Protocol':'		VLC','Polling':300,</v>
      </c>
      <c r="AM31" s="50" t="str">
        <f t="shared" si="7"/>
        <v>'Connection':{'Address':'10.131.12.18','Multicast address':'				235.1.0.19','User':'hello','Password':'world','HTTP port':80,'ONVIF port':80,'RTSP port':554},</v>
      </c>
      <c r="AN31" s="50" t="str">
        <f t="shared" si="6"/>
        <v>'PTZ protocol':{'Protocol':'		VLC','Address':			0,'Port':0,'Serial settings':'0'}}},</v>
      </c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</row>
    <row r="32" spans="1:253" ht="14.25" customHeight="1">
      <c r="A32" s="55" t="str">
        <f t="shared" si="0"/>
        <v>camera.0702</v>
      </c>
      <c r="B32" s="54">
        <v>702</v>
      </c>
      <c r="C32" s="56" t="s">
        <v>163</v>
      </c>
      <c r="D32" s="56">
        <v>276.5</v>
      </c>
      <c r="E32" s="56" t="s">
        <v>89</v>
      </c>
      <c r="F32" s="56" t="s">
        <v>115</v>
      </c>
      <c r="G32" s="56" t="s">
        <v>36</v>
      </c>
      <c r="H32" s="56" t="s">
        <v>125</v>
      </c>
      <c r="I32" s="56" t="s">
        <v>172</v>
      </c>
      <c r="J32" s="50" t="s">
        <v>39</v>
      </c>
      <c r="K32" s="71" t="s">
        <v>168</v>
      </c>
      <c r="L32" s="50" t="s">
        <v>173</v>
      </c>
      <c r="M32" s="56" t="s">
        <v>41</v>
      </c>
      <c r="N32" s="56" t="s">
        <v>42</v>
      </c>
      <c r="O32" s="50">
        <v>80</v>
      </c>
      <c r="P32" s="50">
        <v>80</v>
      </c>
      <c r="Q32" s="50">
        <v>554</v>
      </c>
      <c r="R32" s="50" t="s">
        <v>43</v>
      </c>
      <c r="S32" s="50" t="s">
        <v>44</v>
      </c>
      <c r="T32" s="50">
        <v>0</v>
      </c>
      <c r="U32" s="50">
        <v>0</v>
      </c>
      <c r="V32" s="50" t="s">
        <v>174</v>
      </c>
      <c r="W32" s="50" t="s">
        <v>94</v>
      </c>
      <c r="X32" s="57" t="s">
        <v>45</v>
      </c>
      <c r="AA32" s="50" t="s">
        <v>57</v>
      </c>
      <c r="AB32" s="56" t="s">
        <v>163</v>
      </c>
      <c r="AC32" s="50" t="s">
        <v>95</v>
      </c>
      <c r="AD32" s="50">
        <v>0</v>
      </c>
      <c r="AE32" s="50">
        <v>0</v>
      </c>
      <c r="AF32" s="50">
        <v>300</v>
      </c>
      <c r="AG32" s="50" t="s">
        <v>46</v>
      </c>
      <c r="AH32" s="50" t="str">
        <f t="shared" si="2"/>
        <v>A-9 276,5 ASF3</v>
      </c>
      <c r="AI32" s="50"/>
      <c r="AJ32" s="50" t="str">
        <f t="shared" si="3"/>
        <v>{'Camera information':{'Identifier':'camera.0702','Number':702,'Group':'A-9','Name':'A-9 276,5 ASF3','Location':'AP-7 (N)',</v>
      </c>
      <c r="AK32" s="50" t="str">
        <f t="shared" si="1"/>
        <v>'Description':'A-9 276,5 ASF3','Symbol':'Fixed camera','Owner':'ACESA','Municipality':'Sense Assignació','Kilometric Point':'276,5','Road':'A-9','Direction':'0',</v>
      </c>
      <c r="AL32" s="50" t="str">
        <f t="shared" si="4"/>
        <v>'Latitude':'0','Longitude':'0','Manufacturer':'LANACCESS','Model':'onSafe MPEGx-100E','Protocol':'		VLC','Polling':300,</v>
      </c>
      <c r="AM32" s="50" t="str">
        <f t="shared" si="7"/>
        <v>'Connection':{'Address':'10.131.12.19','Multicast address':'				235.1.0.20','User':'hello','Password':'world','HTTP port':80,'ONVIF port':80,'RTSP port':554},</v>
      </c>
      <c r="AN32" s="50" t="str">
        <f t="shared" si="6"/>
        <v>'PTZ protocol':{'Protocol':'		VLC','Address':			0,'Port':0,'Serial settings':'0'}}},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</row>
    <row r="33" spans="1:253" ht="14.25" customHeight="1">
      <c r="A33" s="55" t="str">
        <f t="shared" si="0"/>
        <v>camera.0704</v>
      </c>
      <c r="B33" s="54">
        <v>704</v>
      </c>
      <c r="C33" s="56" t="s">
        <v>163</v>
      </c>
      <c r="D33" s="56">
        <v>279</v>
      </c>
      <c r="E33" s="56" t="s">
        <v>89</v>
      </c>
      <c r="F33" s="56" t="s">
        <v>115</v>
      </c>
      <c r="G33" s="56" t="s">
        <v>36</v>
      </c>
      <c r="H33" s="56" t="s">
        <v>125</v>
      </c>
      <c r="I33" s="56" t="s">
        <v>175</v>
      </c>
      <c r="J33" s="50" t="s">
        <v>39</v>
      </c>
      <c r="K33" s="71" t="s">
        <v>168</v>
      </c>
      <c r="L33" s="50" t="s">
        <v>176</v>
      </c>
      <c r="M33" s="56" t="s">
        <v>41</v>
      </c>
      <c r="N33" s="56" t="s">
        <v>42</v>
      </c>
      <c r="O33" s="50">
        <v>80</v>
      </c>
      <c r="P33" s="50">
        <v>80</v>
      </c>
      <c r="Q33" s="50">
        <v>554</v>
      </c>
      <c r="R33" s="50" t="s">
        <v>43</v>
      </c>
      <c r="S33" s="50" t="s">
        <v>44</v>
      </c>
      <c r="T33" s="50">
        <v>0</v>
      </c>
      <c r="U33" s="50">
        <v>0</v>
      </c>
      <c r="V33" s="50" t="s">
        <v>177</v>
      </c>
      <c r="W33" s="50" t="s">
        <v>94</v>
      </c>
      <c r="X33" s="57" t="s">
        <v>171</v>
      </c>
      <c r="AA33" s="50" t="s">
        <v>57</v>
      </c>
      <c r="AB33" s="56" t="s">
        <v>163</v>
      </c>
      <c r="AC33" s="50" t="s">
        <v>95</v>
      </c>
      <c r="AD33" s="50">
        <v>0</v>
      </c>
      <c r="AE33" s="50">
        <v>0</v>
      </c>
      <c r="AF33" s="50">
        <v>300</v>
      </c>
      <c r="AG33" s="50" t="s">
        <v>46</v>
      </c>
      <c r="AH33" s="50" t="str">
        <f t="shared" si="2"/>
        <v>A-9 279 Frontera França</v>
      </c>
      <c r="AI33" s="50"/>
      <c r="AJ33" s="50" t="str">
        <f t="shared" si="3"/>
        <v>{'Camera information':{'Identifier':'camera.0704','Number':704,'Group':'A-9','Name':'A-9 279 Frontera França','Location':'AP-7 (N)',</v>
      </c>
      <c r="AK33" s="50" t="str">
        <f t="shared" si="1"/>
        <v>'Description':'A-9 279 Frontera França','Symbol':'Fixed camera','Owner':'ACESA','Municipality':'Sense Assignació','Kilometric Point':'279','Road':'A-9','Direction':'0',</v>
      </c>
      <c r="AL33" s="50" t="str">
        <f t="shared" si="4"/>
        <v>'Latitude':'0','Longitude':'0','Manufacturer':'LANACCESS','Model':'onSafe MPEGx-100E','Protocol':'		VLC','Polling':300,</v>
      </c>
      <c r="AM33" s="50" t="str">
        <f t="shared" si="7"/>
        <v>'Connection':{'Address':'10.131.12.21','Multicast address':'				235.1.0.21','User':'hello','Password':'world','HTTP port':80,'ONVIF port':80,'RTSP port':554},</v>
      </c>
      <c r="AN33" s="50" t="str">
        <f t="shared" si="6"/>
        <v>'PTZ protocol':{'Protocol':'		VLC','Address':			0,'Port':0,'Serial settings':'0'}}},</v>
      </c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</row>
    <row r="34" spans="1:253" ht="14.25" customHeight="1">
      <c r="A34" s="55" t="str">
        <f t="shared" si="0"/>
        <v>camera.0713</v>
      </c>
      <c r="B34" s="54">
        <v>713</v>
      </c>
      <c r="C34" s="56" t="s">
        <v>64</v>
      </c>
      <c r="D34" s="56">
        <v>29</v>
      </c>
      <c r="E34" s="56" t="s">
        <v>89</v>
      </c>
      <c r="F34" s="56" t="s">
        <v>115</v>
      </c>
      <c r="G34" s="56" t="s">
        <v>36</v>
      </c>
      <c r="H34" s="56" t="s">
        <v>178</v>
      </c>
      <c r="I34" s="56" t="s">
        <v>179</v>
      </c>
      <c r="J34" s="50" t="s">
        <v>39</v>
      </c>
      <c r="K34" s="71" t="s">
        <v>37</v>
      </c>
      <c r="L34" s="59" t="s">
        <v>180</v>
      </c>
      <c r="M34" s="56"/>
      <c r="N34" s="56"/>
      <c r="O34" s="50">
        <v>80</v>
      </c>
      <c r="P34" s="50">
        <v>80</v>
      </c>
      <c r="Q34" s="50">
        <v>554</v>
      </c>
      <c r="R34" s="50" t="s">
        <v>43</v>
      </c>
      <c r="S34" s="50" t="s">
        <v>44</v>
      </c>
      <c r="T34" s="50">
        <v>0</v>
      </c>
      <c r="U34" s="50">
        <v>0</v>
      </c>
      <c r="V34" s="50" t="s">
        <v>181</v>
      </c>
      <c r="W34" s="50" t="s">
        <v>94</v>
      </c>
      <c r="X34" s="57" t="s">
        <v>45</v>
      </c>
      <c r="Z34" s="50" t="s">
        <v>63</v>
      </c>
      <c r="AA34" s="50" t="s">
        <v>57</v>
      </c>
      <c r="AB34" s="56" t="s">
        <v>64</v>
      </c>
      <c r="AC34" s="50" t="s">
        <v>95</v>
      </c>
      <c r="AD34" s="50">
        <v>0</v>
      </c>
      <c r="AE34" s="50">
        <v>0</v>
      </c>
      <c r="AF34" s="50">
        <v>300</v>
      </c>
      <c r="AG34" s="50" t="s">
        <v>46</v>
      </c>
      <c r="AH34" s="50" t="str">
        <f t="shared" si="2"/>
        <v>AP-7 29 Figueres Sud</v>
      </c>
      <c r="AI34" s="50"/>
      <c r="AJ34" s="50" t="str">
        <f t="shared" si="3"/>
        <v>{'Camera information':{'Identifier':'camera.0713','Number':713,'Group':'AP-7','Name':'AP-7 29 Figueres Sud','Location':'AP-7 (N)',</v>
      </c>
      <c r="AK34" s="50" t="str">
        <f t="shared" si="1"/>
        <v>'Description':'AP-7 29 Figueres Sud','Symbol':'Fixed camera','Owner':'ACESA','Municipality':'Figueres','Kilometric Point':'29','Road':'AP-7','Direction':'0',</v>
      </c>
      <c r="AL34" s="50" t="str">
        <f t="shared" si="4"/>
        <v>'Latitude':'0','Longitude':'0','Manufacturer':'LANACCESS','Model':'-','Protocol':'		VLC','Polling':300,</v>
      </c>
      <c r="AM34" s="50" t="str">
        <f t="shared" si="7"/>
        <v>'Connection':{'Address':'10.131.12.22','Multicast address':'				235.1.0.47','User':'','Password':'','HTTP port':80,'ONVIF port':80,'RTSP port':554},</v>
      </c>
      <c r="AN34" s="50" t="str">
        <f t="shared" si="6"/>
        <v>'PTZ protocol':{'Protocol':'		VLC','Address':			0,'Port':0,'Serial settings':'0'}}},</v>
      </c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</row>
    <row r="35" spans="1:253" ht="14.25" customHeight="1">
      <c r="A35" s="55" t="str">
        <f t="shared" si="0"/>
        <v>camera.0714</v>
      </c>
      <c r="B35" s="54">
        <v>714</v>
      </c>
      <c r="C35" s="56" t="s">
        <v>64</v>
      </c>
      <c r="D35" s="56">
        <v>32</v>
      </c>
      <c r="E35" s="56" t="s">
        <v>89</v>
      </c>
      <c r="F35" s="56" t="s">
        <v>115</v>
      </c>
      <c r="G35" s="56" t="s">
        <v>36</v>
      </c>
      <c r="H35" s="56" t="s">
        <v>182</v>
      </c>
      <c r="I35" s="56" t="s">
        <v>183</v>
      </c>
      <c r="J35" s="50" t="s">
        <v>50</v>
      </c>
      <c r="K35" s="71" t="s">
        <v>117</v>
      </c>
      <c r="L35" s="50" t="s">
        <v>184</v>
      </c>
      <c r="M35" s="56" t="s">
        <v>119</v>
      </c>
      <c r="N35" s="56" t="s">
        <v>119</v>
      </c>
      <c r="O35" s="50">
        <v>80</v>
      </c>
      <c r="P35" s="50">
        <v>80</v>
      </c>
      <c r="Q35" s="50">
        <v>554</v>
      </c>
      <c r="R35" s="50" t="s">
        <v>43</v>
      </c>
      <c r="S35" s="50" t="s">
        <v>44</v>
      </c>
      <c r="T35" s="50">
        <v>0</v>
      </c>
      <c r="U35" s="50">
        <v>0</v>
      </c>
      <c r="V35" s="67" t="s">
        <v>56</v>
      </c>
      <c r="W35" s="50" t="s">
        <v>94</v>
      </c>
      <c r="X35" s="57" t="s">
        <v>45</v>
      </c>
      <c r="Z35" s="50" t="s">
        <v>63</v>
      </c>
      <c r="AA35" s="50" t="s">
        <v>120</v>
      </c>
      <c r="AB35" s="56" t="s">
        <v>64</v>
      </c>
      <c r="AC35" s="50" t="s">
        <v>95</v>
      </c>
      <c r="AD35" s="50">
        <v>0</v>
      </c>
      <c r="AE35" s="50">
        <v>0</v>
      </c>
      <c r="AF35" s="50">
        <v>300</v>
      </c>
      <c r="AG35" s="50" t="s">
        <v>46</v>
      </c>
      <c r="AH35" s="50" t="str">
        <f t="shared" si="2"/>
        <v>AP-7 32 Borrassa</v>
      </c>
      <c r="AI35" s="50"/>
      <c r="AJ35" s="50" t="str">
        <f t="shared" si="3"/>
        <v>{'Camera information':{'Identifier':'camera.0714','Number':714,'Group':'AP-7','Name':'AP-7 32 Borrassa','Location':'AP-7 (N)',</v>
      </c>
      <c r="AK35" s="50" t="str">
        <f t="shared" si="1"/>
        <v>'Description':'AP-7 32 Borrassa','Symbol':'Fixed camera','Owner':'ACESA','Municipality':'Borrassà','Kilometric Point':'32','Road':'AP-7','Direction':'0',</v>
      </c>
      <c r="AL35" s="50" t="str">
        <f t="shared" si="4"/>
        <v>'Latitude':'0','Longitude':'0','Manufacturer':'AXIS','Model':'AXIS Q6044-E Network Camera','Protocol':'		VLC','Polling':300,</v>
      </c>
      <c r="AM35" s="50" t="str">
        <f t="shared" si="7"/>
        <v>'Connection':{'Address':'10.131.12.23','Multicast address':'				239.239.239.239','User':'sct','Password':'sct','HTTP port':80,'ONVIF port':80,'RTSP port':554},</v>
      </c>
      <c r="AN35" s="50" t="str">
        <f t="shared" si="6"/>
        <v>'PTZ protocol':{'Protocol':'		VLC','Address':			0,'Port':0,'Serial settings':'0'}}},</v>
      </c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</row>
    <row r="36" spans="1:253" ht="14.25" customHeight="1">
      <c r="A36" s="55" t="str">
        <f t="shared" si="0"/>
        <v>camera.0710</v>
      </c>
      <c r="B36" s="54">
        <v>710</v>
      </c>
      <c r="C36" s="56" t="s">
        <v>64</v>
      </c>
      <c r="D36" s="56">
        <v>15.4</v>
      </c>
      <c r="E36" s="56" t="s">
        <v>89</v>
      </c>
      <c r="F36" s="56" t="s">
        <v>115</v>
      </c>
      <c r="G36" s="56" t="s">
        <v>36</v>
      </c>
      <c r="H36" s="56" t="s">
        <v>185</v>
      </c>
      <c r="I36" s="56" t="s">
        <v>185</v>
      </c>
      <c r="J36" s="50" t="s">
        <v>50</v>
      </c>
      <c r="K36" s="71" t="s">
        <v>186</v>
      </c>
      <c r="L36" s="50" t="s">
        <v>187</v>
      </c>
      <c r="M36" s="56" t="s">
        <v>119</v>
      </c>
      <c r="N36" s="56" t="s">
        <v>119</v>
      </c>
      <c r="O36" s="50">
        <v>80</v>
      </c>
      <c r="P36" s="50">
        <v>80</v>
      </c>
      <c r="Q36" s="50">
        <v>554</v>
      </c>
      <c r="R36" s="50" t="s">
        <v>43</v>
      </c>
      <c r="S36" s="50" t="s">
        <v>44</v>
      </c>
      <c r="T36" s="50">
        <v>0</v>
      </c>
      <c r="U36" s="50">
        <v>0</v>
      </c>
      <c r="V36" s="67" t="s">
        <v>56</v>
      </c>
      <c r="W36" s="50" t="s">
        <v>94</v>
      </c>
      <c r="X36" s="57" t="s">
        <v>45</v>
      </c>
      <c r="AA36" s="50" t="s">
        <v>57</v>
      </c>
      <c r="AB36" s="56" t="s">
        <v>64</v>
      </c>
      <c r="AC36" s="50" t="s">
        <v>95</v>
      </c>
      <c r="AD36" s="50">
        <v>0</v>
      </c>
      <c r="AE36" s="50">
        <v>0</v>
      </c>
      <c r="AF36" s="50">
        <v>300</v>
      </c>
      <c r="AG36" s="50" t="s">
        <v>46</v>
      </c>
      <c r="AH36" s="50" t="str">
        <f t="shared" si="2"/>
        <v>AP-7 15,4 Biure</v>
      </c>
      <c r="AI36" s="50"/>
      <c r="AJ36" s="50" t="str">
        <f t="shared" si="3"/>
        <v>{'Camera information':{'Identifier':'camera.0710','Number':710,'Group':'AP-7','Name':'AP-7 15,4 Biure','Location':'AP-7 (N)',</v>
      </c>
      <c r="AK36" s="50" t="str">
        <f t="shared" si="1"/>
        <v>'Description':'AP-7 15,4 Biure','Symbol':'Fixed camera','Owner':'ACESA','Municipality':'Biure','Kilometric Point':'15,4','Road':'AP-7','Direction':'0',</v>
      </c>
      <c r="AL36" s="50" t="str">
        <f t="shared" si="4"/>
        <v>'Latitude':'0','Longitude':'0','Manufacturer':'AXIS','Model':'AXIS P5532-E Network Camera','Protocol':'		VLC','Polling':300,</v>
      </c>
      <c r="AM36" s="50" t="str">
        <f t="shared" si="7"/>
        <v>'Connection':{'Address':'10.131.13.3','Multicast address':'				239.239.239.239','User':'sct','Password':'sct','HTTP port':80,'ONVIF port':80,'RTSP port':554},</v>
      </c>
      <c r="AN36" s="50" t="str">
        <f t="shared" si="6"/>
        <v>'PTZ protocol':{'Protocol':'		VLC','Address':			0,'Port':0,'Serial settings':'0'}}},</v>
      </c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</row>
    <row r="37" spans="1:253" ht="14.25" customHeight="1">
      <c r="A37" s="55" t="str">
        <f t="shared" si="0"/>
        <v>camera.0711</v>
      </c>
      <c r="B37" s="54">
        <v>711</v>
      </c>
      <c r="C37" s="56" t="s">
        <v>64</v>
      </c>
      <c r="D37" s="56">
        <v>20</v>
      </c>
      <c r="E37" s="56" t="s">
        <v>89</v>
      </c>
      <c r="F37" s="56" t="s">
        <v>115</v>
      </c>
      <c r="G37" s="56" t="s">
        <v>36</v>
      </c>
      <c r="H37" s="56" t="s">
        <v>178</v>
      </c>
      <c r="I37" s="56" t="s">
        <v>188</v>
      </c>
      <c r="J37" s="50" t="s">
        <v>39</v>
      </c>
      <c r="K37" s="71" t="s">
        <v>37</v>
      </c>
      <c r="L37" s="59" t="s">
        <v>189</v>
      </c>
      <c r="M37" s="56"/>
      <c r="N37" s="56"/>
      <c r="O37" s="50">
        <v>80</v>
      </c>
      <c r="P37" s="50">
        <v>80</v>
      </c>
      <c r="Q37" s="50">
        <v>554</v>
      </c>
      <c r="R37" s="50" t="s">
        <v>43</v>
      </c>
      <c r="S37" s="50" t="s">
        <v>44</v>
      </c>
      <c r="T37" s="50">
        <v>0</v>
      </c>
      <c r="U37" s="50">
        <v>0</v>
      </c>
      <c r="V37" s="50" t="s">
        <v>190</v>
      </c>
      <c r="W37" s="50" t="s">
        <v>94</v>
      </c>
      <c r="X37" s="57" t="s">
        <v>45</v>
      </c>
      <c r="Z37" s="50" t="s">
        <v>63</v>
      </c>
      <c r="AA37" s="50" t="s">
        <v>57</v>
      </c>
      <c r="AB37" s="56" t="s">
        <v>64</v>
      </c>
      <c r="AC37" s="50" t="s">
        <v>95</v>
      </c>
      <c r="AD37" s="50">
        <v>0</v>
      </c>
      <c r="AE37" s="50">
        <v>0</v>
      </c>
      <c r="AF37" s="50">
        <v>300</v>
      </c>
      <c r="AG37" s="50" t="s">
        <v>46</v>
      </c>
      <c r="AH37" s="50" t="str">
        <f t="shared" si="2"/>
        <v>AP-7 20 Figueres Nord</v>
      </c>
      <c r="AI37" s="50"/>
      <c r="AJ37" s="50" t="str">
        <f t="shared" si="3"/>
        <v>{'Camera information':{'Identifier':'camera.0711','Number':711,'Group':'AP-7','Name':'AP-7 20 Figueres Nord','Location':'AP-7 (N)',</v>
      </c>
      <c r="AK37" s="50" t="str">
        <f t="shared" si="1"/>
        <v>'Description':'AP-7 20 Figueres Nord','Symbol':'Fixed camera','Owner':'ACESA','Municipality':'Figueres','Kilometric Point':'20','Road':'AP-7','Direction':'0',</v>
      </c>
      <c r="AL37" s="50" t="str">
        <f t="shared" si="4"/>
        <v>'Latitude':'0','Longitude':'0','Manufacturer':'LANACCESS','Model':'-','Protocol':'		VLC','Polling':300,</v>
      </c>
      <c r="AM37" s="50" t="str">
        <f t="shared" si="7"/>
        <v>'Connection':{'Address':'10.131.13.4','Multicast address':'				235.1.0.51','User':'','Password':'','HTTP port':80,'ONVIF port':80,'RTSP port':554},</v>
      </c>
      <c r="AN37" s="50" t="str">
        <f t="shared" si="6"/>
        <v>'PTZ protocol':{'Protocol':'		VLC','Address':			0,'Port':0,'Serial settings':'0'}}},</v>
      </c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</row>
    <row r="38" spans="1:253" ht="14.25" customHeight="1">
      <c r="A38" s="55" t="str">
        <f t="shared" si="0"/>
        <v>camera.0712</v>
      </c>
      <c r="B38" s="54">
        <v>712</v>
      </c>
      <c r="C38" s="56" t="s">
        <v>64</v>
      </c>
      <c r="D38" s="56">
        <v>23.85</v>
      </c>
      <c r="E38" s="56" t="s">
        <v>89</v>
      </c>
      <c r="F38" s="56" t="s">
        <v>115</v>
      </c>
      <c r="G38" s="56" t="s">
        <v>36</v>
      </c>
      <c r="H38" s="56" t="s">
        <v>178</v>
      </c>
      <c r="I38" s="56" t="s">
        <v>191</v>
      </c>
      <c r="J38" s="50" t="s">
        <v>39</v>
      </c>
      <c r="K38" s="71" t="s">
        <v>37</v>
      </c>
      <c r="L38" s="59" t="s">
        <v>192</v>
      </c>
      <c r="M38" s="56"/>
      <c r="N38" s="56"/>
      <c r="O38" s="50">
        <v>80</v>
      </c>
      <c r="P38" s="50">
        <v>80</v>
      </c>
      <c r="Q38" s="50">
        <v>554</v>
      </c>
      <c r="R38" s="50" t="s">
        <v>43</v>
      </c>
      <c r="S38" s="50" t="s">
        <v>44</v>
      </c>
      <c r="T38" s="50">
        <v>0</v>
      </c>
      <c r="U38" s="50">
        <v>0</v>
      </c>
      <c r="V38" s="50" t="s">
        <v>193</v>
      </c>
      <c r="W38" s="50" t="s">
        <v>94</v>
      </c>
      <c r="X38" s="57" t="s">
        <v>99</v>
      </c>
      <c r="Z38" s="50" t="s">
        <v>63</v>
      </c>
      <c r="AA38" s="50" t="s">
        <v>120</v>
      </c>
      <c r="AB38" s="56" t="s">
        <v>64</v>
      </c>
      <c r="AC38" s="50" t="s">
        <v>95</v>
      </c>
      <c r="AD38" s="50">
        <v>0</v>
      </c>
      <c r="AE38" s="50">
        <v>0</v>
      </c>
      <c r="AF38" s="50">
        <v>300</v>
      </c>
      <c r="AG38" s="50" t="s">
        <v>46</v>
      </c>
      <c r="AH38" s="50" t="str">
        <f t="shared" si="2"/>
        <v>AP-7 23,85 Figueres Centre</v>
      </c>
      <c r="AI38" s="50"/>
      <c r="AJ38" s="50" t="str">
        <f t="shared" si="3"/>
        <v>{'Camera information':{'Identifier':'camera.0712','Number':712,'Group':'AP-7','Name':'AP-7 23,85 Figueres Centre','Location':'AP-7 (N)',</v>
      </c>
      <c r="AK38" s="50" t="str">
        <f t="shared" si="1"/>
        <v>'Description':'AP-7 23,85 Figueres Centre','Symbol':'Fixed camera','Owner':'ACESA','Municipality':'Figueres','Kilometric Point':'23,85','Road':'AP-7','Direction':'0',</v>
      </c>
      <c r="AL38" s="50" t="str">
        <f t="shared" si="4"/>
        <v>'Latitude':'0','Longitude':'0','Manufacturer':'LANACCESS','Model':'-','Protocol':'		VLC','Polling':300,</v>
      </c>
      <c r="AM38" s="50" t="str">
        <f t="shared" si="7"/>
        <v>'Connection':{'Address':'10.131.13.5','Multicast address':'				235.1.0.52','User':'','Password':'','HTTP port':80,'ONVIF port':80,'RTSP port':554},</v>
      </c>
      <c r="AN38" s="50" t="str">
        <f t="shared" si="6"/>
        <v>'PTZ protocol':{'Protocol':'		VLC','Address':			0,'Port':0,'Serial settings':'0'}}},</v>
      </c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</row>
    <row r="39" spans="1:253" ht="14.25" customHeight="1">
      <c r="A39" s="55" t="str">
        <f t="shared" si="0"/>
        <v>camera.0708</v>
      </c>
      <c r="B39" s="54">
        <v>708</v>
      </c>
      <c r="C39" s="56" t="s">
        <v>64</v>
      </c>
      <c r="D39" s="56">
        <v>6.5</v>
      </c>
      <c r="E39" s="56" t="s">
        <v>89</v>
      </c>
      <c r="F39" s="56" t="s">
        <v>115</v>
      </c>
      <c r="G39" s="56" t="s">
        <v>36</v>
      </c>
      <c r="H39" s="56" t="s">
        <v>194</v>
      </c>
      <c r="I39" s="56" t="s">
        <v>195</v>
      </c>
      <c r="J39" s="50" t="s">
        <v>50</v>
      </c>
      <c r="K39" s="71" t="s">
        <v>186</v>
      </c>
      <c r="L39" s="50" t="s">
        <v>196</v>
      </c>
      <c r="M39" s="56" t="s">
        <v>119</v>
      </c>
      <c r="N39" s="56" t="s">
        <v>119</v>
      </c>
      <c r="O39" s="50">
        <v>80</v>
      </c>
      <c r="P39" s="50">
        <v>80</v>
      </c>
      <c r="Q39" s="50">
        <v>554</v>
      </c>
      <c r="R39" s="50" t="s">
        <v>43</v>
      </c>
      <c r="S39" s="50" t="s">
        <v>44</v>
      </c>
      <c r="T39" s="50">
        <v>0</v>
      </c>
      <c r="U39" s="50">
        <v>0</v>
      </c>
      <c r="V39" s="67" t="s">
        <v>56</v>
      </c>
      <c r="W39" s="50" t="s">
        <v>94</v>
      </c>
      <c r="X39" s="57" t="s">
        <v>45</v>
      </c>
      <c r="AA39" s="50" t="s">
        <v>57</v>
      </c>
      <c r="AB39" s="56" t="s">
        <v>64</v>
      </c>
      <c r="AC39" s="50" t="s">
        <v>95</v>
      </c>
      <c r="AD39" s="50">
        <v>0</v>
      </c>
      <c r="AE39" s="50">
        <v>0</v>
      </c>
      <c r="AF39" s="50">
        <v>300</v>
      </c>
      <c r="AG39" s="50" t="s">
        <v>46</v>
      </c>
      <c r="AH39" s="50" t="str">
        <f t="shared" si="2"/>
        <v>AP-7 6,5 Barrera Agullana</v>
      </c>
      <c r="AI39" s="50"/>
      <c r="AJ39" s="50" t="str">
        <f t="shared" si="3"/>
        <v>{'Camera information':{'Identifier':'camera.0708','Number':708,'Group':'AP-7','Name':'AP-7 6,5 Barrera Agullana','Location':'AP-7 (N)',</v>
      </c>
      <c r="AK39" s="50" t="str">
        <f t="shared" si="1"/>
        <v>'Description':'AP-7 6,5 Barrera Agullana','Symbol':'Fixed camera','Owner':'ACESA','Municipality':'Agullana','Kilometric Point':'6,5','Road':'AP-7','Direction':'0',</v>
      </c>
      <c r="AL39" s="50" t="str">
        <f t="shared" si="4"/>
        <v>'Latitude':'0','Longitude':'0','Manufacturer':'AXIS','Model':'AXIS P5532-E Network Camera','Protocol':'		VLC','Polling':300,</v>
      </c>
      <c r="AM39" s="50" t="str">
        <f t="shared" si="7"/>
        <v>'Connection':{'Address':'10.131.15.3','Multicast address':'				239.239.239.239','User':'sct','Password':'sct','HTTP port':80,'ONVIF port':80,'RTSP port':554},</v>
      </c>
      <c r="AN39" s="50" t="str">
        <f t="shared" si="6"/>
        <v>'PTZ protocol':{'Protocol':'		VLC','Address':			0,'Port':0,'Serial settings':'0'}}},</v>
      </c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</row>
    <row r="40" spans="1:253" ht="14.25" customHeight="1">
      <c r="A40" s="55" t="str">
        <f t="shared" si="0"/>
        <v>camera.0709</v>
      </c>
      <c r="B40" s="54">
        <v>709</v>
      </c>
      <c r="C40" s="56" t="s">
        <v>64</v>
      </c>
      <c r="D40" s="56">
        <v>8.75</v>
      </c>
      <c r="E40" s="56" t="s">
        <v>89</v>
      </c>
      <c r="F40" s="56" t="s">
        <v>115</v>
      </c>
      <c r="G40" s="56" t="s">
        <v>36</v>
      </c>
      <c r="H40" s="56" t="s">
        <v>194</v>
      </c>
      <c r="I40" s="56" t="s">
        <v>194</v>
      </c>
      <c r="J40" s="50" t="s">
        <v>50</v>
      </c>
      <c r="K40" s="71" t="s">
        <v>197</v>
      </c>
      <c r="L40" s="50" t="s">
        <v>198</v>
      </c>
      <c r="M40" s="56" t="s">
        <v>119</v>
      </c>
      <c r="N40" s="56" t="s">
        <v>119</v>
      </c>
      <c r="O40" s="50">
        <v>80</v>
      </c>
      <c r="P40" s="50">
        <v>80</v>
      </c>
      <c r="Q40" s="50">
        <v>554</v>
      </c>
      <c r="R40" s="50" t="s">
        <v>43</v>
      </c>
      <c r="S40" s="50" t="s">
        <v>44</v>
      </c>
      <c r="T40" s="50">
        <v>0</v>
      </c>
      <c r="U40" s="50">
        <v>0</v>
      </c>
      <c r="V40" s="67" t="s">
        <v>56</v>
      </c>
      <c r="W40" s="50" t="s">
        <v>94</v>
      </c>
      <c r="X40" s="57" t="s">
        <v>45</v>
      </c>
      <c r="AA40" s="50" t="s">
        <v>57</v>
      </c>
      <c r="AB40" s="56" t="s">
        <v>64</v>
      </c>
      <c r="AC40" s="50" t="s">
        <v>95</v>
      </c>
      <c r="AD40" s="50">
        <v>0</v>
      </c>
      <c r="AE40" s="50">
        <v>0</v>
      </c>
      <c r="AF40" s="50">
        <v>300</v>
      </c>
      <c r="AG40" s="50" t="s">
        <v>46</v>
      </c>
      <c r="AH40" s="50" t="str">
        <f t="shared" si="2"/>
        <v>AP-7 8,75 Agullana</v>
      </c>
      <c r="AI40" s="50"/>
      <c r="AJ40" s="50" t="str">
        <f t="shared" si="3"/>
        <v>{'Camera information':{'Identifier':'camera.0709','Number':709,'Group':'AP-7','Name':'AP-7 8,75 Agullana','Location':'AP-7 (N)',</v>
      </c>
      <c r="AK40" s="50" t="str">
        <f t="shared" si="1"/>
        <v>'Description':'AP-7 8,75 Agullana','Symbol':'Fixed camera','Owner':'ACESA','Municipality':'Agullana','Kilometric Point':'8,75','Road':'AP-7','Direction':'0',</v>
      </c>
      <c r="AL40" s="50" t="str">
        <f t="shared" si="4"/>
        <v>'Latitude':'0','Longitude':'0','Manufacturer':'AXIS','Model':'AXIS Q6042 Network Camera','Protocol':'		VLC','Polling':300,</v>
      </c>
      <c r="AM40" s="50" t="str">
        <f t="shared" si="7"/>
        <v>'Connection':{'Address':'10.131.15.4','Multicast address':'				239.239.239.239','User':'sct','Password':'sct','HTTP port':80,'ONVIF port':80,'RTSP port':554},</v>
      </c>
      <c r="AN40" s="50" t="str">
        <f t="shared" si="6"/>
        <v>'PTZ protocol':{'Protocol':'		VLC','Address':			0,'Port':0,'Serial settings':'0'}}},</v>
      </c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</row>
    <row r="41" spans="1:253" ht="14.25" customHeight="1">
      <c r="A41" s="55" t="str">
        <f t="shared" si="0"/>
        <v>camera.0706</v>
      </c>
      <c r="B41" s="54">
        <v>706</v>
      </c>
      <c r="C41" s="56" t="s">
        <v>64</v>
      </c>
      <c r="D41" s="56">
        <v>1.7749999999999999</v>
      </c>
      <c r="E41" s="56" t="s">
        <v>89</v>
      </c>
      <c r="F41" s="56" t="s">
        <v>115</v>
      </c>
      <c r="G41" s="56" t="s">
        <v>36</v>
      </c>
      <c r="H41" s="56" t="s">
        <v>199</v>
      </c>
      <c r="I41" s="56" t="s">
        <v>199</v>
      </c>
      <c r="J41" s="50" t="s">
        <v>50</v>
      </c>
      <c r="K41" s="71" t="s">
        <v>117</v>
      </c>
      <c r="L41" s="50" t="s">
        <v>200</v>
      </c>
      <c r="M41" s="56" t="s">
        <v>119</v>
      </c>
      <c r="N41" s="56" t="s">
        <v>119</v>
      </c>
      <c r="O41" s="50">
        <v>80</v>
      </c>
      <c r="P41" s="50">
        <v>80</v>
      </c>
      <c r="Q41" s="50">
        <v>554</v>
      </c>
      <c r="R41" s="50" t="s">
        <v>43</v>
      </c>
      <c r="S41" s="50" t="s">
        <v>44</v>
      </c>
      <c r="T41" s="50">
        <v>0</v>
      </c>
      <c r="U41" s="50">
        <v>0</v>
      </c>
      <c r="V41" s="67" t="s">
        <v>56</v>
      </c>
      <c r="W41" s="50" t="s">
        <v>94</v>
      </c>
      <c r="X41" s="57" t="s">
        <v>45</v>
      </c>
      <c r="AA41" s="50" t="s">
        <v>57</v>
      </c>
      <c r="AB41" s="56" t="s">
        <v>64</v>
      </c>
      <c r="AC41" s="50" t="s">
        <v>95</v>
      </c>
      <c r="AD41" s="50">
        <v>0</v>
      </c>
      <c r="AE41" s="50">
        <v>0</v>
      </c>
      <c r="AF41" s="50">
        <v>300</v>
      </c>
      <c r="AG41" s="50" t="s">
        <v>46</v>
      </c>
      <c r="AH41" s="50" t="str">
        <f t="shared" si="2"/>
        <v>AP-7 1,775 Jonquera</v>
      </c>
      <c r="AI41" s="50"/>
      <c r="AJ41" s="50" t="str">
        <f t="shared" si="3"/>
        <v>{'Camera information':{'Identifier':'camera.0706','Number':706,'Group':'AP-7','Name':'AP-7 1,775 Jonquera','Location':'AP-7 (N)',</v>
      </c>
      <c r="AK41" s="50" t="str">
        <f t="shared" si="1"/>
        <v>'Description':'AP-7 1,775 Jonquera','Symbol':'Fixed camera','Owner':'ACESA','Municipality':'Jonquera','Kilometric Point':'1,775','Road':'AP-7','Direction':'0',</v>
      </c>
      <c r="AL41" s="50" t="str">
        <f t="shared" si="4"/>
        <v>'Latitude':'0','Longitude':'0','Manufacturer':'AXIS','Model':'AXIS Q6044-E Network Camera','Protocol':'		VLC','Polling':300,</v>
      </c>
      <c r="AM41" s="50" t="str">
        <f t="shared" si="7"/>
        <v>'Connection':{'Address':'10.131.16.3','Multicast address':'				239.239.239.239','User':'sct','Password':'sct','HTTP port':80,'ONVIF port':80,'RTSP port':554},</v>
      </c>
      <c r="AN41" s="50" t="str">
        <f t="shared" si="6"/>
        <v>'PTZ protocol':{'Protocol':'		VLC','Address':			0,'Port':0,'Serial settings':'0'}}},</v>
      </c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</row>
    <row r="42" spans="1:253" ht="14.25" customHeight="1">
      <c r="A42" s="55" t="str">
        <f t="shared" si="0"/>
        <v>camera.0707</v>
      </c>
      <c r="B42" s="54">
        <v>707</v>
      </c>
      <c r="C42" s="56" t="s">
        <v>64</v>
      </c>
      <c r="D42" s="56">
        <v>3.5</v>
      </c>
      <c r="E42" s="56" t="s">
        <v>89</v>
      </c>
      <c r="F42" s="56" t="s">
        <v>115</v>
      </c>
      <c r="G42" s="56" t="s">
        <v>36</v>
      </c>
      <c r="H42" s="56" t="s">
        <v>199</v>
      </c>
      <c r="I42" s="56" t="s">
        <v>201</v>
      </c>
      <c r="J42" s="50" t="s">
        <v>50</v>
      </c>
      <c r="K42" s="71" t="s">
        <v>186</v>
      </c>
      <c r="L42" s="50" t="s">
        <v>202</v>
      </c>
      <c r="M42" s="56" t="s">
        <v>119</v>
      </c>
      <c r="N42" s="56" t="s">
        <v>119</v>
      </c>
      <c r="O42" s="50">
        <v>80</v>
      </c>
      <c r="P42" s="50">
        <v>80</v>
      </c>
      <c r="Q42" s="50">
        <v>554</v>
      </c>
      <c r="R42" s="50" t="s">
        <v>43</v>
      </c>
      <c r="S42" s="50" t="s">
        <v>44</v>
      </c>
      <c r="T42" s="50">
        <v>0</v>
      </c>
      <c r="U42" s="50">
        <v>0</v>
      </c>
      <c r="V42" s="67" t="s">
        <v>56</v>
      </c>
      <c r="W42" s="50" t="s">
        <v>94</v>
      </c>
      <c r="X42" s="57" t="s">
        <v>45</v>
      </c>
      <c r="AA42" s="50" t="s">
        <v>57</v>
      </c>
      <c r="AB42" s="56" t="s">
        <v>64</v>
      </c>
      <c r="AC42" s="50" t="s">
        <v>95</v>
      </c>
      <c r="AD42" s="50">
        <v>0</v>
      </c>
      <c r="AE42" s="50">
        <v>0</v>
      </c>
      <c r="AF42" s="50">
        <v>300</v>
      </c>
      <c r="AG42" s="50" t="s">
        <v>46</v>
      </c>
      <c r="AH42" s="50" t="str">
        <f t="shared" si="2"/>
        <v>AP-7 3,5 Aduana</v>
      </c>
      <c r="AI42" s="50"/>
      <c r="AJ42" s="50" t="str">
        <f t="shared" si="3"/>
        <v>{'Camera information':{'Identifier':'camera.0707','Number':707,'Group':'AP-7','Name':'AP-7 3,5 Aduana','Location':'AP-7 (N)',</v>
      </c>
      <c r="AK42" s="50" t="str">
        <f t="shared" si="1"/>
        <v>'Description':'AP-7 3,5 Aduana','Symbol':'Fixed camera','Owner':'ACESA','Municipality':'Jonquera','Kilometric Point':'3,5','Road':'AP-7','Direction':'0',</v>
      </c>
      <c r="AL42" s="50" t="str">
        <f t="shared" si="4"/>
        <v>'Latitude':'0','Longitude':'0','Manufacturer':'AXIS','Model':'AXIS P5532-E Network Camera','Protocol':'		VLC','Polling':300,</v>
      </c>
      <c r="AM42" s="50" t="str">
        <f t="shared" si="7"/>
        <v>'Connection':{'Address':'10.131.16.4','Multicast address':'				239.239.239.239','User':'sct','Password':'sct','HTTP port':80,'ONVIF port':80,'RTSP port':554},</v>
      </c>
      <c r="AN42" s="50" t="str">
        <f t="shared" si="6"/>
        <v>'PTZ protocol':{'Protocol':'		VLC','Address':			0,'Port':0,'Serial settings':'0'}}},</v>
      </c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</row>
    <row r="43" spans="1:253" ht="14.25" customHeight="1">
      <c r="A43" s="55" t="str">
        <f t="shared" si="0"/>
        <v>camera.0705</v>
      </c>
      <c r="B43" s="54">
        <v>705</v>
      </c>
      <c r="C43" s="56" t="s">
        <v>64</v>
      </c>
      <c r="D43" s="56">
        <v>0</v>
      </c>
      <c r="E43" s="56" t="s">
        <v>89</v>
      </c>
      <c r="F43" s="56" t="s">
        <v>115</v>
      </c>
      <c r="G43" s="56" t="s">
        <v>36</v>
      </c>
      <c r="H43" s="56" t="s">
        <v>125</v>
      </c>
      <c r="I43" s="56" t="s">
        <v>203</v>
      </c>
      <c r="J43" s="50" t="s">
        <v>50</v>
      </c>
      <c r="K43" s="71" t="s">
        <v>186</v>
      </c>
      <c r="L43" s="50" t="s">
        <v>204</v>
      </c>
      <c r="M43" s="56" t="s">
        <v>119</v>
      </c>
      <c r="N43" s="56" t="s">
        <v>119</v>
      </c>
      <c r="O43" s="50">
        <v>80</v>
      </c>
      <c r="P43" s="50">
        <v>80</v>
      </c>
      <c r="Q43" s="50">
        <v>554</v>
      </c>
      <c r="R43" s="50" t="s">
        <v>43</v>
      </c>
      <c r="S43" s="50" t="s">
        <v>44</v>
      </c>
      <c r="T43" s="50">
        <v>0</v>
      </c>
      <c r="U43" s="50">
        <v>0</v>
      </c>
      <c r="V43" s="67" t="s">
        <v>56</v>
      </c>
      <c r="W43" s="50" t="s">
        <v>94</v>
      </c>
      <c r="X43" s="57" t="s">
        <v>45</v>
      </c>
      <c r="AA43" s="50" t="s">
        <v>57</v>
      </c>
      <c r="AB43" s="56" t="s">
        <v>64</v>
      </c>
      <c r="AC43" s="50" t="s">
        <v>95</v>
      </c>
      <c r="AD43" s="50">
        <v>0</v>
      </c>
      <c r="AE43" s="50">
        <v>0</v>
      </c>
      <c r="AF43" s="50">
        <v>300</v>
      </c>
      <c r="AG43" s="50" t="s">
        <v>46</v>
      </c>
      <c r="AH43" s="50" t="str">
        <f t="shared" si="2"/>
        <v>AP-7 0 Frontera</v>
      </c>
      <c r="AI43" s="50"/>
      <c r="AJ43" s="50" t="str">
        <f t="shared" si="3"/>
        <v>{'Camera information':{'Identifier':'camera.0705','Number':705,'Group':'AP-7','Name':'AP-7 0 Frontera','Location':'AP-7 (N)',</v>
      </c>
      <c r="AK43" s="50" t="str">
        <f t="shared" si="1"/>
        <v>'Description':'AP-7 0 Frontera','Symbol':'Fixed camera','Owner':'ACESA','Municipality':'Sense Assignació','Kilometric Point':'0','Road':'AP-7','Direction':'0',</v>
      </c>
      <c r="AL43" s="50" t="str">
        <f t="shared" si="4"/>
        <v>'Latitude':'0','Longitude':'0','Manufacturer':'AXIS','Model':'AXIS P5532-E Network Camera','Protocol':'		VLC','Polling':300,</v>
      </c>
      <c r="AM43" s="50" t="str">
        <f t="shared" si="7"/>
        <v>'Connection':{'Address':'10.131.16.5','Multicast address':'				239.239.239.239','User':'sct','Password':'sct','HTTP port':80,'ONVIF port':80,'RTSP port':554},</v>
      </c>
      <c r="AN43" s="50" t="str">
        <f t="shared" si="6"/>
        <v>'PTZ protocol':{'Protocol':'		VLC','Address':			0,'Port':0,'Serial settings':'0'}}},</v>
      </c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</row>
    <row r="44" spans="1:253" ht="14.25" customHeight="1">
      <c r="A44" s="55" t="str">
        <f t="shared" si="0"/>
        <v>camera.3219</v>
      </c>
      <c r="B44" s="54">
        <v>3219</v>
      </c>
      <c r="C44" s="56" t="s">
        <v>205</v>
      </c>
      <c r="D44" s="56">
        <v>35.07</v>
      </c>
      <c r="E44" s="56" t="s">
        <v>206</v>
      </c>
      <c r="F44" s="56" t="s">
        <v>207</v>
      </c>
      <c r="G44" s="56" t="s">
        <v>36</v>
      </c>
      <c r="H44" s="56" t="s">
        <v>208</v>
      </c>
      <c r="I44" s="56" t="s">
        <v>208</v>
      </c>
      <c r="J44" s="50" t="s">
        <v>50</v>
      </c>
      <c r="K44" s="71" t="s">
        <v>117</v>
      </c>
      <c r="L44" s="50" t="s">
        <v>209</v>
      </c>
      <c r="M44" s="56" t="s">
        <v>119</v>
      </c>
      <c r="N44" s="56" t="s">
        <v>119</v>
      </c>
      <c r="O44" s="50">
        <v>80</v>
      </c>
      <c r="P44" s="50">
        <v>80</v>
      </c>
      <c r="Q44" s="50">
        <v>554</v>
      </c>
      <c r="R44" s="50" t="s">
        <v>43</v>
      </c>
      <c r="S44" s="50" t="s">
        <v>44</v>
      </c>
      <c r="T44" s="50">
        <v>0</v>
      </c>
      <c r="U44" s="50">
        <v>0</v>
      </c>
      <c r="V44" s="50" t="s">
        <v>210</v>
      </c>
      <c r="X44" s="57" t="s">
        <v>45</v>
      </c>
      <c r="AA44" s="50" t="s">
        <v>57</v>
      </c>
      <c r="AB44" s="56" t="s">
        <v>205</v>
      </c>
      <c r="AC44" s="50" t="s">
        <v>95</v>
      </c>
      <c r="AD44" s="50">
        <v>0</v>
      </c>
      <c r="AE44" s="50">
        <v>0</v>
      </c>
      <c r="AF44" s="50">
        <v>300</v>
      </c>
      <c r="AG44" s="50" t="s">
        <v>46</v>
      </c>
      <c r="AH44" s="50" t="str">
        <f t="shared" si="2"/>
        <v>C-32S 35,07 Sitges</v>
      </c>
      <c r="AI44" s="50"/>
      <c r="AJ44" s="50" t="str">
        <f t="shared" si="3"/>
        <v>{'Camera information':{'Identifier':'camera.3219','Number':3219,'Group':'C-32S','Name':'C-32S 35,07 Sitges','Location':'C-32 (S)',</v>
      </c>
      <c r="AK44" s="50" t="str">
        <f t="shared" si="1"/>
        <v>'Description':'C-32S 35,07 Sitges','Symbol':'Fixed camera','Owner':'AUCAT','Municipality':'Sitges','Kilometric Point':'35,07','Road':'C-32S','Direction':'0',</v>
      </c>
      <c r="AL44" s="50" t="str">
        <f t="shared" si="4"/>
        <v>'Latitude':'0','Longitude':'0','Manufacturer':'AXIS','Model':'AXIS Q6044-E Network Camera','Protocol':'		VLC','Polling':300,</v>
      </c>
      <c r="AM44" s="50" t="str">
        <f t="shared" si="7"/>
        <v>'Connection':{'Address':'10.131.196.47','Multicast address':'				235.1.2.49','User':'sct','Password':'sct','HTTP port':80,'ONVIF port':80,'RTSP port':554},</v>
      </c>
      <c r="AN44" s="50" t="str">
        <f t="shared" si="6"/>
        <v>'PTZ protocol':{'Protocol':'		VLC','Address':			0,'Port':0,'Serial settings':'0'}}},</v>
      </c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</row>
    <row r="45" spans="1:253" ht="14.25" customHeight="1">
      <c r="A45" s="55" t="str">
        <f t="shared" si="0"/>
        <v>camera.3218</v>
      </c>
      <c r="B45" s="54">
        <v>3218</v>
      </c>
      <c r="C45" s="56" t="s">
        <v>205</v>
      </c>
      <c r="D45" s="56">
        <v>35.72</v>
      </c>
      <c r="E45" s="56" t="s">
        <v>206</v>
      </c>
      <c r="F45" s="56" t="s">
        <v>207</v>
      </c>
      <c r="G45" s="56" t="s">
        <v>36</v>
      </c>
      <c r="H45" s="56" t="s">
        <v>208</v>
      </c>
      <c r="I45" s="56" t="s">
        <v>208</v>
      </c>
      <c r="J45" s="50" t="s">
        <v>50</v>
      </c>
      <c r="K45" s="71" t="s">
        <v>117</v>
      </c>
      <c r="L45" s="50" t="s">
        <v>211</v>
      </c>
      <c r="M45" s="56" t="s">
        <v>119</v>
      </c>
      <c r="N45" s="56" t="s">
        <v>119</v>
      </c>
      <c r="O45" s="50">
        <v>80</v>
      </c>
      <c r="P45" s="50">
        <v>80</v>
      </c>
      <c r="Q45" s="50">
        <v>554</v>
      </c>
      <c r="R45" s="50" t="s">
        <v>43</v>
      </c>
      <c r="S45" s="50" t="s">
        <v>44</v>
      </c>
      <c r="T45" s="50">
        <v>0</v>
      </c>
      <c r="U45" s="50">
        <v>0</v>
      </c>
      <c r="V45" s="50" t="s">
        <v>212</v>
      </c>
      <c r="X45" s="57" t="s">
        <v>45</v>
      </c>
      <c r="AA45" s="50" t="s">
        <v>57</v>
      </c>
      <c r="AB45" s="56" t="s">
        <v>205</v>
      </c>
      <c r="AC45" s="50" t="s">
        <v>95</v>
      </c>
      <c r="AD45" s="50">
        <v>0</v>
      </c>
      <c r="AE45" s="50">
        <v>0</v>
      </c>
      <c r="AF45" s="50">
        <v>300</v>
      </c>
      <c r="AG45" s="50" t="s">
        <v>46</v>
      </c>
      <c r="AH45" s="50" t="str">
        <f t="shared" si="2"/>
        <v>C-32S 35,72 Sitges</v>
      </c>
      <c r="AI45" s="50"/>
      <c r="AJ45" s="50" t="str">
        <f t="shared" si="3"/>
        <v>{'Camera information':{'Identifier':'camera.3218','Number':3218,'Group':'C-32S','Name':'C-32S 35,72 Sitges','Location':'C-32 (S)',</v>
      </c>
      <c r="AK45" s="50" t="str">
        <f t="shared" si="1"/>
        <v>'Description':'C-32S 35,72 Sitges','Symbol':'Fixed camera','Owner':'AUCAT','Municipality':'Sitges','Kilometric Point':'35,72','Road':'C-32S','Direction':'0',</v>
      </c>
      <c r="AL45" s="50" t="str">
        <f t="shared" si="4"/>
        <v>'Latitude':'0','Longitude':'0','Manufacturer':'AXIS','Model':'AXIS Q6044-E Network Camera','Protocol':'		VLC','Polling':300,</v>
      </c>
      <c r="AM45" s="50" t="str">
        <f t="shared" si="7"/>
        <v>'Connection':{'Address':'10.131.196.48','Multicast address':'				235.1.2.50','User':'sct','Password':'sct','HTTP port':80,'ONVIF port':80,'RTSP port':554},</v>
      </c>
      <c r="AN45" s="50" t="str">
        <f t="shared" si="6"/>
        <v>'PTZ protocol':{'Protocol':'		VLC','Address':			0,'Port':0,'Serial settings':'0'}}},</v>
      </c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  <c r="IC45" s="50"/>
      <c r="ID45" s="50"/>
      <c r="IE45" s="50"/>
      <c r="IF45" s="50"/>
      <c r="IG45" s="50"/>
      <c r="IH45" s="50"/>
      <c r="II45" s="50"/>
      <c r="IJ45" s="50"/>
      <c r="IK45" s="50"/>
      <c r="IL45" s="50"/>
      <c r="IM45" s="50"/>
      <c r="IN45" s="50"/>
      <c r="IO45" s="50"/>
      <c r="IP45" s="50"/>
      <c r="IQ45" s="50"/>
      <c r="IR45" s="50"/>
      <c r="IS45" s="50"/>
    </row>
    <row r="46" spans="1:253" ht="14.25" customHeight="1">
      <c r="A46" s="55" t="str">
        <f t="shared" si="0"/>
        <v>camera.3217</v>
      </c>
      <c r="B46" s="54">
        <v>3217</v>
      </c>
      <c r="C46" s="56" t="s">
        <v>205</v>
      </c>
      <c r="D46" s="56">
        <v>37.979999999999997</v>
      </c>
      <c r="E46" s="56" t="s">
        <v>206</v>
      </c>
      <c r="F46" s="56" t="s">
        <v>207</v>
      </c>
      <c r="G46" s="56" t="s">
        <v>36</v>
      </c>
      <c r="H46" s="56" t="s">
        <v>208</v>
      </c>
      <c r="I46" s="56" t="s">
        <v>208</v>
      </c>
      <c r="J46" s="50" t="s">
        <v>50</v>
      </c>
      <c r="K46" s="71" t="s">
        <v>127</v>
      </c>
      <c r="L46" s="50" t="s">
        <v>213</v>
      </c>
      <c r="M46" s="56" t="s">
        <v>119</v>
      </c>
      <c r="N46" s="56" t="s">
        <v>119</v>
      </c>
      <c r="O46" s="50">
        <v>80</v>
      </c>
      <c r="P46" s="50">
        <v>80</v>
      </c>
      <c r="Q46" s="50">
        <v>554</v>
      </c>
      <c r="R46" s="50" t="s">
        <v>43</v>
      </c>
      <c r="S46" s="50" t="s">
        <v>44</v>
      </c>
      <c r="T46" s="50">
        <v>0</v>
      </c>
      <c r="U46" s="50">
        <v>0</v>
      </c>
      <c r="V46" s="50" t="s">
        <v>214</v>
      </c>
      <c r="X46" s="57" t="s">
        <v>45</v>
      </c>
      <c r="AA46" s="50" t="s">
        <v>57</v>
      </c>
      <c r="AB46" s="56" t="s">
        <v>205</v>
      </c>
      <c r="AC46" s="50" t="s">
        <v>95</v>
      </c>
      <c r="AD46" s="50">
        <v>0</v>
      </c>
      <c r="AE46" s="50">
        <v>0</v>
      </c>
      <c r="AF46" s="50">
        <v>300</v>
      </c>
      <c r="AG46" s="50" t="s">
        <v>46</v>
      </c>
      <c r="AH46" s="50" t="str">
        <f t="shared" si="2"/>
        <v>C-32S 37,98 Sitges</v>
      </c>
      <c r="AJ46" s="50" t="str">
        <f t="shared" si="3"/>
        <v>{'Camera information':{'Identifier':'camera.3217','Number':3217,'Group':'C-32S','Name':'C-32S 37,98 Sitges','Location':'C-32 (S)',</v>
      </c>
      <c r="AK46" s="50" t="str">
        <f t="shared" si="1"/>
        <v>'Description':'C-32S 37,98 Sitges','Symbol':'Fixed camera','Owner':'AUCAT','Municipality':'Sitges','Kilometric Point':'37,98','Road':'C-32S','Direction':'0',</v>
      </c>
      <c r="AL46" s="50" t="str">
        <f t="shared" si="4"/>
        <v>'Latitude':'0','Longitude':'0','Manufacturer':'AXIS','Model':'AXIS Q6054-E Network Camera','Protocol':'		VLC','Polling':300,</v>
      </c>
      <c r="AM46" s="50" t="str">
        <f t="shared" si="7"/>
        <v>'Connection':{'Address':'10.131.196.73','Multicast address':'				235.1.2.75','User':'sct','Password':'sct','HTTP port':80,'ONVIF port':80,'RTSP port':554},</v>
      </c>
      <c r="AN46" s="50" t="str">
        <f t="shared" si="6"/>
        <v>'PTZ protocol':{'Protocol':'		VLC','Address':			0,'Port':0,'Serial settings':'0'}}},</v>
      </c>
    </row>
    <row r="47" spans="1:253" ht="14.25" customHeight="1">
      <c r="A47" s="55" t="str">
        <f t="shared" si="0"/>
        <v>camera.3216</v>
      </c>
      <c r="B47" s="54">
        <v>3216</v>
      </c>
      <c r="C47" s="56" t="s">
        <v>205</v>
      </c>
      <c r="D47" s="56">
        <v>39.06</v>
      </c>
      <c r="E47" s="56" t="s">
        <v>206</v>
      </c>
      <c r="F47" s="56" t="s">
        <v>207</v>
      </c>
      <c r="G47" s="56" t="s">
        <v>36</v>
      </c>
      <c r="H47" s="56" t="s">
        <v>208</v>
      </c>
      <c r="I47" s="56" t="s">
        <v>215</v>
      </c>
      <c r="J47" s="50" t="s">
        <v>50</v>
      </c>
      <c r="K47" s="71" t="s">
        <v>117</v>
      </c>
      <c r="L47" s="50" t="s">
        <v>216</v>
      </c>
      <c r="M47" s="56" t="s">
        <v>119</v>
      </c>
      <c r="N47" s="56" t="s">
        <v>119</v>
      </c>
      <c r="O47" s="50">
        <v>80</v>
      </c>
      <c r="P47" s="50">
        <v>80</v>
      </c>
      <c r="Q47" s="50">
        <v>554</v>
      </c>
      <c r="R47" s="50" t="s">
        <v>43</v>
      </c>
      <c r="S47" s="50" t="s">
        <v>44</v>
      </c>
      <c r="T47" s="50">
        <v>0</v>
      </c>
      <c r="U47" s="50">
        <v>0</v>
      </c>
      <c r="V47" s="50" t="s">
        <v>217</v>
      </c>
      <c r="X47" s="57" t="s">
        <v>45</v>
      </c>
      <c r="AA47" s="50" t="s">
        <v>57</v>
      </c>
      <c r="AB47" s="56" t="s">
        <v>205</v>
      </c>
      <c r="AC47" s="50" t="s">
        <v>95</v>
      </c>
      <c r="AD47" s="50">
        <v>0</v>
      </c>
      <c r="AE47" s="50">
        <v>0</v>
      </c>
      <c r="AF47" s="50">
        <v>300</v>
      </c>
      <c r="AG47" s="50" t="s">
        <v>46</v>
      </c>
      <c r="AH47" s="50" t="str">
        <f t="shared" si="2"/>
        <v>C-32S 39,06 Sitges Garraf</v>
      </c>
      <c r="AJ47" s="50" t="str">
        <f t="shared" si="3"/>
        <v>{'Camera information':{'Identifier':'camera.3216','Number':3216,'Group':'C-32S','Name':'C-32S 39,06 Sitges Garraf','Location':'C-32 (S)',</v>
      </c>
      <c r="AK47" s="50" t="str">
        <f t="shared" si="1"/>
        <v>'Description':'C-32S 39,06 Sitges Garraf','Symbol':'Fixed camera','Owner':'AUCAT','Municipality':'Sitges','Kilometric Point':'39,06','Road':'C-32S','Direction':'0',</v>
      </c>
      <c r="AL47" s="50" t="str">
        <f t="shared" si="4"/>
        <v>'Latitude':'0','Longitude':'0','Manufacturer':'AXIS','Model':'AXIS Q6044-E Network Camera','Protocol':'		VLC','Polling':300,</v>
      </c>
      <c r="AM47" s="50" t="str">
        <f t="shared" si="7"/>
        <v>'Connection':{'Address':'10.131.196.84','Multicast address':'				235.1.2.86','User':'sct','Password':'sct','HTTP port':80,'ONVIF port':80,'RTSP port':554},</v>
      </c>
      <c r="AN47" s="50" t="str">
        <f t="shared" si="6"/>
        <v>'PTZ protocol':{'Protocol':'		VLC','Address':			0,'Port':0,'Serial settings':'0'}}},</v>
      </c>
    </row>
    <row r="48" spans="1:253" ht="14.25" customHeight="1">
      <c r="A48" s="55" t="str">
        <f t="shared" si="0"/>
        <v>camera.3227</v>
      </c>
      <c r="B48" s="54">
        <v>3227</v>
      </c>
      <c r="C48" s="56" t="s">
        <v>205</v>
      </c>
      <c r="D48" s="56">
        <v>21.5</v>
      </c>
      <c r="E48" s="56" t="s">
        <v>206</v>
      </c>
      <c r="F48" s="56" t="s">
        <v>207</v>
      </c>
      <c r="G48" s="56" t="s">
        <v>36</v>
      </c>
      <c r="H48" s="56" t="s">
        <v>218</v>
      </c>
      <c r="I48" s="56" t="s">
        <v>219</v>
      </c>
      <c r="J48" s="50" t="s">
        <v>50</v>
      </c>
      <c r="K48" s="71" t="s">
        <v>37</v>
      </c>
      <c r="L48" s="59" t="s">
        <v>220</v>
      </c>
      <c r="M48" s="56"/>
      <c r="N48" s="56"/>
      <c r="O48" s="50">
        <v>80</v>
      </c>
      <c r="P48" s="50">
        <v>80</v>
      </c>
      <c r="Q48" s="50">
        <v>554</v>
      </c>
      <c r="R48" s="50" t="s">
        <v>43</v>
      </c>
      <c r="S48" s="50" t="s">
        <v>44</v>
      </c>
      <c r="T48" s="50">
        <v>0</v>
      </c>
      <c r="U48" s="50">
        <v>0</v>
      </c>
      <c r="V48" s="50" t="s">
        <v>221</v>
      </c>
      <c r="W48" s="50" t="s">
        <v>94</v>
      </c>
      <c r="X48" s="57" t="s">
        <v>45</v>
      </c>
      <c r="AA48" s="50" t="s">
        <v>57</v>
      </c>
      <c r="AB48" s="56" t="s">
        <v>205</v>
      </c>
      <c r="AC48" s="50" t="s">
        <v>95</v>
      </c>
      <c r="AD48" s="50">
        <v>0</v>
      </c>
      <c r="AE48" s="50">
        <v>0</v>
      </c>
      <c r="AF48" s="50">
        <v>300</v>
      </c>
      <c r="AG48" s="50" t="s">
        <v>46</v>
      </c>
      <c r="AH48" s="50" t="str">
        <f t="shared" si="2"/>
        <v>C-32S 21,5 Vilanova Centre</v>
      </c>
      <c r="AJ48" s="50" t="str">
        <f t="shared" si="3"/>
        <v>{'Camera information':{'Identifier':'camera.3227','Number':3227,'Group':'C-32S','Name':'C-32S 21,5 Vilanova Centre','Location':'C-32 (S)',</v>
      </c>
      <c r="AK48" s="50" t="str">
        <f t="shared" si="1"/>
        <v>'Description':'C-32S 21,5 Vilanova Centre','Symbol':'Fixed camera','Owner':'AUCAT','Municipality':'Vilanova i la Geltrú','Kilometric Point':'21,5','Road':'C-32S','Direction':'0',</v>
      </c>
      <c r="AL48" s="50" t="str">
        <f t="shared" si="4"/>
        <v>'Latitude':'0','Longitude':'0','Manufacturer':'AXIS','Model':'-','Protocol':'		VLC','Polling':300,</v>
      </c>
      <c r="AM48" s="50" t="str">
        <f t="shared" si="7"/>
        <v>'Connection':{'Address':'10.131.197.20','Multicast address':'				235.1.2.22','User':'','Password':'','HTTP port':80,'ONVIF port':80,'RTSP port':554},</v>
      </c>
      <c r="AN48" s="50" t="str">
        <f t="shared" si="6"/>
        <v>'PTZ protocol':{'Protocol':'		VLC','Address':			0,'Port':0,'Serial settings':'0'}}},</v>
      </c>
    </row>
    <row r="49" spans="1:40" ht="16.5" customHeight="1">
      <c r="A49" s="55" t="str">
        <f t="shared" si="0"/>
        <v>camera.3226</v>
      </c>
      <c r="B49" s="54">
        <v>3226</v>
      </c>
      <c r="C49" s="56" t="s">
        <v>205</v>
      </c>
      <c r="D49" s="56">
        <v>23.35</v>
      </c>
      <c r="E49" s="56" t="s">
        <v>206</v>
      </c>
      <c r="F49" s="56" t="s">
        <v>207</v>
      </c>
      <c r="G49" s="56" t="s">
        <v>36</v>
      </c>
      <c r="H49" s="56" t="s">
        <v>222</v>
      </c>
      <c r="I49" s="56" t="s">
        <v>223</v>
      </c>
      <c r="J49" s="50" t="s">
        <v>39</v>
      </c>
      <c r="K49" s="71" t="s">
        <v>37</v>
      </c>
      <c r="L49" s="59" t="s">
        <v>224</v>
      </c>
      <c r="M49" s="56"/>
      <c r="N49" s="56"/>
      <c r="O49" s="50">
        <v>80</v>
      </c>
      <c r="P49" s="50">
        <v>80</v>
      </c>
      <c r="Q49" s="50">
        <v>554</v>
      </c>
      <c r="R49" s="50" t="s">
        <v>43</v>
      </c>
      <c r="S49" s="50" t="s">
        <v>44</v>
      </c>
      <c r="T49" s="50">
        <v>0</v>
      </c>
      <c r="U49" s="50">
        <v>0</v>
      </c>
      <c r="V49" s="50" t="s">
        <v>225</v>
      </c>
      <c r="W49" s="50" t="s">
        <v>94</v>
      </c>
      <c r="X49" s="57" t="s">
        <v>99</v>
      </c>
      <c r="AA49" s="50" t="s">
        <v>57</v>
      </c>
      <c r="AB49" s="56" t="s">
        <v>205</v>
      </c>
      <c r="AC49" s="50" t="s">
        <v>95</v>
      </c>
      <c r="AD49" s="50">
        <v>0</v>
      </c>
      <c r="AE49" s="50">
        <v>0</v>
      </c>
      <c r="AF49" s="50">
        <v>300</v>
      </c>
      <c r="AG49" s="50" t="s">
        <v>46</v>
      </c>
      <c r="AH49" s="50" t="str">
        <f t="shared" si="2"/>
        <v>C-32S 23,35 S. Pere de Ribes</v>
      </c>
      <c r="AJ49" s="50" t="str">
        <f t="shared" si="3"/>
        <v>{'Camera information':{'Identifier':'camera.3226','Number':3226,'Group':'C-32S','Name':'C-32S 23,35 S. Pere de Ribes','Location':'C-32 (S)',</v>
      </c>
      <c r="AK49" s="50" t="str">
        <f t="shared" si="1"/>
        <v>'Description':'C-32S 23,35 S. Pere de Ribes','Symbol':'Fixed camera','Owner':'AUCAT','Municipality':'Sant Pere de Ribes','Kilometric Point':'23,35','Road':'C-32S','Direction':'0',</v>
      </c>
      <c r="AL49" s="50" t="str">
        <f t="shared" si="4"/>
        <v>'Latitude':'0','Longitude':'0','Manufacturer':'LANACCESS','Model':'-','Protocol':'		VLC','Polling':300,</v>
      </c>
      <c r="AM49" s="50" t="str">
        <f t="shared" si="7"/>
        <v>'Connection':{'Address':'10.131.197.21','Multicast address':'				235.1.2.23','User':'','Password':'','HTTP port':80,'ONVIF port':80,'RTSP port':554},</v>
      </c>
      <c r="AN49" s="50" t="str">
        <f t="shared" si="6"/>
        <v>'PTZ protocol':{'Protocol':'		VLC','Address':			0,'Port':0,'Serial settings':'0'}}},</v>
      </c>
    </row>
    <row r="50" spans="1:40" ht="14.25" customHeight="1">
      <c r="A50" s="55" t="str">
        <f t="shared" si="0"/>
        <v>camera.3225</v>
      </c>
      <c r="B50" s="54">
        <v>3225</v>
      </c>
      <c r="C50" s="56" t="s">
        <v>205</v>
      </c>
      <c r="D50" s="56">
        <v>25.48</v>
      </c>
      <c r="E50" s="56" t="s">
        <v>206</v>
      </c>
      <c r="F50" s="56" t="s">
        <v>207</v>
      </c>
      <c r="G50" s="56" t="s">
        <v>36</v>
      </c>
      <c r="H50" s="56" t="s">
        <v>222</v>
      </c>
      <c r="I50" s="56" t="s">
        <v>223</v>
      </c>
      <c r="J50" s="50" t="s">
        <v>50</v>
      </c>
      <c r="K50" s="71" t="s">
        <v>37</v>
      </c>
      <c r="L50" s="59" t="s">
        <v>226</v>
      </c>
      <c r="M50" s="56"/>
      <c r="N50" s="56"/>
      <c r="O50" s="50">
        <v>80</v>
      </c>
      <c r="P50" s="50">
        <v>80</v>
      </c>
      <c r="Q50" s="50">
        <v>554</v>
      </c>
      <c r="R50" s="50" t="s">
        <v>43</v>
      </c>
      <c r="S50" s="50" t="s">
        <v>44</v>
      </c>
      <c r="T50" s="50">
        <v>0</v>
      </c>
      <c r="U50" s="50">
        <v>0</v>
      </c>
      <c r="V50" s="50" t="s">
        <v>227</v>
      </c>
      <c r="X50" s="57" t="s">
        <v>120</v>
      </c>
      <c r="AA50" s="50" t="s">
        <v>57</v>
      </c>
      <c r="AB50" s="56" t="s">
        <v>205</v>
      </c>
      <c r="AC50" s="50" t="s">
        <v>95</v>
      </c>
      <c r="AD50" s="50">
        <v>0</v>
      </c>
      <c r="AE50" s="50">
        <v>0</v>
      </c>
      <c r="AF50" s="50">
        <v>300</v>
      </c>
      <c r="AG50" s="50" t="s">
        <v>46</v>
      </c>
      <c r="AH50" s="50" t="str">
        <f t="shared" si="2"/>
        <v>C-32S 25,48 S. Pere de Ribes</v>
      </c>
      <c r="AJ50" s="50" t="str">
        <f t="shared" si="3"/>
        <v>{'Camera information':{'Identifier':'camera.3225','Number':3225,'Group':'C-32S','Name':'C-32S 25,48 S. Pere de Ribes','Location':'C-32 (S)',</v>
      </c>
      <c r="AK50" s="50" t="str">
        <f t="shared" si="1"/>
        <v>'Description':'C-32S 25,48 S. Pere de Ribes','Symbol':'Fixed camera','Owner':'AUCAT','Municipality':'Sant Pere de Ribes','Kilometric Point':'25,48','Road':'C-32S','Direction':'0',</v>
      </c>
      <c r="AL50" s="50" t="str">
        <f t="shared" si="4"/>
        <v>'Latitude':'0','Longitude':'0','Manufacturer':'AXIS','Model':'-','Protocol':'		VLC','Polling':300,</v>
      </c>
      <c r="AM50" s="50" t="str">
        <f t="shared" si="7"/>
        <v>'Connection':{'Address':'10.131.197.22','Multicast address':'				235.1.2.24','User':'','Password':'','HTTP port':80,'ONVIF port':80,'RTSP port':554},</v>
      </c>
      <c r="AN50" s="50" t="str">
        <f t="shared" si="6"/>
        <v>'PTZ protocol':{'Protocol':'		VLC','Address':			0,'Port':0,'Serial settings':'0'}}},</v>
      </c>
    </row>
    <row r="51" spans="1:40" ht="14.25" customHeight="1">
      <c r="A51" s="55" t="str">
        <f t="shared" si="0"/>
        <v>camera.3224</v>
      </c>
      <c r="B51" s="54">
        <v>3224</v>
      </c>
      <c r="C51" s="56" t="s">
        <v>205</v>
      </c>
      <c r="D51" s="56">
        <v>28.3</v>
      </c>
      <c r="E51" s="56" t="s">
        <v>206</v>
      </c>
      <c r="F51" s="56" t="s">
        <v>207</v>
      </c>
      <c r="G51" s="56" t="s">
        <v>36</v>
      </c>
      <c r="H51" s="56" t="s">
        <v>222</v>
      </c>
      <c r="I51" s="56" t="s">
        <v>223</v>
      </c>
      <c r="J51" s="50" t="s">
        <v>50</v>
      </c>
      <c r="K51" s="71" t="s">
        <v>117</v>
      </c>
      <c r="L51" s="50" t="s">
        <v>228</v>
      </c>
      <c r="M51" s="56" t="s">
        <v>119</v>
      </c>
      <c r="N51" s="56" t="s">
        <v>119</v>
      </c>
      <c r="O51" s="50">
        <v>80</v>
      </c>
      <c r="P51" s="50">
        <v>80</v>
      </c>
      <c r="Q51" s="50">
        <v>554</v>
      </c>
      <c r="R51" s="50" t="s">
        <v>43</v>
      </c>
      <c r="S51" s="50" t="s">
        <v>44</v>
      </c>
      <c r="T51" s="50">
        <v>0</v>
      </c>
      <c r="U51" s="50">
        <v>0</v>
      </c>
      <c r="V51" s="75" t="s">
        <v>56</v>
      </c>
      <c r="W51" s="50" t="s">
        <v>94</v>
      </c>
      <c r="X51" s="57" t="s">
        <v>45</v>
      </c>
      <c r="AA51" s="50" t="s">
        <v>114</v>
      </c>
      <c r="AB51" s="56" t="s">
        <v>205</v>
      </c>
      <c r="AC51" s="50" t="s">
        <v>95</v>
      </c>
      <c r="AD51" s="50">
        <v>0</v>
      </c>
      <c r="AE51" s="50">
        <v>0</v>
      </c>
      <c r="AF51" s="50">
        <v>300</v>
      </c>
      <c r="AG51" s="50" t="s">
        <v>46</v>
      </c>
      <c r="AH51" s="50" t="str">
        <f t="shared" si="2"/>
        <v>C-32S 28,3 S. Pere de Ribes</v>
      </c>
      <c r="AJ51" s="50" t="str">
        <f t="shared" si="3"/>
        <v>{'Camera information':{'Identifier':'camera.3224','Number':3224,'Group':'C-32S','Name':'C-32S 28,3 S. Pere de Ribes','Location':'C-32 (S)',</v>
      </c>
      <c r="AK51" s="50" t="str">
        <f t="shared" si="1"/>
        <v>'Description':'C-32S 28,3 S. Pere de Ribes','Symbol':'Fixed camera','Owner':'AUCAT','Municipality':'Sant Pere de Ribes','Kilometric Point':'28,3','Road':'C-32S','Direction':'0',</v>
      </c>
      <c r="AL51" s="50" t="str">
        <f t="shared" si="4"/>
        <v>'Latitude':'0','Longitude':'0','Manufacturer':'AXIS','Model':'AXIS Q6044-E Network Camera','Protocol':'		VLC','Polling':300,</v>
      </c>
      <c r="AM51" s="50" t="str">
        <f t="shared" si="7"/>
        <v>'Connection':{'Address':'10.131.197.23','Multicast address':'				239.239.239.239','User':'sct','Password':'sct','HTTP port':80,'ONVIF port':80,'RTSP port':554},</v>
      </c>
      <c r="AN51" s="50" t="str">
        <f t="shared" si="6"/>
        <v>'PTZ protocol':{'Protocol':'		VLC','Address':			0,'Port':0,'Serial settings':'0'}}},</v>
      </c>
    </row>
    <row r="52" spans="1:40" ht="14.25" customHeight="1">
      <c r="A52" s="55" t="str">
        <f t="shared" si="0"/>
        <v>camera.3223</v>
      </c>
      <c r="B52" s="54">
        <v>3223</v>
      </c>
      <c r="C52" s="56" t="s">
        <v>205</v>
      </c>
      <c r="D52" s="56">
        <v>31.16</v>
      </c>
      <c r="E52" s="56" t="s">
        <v>206</v>
      </c>
      <c r="F52" s="56" t="s">
        <v>207</v>
      </c>
      <c r="G52" s="56" t="s">
        <v>36</v>
      </c>
      <c r="H52" s="56" t="s">
        <v>208</v>
      </c>
      <c r="I52" s="56" t="s">
        <v>229</v>
      </c>
      <c r="J52" s="50" t="s">
        <v>50</v>
      </c>
      <c r="K52" s="71" t="s">
        <v>151</v>
      </c>
      <c r="L52" s="50" t="s">
        <v>230</v>
      </c>
      <c r="M52" s="56" t="s">
        <v>119</v>
      </c>
      <c r="N52" s="56" t="s">
        <v>119</v>
      </c>
      <c r="O52" s="50">
        <v>80</v>
      </c>
      <c r="P52" s="50">
        <v>80</v>
      </c>
      <c r="Q52" s="50">
        <v>554</v>
      </c>
      <c r="R52" s="50" t="s">
        <v>43</v>
      </c>
      <c r="S52" s="50" t="s">
        <v>44</v>
      </c>
      <c r="T52" s="50">
        <v>0</v>
      </c>
      <c r="U52" s="50">
        <v>0</v>
      </c>
      <c r="V52" s="50" t="s">
        <v>231</v>
      </c>
      <c r="X52" s="57" t="s">
        <v>45</v>
      </c>
      <c r="AA52" s="50" t="s">
        <v>57</v>
      </c>
      <c r="AB52" s="56" t="s">
        <v>205</v>
      </c>
      <c r="AC52" s="50" t="s">
        <v>95</v>
      </c>
      <c r="AD52" s="50">
        <v>0</v>
      </c>
      <c r="AE52" s="50">
        <v>0</v>
      </c>
      <c r="AF52" s="50">
        <v>300</v>
      </c>
      <c r="AG52" s="50" t="s">
        <v>46</v>
      </c>
      <c r="AH52" s="50" t="str">
        <f t="shared" si="2"/>
        <v>C-32S 31,16 Sitges Centre</v>
      </c>
      <c r="AJ52" s="50" t="str">
        <f t="shared" si="3"/>
        <v>{'Camera information':{'Identifier':'camera.3223','Number':3223,'Group':'C-32S','Name':'C-32S 31,16 Sitges Centre','Location':'C-32 (S)',</v>
      </c>
      <c r="AK52" s="50" t="str">
        <f t="shared" si="1"/>
        <v>'Description':'C-32S 31,16 Sitges Centre','Symbol':'Fixed camera','Owner':'AUCAT','Municipality':'Sitges','Kilometric Point':'31,16','Road':'C-32S','Direction':'0',</v>
      </c>
      <c r="AL52" s="50" t="str">
        <f t="shared" si="4"/>
        <v>'Latitude':'0','Longitude':'0','Manufacturer':'AXIS','Model':'AXIS P5534-E Network Camera','Protocol':'		VLC','Polling':300,</v>
      </c>
      <c r="AM52" s="50" t="str">
        <f t="shared" si="7"/>
        <v>'Connection':{'Address':'10.131.197.25','Multicast address':'				235.1.2.27','User':'sct','Password':'sct','HTTP port':80,'ONVIF port':80,'RTSP port':554},</v>
      </c>
      <c r="AN52" s="50" t="str">
        <f t="shared" si="6"/>
        <v>'PTZ protocol':{'Protocol':'		VLC','Address':			0,'Port':0,'Serial settings':'0'}}},</v>
      </c>
    </row>
    <row r="53" spans="1:40" ht="14.25" customHeight="1">
      <c r="A53" s="55" t="str">
        <f t="shared" si="0"/>
        <v>camera.3222</v>
      </c>
      <c r="B53" s="54">
        <v>3222</v>
      </c>
      <c r="C53" s="56" t="s">
        <v>205</v>
      </c>
      <c r="D53" s="56">
        <v>31.73</v>
      </c>
      <c r="E53" s="56" t="s">
        <v>206</v>
      </c>
      <c r="F53" s="56" t="s">
        <v>207</v>
      </c>
      <c r="G53" s="56" t="s">
        <v>36</v>
      </c>
      <c r="H53" s="56" t="s">
        <v>208</v>
      </c>
      <c r="I53" s="56" t="s">
        <v>232</v>
      </c>
      <c r="J53" s="50" t="s">
        <v>50</v>
      </c>
      <c r="K53" s="71" t="s">
        <v>117</v>
      </c>
      <c r="L53" s="50" t="s">
        <v>233</v>
      </c>
      <c r="M53" s="56" t="s">
        <v>119</v>
      </c>
      <c r="N53" s="56" t="s">
        <v>119</v>
      </c>
      <c r="O53" s="50">
        <v>80</v>
      </c>
      <c r="P53" s="50">
        <v>80</v>
      </c>
      <c r="Q53" s="50">
        <v>554</v>
      </c>
      <c r="R53" s="50" t="s">
        <v>43</v>
      </c>
      <c r="S53" s="50" t="s">
        <v>44</v>
      </c>
      <c r="T53" s="50">
        <v>0</v>
      </c>
      <c r="U53" s="50">
        <v>0</v>
      </c>
      <c r="V53" s="50" t="s">
        <v>234</v>
      </c>
      <c r="X53" s="57" t="s">
        <v>45</v>
      </c>
      <c r="AA53" s="50" t="s">
        <v>57</v>
      </c>
      <c r="AB53" s="56" t="s">
        <v>205</v>
      </c>
      <c r="AC53" s="50" t="s">
        <v>95</v>
      </c>
      <c r="AD53" s="50">
        <v>0</v>
      </c>
      <c r="AE53" s="50">
        <v>0</v>
      </c>
      <c r="AF53" s="50">
        <v>300</v>
      </c>
      <c r="AG53" s="50" t="s">
        <v>46</v>
      </c>
      <c r="AH53" s="50" t="str">
        <f t="shared" si="2"/>
        <v>C-32S 31,73 Sitges Nord</v>
      </c>
      <c r="AJ53" s="50" t="str">
        <f t="shared" si="3"/>
        <v>{'Camera information':{'Identifier':'camera.3222','Number':3222,'Group':'C-32S','Name':'C-32S 31,73 Sitges Nord','Location':'C-32 (S)',</v>
      </c>
      <c r="AK53" s="50" t="str">
        <f t="shared" si="1"/>
        <v>'Description':'C-32S 31,73 Sitges Nord','Symbol':'Fixed camera','Owner':'AUCAT','Municipality':'Sitges','Kilometric Point':'31,73','Road':'C-32S','Direction':'0',</v>
      </c>
      <c r="AL53" s="50" t="str">
        <f t="shared" si="4"/>
        <v>'Latitude':'0','Longitude':'0','Manufacturer':'AXIS','Model':'AXIS Q6044-E Network Camera','Protocol':'		VLC','Polling':300,</v>
      </c>
      <c r="AM53" s="50" t="str">
        <f t="shared" si="7"/>
        <v>'Connection':{'Address':'10.131.197.28','Multicast address':'				235.1.2.30','User':'sct','Password':'sct','HTTP port':80,'ONVIF port':80,'RTSP port':554},</v>
      </c>
      <c r="AN53" s="50" t="str">
        <f t="shared" si="6"/>
        <v>'PTZ protocol':{'Protocol':'		VLC','Address':			0,'Port':0,'Serial settings':'0'}}},</v>
      </c>
    </row>
    <row r="54" spans="1:40" ht="14.25" customHeight="1">
      <c r="A54" s="55" t="str">
        <f t="shared" si="0"/>
        <v>camera.3221</v>
      </c>
      <c r="B54" s="54">
        <v>3221</v>
      </c>
      <c r="C54" s="56" t="s">
        <v>205</v>
      </c>
      <c r="D54" s="56">
        <v>34.020000000000003</v>
      </c>
      <c r="E54" s="56" t="s">
        <v>206</v>
      </c>
      <c r="F54" s="56" t="s">
        <v>207</v>
      </c>
      <c r="G54" s="56" t="s">
        <v>36</v>
      </c>
      <c r="H54" s="56" t="s">
        <v>208</v>
      </c>
      <c r="I54" s="56" t="s">
        <v>235</v>
      </c>
      <c r="J54" s="50" t="s">
        <v>50</v>
      </c>
      <c r="K54" s="71" t="s">
        <v>151</v>
      </c>
      <c r="L54" s="50" t="s">
        <v>236</v>
      </c>
      <c r="M54" s="56" t="s">
        <v>119</v>
      </c>
      <c r="N54" s="56" t="s">
        <v>119</v>
      </c>
      <c r="O54" s="50">
        <v>80</v>
      </c>
      <c r="P54" s="50">
        <v>80</v>
      </c>
      <c r="Q54" s="50">
        <v>554</v>
      </c>
      <c r="R54" s="50" t="s">
        <v>43</v>
      </c>
      <c r="S54" s="50" t="s">
        <v>44</v>
      </c>
      <c r="T54" s="50">
        <v>0</v>
      </c>
      <c r="U54" s="50">
        <v>0</v>
      </c>
      <c r="V54" s="50" t="s">
        <v>237</v>
      </c>
      <c r="W54" s="50" t="s">
        <v>94</v>
      </c>
      <c r="X54" s="57" t="s">
        <v>45</v>
      </c>
      <c r="AA54" s="50" t="s">
        <v>57</v>
      </c>
      <c r="AB54" s="56" t="s">
        <v>205</v>
      </c>
      <c r="AC54" s="50" t="s">
        <v>95</v>
      </c>
      <c r="AD54" s="50">
        <v>0</v>
      </c>
      <c r="AE54" s="50">
        <v>0</v>
      </c>
      <c r="AF54" s="50">
        <v>300</v>
      </c>
      <c r="AG54" s="50" t="s">
        <v>46</v>
      </c>
      <c r="AH54" s="50" t="str">
        <f t="shared" si="2"/>
        <v>C-32S 34,02 Sitges Peatge</v>
      </c>
      <c r="AJ54" s="50" t="str">
        <f t="shared" si="3"/>
        <v>{'Camera information':{'Identifier':'camera.3221','Number':3221,'Group':'C-32S','Name':'C-32S 34,02 Sitges Peatge','Location':'C-32 (S)',</v>
      </c>
      <c r="AK54" s="50" t="str">
        <f t="shared" si="1"/>
        <v>'Description':'C-32S 34,02 Sitges Peatge','Symbol':'Fixed camera','Owner':'AUCAT','Municipality':'Sitges','Kilometric Point':'34,02','Road':'C-32S','Direction':'0',</v>
      </c>
      <c r="AL54" s="50" t="str">
        <f t="shared" si="4"/>
        <v>'Latitude':'0','Longitude':'0','Manufacturer':'AXIS','Model':'AXIS P5534-E Network Camera','Protocol':'		VLC','Polling':300,</v>
      </c>
      <c r="AM54" s="50" t="str">
        <f t="shared" si="7"/>
        <v>'Connection':{'Address':'10.131.197.45','Multicast address':'				235.1.2.47','User':'sct','Password':'sct','HTTP port':80,'ONVIF port':80,'RTSP port':554},</v>
      </c>
      <c r="AN54" s="50" t="str">
        <f t="shared" si="6"/>
        <v>'PTZ protocol':{'Protocol':'		VLC','Address':			0,'Port':0,'Serial settings':'0'}}},</v>
      </c>
    </row>
    <row r="55" spans="1:40" ht="14.25" customHeight="1">
      <c r="A55" s="55" t="str">
        <f t="shared" si="0"/>
        <v>camera.3220</v>
      </c>
      <c r="B55" s="54">
        <v>3220</v>
      </c>
      <c r="C55" s="56" t="s">
        <v>205</v>
      </c>
      <c r="D55" s="56">
        <v>34.4</v>
      </c>
      <c r="E55" s="56" t="s">
        <v>206</v>
      </c>
      <c r="F55" s="56" t="s">
        <v>207</v>
      </c>
      <c r="G55" s="56" t="s">
        <v>36</v>
      </c>
      <c r="H55" s="56" t="s">
        <v>208</v>
      </c>
      <c r="I55" s="56" t="s">
        <v>208</v>
      </c>
      <c r="J55" s="50" t="s">
        <v>50</v>
      </c>
      <c r="K55" s="71" t="s">
        <v>151</v>
      </c>
      <c r="L55" s="50" t="s">
        <v>238</v>
      </c>
      <c r="M55" s="56" t="s">
        <v>119</v>
      </c>
      <c r="N55" s="56" t="s">
        <v>119</v>
      </c>
      <c r="O55" s="50">
        <v>80</v>
      </c>
      <c r="P55" s="50">
        <v>80</v>
      </c>
      <c r="Q55" s="50">
        <v>554</v>
      </c>
      <c r="R55" s="50" t="s">
        <v>43</v>
      </c>
      <c r="S55" s="50" t="s">
        <v>44</v>
      </c>
      <c r="T55" s="50">
        <v>0</v>
      </c>
      <c r="U55" s="50">
        <v>0</v>
      </c>
      <c r="V55" s="50" t="s">
        <v>239</v>
      </c>
      <c r="W55" s="50" t="s">
        <v>94</v>
      </c>
      <c r="X55" s="57" t="s">
        <v>45</v>
      </c>
      <c r="AA55" s="50" t="s">
        <v>57</v>
      </c>
      <c r="AB55" s="56" t="s">
        <v>205</v>
      </c>
      <c r="AC55" s="50" t="s">
        <v>95</v>
      </c>
      <c r="AD55" s="50">
        <v>0</v>
      </c>
      <c r="AE55" s="50">
        <v>0</v>
      </c>
      <c r="AF55" s="50">
        <v>300</v>
      </c>
      <c r="AG55" s="50" t="s">
        <v>46</v>
      </c>
      <c r="AH55" s="50" t="str">
        <f t="shared" si="2"/>
        <v>C-32S 34,4 Sitges</v>
      </c>
      <c r="AJ55" s="50" t="str">
        <f t="shared" si="3"/>
        <v>{'Camera information':{'Identifier':'camera.3220','Number':3220,'Group':'C-32S','Name':'C-32S 34,4 Sitges','Location':'C-32 (S)',</v>
      </c>
      <c r="AK55" s="50" t="str">
        <f t="shared" si="1"/>
        <v>'Description':'C-32S 34,4 Sitges','Symbol':'Fixed camera','Owner':'AUCAT','Municipality':'Sitges','Kilometric Point':'34,4','Road':'C-32S','Direction':'0',</v>
      </c>
      <c r="AL55" s="50" t="str">
        <f t="shared" si="4"/>
        <v>'Latitude':'0','Longitude':'0','Manufacturer':'AXIS','Model':'AXIS P5534-E Network Camera','Protocol':'		VLC','Polling':300,</v>
      </c>
      <c r="AM55" s="50" t="str">
        <f t="shared" si="7"/>
        <v>'Connection':{'Address':'10.131.197.46','Multicast address':'				235.1.2.48','User':'sct','Password':'sct','HTTP port':80,'ONVIF port':80,'RTSP port':554},</v>
      </c>
      <c r="AN55" s="50" t="str">
        <f t="shared" si="6"/>
        <v>'PTZ protocol':{'Protocol':'		VLC','Address':			0,'Port':0,'Serial settings':'0'}}},</v>
      </c>
    </row>
    <row r="56" spans="1:40" ht="14.25" customHeight="1">
      <c r="A56" s="55" t="str">
        <f t="shared" si="0"/>
        <v>camera.3215</v>
      </c>
      <c r="B56" s="54">
        <v>3215</v>
      </c>
      <c r="C56" s="56" t="s">
        <v>205</v>
      </c>
      <c r="D56" s="56">
        <v>40.67</v>
      </c>
      <c r="E56" s="56" t="s">
        <v>206</v>
      </c>
      <c r="F56" s="56" t="s">
        <v>207</v>
      </c>
      <c r="G56" s="56" t="s">
        <v>36</v>
      </c>
      <c r="H56" s="56" t="s">
        <v>208</v>
      </c>
      <c r="I56" s="56" t="s">
        <v>208</v>
      </c>
      <c r="J56" s="50" t="s">
        <v>50</v>
      </c>
      <c r="K56" s="71" t="s">
        <v>117</v>
      </c>
      <c r="L56" s="50" t="s">
        <v>240</v>
      </c>
      <c r="M56" s="56" t="s">
        <v>119</v>
      </c>
      <c r="N56" s="56" t="s">
        <v>119</v>
      </c>
      <c r="O56" s="50">
        <v>80</v>
      </c>
      <c r="P56" s="50">
        <v>80</v>
      </c>
      <c r="Q56" s="50">
        <v>554</v>
      </c>
      <c r="R56" s="50" t="s">
        <v>43</v>
      </c>
      <c r="S56" s="50" t="s">
        <v>44</v>
      </c>
      <c r="T56" s="50">
        <v>0</v>
      </c>
      <c r="U56" s="50">
        <v>0</v>
      </c>
      <c r="V56" s="50" t="s">
        <v>241</v>
      </c>
      <c r="X56" s="57" t="s">
        <v>45</v>
      </c>
      <c r="AA56" s="50" t="s">
        <v>57</v>
      </c>
      <c r="AB56" s="56" t="s">
        <v>205</v>
      </c>
      <c r="AC56" s="50" t="s">
        <v>95</v>
      </c>
      <c r="AD56" s="50">
        <v>0</v>
      </c>
      <c r="AE56" s="50">
        <v>0</v>
      </c>
      <c r="AF56" s="50">
        <v>300</v>
      </c>
      <c r="AG56" s="50" t="s">
        <v>46</v>
      </c>
      <c r="AH56" s="50" t="str">
        <f t="shared" si="2"/>
        <v>C-32S 40,67 Sitges</v>
      </c>
      <c r="AJ56" s="50" t="str">
        <f t="shared" si="3"/>
        <v>{'Camera information':{'Identifier':'camera.3215','Number':3215,'Group':'C-32S','Name':'C-32S 40,67 Sitges','Location':'C-32 (S)',</v>
      </c>
      <c r="AK56" s="50" t="str">
        <f t="shared" si="1"/>
        <v>'Description':'C-32S 40,67 Sitges','Symbol':'Fixed camera','Owner':'AUCAT','Municipality':'Sitges','Kilometric Point':'40,67','Road':'C-32S','Direction':'0',</v>
      </c>
      <c r="AL56" s="50" t="str">
        <f t="shared" si="4"/>
        <v>'Latitude':'0','Longitude':'0','Manufacturer':'AXIS','Model':'AXIS Q6044-E Network Camera','Protocol':'		VLC','Polling':300,</v>
      </c>
      <c r="AM56" s="50" t="str">
        <f t="shared" si="7"/>
        <v>'Connection':{'Address':'10.131.198.34','Multicast address':'				235.1.2.101','User':'sct','Password':'sct','HTTP port':80,'ONVIF port':80,'RTSP port':554},</v>
      </c>
      <c r="AN56" s="50" t="str">
        <f t="shared" si="6"/>
        <v>'PTZ protocol':{'Protocol':'		VLC','Address':			0,'Port':0,'Serial settings':'0'}}},</v>
      </c>
    </row>
    <row r="57" spans="1:40" ht="14.25" customHeight="1">
      <c r="A57" s="55" t="str">
        <f t="shared" si="0"/>
        <v>camera.3214</v>
      </c>
      <c r="B57" s="54">
        <v>3214</v>
      </c>
      <c r="C57" s="56" t="s">
        <v>205</v>
      </c>
      <c r="D57" s="56">
        <v>42.2</v>
      </c>
      <c r="E57" s="56" t="s">
        <v>206</v>
      </c>
      <c r="F57" s="56" t="s">
        <v>207</v>
      </c>
      <c r="G57" s="56" t="s">
        <v>36</v>
      </c>
      <c r="H57" s="56" t="s">
        <v>208</v>
      </c>
      <c r="I57" s="56" t="s">
        <v>242</v>
      </c>
      <c r="J57" s="50" t="s">
        <v>50</v>
      </c>
      <c r="K57" s="71" t="s">
        <v>151</v>
      </c>
      <c r="L57" s="50" t="s">
        <v>243</v>
      </c>
      <c r="M57" s="56" t="s">
        <v>119</v>
      </c>
      <c r="N57" s="56" t="s">
        <v>119</v>
      </c>
      <c r="O57" s="50">
        <v>80</v>
      </c>
      <c r="P57" s="50">
        <v>80</v>
      </c>
      <c r="Q57" s="50">
        <v>554</v>
      </c>
      <c r="R57" s="50" t="s">
        <v>43</v>
      </c>
      <c r="S57" s="50" t="s">
        <v>44</v>
      </c>
      <c r="T57" s="50">
        <v>0</v>
      </c>
      <c r="U57" s="50">
        <v>0</v>
      </c>
      <c r="V57" s="50" t="s">
        <v>244</v>
      </c>
      <c r="W57" s="50" t="s">
        <v>94</v>
      </c>
      <c r="X57" s="57" t="s">
        <v>45</v>
      </c>
      <c r="AA57" s="50" t="s">
        <v>57</v>
      </c>
      <c r="AB57" s="56" t="s">
        <v>205</v>
      </c>
      <c r="AC57" s="50" t="s">
        <v>95</v>
      </c>
      <c r="AD57" s="50">
        <v>0</v>
      </c>
      <c r="AE57" s="50">
        <v>0</v>
      </c>
      <c r="AF57" s="50">
        <v>300</v>
      </c>
      <c r="AG57" s="50" t="s">
        <v>46</v>
      </c>
      <c r="AH57" s="50" t="str">
        <f t="shared" si="2"/>
        <v>C-32S 42,2 Sitges Botigues</v>
      </c>
      <c r="AJ57" s="50" t="str">
        <f t="shared" si="3"/>
        <v>{'Camera information':{'Identifier':'camera.3214','Number':3214,'Group':'C-32S','Name':'C-32S 42,2 Sitges Botigues','Location':'C-32 (S)',</v>
      </c>
      <c r="AK57" s="50" t="str">
        <f t="shared" si="1"/>
        <v>'Description':'C-32S 42,2 Sitges Botigues','Symbol':'Fixed camera','Owner':'AUCAT','Municipality':'Sitges','Kilometric Point':'42,2','Road':'C-32S','Direction':'0',</v>
      </c>
      <c r="AL57" s="50" t="str">
        <f t="shared" si="4"/>
        <v>'Latitude':'0','Longitude':'0','Manufacturer':'AXIS','Model':'AXIS P5534-E Network Camera','Protocol':'		VLC','Polling':300,</v>
      </c>
      <c r="AM57" s="50" t="str">
        <f t="shared" si="7"/>
        <v>'Connection':{'Address':'10.131.198.42','Multicast address':'				235.1.2.109','User':'sct','Password':'sct','HTTP port':80,'ONVIF port':80,'RTSP port':554},</v>
      </c>
      <c r="AN57" s="50" t="str">
        <f t="shared" si="6"/>
        <v>'PTZ protocol':{'Protocol':'		VLC','Address':			0,'Port':0,'Serial settings':'0'}}},</v>
      </c>
    </row>
    <row r="58" spans="1:40" ht="14.25" customHeight="1">
      <c r="A58" s="55" t="str">
        <f t="shared" si="0"/>
        <v>camera.0733</v>
      </c>
      <c r="B58" s="54">
        <v>733</v>
      </c>
      <c r="C58" s="56" t="s">
        <v>64</v>
      </c>
      <c r="D58" s="56">
        <v>129</v>
      </c>
      <c r="E58" s="56" t="s">
        <v>89</v>
      </c>
      <c r="F58" s="56" t="s">
        <v>115</v>
      </c>
      <c r="G58" s="56" t="s">
        <v>36</v>
      </c>
      <c r="H58" s="56" t="s">
        <v>125</v>
      </c>
      <c r="I58" s="56" t="s">
        <v>245</v>
      </c>
      <c r="J58" s="50" t="s">
        <v>50</v>
      </c>
      <c r="K58" s="71" t="s">
        <v>151</v>
      </c>
      <c r="L58" s="50" t="s">
        <v>246</v>
      </c>
      <c r="M58" s="56" t="s">
        <v>119</v>
      </c>
      <c r="N58" s="56" t="s">
        <v>119</v>
      </c>
      <c r="O58" s="50">
        <v>80</v>
      </c>
      <c r="P58" s="50">
        <v>80</v>
      </c>
      <c r="Q58" s="50">
        <v>554</v>
      </c>
      <c r="R58" s="50" t="s">
        <v>43</v>
      </c>
      <c r="S58" s="50" t="s">
        <v>44</v>
      </c>
      <c r="T58" s="50">
        <v>0</v>
      </c>
      <c r="U58" s="50">
        <v>0</v>
      </c>
      <c r="V58" s="67" t="s">
        <v>56</v>
      </c>
      <c r="W58" s="50" t="s">
        <v>94</v>
      </c>
      <c r="X58" s="57" t="s">
        <v>45</v>
      </c>
      <c r="Z58" s="50" t="s">
        <v>63</v>
      </c>
      <c r="AA58" s="50" t="s">
        <v>120</v>
      </c>
      <c r="AB58" s="56" t="s">
        <v>64</v>
      </c>
      <c r="AC58" s="50" t="s">
        <v>95</v>
      </c>
      <c r="AD58" s="50">
        <v>0</v>
      </c>
      <c r="AE58" s="50">
        <v>0</v>
      </c>
      <c r="AF58" s="50">
        <v>300</v>
      </c>
      <c r="AG58" s="50" t="s">
        <v>46</v>
      </c>
      <c r="AH58" s="50" t="str">
        <f t="shared" si="2"/>
        <v>AP-7 129 Peatge La Roca</v>
      </c>
      <c r="AJ58" s="50" t="str">
        <f t="shared" si="3"/>
        <v>{'Camera information':{'Identifier':'camera.0733','Number':733,'Group':'AP-7','Name':'AP-7 129 Peatge La Roca','Location':'AP-7 (N)',</v>
      </c>
      <c r="AK58" s="50" t="str">
        <f t="shared" si="1"/>
        <v>'Description':'AP-7 129 Peatge La Roca','Symbol':'Fixed camera','Owner':'ACESA','Municipality':'Sense Assignació','Kilometric Point':'129','Road':'AP-7','Direction':'0',</v>
      </c>
      <c r="AL58" s="50" t="str">
        <f t="shared" si="4"/>
        <v>'Latitude':'0','Longitude':'0','Manufacturer':'AXIS','Model':'AXIS P5534-E Network Camera','Protocol':'		VLC','Polling':300,</v>
      </c>
      <c r="AM58" s="50" t="str">
        <f t="shared" si="7"/>
        <v>'Connection':{'Address':'10.131.3.3','Multicast address':'				239.239.239.239','User':'sct','Password':'sct','HTTP port':80,'ONVIF port':80,'RTSP port':554},</v>
      </c>
      <c r="AN58" s="50" t="str">
        <f t="shared" si="6"/>
        <v>'PTZ protocol':{'Protocol':'		VLC','Address':			0,'Port':0,'Serial settings':'0'}}},</v>
      </c>
    </row>
    <row r="59" spans="1:40" ht="14.25" customHeight="1">
      <c r="A59" s="55" t="str">
        <f t="shared" si="0"/>
        <v>camera.0731</v>
      </c>
      <c r="B59" s="54">
        <v>731</v>
      </c>
      <c r="C59" s="56" t="s">
        <v>64</v>
      </c>
      <c r="D59" s="56">
        <v>123.04</v>
      </c>
      <c r="E59" s="56" t="s">
        <v>89</v>
      </c>
      <c r="F59" s="56" t="s">
        <v>115</v>
      </c>
      <c r="G59" s="56" t="s">
        <v>36</v>
      </c>
      <c r="H59" s="56" t="s">
        <v>247</v>
      </c>
      <c r="I59" s="56" t="s">
        <v>247</v>
      </c>
      <c r="J59" s="50" t="s">
        <v>50</v>
      </c>
      <c r="K59" s="71" t="s">
        <v>151</v>
      </c>
      <c r="L59" s="50" t="s">
        <v>248</v>
      </c>
      <c r="M59" s="56" t="s">
        <v>119</v>
      </c>
      <c r="N59" s="56" t="s">
        <v>119</v>
      </c>
      <c r="O59" s="50">
        <v>80</v>
      </c>
      <c r="P59" s="50">
        <v>80</v>
      </c>
      <c r="Q59" s="50">
        <v>554</v>
      </c>
      <c r="R59" s="50" t="s">
        <v>43</v>
      </c>
      <c r="S59" s="50" t="s">
        <v>44</v>
      </c>
      <c r="T59" s="50">
        <v>0</v>
      </c>
      <c r="U59" s="50">
        <v>0</v>
      </c>
      <c r="V59" s="67" t="s">
        <v>56</v>
      </c>
      <c r="W59" s="50" t="s">
        <v>94</v>
      </c>
      <c r="X59" s="57" t="s">
        <v>45</v>
      </c>
      <c r="Z59" s="50" t="s">
        <v>63</v>
      </c>
      <c r="AA59" s="50" t="s">
        <v>120</v>
      </c>
      <c r="AB59" s="56" t="s">
        <v>64</v>
      </c>
      <c r="AC59" s="50" t="s">
        <v>95</v>
      </c>
      <c r="AD59" s="50">
        <v>0</v>
      </c>
      <c r="AE59" s="50">
        <v>0</v>
      </c>
      <c r="AF59" s="50">
        <v>300</v>
      </c>
      <c r="AG59" s="50" t="s">
        <v>46</v>
      </c>
      <c r="AH59" s="50" t="str">
        <f t="shared" si="2"/>
        <v>AP-7 123,04 Cardedeu</v>
      </c>
      <c r="AJ59" s="50" t="str">
        <f t="shared" si="3"/>
        <v>{'Camera information':{'Identifier':'camera.0731','Number':731,'Group':'AP-7','Name':'AP-7 123,04 Cardedeu','Location':'AP-7 (N)',</v>
      </c>
      <c r="AK59" s="50" t="str">
        <f t="shared" si="1"/>
        <v>'Description':'AP-7 123,04 Cardedeu','Symbol':'Fixed camera','Owner':'ACESA','Municipality':'Cardedeu','Kilometric Point':'123,04','Road':'AP-7','Direction':'0',</v>
      </c>
      <c r="AL59" s="50" t="str">
        <f t="shared" si="4"/>
        <v>'Latitude':'0','Longitude':'0','Manufacturer':'AXIS','Model':'AXIS P5534-E Network Camera','Protocol':'		VLC','Polling':300,</v>
      </c>
      <c r="AM59" s="50" t="str">
        <f t="shared" si="7"/>
        <v>'Connection':{'Address':'10.131.4.3','Multicast address':'				239.239.239.239','User':'sct','Password':'sct','HTTP port':80,'ONVIF port':80,'RTSP port':554},</v>
      </c>
      <c r="AN59" s="50" t="str">
        <f t="shared" si="6"/>
        <v>'PTZ protocol':{'Protocol':'		VLC','Address':			0,'Port':0,'Serial settings':'0'}}},</v>
      </c>
    </row>
    <row r="60" spans="1:40" ht="14.25" customHeight="1">
      <c r="A60" s="55" t="str">
        <f t="shared" si="0"/>
        <v>camera.0730</v>
      </c>
      <c r="B60" s="54">
        <v>730</v>
      </c>
      <c r="C60" s="56" t="s">
        <v>64</v>
      </c>
      <c r="D60" s="56">
        <v>117</v>
      </c>
      <c r="E60" s="56" t="s">
        <v>89</v>
      </c>
      <c r="F60" s="56" t="s">
        <v>115</v>
      </c>
      <c r="G60" s="56" t="s">
        <v>36</v>
      </c>
      <c r="H60" s="56" t="s">
        <v>249</v>
      </c>
      <c r="I60" s="56" t="s">
        <v>250</v>
      </c>
      <c r="J60" s="50" t="s">
        <v>39</v>
      </c>
      <c r="K60" s="71" t="s">
        <v>117</v>
      </c>
      <c r="L60" s="50" t="s">
        <v>251</v>
      </c>
      <c r="M60" s="56" t="s">
        <v>119</v>
      </c>
      <c r="N60" s="56" t="s">
        <v>119</v>
      </c>
      <c r="O60" s="50">
        <v>80</v>
      </c>
      <c r="P60" s="50">
        <v>80</v>
      </c>
      <c r="Q60" s="50">
        <v>554</v>
      </c>
      <c r="R60" s="50" t="s">
        <v>43</v>
      </c>
      <c r="S60" s="50" t="s">
        <v>44</v>
      </c>
      <c r="T60" s="50">
        <v>0</v>
      </c>
      <c r="U60" s="50">
        <v>0</v>
      </c>
      <c r="V60" s="67" t="s">
        <v>56</v>
      </c>
      <c r="W60" s="50" t="s">
        <v>94</v>
      </c>
      <c r="X60" s="57" t="s">
        <v>45</v>
      </c>
      <c r="Z60" s="50" t="s">
        <v>63</v>
      </c>
      <c r="AA60" s="50" t="s">
        <v>57</v>
      </c>
      <c r="AB60" s="56" t="s">
        <v>64</v>
      </c>
      <c r="AC60" s="50" t="s">
        <v>95</v>
      </c>
      <c r="AD60" s="50">
        <v>0</v>
      </c>
      <c r="AE60" s="50">
        <v>0</v>
      </c>
      <c r="AF60" s="50">
        <v>300</v>
      </c>
      <c r="AG60" s="50" t="s">
        <v>46</v>
      </c>
      <c r="AH60" s="50" t="str">
        <f t="shared" si="2"/>
        <v>AP-7 117 Llinars del valles</v>
      </c>
      <c r="AJ60" s="50" t="str">
        <f t="shared" si="3"/>
        <v>{'Camera information':{'Identifier':'camera.0730','Number':730,'Group':'AP-7','Name':'AP-7 117 Llinars del valles','Location':'AP-7 (N)',</v>
      </c>
      <c r="AK60" s="50" t="str">
        <f t="shared" si="1"/>
        <v>'Description':'AP-7 117 Llinars del valles','Symbol':'Fixed camera','Owner':'ACESA','Municipality':'Llinars del Vallès','Kilometric Point':'117','Road':'AP-7','Direction':'0',</v>
      </c>
      <c r="AL60" s="50" t="str">
        <f t="shared" si="4"/>
        <v>'Latitude':'0','Longitude':'0','Manufacturer':'LANACCESS','Model':'AXIS Q6044-E Network Camera','Protocol':'		VLC','Polling':300,</v>
      </c>
      <c r="AM60" s="50" t="str">
        <f t="shared" si="7"/>
        <v>'Connection':{'Address':'10.131.4.4','Multicast address':'				239.239.239.239','User':'sct','Password':'sct','HTTP port':80,'ONVIF port':80,'RTSP port':554},</v>
      </c>
      <c r="AN60" s="50" t="str">
        <f t="shared" si="6"/>
        <v>'PTZ protocol':{'Protocol':'		VLC','Address':			0,'Port':0,'Serial settings':'0'}}},</v>
      </c>
    </row>
    <row r="61" spans="1:40" ht="14.25" customHeight="1">
      <c r="A61" s="55" t="str">
        <f t="shared" si="0"/>
        <v>camera.0732</v>
      </c>
      <c r="B61" s="54">
        <v>732</v>
      </c>
      <c r="C61" s="56" t="s">
        <v>64</v>
      </c>
      <c r="D61" s="56">
        <v>124.8</v>
      </c>
      <c r="E61" s="56" t="s">
        <v>89</v>
      </c>
      <c r="F61" s="56" t="s">
        <v>115</v>
      </c>
      <c r="G61" s="56" t="s">
        <v>36</v>
      </c>
      <c r="H61" s="56" t="s">
        <v>125</v>
      </c>
      <c r="I61" s="56" t="s">
        <v>126</v>
      </c>
      <c r="J61" s="50" t="s">
        <v>50</v>
      </c>
      <c r="K61" s="71" t="s">
        <v>117</v>
      </c>
      <c r="L61" s="50" t="s">
        <v>252</v>
      </c>
      <c r="M61" s="56" t="s">
        <v>253</v>
      </c>
      <c r="N61" s="56" t="s">
        <v>253</v>
      </c>
      <c r="O61" s="50">
        <v>80</v>
      </c>
      <c r="P61" s="50">
        <v>80</v>
      </c>
      <c r="Q61" s="50">
        <v>554</v>
      </c>
      <c r="R61" s="50" t="s">
        <v>43</v>
      </c>
      <c r="S61" s="50" t="s">
        <v>44</v>
      </c>
      <c r="T61" s="50">
        <v>0</v>
      </c>
      <c r="U61" s="50">
        <v>0</v>
      </c>
      <c r="V61" s="67" t="s">
        <v>56</v>
      </c>
      <c r="X61" s="57" t="s">
        <v>254</v>
      </c>
      <c r="AA61" s="50" t="s">
        <v>120</v>
      </c>
      <c r="AB61" s="56" t="s">
        <v>64</v>
      </c>
      <c r="AC61" s="50" t="s">
        <v>95</v>
      </c>
      <c r="AD61" s="50">
        <v>0</v>
      </c>
      <c r="AE61" s="50">
        <v>0</v>
      </c>
      <c r="AF61" s="50">
        <v>300</v>
      </c>
      <c r="AG61" s="50" t="s">
        <v>46</v>
      </c>
      <c r="AH61" s="50" t="str">
        <f t="shared" si="2"/>
        <v>AP-7 124,8 La Roca</v>
      </c>
      <c r="AJ61" s="50" t="str">
        <f t="shared" si="3"/>
        <v>{'Camera information':{'Identifier':'camera.0732','Number':732,'Group':'AP-7','Name':'AP-7 124,8 La Roca','Location':'AP-7 (N)',</v>
      </c>
      <c r="AK61" s="50" t="str">
        <f t="shared" si="1"/>
        <v>'Description':'AP-7 124,8 La Roca','Symbol':'Fixed camera','Owner':'ACESA','Municipality':'Sense Assignació','Kilometric Point':'124,8','Road':'AP-7','Direction':'0',</v>
      </c>
      <c r="AL61" s="50" t="str">
        <f t="shared" si="4"/>
        <v>'Latitude':'0','Longitude':'0','Manufacturer':'AXIS','Model':'AXIS Q6044-E Network Camera','Protocol':'		VLC','Polling':300,</v>
      </c>
      <c r="AM61" s="50" t="str">
        <f t="shared" si="7"/>
        <v>'Connection':{'Address':'10.131.4.7','Multicast address':'				239.239.239.239','User':'desconocida','Password':'desconocida','HTTP port':80,'ONVIF port':80,'RTSP port':554},</v>
      </c>
      <c r="AN61" s="50" t="str">
        <f t="shared" si="6"/>
        <v>'PTZ protocol':{'Protocol':'		VLC','Address':			0,'Port':0,'Serial settings':'0'}}},</v>
      </c>
    </row>
    <row r="62" spans="1:40" ht="14.25" customHeight="1">
      <c r="A62" s="55" t="str">
        <f t="shared" si="0"/>
        <v>camera.4002</v>
      </c>
      <c r="B62" s="54">
        <v>4002</v>
      </c>
      <c r="C62" s="56" t="s">
        <v>255</v>
      </c>
      <c r="D62" s="56">
        <v>85.515000000000001</v>
      </c>
      <c r="E62" s="56" t="s">
        <v>89</v>
      </c>
      <c r="F62" s="56" t="s">
        <v>256</v>
      </c>
      <c r="G62" s="56" t="s">
        <v>36</v>
      </c>
      <c r="H62" s="56" t="s">
        <v>257</v>
      </c>
      <c r="I62" s="56" t="s">
        <v>257</v>
      </c>
      <c r="J62" s="50" t="s">
        <v>37</v>
      </c>
      <c r="K62" s="71" t="s">
        <v>37</v>
      </c>
      <c r="L62" s="59" t="s">
        <v>258</v>
      </c>
      <c r="M62" s="56"/>
      <c r="N62" s="56"/>
      <c r="O62" s="50">
        <v>80</v>
      </c>
      <c r="P62" s="50">
        <v>80</v>
      </c>
      <c r="Q62" s="50">
        <v>554</v>
      </c>
      <c r="R62" s="50" t="s">
        <v>43</v>
      </c>
      <c r="S62" s="50" t="s">
        <v>44</v>
      </c>
      <c r="T62" s="50">
        <v>0</v>
      </c>
      <c r="U62" s="50">
        <v>0</v>
      </c>
      <c r="V62" s="50" t="s">
        <v>259</v>
      </c>
      <c r="W62" s="50" t="s">
        <v>94</v>
      </c>
      <c r="X62" s="57" t="s">
        <v>120</v>
      </c>
      <c r="AA62" s="50" t="s">
        <v>57</v>
      </c>
      <c r="AB62" s="56" t="s">
        <v>255</v>
      </c>
      <c r="AC62" s="50" t="s">
        <v>95</v>
      </c>
      <c r="AD62" s="50">
        <v>0</v>
      </c>
      <c r="AE62" s="50">
        <v>0</v>
      </c>
      <c r="AF62" s="50">
        <v>300</v>
      </c>
      <c r="AG62" s="50" t="s">
        <v>46</v>
      </c>
      <c r="AH62" s="50" t="str">
        <f t="shared" si="2"/>
        <v>C-32 85,515 Alella</v>
      </c>
      <c r="AJ62" s="50" t="str">
        <f t="shared" si="3"/>
        <v>{'Camera information':{'Identifier':'camera.4002','Number':4002,'Group':'C-32','Name':'C-32 85,515 Alella','Location':'C-32 (N)',</v>
      </c>
      <c r="AK62" s="50" t="str">
        <f t="shared" si="1"/>
        <v>'Description':'C-32 85,515 Alella','Symbol':'Fixed camera','Owner':'ACESA','Municipality':'Alella','Kilometric Point':'85,515','Road':'C-32','Direction':'0',</v>
      </c>
      <c r="AL62" s="50" t="str">
        <f t="shared" si="4"/>
        <v>'Latitude':'0','Longitude':'0','Manufacturer':'-','Model':'-','Protocol':'		VLC','Polling':300,</v>
      </c>
      <c r="AM62" s="50" t="str">
        <f t="shared" si="7"/>
        <v>'Connection':{'Address':'10.131.45.4','Multicast address':'				235.1.0.89','User':'','Password':'','HTTP port':80,'ONVIF port':80,'RTSP port':554},</v>
      </c>
      <c r="AN62" s="50" t="str">
        <f t="shared" si="6"/>
        <v>'PTZ protocol':{'Protocol':'		VLC','Address':			0,'Port':0,'Serial settings':'0'}}},</v>
      </c>
    </row>
    <row r="63" spans="1:40" ht="14.25" customHeight="1">
      <c r="A63" s="55" t="str">
        <f t="shared" si="0"/>
        <v>camera.4004</v>
      </c>
      <c r="B63" s="54">
        <v>4004</v>
      </c>
      <c r="C63" s="56" t="s">
        <v>255</v>
      </c>
      <c r="D63" s="56">
        <v>87.47</v>
      </c>
      <c r="E63" s="56" t="s">
        <v>89</v>
      </c>
      <c r="F63" s="56" t="s">
        <v>256</v>
      </c>
      <c r="G63" s="56" t="s">
        <v>36</v>
      </c>
      <c r="H63" s="56" t="s">
        <v>260</v>
      </c>
      <c r="I63" s="56" t="s">
        <v>261</v>
      </c>
      <c r="J63" s="50" t="s">
        <v>39</v>
      </c>
      <c r="K63" s="71" t="s">
        <v>37</v>
      </c>
      <c r="L63" s="59" t="s">
        <v>262</v>
      </c>
      <c r="M63" s="56"/>
      <c r="N63" s="56"/>
      <c r="O63" s="50">
        <v>80</v>
      </c>
      <c r="P63" s="50">
        <v>80</v>
      </c>
      <c r="Q63" s="50">
        <v>554</v>
      </c>
      <c r="R63" s="50" t="s">
        <v>43</v>
      </c>
      <c r="S63" s="50" t="s">
        <v>44</v>
      </c>
      <c r="T63" s="50">
        <v>0</v>
      </c>
      <c r="U63" s="50">
        <v>0</v>
      </c>
      <c r="V63" s="50" t="s">
        <v>263</v>
      </c>
      <c r="W63" s="50" t="s">
        <v>94</v>
      </c>
      <c r="X63" s="57" t="s">
        <v>120</v>
      </c>
      <c r="AA63" s="50" t="s">
        <v>57</v>
      </c>
      <c r="AB63" s="56" t="s">
        <v>255</v>
      </c>
      <c r="AC63" s="50" t="s">
        <v>95</v>
      </c>
      <c r="AD63" s="50">
        <v>0</v>
      </c>
      <c r="AE63" s="50">
        <v>0</v>
      </c>
      <c r="AF63" s="50">
        <v>300</v>
      </c>
      <c r="AG63" s="50" t="s">
        <v>46</v>
      </c>
      <c r="AH63" s="50" t="str">
        <f t="shared" si="2"/>
        <v>C-32 87,47 El Masnou</v>
      </c>
      <c r="AJ63" s="50" t="str">
        <f t="shared" si="3"/>
        <v>{'Camera information':{'Identifier':'camera.4004','Number':4004,'Group':'C-32','Name':'C-32 87,47 El Masnou','Location':'C-32 (N)',</v>
      </c>
      <c r="AK63" s="50" t="str">
        <f t="shared" si="1"/>
        <v>'Description':'C-32 87,47 El Masnou','Symbol':'Fixed camera','Owner':'ACESA','Municipality':'Masnou','Kilometric Point':'87,47','Road':'C-32','Direction':'0',</v>
      </c>
      <c r="AL63" s="50" t="str">
        <f t="shared" si="4"/>
        <v>'Latitude':'0','Longitude':'0','Manufacturer':'LANACCESS','Model':'-','Protocol':'		VLC','Polling':300,</v>
      </c>
      <c r="AM63" s="50" t="str">
        <f t="shared" si="7"/>
        <v>'Connection':{'Address':'10.131.45.5','Multicast address':'				235.1.0.90','User':'','Password':'','HTTP port':80,'ONVIF port':80,'RTSP port':554},</v>
      </c>
      <c r="AN63" s="50" t="str">
        <f t="shared" si="6"/>
        <v>'PTZ protocol':{'Protocol':'		VLC','Address':			0,'Port':0,'Serial settings':'0'}}},</v>
      </c>
    </row>
    <row r="64" spans="1:40" ht="14.25" customHeight="1">
      <c r="A64" s="55" t="str">
        <f t="shared" si="0"/>
        <v>camera.4005</v>
      </c>
      <c r="B64" s="54">
        <v>4005</v>
      </c>
      <c r="C64" s="56" t="s">
        <v>255</v>
      </c>
      <c r="D64" s="56">
        <v>89</v>
      </c>
      <c r="E64" s="56" t="s">
        <v>89</v>
      </c>
      <c r="F64" s="56" t="s">
        <v>256</v>
      </c>
      <c r="G64" s="56" t="s">
        <v>36</v>
      </c>
      <c r="H64" s="56" t="s">
        <v>260</v>
      </c>
      <c r="I64" s="56" t="s">
        <v>261</v>
      </c>
      <c r="J64" s="50" t="s">
        <v>39</v>
      </c>
      <c r="K64" s="71" t="s">
        <v>37</v>
      </c>
      <c r="L64" s="59" t="s">
        <v>264</v>
      </c>
      <c r="M64" s="56"/>
      <c r="N64" s="56"/>
      <c r="O64" s="50">
        <v>80</v>
      </c>
      <c r="P64" s="50">
        <v>80</v>
      </c>
      <c r="Q64" s="50">
        <v>554</v>
      </c>
      <c r="R64" s="50" t="s">
        <v>43</v>
      </c>
      <c r="S64" s="50" t="s">
        <v>44</v>
      </c>
      <c r="T64" s="50">
        <v>0</v>
      </c>
      <c r="U64" s="50">
        <v>0</v>
      </c>
      <c r="V64" s="50" t="s">
        <v>265</v>
      </c>
      <c r="W64" s="50" t="s">
        <v>94</v>
      </c>
      <c r="X64" s="57" t="s">
        <v>120</v>
      </c>
      <c r="AA64" s="50" t="s">
        <v>57</v>
      </c>
      <c r="AB64" s="56" t="s">
        <v>255</v>
      </c>
      <c r="AC64" s="50" t="s">
        <v>95</v>
      </c>
      <c r="AD64" s="50">
        <v>0</v>
      </c>
      <c r="AE64" s="50">
        <v>0</v>
      </c>
      <c r="AF64" s="50">
        <v>300</v>
      </c>
      <c r="AG64" s="50" t="s">
        <v>46</v>
      </c>
      <c r="AH64" s="50" t="str">
        <f t="shared" si="2"/>
        <v>C-32 89 El Masnou</v>
      </c>
      <c r="AJ64" s="50" t="str">
        <f t="shared" si="3"/>
        <v>{'Camera information':{'Identifier':'camera.4005','Number':4005,'Group':'C-32','Name':'C-32 89 El Masnou','Location':'C-32 (N)',</v>
      </c>
      <c r="AK64" s="50" t="str">
        <f t="shared" si="1"/>
        <v>'Description':'C-32 89 El Masnou','Symbol':'Fixed camera','Owner':'ACESA','Municipality':'Masnou','Kilometric Point':'89','Road':'C-32','Direction':'0',</v>
      </c>
      <c r="AL64" s="50" t="str">
        <f t="shared" si="4"/>
        <v>'Latitude':'0','Longitude':'0','Manufacturer':'LANACCESS','Model':'-','Protocol':'		VLC','Polling':300,</v>
      </c>
      <c r="AM64" s="50" t="str">
        <f t="shared" si="7"/>
        <v>'Connection':{'Address':'10.131.47.3','Multicast address':'				235.1.0.91','User':'','Password':'','HTTP port':80,'ONVIF port':80,'RTSP port':554},</v>
      </c>
      <c r="AN64" s="50" t="str">
        <f t="shared" si="6"/>
        <v>'PTZ protocol':{'Protocol':'		VLC','Address':			0,'Port':0,'Serial settings':'0'}}},</v>
      </c>
    </row>
    <row r="65" spans="1:253" ht="14.25" customHeight="1">
      <c r="A65" s="55" t="str">
        <f t="shared" si="0"/>
        <v>camera.4006</v>
      </c>
      <c r="B65" s="54">
        <v>4006</v>
      </c>
      <c r="C65" s="56" t="s">
        <v>255</v>
      </c>
      <c r="D65" s="56">
        <v>90.22</v>
      </c>
      <c r="E65" s="56" t="s">
        <v>89</v>
      </c>
      <c r="F65" s="56" t="s">
        <v>256</v>
      </c>
      <c r="G65" s="56" t="s">
        <v>36</v>
      </c>
      <c r="H65" s="56" t="s">
        <v>266</v>
      </c>
      <c r="I65" s="56" t="s">
        <v>267</v>
      </c>
      <c r="J65" s="50" t="s">
        <v>39</v>
      </c>
      <c r="K65" s="71" t="s">
        <v>37</v>
      </c>
      <c r="L65" s="59" t="s">
        <v>268</v>
      </c>
      <c r="M65" s="56"/>
      <c r="N65" s="56"/>
      <c r="O65" s="50">
        <v>80</v>
      </c>
      <c r="P65" s="50">
        <v>80</v>
      </c>
      <c r="Q65" s="50">
        <v>554</v>
      </c>
      <c r="R65" s="50" t="s">
        <v>43</v>
      </c>
      <c r="S65" s="50" t="s">
        <v>44</v>
      </c>
      <c r="T65" s="50">
        <v>0</v>
      </c>
      <c r="U65" s="50">
        <v>0</v>
      </c>
      <c r="V65" s="50" t="s">
        <v>269</v>
      </c>
      <c r="W65" s="50" t="s">
        <v>94</v>
      </c>
      <c r="X65" s="57" t="s">
        <v>120</v>
      </c>
      <c r="AA65" s="50" t="s">
        <v>57</v>
      </c>
      <c r="AB65" s="56" t="s">
        <v>255</v>
      </c>
      <c r="AC65" s="50" t="s">
        <v>95</v>
      </c>
      <c r="AD65" s="50">
        <v>0</v>
      </c>
      <c r="AE65" s="50">
        <v>0</v>
      </c>
      <c r="AF65" s="50">
        <v>300</v>
      </c>
      <c r="AG65" s="50" t="s">
        <v>46</v>
      </c>
      <c r="AH65" s="50" t="str">
        <f t="shared" si="2"/>
        <v>C-32 90,22 Premià de dalt</v>
      </c>
      <c r="AJ65" s="50" t="str">
        <f t="shared" si="3"/>
        <v>{'Camera information':{'Identifier':'camera.4006','Number':4006,'Group':'C-32','Name':'C-32 90,22 Premià de dalt','Location':'C-32 (N)',</v>
      </c>
      <c r="AK65" s="50" t="str">
        <f t="shared" si="1"/>
        <v>'Description':'C-32 90,22 Premià de dalt','Symbol':'Fixed camera','Owner':'ACESA','Municipality':'Premià de Dalt','Kilometric Point':'90,22','Road':'C-32','Direction':'0',</v>
      </c>
      <c r="AL65" s="50" t="str">
        <f t="shared" si="4"/>
        <v>'Latitude':'0','Longitude':'0','Manufacturer':'LANACCESS','Model':'-','Protocol':'		VLC','Polling':300,</v>
      </c>
      <c r="AM65" s="50" t="str">
        <f t="shared" si="7"/>
        <v>'Connection':{'Address':'10.131.47.4','Multicast address':'				235.1.0.92','User':'','Password':'','HTTP port':80,'ONVIF port':80,'RTSP port':554},</v>
      </c>
      <c r="AN65" s="50" t="str">
        <f t="shared" si="6"/>
        <v>'PTZ protocol':{'Protocol':'		VLC','Address':			0,'Port':0,'Serial settings':'0'}}},</v>
      </c>
    </row>
    <row r="66" spans="1:253" ht="14.25" customHeight="1">
      <c r="A66" s="55" t="str">
        <f t="shared" ref="A66:A129" si="8">CONCATENATE("camera.",TEXT(B66,"0000"))</f>
        <v>camera.4007</v>
      </c>
      <c r="B66" s="54">
        <v>4007</v>
      </c>
      <c r="C66" s="56" t="s">
        <v>255</v>
      </c>
      <c r="D66" s="56">
        <v>92</v>
      </c>
      <c r="E66" s="56" t="s">
        <v>89</v>
      </c>
      <c r="F66" s="56" t="s">
        <v>256</v>
      </c>
      <c r="G66" s="56" t="s">
        <v>36</v>
      </c>
      <c r="H66" s="56" t="s">
        <v>270</v>
      </c>
      <c r="I66" s="56" t="s">
        <v>271</v>
      </c>
      <c r="J66" s="50" t="s">
        <v>50</v>
      </c>
      <c r="K66" s="71" t="s">
        <v>151</v>
      </c>
      <c r="L66" s="50" t="s">
        <v>272</v>
      </c>
      <c r="M66" s="56" t="s">
        <v>119</v>
      </c>
      <c r="N66" s="56" t="s">
        <v>119</v>
      </c>
      <c r="O66" s="50">
        <v>80</v>
      </c>
      <c r="P66" s="50">
        <v>80</v>
      </c>
      <c r="Q66" s="50">
        <v>554</v>
      </c>
      <c r="R66" s="50" t="s">
        <v>43</v>
      </c>
      <c r="S66" s="50" t="s">
        <v>44</v>
      </c>
      <c r="T66" s="50">
        <v>0</v>
      </c>
      <c r="U66" s="50">
        <v>0</v>
      </c>
      <c r="V66" s="50" t="s">
        <v>273</v>
      </c>
      <c r="W66" s="50" t="s">
        <v>94</v>
      </c>
      <c r="X66" s="57" t="s">
        <v>45</v>
      </c>
      <c r="AA66" s="50" t="s">
        <v>57</v>
      </c>
      <c r="AB66" s="56" t="s">
        <v>255</v>
      </c>
      <c r="AC66" s="50" t="s">
        <v>95</v>
      </c>
      <c r="AD66" s="50">
        <v>0</v>
      </c>
      <c r="AE66" s="50">
        <v>0</v>
      </c>
      <c r="AF66" s="50">
        <v>300</v>
      </c>
      <c r="AG66" s="50" t="s">
        <v>46</v>
      </c>
      <c r="AH66" s="50" t="str">
        <f t="shared" si="2"/>
        <v>C-32 92 Peatge Vilassar</v>
      </c>
      <c r="AJ66" s="50" t="str">
        <f t="shared" si="3"/>
        <v>{'Camera information':{'Identifier':'camera.4007','Number':4007,'Group':'C-32','Name':'C-32 92 Peatge Vilassar','Location':'C-32 (N)',</v>
      </c>
      <c r="AK66" s="50" t="str">
        <f t="shared" ref="AK66:AK129" si="9">CONCATENATE("'Description':","'",AH66,"'",",","'Symbol':","'",G66,"'",",","'Owner':","'",E66,"'",",","'Municipality':","'",H66,"","','Kilometric Point':","'",D66,"'",",","'Road':","'",C66,"'",",","'Direction':","'",AC66,"'",",")</f>
        <v>'Description':'C-32 92 Peatge Vilassar','Symbol':'Fixed camera','Owner':'ACESA','Municipality':'Vilassar de Mar','Kilometric Point':'92','Road':'C-32','Direction':'0',</v>
      </c>
      <c r="AL66" s="50" t="str">
        <f t="shared" si="4"/>
        <v>'Latitude':'0','Longitude':'0','Manufacturer':'AXIS','Model':'AXIS P5534-E Network Camera','Protocol':'		VLC','Polling':300,</v>
      </c>
      <c r="AM66" s="50" t="str">
        <f t="shared" si="7"/>
        <v>'Connection':{'Address':'10.131.47.5','Multicast address':'				235.1.0.93','User':'sct','Password':'sct','HTTP port':80,'ONVIF port':80,'RTSP port':554},</v>
      </c>
      <c r="AN66" s="50" t="str">
        <f t="shared" si="6"/>
        <v>'PTZ protocol':{'Protocol':'		VLC','Address':			0,'Port':0,'Serial settings':'0'}}},</v>
      </c>
    </row>
    <row r="67" spans="1:253" ht="14.25" customHeight="1">
      <c r="A67" s="55" t="str">
        <f t="shared" si="8"/>
        <v>camera.4008</v>
      </c>
      <c r="B67" s="54">
        <v>4008</v>
      </c>
      <c r="C67" s="56" t="s">
        <v>255</v>
      </c>
      <c r="D67" s="56">
        <v>93.85</v>
      </c>
      <c r="E67" s="56" t="s">
        <v>89</v>
      </c>
      <c r="F67" s="56" t="s">
        <v>256</v>
      </c>
      <c r="G67" s="56" t="s">
        <v>36</v>
      </c>
      <c r="H67" s="56" t="s">
        <v>274</v>
      </c>
      <c r="I67" s="56" t="s">
        <v>274</v>
      </c>
      <c r="J67" s="50" t="s">
        <v>50</v>
      </c>
      <c r="K67" s="71" t="s">
        <v>117</v>
      </c>
      <c r="L67" s="50" t="s">
        <v>275</v>
      </c>
      <c r="M67" s="56" t="s">
        <v>119</v>
      </c>
      <c r="N67" s="56" t="s">
        <v>119</v>
      </c>
      <c r="O67" s="50">
        <v>80</v>
      </c>
      <c r="P67" s="50">
        <v>80</v>
      </c>
      <c r="Q67" s="50">
        <v>554</v>
      </c>
      <c r="R67" s="50" t="s">
        <v>43</v>
      </c>
      <c r="S67" s="50" t="s">
        <v>44</v>
      </c>
      <c r="T67" s="50">
        <v>0</v>
      </c>
      <c r="U67" s="50">
        <v>0</v>
      </c>
      <c r="V67" s="50" t="s">
        <v>276</v>
      </c>
      <c r="X67" s="57" t="s">
        <v>45</v>
      </c>
      <c r="AA67" s="50" t="s">
        <v>57</v>
      </c>
      <c r="AB67" s="56" t="s">
        <v>255</v>
      </c>
      <c r="AC67" s="50" t="s">
        <v>95</v>
      </c>
      <c r="AD67" s="50">
        <v>0</v>
      </c>
      <c r="AE67" s="50">
        <v>0</v>
      </c>
      <c r="AF67" s="50">
        <v>300</v>
      </c>
      <c r="AG67" s="50" t="s">
        <v>46</v>
      </c>
      <c r="AH67" s="50" t="str">
        <f t="shared" ref="AH67:AH130" si="10">CONCATENATE(C67," ",D67," ",I67)</f>
        <v>C-32 93,85 Cabrils</v>
      </c>
      <c r="AJ67" s="50" t="str">
        <f t="shared" ref="AJ67:AJ130" si="11">CONCATENATE("","{","'Camera information':","{","'Identifier':","'",A67,"'",",","'Number':",B67,",","'Group':","'",C67,"'",",'Name':","'",AH67,"'",",","'Location':","'",F67,"'",",")</f>
        <v>{'Camera information':{'Identifier':'camera.4008','Number':4008,'Group':'C-32','Name':'C-32 93,85 Cabrils','Location':'C-32 (N)',</v>
      </c>
      <c r="AK67" s="50" t="str">
        <f t="shared" si="9"/>
        <v>'Description':'C-32 93,85 Cabrils','Symbol':'Fixed camera','Owner':'ACESA','Municipality':'Cabrils','Kilometric Point':'93,85','Road':'C-32','Direction':'0',</v>
      </c>
      <c r="AL67" s="50" t="str">
        <f t="shared" ref="AL67:AL130" si="12">CONCATENATE("'Latitude':","'",AD67,"'",",'Longitude':","'",AE67,"'",",'Manufacturer':","'",J67,"'",",'Model':","'",K67,"'",",'Protocol':","'",R67,"'",",'Polling':","",AF67,"",",")</f>
        <v>'Latitude':'0','Longitude':'0','Manufacturer':'AXIS','Model':'AXIS Q6044-E Network Camera','Protocol':'		VLC','Polling':300,</v>
      </c>
      <c r="AM67" s="50" t="str">
        <f t="shared" si="7"/>
        <v>'Connection':{'Address':'10.131.47.6','Multicast address':'				235.1.0.94','User':'sct','Password':'sct','HTTP port':80,'ONVIF port':80,'RTSP port':554},</v>
      </c>
      <c r="AN67" s="50" t="str">
        <f t="shared" ref="AN67:AN130" si="13">CONCATENATE("'PTZ protocol':{'Protocol':","'",R67,"'",",","'Address':",S67,",","'Port':",T67,",","'Serial settings':","'",U67,"'","}}},")</f>
        <v>'PTZ protocol':{'Protocol':'		VLC','Address':			0,'Port':0,'Serial settings':'0'}}},</v>
      </c>
    </row>
    <row r="68" spans="1:253" ht="14.25" customHeight="1">
      <c r="A68" s="55" t="str">
        <f t="shared" si="8"/>
        <v>camera.4009</v>
      </c>
      <c r="B68" s="54">
        <v>4009</v>
      </c>
      <c r="C68" s="56" t="s">
        <v>255</v>
      </c>
      <c r="D68" s="56">
        <v>96.6</v>
      </c>
      <c r="E68" s="56" t="s">
        <v>89</v>
      </c>
      <c r="F68" s="56" t="s">
        <v>256</v>
      </c>
      <c r="G68" s="56" t="s">
        <v>36</v>
      </c>
      <c r="H68" s="56" t="s">
        <v>277</v>
      </c>
      <c r="I68" s="56" t="s">
        <v>278</v>
      </c>
      <c r="J68" s="50" t="s">
        <v>50</v>
      </c>
      <c r="K68" s="71" t="s">
        <v>151</v>
      </c>
      <c r="L68" s="50" t="s">
        <v>279</v>
      </c>
      <c r="M68" s="56" t="s">
        <v>119</v>
      </c>
      <c r="N68" s="56" t="s">
        <v>119</v>
      </c>
      <c r="O68" s="50">
        <v>80</v>
      </c>
      <c r="P68" s="50">
        <v>80</v>
      </c>
      <c r="Q68" s="50">
        <v>554</v>
      </c>
      <c r="R68" s="50" t="s">
        <v>43</v>
      </c>
      <c r="S68" s="50" t="s">
        <v>44</v>
      </c>
      <c r="T68" s="50">
        <v>0</v>
      </c>
      <c r="U68" s="50">
        <v>0</v>
      </c>
      <c r="V68" s="50" t="s">
        <v>280</v>
      </c>
      <c r="W68" s="50" t="s">
        <v>94</v>
      </c>
      <c r="X68" s="57" t="s">
        <v>45</v>
      </c>
      <c r="AA68" s="50" t="s">
        <v>57</v>
      </c>
      <c r="AB68" s="56" t="s">
        <v>255</v>
      </c>
      <c r="AC68" s="50" t="s">
        <v>95</v>
      </c>
      <c r="AD68" s="50">
        <v>0</v>
      </c>
      <c r="AE68" s="50">
        <v>0</v>
      </c>
      <c r="AF68" s="50">
        <v>300</v>
      </c>
      <c r="AG68" s="50" t="s">
        <v>46</v>
      </c>
      <c r="AH68" s="50" t="str">
        <f t="shared" si="10"/>
        <v>C-32 96,6 Cabrera / N-II</v>
      </c>
      <c r="AJ68" s="50" t="str">
        <f t="shared" si="11"/>
        <v>{'Camera information':{'Identifier':'camera.4009','Number':4009,'Group':'C-32','Name':'C-32 96,6 Cabrera / N-II','Location':'C-32 (N)',</v>
      </c>
      <c r="AK68" s="50" t="str">
        <f t="shared" si="9"/>
        <v>'Description':'C-32 96,6 Cabrera / N-II','Symbol':'Fixed camera','Owner':'ACESA','Municipality':'Cabrera de Mar','Kilometric Point':'96,6','Road':'C-32','Direction':'0',</v>
      </c>
      <c r="AL68" s="50" t="str">
        <f t="shared" si="12"/>
        <v>'Latitude':'0','Longitude':'0','Manufacturer':'AXIS','Model':'AXIS P5534-E Network Camera','Protocol':'		VLC','Polling':300,</v>
      </c>
      <c r="AM68" s="50" t="str">
        <f t="shared" si="7"/>
        <v>'Connection':{'Address':'10.131.47.7','Multicast address':'				235.1.0.95','User':'sct','Password':'sct','HTTP port':80,'ONVIF port':80,'RTSP port':554},</v>
      </c>
      <c r="AN68" s="50" t="str">
        <f t="shared" si="13"/>
        <v>'PTZ protocol':{'Protocol':'		VLC','Address':			0,'Port':0,'Serial settings':'0'}}},</v>
      </c>
    </row>
    <row r="69" spans="1:253" ht="14.25" customHeight="1">
      <c r="A69" s="55" t="str">
        <f t="shared" si="8"/>
        <v>camera.4015</v>
      </c>
      <c r="B69" s="54">
        <v>4015</v>
      </c>
      <c r="C69" s="56" t="s">
        <v>255</v>
      </c>
      <c r="D69" s="56">
        <v>104.1</v>
      </c>
      <c r="E69" s="56" t="s">
        <v>89</v>
      </c>
      <c r="F69" s="56" t="s">
        <v>256</v>
      </c>
      <c r="G69" s="56" t="s">
        <v>36</v>
      </c>
      <c r="H69" s="56" t="s">
        <v>281</v>
      </c>
      <c r="I69" s="56" t="s">
        <v>282</v>
      </c>
      <c r="J69" s="50" t="s">
        <v>50</v>
      </c>
      <c r="K69" s="71" t="s">
        <v>117</v>
      </c>
      <c r="L69" s="50" t="s">
        <v>283</v>
      </c>
      <c r="M69" s="56" t="s">
        <v>119</v>
      </c>
      <c r="N69" s="56" t="s">
        <v>119</v>
      </c>
      <c r="O69" s="50">
        <v>80</v>
      </c>
      <c r="P69" s="50">
        <v>80</v>
      </c>
      <c r="Q69" s="50">
        <v>554</v>
      </c>
      <c r="R69" s="50" t="s">
        <v>43</v>
      </c>
      <c r="S69" s="50" t="s">
        <v>44</v>
      </c>
      <c r="T69" s="50">
        <v>0</v>
      </c>
      <c r="U69" s="50">
        <v>0</v>
      </c>
      <c r="V69" s="50" t="s">
        <v>284</v>
      </c>
      <c r="X69" s="57" t="s">
        <v>45</v>
      </c>
      <c r="AA69" s="50" t="s">
        <v>57</v>
      </c>
      <c r="AB69" s="56" t="s">
        <v>255</v>
      </c>
      <c r="AC69" s="50" t="s">
        <v>95</v>
      </c>
      <c r="AD69" s="50">
        <v>0</v>
      </c>
      <c r="AE69" s="50">
        <v>0</v>
      </c>
      <c r="AF69" s="50">
        <v>300</v>
      </c>
      <c r="AG69" s="50" t="s">
        <v>46</v>
      </c>
      <c r="AH69" s="50" t="str">
        <f t="shared" si="10"/>
        <v>C-32 104,1 Mataró / N-II</v>
      </c>
      <c r="AJ69" s="50" t="str">
        <f t="shared" si="11"/>
        <v>{'Camera information':{'Identifier':'camera.4015','Number':4015,'Group':'C-32','Name':'C-32 104,1 Mataró / N-II','Location':'C-32 (N)',</v>
      </c>
      <c r="AK69" s="50" t="str">
        <f t="shared" si="9"/>
        <v>'Description':'C-32 104,1 Mataró / N-II','Symbol':'Fixed camera','Owner':'ACESA','Municipality':'Mataró','Kilometric Point':'104,1','Road':'C-32','Direction':'0',</v>
      </c>
      <c r="AL69" s="50" t="str">
        <f t="shared" si="12"/>
        <v>'Latitude':'0','Longitude':'0','Manufacturer':'AXIS','Model':'AXIS Q6044-E Network Camera','Protocol':'		VLC','Polling':300,</v>
      </c>
      <c r="AM69" s="50" t="str">
        <f t="shared" si="7"/>
        <v>'Connection':{'Address':'10.131.48.10','Multicast address':'				235.1.0.103','User':'sct','Password':'sct','HTTP port':80,'ONVIF port':80,'RTSP port':554},</v>
      </c>
      <c r="AN69" s="50" t="str">
        <f t="shared" si="13"/>
        <v>'PTZ protocol':{'Protocol':'		VLC','Address':			0,'Port':0,'Serial settings':'0'}}},</v>
      </c>
    </row>
    <row r="70" spans="1:253" ht="14.25" customHeight="1">
      <c r="A70" s="55" t="str">
        <f t="shared" si="8"/>
        <v>camera.4016</v>
      </c>
      <c r="B70" s="54">
        <v>4016</v>
      </c>
      <c r="C70" s="56" t="s">
        <v>255</v>
      </c>
      <c r="D70" s="56">
        <v>106.5</v>
      </c>
      <c r="E70" s="56" t="s">
        <v>89</v>
      </c>
      <c r="F70" s="56" t="s">
        <v>256</v>
      </c>
      <c r="G70" s="56" t="s">
        <v>36</v>
      </c>
      <c r="H70" s="56" t="s">
        <v>285</v>
      </c>
      <c r="I70" s="56" t="s">
        <v>286</v>
      </c>
      <c r="J70" s="50" t="s">
        <v>50</v>
      </c>
      <c r="K70" s="71" t="s">
        <v>117</v>
      </c>
      <c r="L70" s="50" t="s">
        <v>287</v>
      </c>
      <c r="M70" s="56" t="s">
        <v>119</v>
      </c>
      <c r="N70" s="56" t="s">
        <v>119</v>
      </c>
      <c r="O70" s="50">
        <v>80</v>
      </c>
      <c r="P70" s="50">
        <v>80</v>
      </c>
      <c r="Q70" s="50">
        <v>554</v>
      </c>
      <c r="R70" s="50" t="s">
        <v>43</v>
      </c>
      <c r="S70" s="50" t="s">
        <v>44</v>
      </c>
      <c r="T70" s="50">
        <v>0</v>
      </c>
      <c r="U70" s="50">
        <v>0</v>
      </c>
      <c r="V70" s="50" t="s">
        <v>288</v>
      </c>
      <c r="X70" s="57" t="s">
        <v>45</v>
      </c>
      <c r="AA70" s="50" t="s">
        <v>57</v>
      </c>
      <c r="AB70" s="56" t="s">
        <v>255</v>
      </c>
      <c r="AC70" s="50" t="s">
        <v>95</v>
      </c>
      <c r="AD70" s="50">
        <v>0</v>
      </c>
      <c r="AE70" s="50">
        <v>0</v>
      </c>
      <c r="AF70" s="50">
        <v>300</v>
      </c>
      <c r="AG70" s="50" t="s">
        <v>46</v>
      </c>
      <c r="AH70" s="50" t="str">
        <f t="shared" si="10"/>
        <v>C-32 106,5 S. A. Llavaneras</v>
      </c>
      <c r="AJ70" s="50" t="str">
        <f t="shared" si="11"/>
        <v>{'Camera information':{'Identifier':'camera.4016','Number':4016,'Group':'C-32','Name':'C-32 106,5 S. A. Llavaneras','Location':'C-32 (N)',</v>
      </c>
      <c r="AK70" s="50" t="str">
        <f t="shared" si="9"/>
        <v>'Description':'C-32 106,5 S. A. Llavaneras','Symbol':'Fixed camera','Owner':'ACESA','Municipality':'Sant Andreu de Llavaneres','Kilometric Point':'106,5','Road':'C-32','Direction':'0',</v>
      </c>
      <c r="AL70" s="50" t="str">
        <f t="shared" si="12"/>
        <v>'Latitude':'0','Longitude':'0','Manufacturer':'AXIS','Model':'AXIS Q6044-E Network Camera','Protocol':'		VLC','Polling':300,</v>
      </c>
      <c r="AM70" s="50" t="str">
        <f t="shared" si="7"/>
        <v>'Connection':{'Address':'10.131.48.11','Multicast address':'				235.1.0.104','User':'sct','Password':'sct','HTTP port':80,'ONVIF port':80,'RTSP port':554},</v>
      </c>
      <c r="AN70" s="50" t="str">
        <f t="shared" si="13"/>
        <v>'PTZ protocol':{'Protocol':'		VLC','Address':			0,'Port':0,'Serial settings':'0'}}},</v>
      </c>
    </row>
    <row r="71" spans="1:253" ht="14.25" customHeight="1">
      <c r="A71" s="55" t="str">
        <f t="shared" si="8"/>
        <v>camera.4010</v>
      </c>
      <c r="B71" s="54">
        <v>4010</v>
      </c>
      <c r="C71" s="56" t="s">
        <v>255</v>
      </c>
      <c r="D71" s="56">
        <v>97.644999999999996</v>
      </c>
      <c r="E71" s="56" t="s">
        <v>89</v>
      </c>
      <c r="F71" s="56" t="s">
        <v>256</v>
      </c>
      <c r="G71" s="56" t="s">
        <v>36</v>
      </c>
      <c r="H71" s="56" t="s">
        <v>289</v>
      </c>
      <c r="I71" s="56" t="s">
        <v>289</v>
      </c>
      <c r="J71" s="50" t="s">
        <v>39</v>
      </c>
      <c r="K71" s="71" t="s">
        <v>37</v>
      </c>
      <c r="L71" s="59" t="s">
        <v>290</v>
      </c>
      <c r="M71" s="56"/>
      <c r="N71" s="56"/>
      <c r="O71" s="50">
        <v>80</v>
      </c>
      <c r="P71" s="50">
        <v>80</v>
      </c>
      <c r="Q71" s="50">
        <v>554</v>
      </c>
      <c r="R71" s="50" t="s">
        <v>43</v>
      </c>
      <c r="S71" s="50" t="s">
        <v>44</v>
      </c>
      <c r="T71" s="50">
        <v>0</v>
      </c>
      <c r="U71" s="50">
        <v>0</v>
      </c>
      <c r="V71" s="50" t="s">
        <v>291</v>
      </c>
      <c r="W71" s="50" t="s">
        <v>94</v>
      </c>
      <c r="X71" s="57" t="s">
        <v>120</v>
      </c>
      <c r="AA71" s="50" t="s">
        <v>57</v>
      </c>
      <c r="AB71" s="56" t="s">
        <v>255</v>
      </c>
      <c r="AC71" s="50" t="s">
        <v>95</v>
      </c>
      <c r="AD71" s="50">
        <v>0</v>
      </c>
      <c r="AE71" s="50">
        <v>0</v>
      </c>
      <c r="AF71" s="50">
        <v>300</v>
      </c>
      <c r="AG71" s="50" t="s">
        <v>46</v>
      </c>
      <c r="AH71" s="50" t="str">
        <f t="shared" si="10"/>
        <v>C-32 97,645 Argentona</v>
      </c>
      <c r="AJ71" s="50" t="str">
        <f t="shared" si="11"/>
        <v>{'Camera information':{'Identifier':'camera.4010','Number':4010,'Group':'C-32','Name':'C-32 97,645 Argentona','Location':'C-32 (N)',</v>
      </c>
      <c r="AK71" s="50" t="str">
        <f t="shared" si="9"/>
        <v>'Description':'C-32 97,645 Argentona','Symbol':'Fixed camera','Owner':'ACESA','Municipality':'Argentona','Kilometric Point':'97,645','Road':'C-32','Direction':'0',</v>
      </c>
      <c r="AL71" s="50" t="str">
        <f t="shared" si="12"/>
        <v>'Latitude':'0','Longitude':'0','Manufacturer':'LANACCESS','Model':'-','Protocol':'		VLC','Polling':300,</v>
      </c>
      <c r="AM71" s="50" t="str">
        <f t="shared" si="7"/>
        <v>'Connection':{'Address':'10.131.48.3','Multicast address':'				235.1.0.96','User':'','Password':'','HTTP port':80,'ONVIF port':80,'RTSP port':554},</v>
      </c>
      <c r="AN71" s="50" t="str">
        <f t="shared" si="13"/>
        <v>'PTZ protocol':{'Protocol':'		VLC','Address':			0,'Port':0,'Serial settings':'0'}}},</v>
      </c>
    </row>
    <row r="72" spans="1:253" ht="14.25" customHeight="1">
      <c r="A72" s="55" t="str">
        <f t="shared" si="8"/>
        <v>camera.4011</v>
      </c>
      <c r="B72" s="54">
        <v>4011</v>
      </c>
      <c r="C72" s="56" t="s">
        <v>255</v>
      </c>
      <c r="D72" s="56">
        <v>98.8</v>
      </c>
      <c r="E72" s="56" t="s">
        <v>89</v>
      </c>
      <c r="F72" s="56" t="s">
        <v>256</v>
      </c>
      <c r="G72" s="56" t="s">
        <v>36</v>
      </c>
      <c r="H72" s="56" t="s">
        <v>289</v>
      </c>
      <c r="I72" s="56" t="s">
        <v>289</v>
      </c>
      <c r="J72" s="50" t="s">
        <v>39</v>
      </c>
      <c r="K72" s="71" t="s">
        <v>117</v>
      </c>
      <c r="L72" s="50" t="s">
        <v>292</v>
      </c>
      <c r="M72" s="56" t="s">
        <v>119</v>
      </c>
      <c r="N72" s="56" t="s">
        <v>119</v>
      </c>
      <c r="O72" s="50">
        <v>80</v>
      </c>
      <c r="P72" s="50">
        <v>80</v>
      </c>
      <c r="Q72" s="50">
        <v>554</v>
      </c>
      <c r="R72" s="50" t="s">
        <v>43</v>
      </c>
      <c r="S72" s="50" t="s">
        <v>44</v>
      </c>
      <c r="T72" s="50">
        <v>0</v>
      </c>
      <c r="U72" s="50">
        <v>0</v>
      </c>
      <c r="V72" s="50" t="s">
        <v>293</v>
      </c>
      <c r="W72" s="50" t="s">
        <v>94</v>
      </c>
      <c r="X72" s="57" t="s">
        <v>120</v>
      </c>
      <c r="AA72" s="50" t="s">
        <v>114</v>
      </c>
      <c r="AB72" s="56" t="s">
        <v>255</v>
      </c>
      <c r="AC72" s="50" t="s">
        <v>95</v>
      </c>
      <c r="AD72" s="50">
        <v>0</v>
      </c>
      <c r="AE72" s="50">
        <v>0</v>
      </c>
      <c r="AF72" s="50">
        <v>300</v>
      </c>
      <c r="AG72" s="50" t="s">
        <v>46</v>
      </c>
      <c r="AH72" s="50" t="str">
        <f t="shared" si="10"/>
        <v>C-32 98,8 Argentona</v>
      </c>
      <c r="AJ72" s="50" t="str">
        <f t="shared" si="11"/>
        <v>{'Camera information':{'Identifier':'camera.4011','Number':4011,'Group':'C-32','Name':'C-32 98,8 Argentona','Location':'C-32 (N)',</v>
      </c>
      <c r="AK72" s="50" t="str">
        <f t="shared" si="9"/>
        <v>'Description':'C-32 98,8 Argentona','Symbol':'Fixed camera','Owner':'ACESA','Municipality':'Argentona','Kilometric Point':'98,8','Road':'C-32','Direction':'0',</v>
      </c>
      <c r="AL72" s="50" t="str">
        <f t="shared" si="12"/>
        <v>'Latitude':'0','Longitude':'0','Manufacturer':'LANACCESS','Model':'AXIS Q6044-E Network Camera','Protocol':'		VLC','Polling':300,</v>
      </c>
      <c r="AM72" s="50" t="str">
        <f t="shared" si="7"/>
        <v>'Connection':{'Address':'10.131.48.4','Multicast address':'				235.1.0.97','User':'sct','Password':'sct','HTTP port':80,'ONVIF port':80,'RTSP port':554},</v>
      </c>
      <c r="AN72" s="50" t="str">
        <f t="shared" si="13"/>
        <v>'PTZ protocol':{'Protocol':'		VLC','Address':			0,'Port':0,'Serial settings':'0'}}},</v>
      </c>
    </row>
    <row r="73" spans="1:253" ht="14.25" customHeight="1">
      <c r="A73" s="55" t="str">
        <f t="shared" si="8"/>
        <v>camera.4012</v>
      </c>
      <c r="B73" s="54">
        <v>4012</v>
      </c>
      <c r="C73" s="56" t="s">
        <v>255</v>
      </c>
      <c r="D73" s="56">
        <v>99.5</v>
      </c>
      <c r="E73" s="56" t="s">
        <v>89</v>
      </c>
      <c r="F73" s="56" t="s">
        <v>256</v>
      </c>
      <c r="G73" s="56" t="s">
        <v>36</v>
      </c>
      <c r="H73" s="56" t="s">
        <v>289</v>
      </c>
      <c r="I73" s="56" t="s">
        <v>294</v>
      </c>
      <c r="J73" s="50" t="s">
        <v>39</v>
      </c>
      <c r="K73" s="71" t="s">
        <v>37</v>
      </c>
      <c r="L73" s="59" t="s">
        <v>295</v>
      </c>
      <c r="M73" s="56"/>
      <c r="N73" s="56"/>
      <c r="O73" s="50">
        <v>80</v>
      </c>
      <c r="P73" s="50">
        <v>80</v>
      </c>
      <c r="Q73" s="50">
        <v>554</v>
      </c>
      <c r="R73" s="50" t="s">
        <v>43</v>
      </c>
      <c r="S73" s="50" t="s">
        <v>44</v>
      </c>
      <c r="T73" s="50">
        <v>0</v>
      </c>
      <c r="U73" s="50">
        <v>0</v>
      </c>
      <c r="V73" s="50" t="s">
        <v>296</v>
      </c>
      <c r="W73" s="50" t="s">
        <v>94</v>
      </c>
      <c r="X73" s="57" t="s">
        <v>45</v>
      </c>
      <c r="AA73" s="50" t="s">
        <v>57</v>
      </c>
      <c r="AB73" s="56" t="s">
        <v>255</v>
      </c>
      <c r="AC73" s="50" t="s">
        <v>95</v>
      </c>
      <c r="AD73" s="50">
        <v>0</v>
      </c>
      <c r="AE73" s="50">
        <v>0</v>
      </c>
      <c r="AF73" s="50">
        <v>300</v>
      </c>
      <c r="AG73" s="50" t="s">
        <v>46</v>
      </c>
      <c r="AH73" s="50" t="str">
        <f t="shared" si="10"/>
        <v>C-32 99,5 Argentona Tunel 0</v>
      </c>
      <c r="AJ73" s="50" t="str">
        <f t="shared" si="11"/>
        <v>{'Camera information':{'Identifier':'camera.4012','Number':4012,'Group':'C-32','Name':'C-32 99,5 Argentona Tunel 0','Location':'C-32 (N)',</v>
      </c>
      <c r="AK73" s="50" t="str">
        <f t="shared" si="9"/>
        <v>'Description':'C-32 99,5 Argentona Tunel 0','Symbol':'Fixed camera','Owner':'ACESA','Municipality':'Argentona','Kilometric Point':'99,5','Road':'C-32','Direction':'0',</v>
      </c>
      <c r="AL73" s="50" t="str">
        <f t="shared" si="12"/>
        <v>'Latitude':'0','Longitude':'0','Manufacturer':'LANACCESS','Model':'-','Protocol':'		VLC','Polling':300,</v>
      </c>
      <c r="AM73" s="50" t="str">
        <f t="shared" si="7"/>
        <v>'Connection':{'Address':'10.131.48.5','Multicast address':'				235.1.0.98','User':'','Password':'','HTTP port':80,'ONVIF port':80,'RTSP port':554},</v>
      </c>
      <c r="AN73" s="50" t="str">
        <f t="shared" si="13"/>
        <v>'PTZ protocol':{'Protocol':'		VLC','Address':			0,'Port':0,'Serial settings':'0'}}},</v>
      </c>
    </row>
    <row r="74" spans="1:253" ht="14.25" customHeight="1">
      <c r="A74" s="55" t="str">
        <f t="shared" si="8"/>
        <v>camera.4013</v>
      </c>
      <c r="B74" s="54">
        <v>4013</v>
      </c>
      <c r="C74" s="56" t="s">
        <v>255</v>
      </c>
      <c r="D74" s="56">
        <v>100.5</v>
      </c>
      <c r="E74" s="56" t="s">
        <v>89</v>
      </c>
      <c r="F74" s="56" t="s">
        <v>256</v>
      </c>
      <c r="G74" s="56" t="s">
        <v>36</v>
      </c>
      <c r="H74" s="56" t="s">
        <v>281</v>
      </c>
      <c r="I74" s="56" t="s">
        <v>297</v>
      </c>
      <c r="J74" s="50" t="s">
        <v>39</v>
      </c>
      <c r="K74" s="71" t="s">
        <v>37</v>
      </c>
      <c r="L74" s="59" t="s">
        <v>298</v>
      </c>
      <c r="M74" s="56"/>
      <c r="N74" s="56"/>
      <c r="O74" s="50">
        <v>80</v>
      </c>
      <c r="P74" s="50">
        <v>80</v>
      </c>
      <c r="Q74" s="50">
        <v>554</v>
      </c>
      <c r="R74" s="50" t="s">
        <v>43</v>
      </c>
      <c r="S74" s="50" t="s">
        <v>44</v>
      </c>
      <c r="T74" s="50">
        <v>0</v>
      </c>
      <c r="U74" s="50">
        <v>0</v>
      </c>
      <c r="V74" s="50" t="s">
        <v>299</v>
      </c>
      <c r="W74" s="50" t="s">
        <v>94</v>
      </c>
      <c r="X74" s="57" t="s">
        <v>45</v>
      </c>
      <c r="AA74" s="50" t="s">
        <v>57</v>
      </c>
      <c r="AB74" s="56" t="s">
        <v>255</v>
      </c>
      <c r="AC74" s="50" t="s">
        <v>95</v>
      </c>
      <c r="AD74" s="50">
        <v>0</v>
      </c>
      <c r="AE74" s="50">
        <v>0</v>
      </c>
      <c r="AF74" s="50">
        <v>300</v>
      </c>
      <c r="AG74" s="50" t="s">
        <v>46</v>
      </c>
      <c r="AH74" s="50" t="str">
        <f t="shared" si="10"/>
        <v>C-32 100,5 Mataró Tunel 0</v>
      </c>
      <c r="AJ74" s="50" t="str">
        <f t="shared" si="11"/>
        <v>{'Camera information':{'Identifier':'camera.4013','Number':4013,'Group':'C-32','Name':'C-32 100,5 Mataró Tunel 0','Location':'C-32 (N)',</v>
      </c>
      <c r="AK74" s="50" t="str">
        <f t="shared" si="9"/>
        <v>'Description':'C-32 100,5 Mataró Tunel 0','Symbol':'Fixed camera','Owner':'ACESA','Municipality':'Mataró','Kilometric Point':'100,5','Road':'C-32','Direction':'0',</v>
      </c>
      <c r="AL74" s="50" t="str">
        <f t="shared" si="12"/>
        <v>'Latitude':'0','Longitude':'0','Manufacturer':'LANACCESS','Model':'-','Protocol':'		VLC','Polling':300,</v>
      </c>
      <c r="AM74" s="50" t="str">
        <f t="shared" si="7"/>
        <v>'Connection':{'Address':'10.131.48.8','Multicast address':'				235.1.0.101','User':'','Password':'','HTTP port':80,'ONVIF port':80,'RTSP port':554},</v>
      </c>
      <c r="AN74" s="50" t="str">
        <f t="shared" si="13"/>
        <v>'PTZ protocol':{'Protocol':'		VLC','Address':			0,'Port':0,'Serial settings':'0'}}},</v>
      </c>
    </row>
    <row r="75" spans="1:253" ht="14.25" customHeight="1">
      <c r="A75" s="55" t="str">
        <f t="shared" si="8"/>
        <v>camera.4014</v>
      </c>
      <c r="B75" s="54">
        <v>4014</v>
      </c>
      <c r="C75" s="56" t="s">
        <v>255</v>
      </c>
      <c r="D75" s="56">
        <v>102.5</v>
      </c>
      <c r="E75" s="56" t="s">
        <v>89</v>
      </c>
      <c r="F75" s="56" t="s">
        <v>256</v>
      </c>
      <c r="G75" s="56" t="s">
        <v>36</v>
      </c>
      <c r="H75" s="56" t="s">
        <v>281</v>
      </c>
      <c r="I75" s="56" t="s">
        <v>300</v>
      </c>
      <c r="J75" s="50" t="s">
        <v>39</v>
      </c>
      <c r="K75" s="71" t="s">
        <v>37</v>
      </c>
      <c r="L75" s="59" t="s">
        <v>301</v>
      </c>
      <c r="M75" s="56"/>
      <c r="N75" s="56"/>
      <c r="O75" s="50">
        <v>80</v>
      </c>
      <c r="P75" s="50">
        <v>80</v>
      </c>
      <c r="Q75" s="50">
        <v>554</v>
      </c>
      <c r="R75" s="50" t="s">
        <v>43</v>
      </c>
      <c r="S75" s="50" t="s">
        <v>44</v>
      </c>
      <c r="T75" s="50">
        <v>0</v>
      </c>
      <c r="U75" s="50">
        <v>0</v>
      </c>
      <c r="V75" s="50" t="s">
        <v>302</v>
      </c>
      <c r="W75" s="50" t="s">
        <v>94</v>
      </c>
      <c r="X75" s="57" t="s">
        <v>45</v>
      </c>
      <c r="AA75" s="50" t="s">
        <v>114</v>
      </c>
      <c r="AB75" s="56" t="s">
        <v>255</v>
      </c>
      <c r="AC75" s="50" t="s">
        <v>95</v>
      </c>
      <c r="AD75" s="50">
        <v>0</v>
      </c>
      <c r="AE75" s="50">
        <v>0</v>
      </c>
      <c r="AF75" s="50">
        <v>300</v>
      </c>
      <c r="AG75" s="50" t="s">
        <v>46</v>
      </c>
      <c r="AH75" s="50" t="str">
        <f t="shared" si="10"/>
        <v>C-32 102,5 Mataró Nord</v>
      </c>
      <c r="AJ75" s="50" t="str">
        <f t="shared" si="11"/>
        <v>{'Camera information':{'Identifier':'camera.4014','Number':4014,'Group':'C-32','Name':'C-32 102,5 Mataró Nord','Location':'C-32 (N)',</v>
      </c>
      <c r="AK75" s="50" t="str">
        <f t="shared" si="9"/>
        <v>'Description':'C-32 102,5 Mataró Nord','Symbol':'Fixed camera','Owner':'ACESA','Municipality':'Mataró','Kilometric Point':'102,5','Road':'C-32','Direction':'0',</v>
      </c>
      <c r="AL75" s="50" t="str">
        <f t="shared" si="12"/>
        <v>'Latitude':'0','Longitude':'0','Manufacturer':'LANACCESS','Model':'-','Protocol':'		VLC','Polling':300,</v>
      </c>
      <c r="AM75" s="50" t="str">
        <f t="shared" si="7"/>
        <v>'Connection':{'Address':'10.131.48.9','Multicast address':'				235.1.0.102','User':'','Password':'','HTTP port':80,'ONVIF port':80,'RTSP port':554},</v>
      </c>
      <c r="AN75" s="50" t="str">
        <f t="shared" si="13"/>
        <v>'PTZ protocol':{'Protocol':'		VLC','Address':			0,'Port':0,'Serial settings':'0'}}},</v>
      </c>
    </row>
    <row r="76" spans="1:253" ht="14.25" customHeight="1">
      <c r="A76" s="55" t="str">
        <f t="shared" si="8"/>
        <v>camera.4017</v>
      </c>
      <c r="B76" s="54">
        <v>4017</v>
      </c>
      <c r="C76" s="56" t="s">
        <v>255</v>
      </c>
      <c r="D76" s="56">
        <v>108.4</v>
      </c>
      <c r="E76" s="56" t="s">
        <v>89</v>
      </c>
      <c r="F76" s="56" t="s">
        <v>256</v>
      </c>
      <c r="G76" s="56" t="s">
        <v>36</v>
      </c>
      <c r="H76" s="56" t="s">
        <v>303</v>
      </c>
      <c r="I76" s="56" t="s">
        <v>304</v>
      </c>
      <c r="J76" s="50" t="s">
        <v>50</v>
      </c>
      <c r="K76" s="71" t="s">
        <v>117</v>
      </c>
      <c r="L76" s="50" t="s">
        <v>305</v>
      </c>
      <c r="M76" s="56" t="s">
        <v>119</v>
      </c>
      <c r="N76" s="56" t="s">
        <v>119</v>
      </c>
      <c r="O76" s="50">
        <v>80</v>
      </c>
      <c r="P76" s="50">
        <v>80</v>
      </c>
      <c r="Q76" s="50">
        <v>554</v>
      </c>
      <c r="R76" s="50" t="s">
        <v>43</v>
      </c>
      <c r="S76" s="50" t="s">
        <v>44</v>
      </c>
      <c r="T76" s="50">
        <v>0</v>
      </c>
      <c r="U76" s="50">
        <v>0</v>
      </c>
      <c r="V76" s="50" t="s">
        <v>306</v>
      </c>
      <c r="X76" s="57" t="s">
        <v>45</v>
      </c>
      <c r="AA76" s="50" t="s">
        <v>57</v>
      </c>
      <c r="AB76" s="56" t="s">
        <v>255</v>
      </c>
      <c r="AC76" s="50" t="s">
        <v>95</v>
      </c>
      <c r="AD76" s="50">
        <v>0</v>
      </c>
      <c r="AE76" s="50">
        <v>0</v>
      </c>
      <c r="AF76" s="50">
        <v>300</v>
      </c>
      <c r="AG76" s="50" t="s">
        <v>46</v>
      </c>
      <c r="AH76" s="50" t="str">
        <f t="shared" si="10"/>
        <v>C-32 108,4 S V Montalt</v>
      </c>
      <c r="AJ76" s="50" t="str">
        <f t="shared" si="11"/>
        <v>{'Camera information':{'Identifier':'camera.4017','Number':4017,'Group':'C-32','Name':'C-32 108,4 S V Montalt','Location':'C-32 (N)',</v>
      </c>
      <c r="AK76" s="50" t="str">
        <f t="shared" si="9"/>
        <v>'Description':'C-32 108,4 S V Montalt','Symbol':'Fixed camera','Owner':'ACESA','Municipality':'Sant Vicenç de Montalt','Kilometric Point':'108,4','Road':'C-32','Direction':'0',</v>
      </c>
      <c r="AL76" s="50" t="str">
        <f t="shared" si="12"/>
        <v>'Latitude':'0','Longitude':'0','Manufacturer':'AXIS','Model':'AXIS Q6044-E Network Camera','Protocol':'		VLC','Polling':300,</v>
      </c>
      <c r="AM76" s="50" t="str">
        <f t="shared" si="7"/>
        <v>'Connection':{'Address':'10.131.49.3','Multicast address':'				235.1.0.105','User':'sct','Password':'sct','HTTP port':80,'ONVIF port':80,'RTSP port':554},</v>
      </c>
      <c r="AN76" s="50" t="str">
        <f t="shared" si="13"/>
        <v>'PTZ protocol':{'Protocol':'		VLC','Address':			0,'Port':0,'Serial settings':'0'}}},</v>
      </c>
    </row>
    <row r="77" spans="1:253" ht="14.25" customHeight="1">
      <c r="A77" s="55" t="str">
        <f t="shared" si="8"/>
        <v>camera.0728</v>
      </c>
      <c r="B77" s="54">
        <v>728</v>
      </c>
      <c r="C77" s="56" t="s">
        <v>64</v>
      </c>
      <c r="D77" s="56">
        <v>107.2</v>
      </c>
      <c r="E77" s="56" t="s">
        <v>89</v>
      </c>
      <c r="F77" s="56" t="s">
        <v>115</v>
      </c>
      <c r="G77" s="56" t="s">
        <v>36</v>
      </c>
      <c r="H77" s="56" t="s">
        <v>307</v>
      </c>
      <c r="I77" s="56" t="s">
        <v>307</v>
      </c>
      <c r="J77" s="50" t="s">
        <v>39</v>
      </c>
      <c r="K77" s="71" t="s">
        <v>37</v>
      </c>
      <c r="L77" s="59" t="s">
        <v>308</v>
      </c>
      <c r="M77" s="56"/>
      <c r="N77" s="56"/>
      <c r="O77" s="50">
        <v>80</v>
      </c>
      <c r="P77" s="50">
        <v>80</v>
      </c>
      <c r="Q77" s="50">
        <v>554</v>
      </c>
      <c r="R77" s="50" t="s">
        <v>43</v>
      </c>
      <c r="S77" s="50" t="s">
        <v>44</v>
      </c>
      <c r="T77" s="50">
        <v>0</v>
      </c>
      <c r="U77" s="50">
        <v>0</v>
      </c>
      <c r="V77" s="50" t="s">
        <v>309</v>
      </c>
      <c r="W77" s="50" t="s">
        <v>94</v>
      </c>
      <c r="X77" s="57" t="s">
        <v>99</v>
      </c>
      <c r="Z77" s="50" t="s">
        <v>63</v>
      </c>
      <c r="AA77" s="50" t="s">
        <v>57</v>
      </c>
      <c r="AB77" s="56" t="s">
        <v>64</v>
      </c>
      <c r="AC77" s="50" t="s">
        <v>95</v>
      </c>
      <c r="AD77" s="50">
        <v>0</v>
      </c>
      <c r="AE77" s="50">
        <v>0</v>
      </c>
      <c r="AF77" s="50">
        <v>300</v>
      </c>
      <c r="AG77" s="50" t="s">
        <v>46</v>
      </c>
      <c r="AH77" s="50" t="str">
        <f t="shared" si="10"/>
        <v>AP-7 107,2 Sant Celoni</v>
      </c>
      <c r="AJ77" s="50" t="str">
        <f t="shared" si="11"/>
        <v>{'Camera information':{'Identifier':'camera.0728','Number':728,'Group':'AP-7','Name':'AP-7 107,2 Sant Celoni','Location':'AP-7 (N)',</v>
      </c>
      <c r="AK77" s="50" t="str">
        <f t="shared" si="9"/>
        <v>'Description':'AP-7 107,2 Sant Celoni','Symbol':'Fixed camera','Owner':'ACESA','Municipality':'Sant Celoni','Kilometric Point':'107,2','Road':'AP-7','Direction':'0',</v>
      </c>
      <c r="AL77" s="50" t="str">
        <f t="shared" si="12"/>
        <v>'Latitude':'0','Longitude':'0','Manufacturer':'LANACCESS','Model':'-','Protocol':'		VLC','Polling':300,</v>
      </c>
      <c r="AM77" s="50" t="str">
        <f t="shared" si="7"/>
        <v>'Connection':{'Address':'10.131.5.4','Multicast address':'				235.1.0.27','User':'','Password':'','HTTP port':80,'ONVIF port':80,'RTSP port':554},</v>
      </c>
      <c r="AN77" s="50" t="str">
        <f t="shared" si="13"/>
        <v>'PTZ protocol':{'Protocol':'		VLC','Address':			0,'Port':0,'Serial settings':'0'}}},</v>
      </c>
    </row>
    <row r="78" spans="1:253" ht="14.25" customHeight="1">
      <c r="A78" s="55" t="str">
        <f t="shared" si="8"/>
        <v>camera.0729</v>
      </c>
      <c r="B78" s="54">
        <v>729</v>
      </c>
      <c r="C78" s="56" t="s">
        <v>64</v>
      </c>
      <c r="D78" s="56">
        <v>111</v>
      </c>
      <c r="E78" s="56" t="s">
        <v>89</v>
      </c>
      <c r="F78" s="56" t="s">
        <v>115</v>
      </c>
      <c r="G78" s="56" t="s">
        <v>36</v>
      </c>
      <c r="H78" s="56" t="s">
        <v>307</v>
      </c>
      <c r="I78" s="56" t="s">
        <v>307</v>
      </c>
      <c r="J78" s="50" t="s">
        <v>50</v>
      </c>
      <c r="K78" s="71" t="s">
        <v>151</v>
      </c>
      <c r="L78" s="50" t="s">
        <v>310</v>
      </c>
      <c r="M78" s="56" t="s">
        <v>119</v>
      </c>
      <c r="N78" s="56" t="s">
        <v>119</v>
      </c>
      <c r="O78" s="50">
        <v>80</v>
      </c>
      <c r="P78" s="50">
        <v>80</v>
      </c>
      <c r="Q78" s="50">
        <v>554</v>
      </c>
      <c r="R78" s="50" t="s">
        <v>43</v>
      </c>
      <c r="S78" s="50" t="s">
        <v>44</v>
      </c>
      <c r="T78" s="50">
        <v>0</v>
      </c>
      <c r="U78" s="50">
        <v>0</v>
      </c>
      <c r="V78" s="67" t="s">
        <v>56</v>
      </c>
      <c r="X78" s="57" t="s">
        <v>45</v>
      </c>
      <c r="Z78" s="50" t="s">
        <v>63</v>
      </c>
      <c r="AA78" s="50" t="s">
        <v>120</v>
      </c>
      <c r="AB78" s="56" t="s">
        <v>64</v>
      </c>
      <c r="AC78" s="50" t="s">
        <v>95</v>
      </c>
      <c r="AD78" s="50">
        <v>0</v>
      </c>
      <c r="AE78" s="50">
        <v>0</v>
      </c>
      <c r="AF78" s="50">
        <v>300</v>
      </c>
      <c r="AG78" s="50" t="s">
        <v>46</v>
      </c>
      <c r="AH78" s="50" t="str">
        <f t="shared" si="10"/>
        <v>AP-7 111 Sant Celoni</v>
      </c>
      <c r="AI78" s="50"/>
      <c r="AJ78" s="50" t="str">
        <f t="shared" si="11"/>
        <v>{'Camera information':{'Identifier':'camera.0729','Number':729,'Group':'AP-7','Name':'AP-7 111 Sant Celoni','Location':'AP-7 (N)',</v>
      </c>
      <c r="AK78" s="50" t="str">
        <f t="shared" si="9"/>
        <v>'Description':'AP-7 111 Sant Celoni','Symbol':'Fixed camera','Owner':'ACESA','Municipality':'Sant Celoni','Kilometric Point':'111','Road':'AP-7','Direction':'0',</v>
      </c>
      <c r="AL78" s="50" t="str">
        <f t="shared" si="12"/>
        <v>'Latitude':'0','Longitude':'0','Manufacturer':'AXIS','Model':'AXIS P5534-E Network Camera','Protocol':'		VLC','Polling':300,</v>
      </c>
      <c r="AM78" s="50" t="str">
        <f t="shared" si="7"/>
        <v>'Connection':{'Address':'10.131.5.6','Multicast address':'				239.239.239.239','User':'sct','Password':'sct','HTTP port':80,'ONVIF port':80,'RTSP port':554},</v>
      </c>
      <c r="AN78" s="50" t="str">
        <f t="shared" si="13"/>
        <v>'PTZ protocol':{'Protocol':'		VLC','Address':			0,'Port':0,'Serial settings':'0'}}},</v>
      </c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  <c r="HG78" s="50"/>
      <c r="HH78" s="50"/>
      <c r="HI78" s="50"/>
      <c r="HJ78" s="50"/>
      <c r="HK78" s="50"/>
      <c r="HL78" s="50"/>
      <c r="HM78" s="50"/>
      <c r="HN78" s="50"/>
      <c r="HO78" s="50"/>
      <c r="HP78" s="50"/>
      <c r="HQ78" s="50"/>
      <c r="HR78" s="50"/>
      <c r="HS78" s="50"/>
      <c r="HT78" s="50"/>
      <c r="HU78" s="50"/>
      <c r="HV78" s="50"/>
      <c r="HW78" s="50"/>
      <c r="HX78" s="50"/>
      <c r="HY78" s="50"/>
      <c r="HZ78" s="50"/>
      <c r="IA78" s="50"/>
      <c r="IB78" s="50"/>
      <c r="IC78" s="50"/>
      <c r="ID78" s="50"/>
      <c r="IE78" s="50"/>
      <c r="IF78" s="50"/>
      <c r="IG78" s="50"/>
      <c r="IH78" s="50"/>
      <c r="II78" s="50"/>
      <c r="IJ78" s="50"/>
      <c r="IK78" s="50"/>
      <c r="IL78" s="50"/>
      <c r="IM78" s="50"/>
      <c r="IN78" s="50"/>
      <c r="IO78" s="50"/>
      <c r="IP78" s="50"/>
      <c r="IQ78" s="50"/>
      <c r="IR78" s="50"/>
      <c r="IS78" s="50"/>
    </row>
    <row r="79" spans="1:253" ht="14.25" customHeight="1">
      <c r="A79" s="55" t="str">
        <f t="shared" si="8"/>
        <v>camera.4018</v>
      </c>
      <c r="B79" s="54">
        <v>4018</v>
      </c>
      <c r="C79" s="56" t="s">
        <v>255</v>
      </c>
      <c r="D79" s="56">
        <v>110.6</v>
      </c>
      <c r="E79" s="56" t="s">
        <v>89</v>
      </c>
      <c r="F79" s="56" t="s">
        <v>256</v>
      </c>
      <c r="G79" s="56" t="s">
        <v>36</v>
      </c>
      <c r="H79" s="56" t="s">
        <v>311</v>
      </c>
      <c r="I79" s="56" t="s">
        <v>312</v>
      </c>
      <c r="J79" s="50" t="s">
        <v>39</v>
      </c>
      <c r="K79" s="71" t="s">
        <v>37</v>
      </c>
      <c r="L79" s="59" t="s">
        <v>313</v>
      </c>
      <c r="M79" s="56"/>
      <c r="N79" s="56"/>
      <c r="O79" s="50">
        <v>80</v>
      </c>
      <c r="P79" s="50">
        <v>80</v>
      </c>
      <c r="Q79" s="50">
        <v>554</v>
      </c>
      <c r="R79" s="50" t="s">
        <v>43</v>
      </c>
      <c r="S79" s="50" t="s">
        <v>44</v>
      </c>
      <c r="T79" s="50">
        <v>0</v>
      </c>
      <c r="U79" s="50">
        <v>0</v>
      </c>
      <c r="V79" s="50" t="s">
        <v>314</v>
      </c>
      <c r="W79" s="50" t="s">
        <v>94</v>
      </c>
      <c r="X79" s="57" t="s">
        <v>120</v>
      </c>
      <c r="AA79" s="50" t="s">
        <v>114</v>
      </c>
      <c r="AB79" s="56" t="s">
        <v>255</v>
      </c>
      <c r="AC79" s="50" t="s">
        <v>95</v>
      </c>
      <c r="AD79" s="50">
        <v>0</v>
      </c>
      <c r="AE79" s="50">
        <v>0</v>
      </c>
      <c r="AF79" s="50">
        <v>300</v>
      </c>
      <c r="AG79" s="50" t="s">
        <v>46</v>
      </c>
      <c r="AH79" s="50" t="str">
        <f t="shared" si="10"/>
        <v>C-32 110,6 Arenys Peatge</v>
      </c>
      <c r="AJ79" s="50" t="str">
        <f t="shared" si="11"/>
        <v>{'Camera information':{'Identifier':'camera.4018','Number':4018,'Group':'C-32','Name':'C-32 110,6 Arenys Peatge','Location':'C-32 (N)',</v>
      </c>
      <c r="AK79" s="50" t="str">
        <f t="shared" si="9"/>
        <v>'Description':'C-32 110,6 Arenys Peatge','Symbol':'Fixed camera','Owner':'ACESA','Municipality':'Arenys de Mar','Kilometric Point':'110,6','Road':'C-32','Direction':'0',</v>
      </c>
      <c r="AL79" s="50" t="str">
        <f t="shared" si="12"/>
        <v>'Latitude':'0','Longitude':'0','Manufacturer':'LANACCESS','Model':'-','Protocol':'		VLC','Polling':300,</v>
      </c>
      <c r="AM79" s="50" t="str">
        <f t="shared" si="7"/>
        <v>'Connection':{'Address':'10.131.51.3','Multicast address':'				235.1.0.106','User':'','Password':'','HTTP port':80,'ONVIF port':80,'RTSP port':554},</v>
      </c>
      <c r="AN79" s="50" t="str">
        <f t="shared" si="13"/>
        <v>'PTZ protocol':{'Protocol':'		VLC','Address':			0,'Port':0,'Serial settings':'0'}}},</v>
      </c>
    </row>
    <row r="80" spans="1:253" ht="14.25" customHeight="1">
      <c r="A80" s="55" t="str">
        <f t="shared" si="8"/>
        <v>camera.4019</v>
      </c>
      <c r="B80" s="54">
        <v>4019</v>
      </c>
      <c r="C80" s="56" t="s">
        <v>255</v>
      </c>
      <c r="D80" s="56">
        <v>112.4</v>
      </c>
      <c r="E80" s="56" t="s">
        <v>89</v>
      </c>
      <c r="F80" s="56" t="s">
        <v>256</v>
      </c>
      <c r="G80" s="56" t="s">
        <v>36</v>
      </c>
      <c r="H80" s="56" t="s">
        <v>311</v>
      </c>
      <c r="I80" s="56" t="s">
        <v>315</v>
      </c>
      <c r="J80" s="50" t="s">
        <v>39</v>
      </c>
      <c r="K80" s="71" t="s">
        <v>37</v>
      </c>
      <c r="L80" s="59" t="s">
        <v>316</v>
      </c>
      <c r="M80" s="56"/>
      <c r="N80" s="56"/>
      <c r="O80" s="50">
        <v>80</v>
      </c>
      <c r="P80" s="50">
        <v>80</v>
      </c>
      <c r="Q80" s="50">
        <v>554</v>
      </c>
      <c r="R80" s="50" t="s">
        <v>43</v>
      </c>
      <c r="S80" s="50" t="s">
        <v>44</v>
      </c>
      <c r="T80" s="50">
        <v>0</v>
      </c>
      <c r="U80" s="50">
        <v>0</v>
      </c>
      <c r="V80" s="50" t="s">
        <v>317</v>
      </c>
      <c r="W80" s="50" t="s">
        <v>94</v>
      </c>
      <c r="X80" s="57" t="s">
        <v>45</v>
      </c>
      <c r="AA80" s="50" t="s">
        <v>57</v>
      </c>
      <c r="AB80" s="56" t="s">
        <v>255</v>
      </c>
      <c r="AC80" s="50" t="s">
        <v>95</v>
      </c>
      <c r="AD80" s="50">
        <v>0</v>
      </c>
      <c r="AE80" s="50">
        <v>0</v>
      </c>
      <c r="AF80" s="50">
        <v>300</v>
      </c>
      <c r="AG80" s="50" t="s">
        <v>46</v>
      </c>
      <c r="AH80" s="50" t="str">
        <f t="shared" si="10"/>
        <v>C-32 112,4 Arenys</v>
      </c>
      <c r="AJ80" s="50" t="str">
        <f t="shared" si="11"/>
        <v>{'Camera information':{'Identifier':'camera.4019','Number':4019,'Group':'C-32','Name':'C-32 112,4 Arenys','Location':'C-32 (N)',</v>
      </c>
      <c r="AK80" s="50" t="str">
        <f t="shared" si="9"/>
        <v>'Description':'C-32 112,4 Arenys','Symbol':'Fixed camera','Owner':'ACESA','Municipality':'Arenys de Mar','Kilometric Point':'112,4','Road':'C-32','Direction':'0',</v>
      </c>
      <c r="AL80" s="50" t="str">
        <f t="shared" si="12"/>
        <v>'Latitude':'0','Longitude':'0','Manufacturer':'LANACCESS','Model':'-','Protocol':'		VLC','Polling':300,</v>
      </c>
      <c r="AM80" s="50" t="str">
        <f t="shared" si="7"/>
        <v>'Connection':{'Address':'10.131.51.4','Multicast address':'				235.1.0.107','User':'','Password':'','HTTP port':80,'ONVIF port':80,'RTSP port':554},</v>
      </c>
      <c r="AN80" s="50" t="str">
        <f t="shared" si="13"/>
        <v>'PTZ protocol':{'Protocol':'		VLC','Address':			0,'Port':0,'Serial settings':'0'}}},</v>
      </c>
    </row>
    <row r="81" spans="1:40" ht="14.25" customHeight="1">
      <c r="A81" s="55" t="str">
        <f t="shared" si="8"/>
        <v>camera.4020</v>
      </c>
      <c r="B81" s="54">
        <v>4020</v>
      </c>
      <c r="C81" s="56" t="s">
        <v>255</v>
      </c>
      <c r="D81" s="56">
        <v>113.8</v>
      </c>
      <c r="E81" s="56" t="s">
        <v>89</v>
      </c>
      <c r="F81" s="56" t="s">
        <v>256</v>
      </c>
      <c r="G81" s="56" t="s">
        <v>36</v>
      </c>
      <c r="H81" s="56" t="s">
        <v>318</v>
      </c>
      <c r="I81" s="56" t="s">
        <v>318</v>
      </c>
      <c r="J81" s="50" t="s">
        <v>39</v>
      </c>
      <c r="K81" s="71" t="s">
        <v>37</v>
      </c>
      <c r="L81" s="59" t="s">
        <v>319</v>
      </c>
      <c r="M81" s="56"/>
      <c r="N81" s="56"/>
      <c r="O81" s="50">
        <v>80</v>
      </c>
      <c r="P81" s="50">
        <v>80</v>
      </c>
      <c r="Q81" s="50">
        <v>554</v>
      </c>
      <c r="R81" s="50" t="s">
        <v>43</v>
      </c>
      <c r="S81" s="50" t="s">
        <v>44</v>
      </c>
      <c r="T81" s="50">
        <v>0</v>
      </c>
      <c r="U81" s="50">
        <v>0</v>
      </c>
      <c r="V81" s="50" t="s">
        <v>320</v>
      </c>
      <c r="W81" s="50" t="s">
        <v>94</v>
      </c>
      <c r="X81" s="57" t="s">
        <v>45</v>
      </c>
      <c r="AA81" s="50" t="s">
        <v>57</v>
      </c>
      <c r="AB81" s="56" t="s">
        <v>255</v>
      </c>
      <c r="AC81" s="50" t="s">
        <v>95</v>
      </c>
      <c r="AD81" s="50">
        <v>0</v>
      </c>
      <c r="AE81" s="50">
        <v>0</v>
      </c>
      <c r="AF81" s="50">
        <v>300</v>
      </c>
      <c r="AG81" s="50" t="s">
        <v>46</v>
      </c>
      <c r="AH81" s="50" t="str">
        <f t="shared" si="10"/>
        <v>C-32 113,8 Canet de Mar</v>
      </c>
      <c r="AJ81" s="50" t="str">
        <f t="shared" si="11"/>
        <v>{'Camera information':{'Identifier':'camera.4020','Number':4020,'Group':'C-32','Name':'C-32 113,8 Canet de Mar','Location':'C-32 (N)',</v>
      </c>
      <c r="AK81" s="50" t="str">
        <f t="shared" si="9"/>
        <v>'Description':'C-32 113,8 Canet de Mar','Symbol':'Fixed camera','Owner':'ACESA','Municipality':'Canet de Mar','Kilometric Point':'113,8','Road':'C-32','Direction':'0',</v>
      </c>
      <c r="AL81" s="50" t="str">
        <f t="shared" si="12"/>
        <v>'Latitude':'0','Longitude':'0','Manufacturer':'LANACCESS','Model':'-','Protocol':'		VLC','Polling':300,</v>
      </c>
      <c r="AM81" s="50" t="str">
        <f t="shared" si="7"/>
        <v>'Connection':{'Address':'10.131.51.5','Multicast address':'				235.1.0.108','User':'','Password':'','HTTP port':80,'ONVIF port':80,'RTSP port':554},</v>
      </c>
      <c r="AN81" s="50" t="str">
        <f t="shared" si="13"/>
        <v>'PTZ protocol':{'Protocol':'		VLC','Address':			0,'Port':0,'Serial settings':'0'}}},</v>
      </c>
    </row>
    <row r="82" spans="1:40" ht="14.25" customHeight="1">
      <c r="A82" s="55" t="str">
        <f t="shared" si="8"/>
        <v>camera.4021</v>
      </c>
      <c r="B82" s="54">
        <v>4021</v>
      </c>
      <c r="C82" s="56" t="s">
        <v>255</v>
      </c>
      <c r="D82" s="56">
        <v>114.9</v>
      </c>
      <c r="E82" s="56" t="s">
        <v>89</v>
      </c>
      <c r="F82" s="56" t="s">
        <v>256</v>
      </c>
      <c r="G82" s="56" t="s">
        <v>36</v>
      </c>
      <c r="H82" s="56" t="s">
        <v>318</v>
      </c>
      <c r="I82" s="56" t="s">
        <v>321</v>
      </c>
      <c r="J82" s="50" t="s">
        <v>39</v>
      </c>
      <c r="K82" s="71" t="s">
        <v>151</v>
      </c>
      <c r="L82" s="50" t="s">
        <v>322</v>
      </c>
      <c r="M82" s="56" t="s">
        <v>119</v>
      </c>
      <c r="N82" s="56" t="s">
        <v>119</v>
      </c>
      <c r="O82" s="50">
        <v>80</v>
      </c>
      <c r="P82" s="50">
        <v>80</v>
      </c>
      <c r="Q82" s="50">
        <v>554</v>
      </c>
      <c r="R82" s="50" t="s">
        <v>43</v>
      </c>
      <c r="S82" s="50" t="s">
        <v>44</v>
      </c>
      <c r="T82" s="50">
        <v>0</v>
      </c>
      <c r="U82" s="50">
        <v>0</v>
      </c>
      <c r="V82" s="50" t="s">
        <v>323</v>
      </c>
      <c r="W82" s="50" t="s">
        <v>94</v>
      </c>
      <c r="X82" s="57" t="s">
        <v>45</v>
      </c>
      <c r="AA82" s="50" t="s">
        <v>57</v>
      </c>
      <c r="AB82" s="56" t="s">
        <v>255</v>
      </c>
      <c r="AC82" s="50" t="s">
        <v>95</v>
      </c>
      <c r="AD82" s="50">
        <v>0</v>
      </c>
      <c r="AE82" s="50">
        <v>0</v>
      </c>
      <c r="AF82" s="50">
        <v>300</v>
      </c>
      <c r="AG82" s="50" t="s">
        <v>46</v>
      </c>
      <c r="AH82" s="50" t="str">
        <f t="shared" si="10"/>
        <v>C-32 114,9 Canet Tunel 1</v>
      </c>
      <c r="AJ82" s="50" t="str">
        <f t="shared" si="11"/>
        <v>{'Camera information':{'Identifier':'camera.4021','Number':4021,'Group':'C-32','Name':'C-32 114,9 Canet Tunel 1','Location':'C-32 (N)',</v>
      </c>
      <c r="AK82" s="50" t="str">
        <f t="shared" si="9"/>
        <v>'Description':'C-32 114,9 Canet Tunel 1','Symbol':'Fixed camera','Owner':'ACESA','Municipality':'Canet de Mar','Kilometric Point':'114,9','Road':'C-32','Direction':'0',</v>
      </c>
      <c r="AL82" s="50" t="str">
        <f t="shared" si="12"/>
        <v>'Latitude':'0','Longitude':'0','Manufacturer':'LANACCESS','Model':'AXIS P5534-E Network Camera','Protocol':'		VLC','Polling':300,</v>
      </c>
      <c r="AM82" s="50" t="str">
        <f t="shared" si="7"/>
        <v>'Connection':{'Address':'10.131.51.6','Multicast address':'				235.1.0.109','User':'sct','Password':'sct','HTTP port':80,'ONVIF port':80,'RTSP port':554},</v>
      </c>
      <c r="AN82" s="50" t="str">
        <f t="shared" si="13"/>
        <v>'PTZ protocol':{'Protocol':'		VLC','Address':			0,'Port':0,'Serial settings':'0'}}},</v>
      </c>
    </row>
    <row r="83" spans="1:40" s="57" customFormat="1" ht="14.25" customHeight="1">
      <c r="A83" s="55" t="str">
        <f t="shared" si="8"/>
        <v>camera.4022</v>
      </c>
      <c r="B83" s="54">
        <v>4022</v>
      </c>
      <c r="C83" s="56" t="s">
        <v>255</v>
      </c>
      <c r="D83" s="56">
        <v>117.4</v>
      </c>
      <c r="E83" s="56" t="s">
        <v>89</v>
      </c>
      <c r="F83" s="56" t="s">
        <v>256</v>
      </c>
      <c r="G83" s="56" t="s">
        <v>36</v>
      </c>
      <c r="H83" s="56" t="s">
        <v>324</v>
      </c>
      <c r="I83" s="56" t="s">
        <v>324</v>
      </c>
      <c r="J83" s="50" t="s">
        <v>50</v>
      </c>
      <c r="K83" s="71" t="s">
        <v>127</v>
      </c>
      <c r="L83" s="50" t="s">
        <v>325</v>
      </c>
      <c r="M83" s="56" t="s">
        <v>119</v>
      </c>
      <c r="N83" s="56" t="s">
        <v>119</v>
      </c>
      <c r="O83" s="50">
        <v>80</v>
      </c>
      <c r="P83" s="50">
        <v>80</v>
      </c>
      <c r="Q83" s="50">
        <v>554</v>
      </c>
      <c r="R83" s="50" t="s">
        <v>43</v>
      </c>
      <c r="S83" s="50" t="s">
        <v>44</v>
      </c>
      <c r="T83" s="50">
        <v>0</v>
      </c>
      <c r="U83" s="50">
        <v>0</v>
      </c>
      <c r="V83" s="50" t="s">
        <v>326</v>
      </c>
      <c r="W83" s="50"/>
      <c r="X83" s="57" t="s">
        <v>45</v>
      </c>
      <c r="Y83" s="50"/>
      <c r="Z83" s="50"/>
      <c r="AA83" s="50" t="s">
        <v>57</v>
      </c>
      <c r="AB83" s="56" t="s">
        <v>255</v>
      </c>
      <c r="AC83" s="57" t="s">
        <v>95</v>
      </c>
      <c r="AD83" s="50">
        <v>0</v>
      </c>
      <c r="AE83" s="50">
        <v>0</v>
      </c>
      <c r="AF83" s="50">
        <v>300</v>
      </c>
      <c r="AG83" s="50" t="s">
        <v>46</v>
      </c>
      <c r="AH83" s="50" t="str">
        <f t="shared" si="10"/>
        <v>C-32 117,4 Sant Pol de Mar</v>
      </c>
      <c r="AJ83" s="50" t="str">
        <f t="shared" si="11"/>
        <v>{'Camera information':{'Identifier':'camera.4022','Number':4022,'Group':'C-32','Name':'C-32 117,4 Sant Pol de Mar','Location':'C-32 (N)',</v>
      </c>
      <c r="AK83" s="50" t="str">
        <f t="shared" si="9"/>
        <v>'Description':'C-32 117,4 Sant Pol de Mar','Symbol':'Fixed camera','Owner':'ACESA','Municipality':'Sant Pol de Mar','Kilometric Point':'117,4','Road':'C-32','Direction':'0',</v>
      </c>
      <c r="AL83" s="50" t="str">
        <f t="shared" si="12"/>
        <v>'Latitude':'0','Longitude':'0','Manufacturer':'AXIS','Model':'AXIS Q6054-E Network Camera','Protocol':'		VLC','Polling':300,</v>
      </c>
      <c r="AM83" s="50" t="str">
        <f t="shared" si="7"/>
        <v>'Connection':{'Address':'10.131.51.7','Multicast address':'				235.1.0.110','User':'sct','Password':'sct','HTTP port':80,'ONVIF port':80,'RTSP port':554},</v>
      </c>
      <c r="AN83" s="50" t="str">
        <f t="shared" si="13"/>
        <v>'PTZ protocol':{'Protocol':'		VLC','Address':			0,'Port':0,'Serial settings':'0'}}},</v>
      </c>
    </row>
    <row r="84" spans="1:40" s="57" customFormat="1" ht="14.25" customHeight="1">
      <c r="A84" s="55" t="str">
        <f t="shared" si="8"/>
        <v>camera.4028</v>
      </c>
      <c r="B84" s="54">
        <v>4028</v>
      </c>
      <c r="C84" s="56" t="s">
        <v>255</v>
      </c>
      <c r="D84" s="56">
        <v>126.3</v>
      </c>
      <c r="E84" s="56" t="s">
        <v>89</v>
      </c>
      <c r="F84" s="56" t="s">
        <v>256</v>
      </c>
      <c r="G84" s="56" t="s">
        <v>36</v>
      </c>
      <c r="H84" s="56" t="s">
        <v>327</v>
      </c>
      <c r="I84" s="56" t="s">
        <v>328</v>
      </c>
      <c r="J84" s="50" t="s">
        <v>39</v>
      </c>
      <c r="K84" s="71" t="s">
        <v>37</v>
      </c>
      <c r="L84" s="59" t="s">
        <v>329</v>
      </c>
      <c r="M84" s="56"/>
      <c r="N84" s="56"/>
      <c r="O84" s="50">
        <v>80</v>
      </c>
      <c r="P84" s="50">
        <v>80</v>
      </c>
      <c r="Q84" s="50">
        <v>554</v>
      </c>
      <c r="R84" s="50" t="s">
        <v>43</v>
      </c>
      <c r="S84" s="50" t="s">
        <v>44</v>
      </c>
      <c r="T84" s="50">
        <v>0</v>
      </c>
      <c r="U84" s="50">
        <v>0</v>
      </c>
      <c r="V84" s="50" t="s">
        <v>330</v>
      </c>
      <c r="W84" s="50" t="s">
        <v>94</v>
      </c>
      <c r="X84" s="57" t="s">
        <v>120</v>
      </c>
      <c r="Y84" s="50"/>
      <c r="Z84" s="50"/>
      <c r="AA84" s="50" t="s">
        <v>114</v>
      </c>
      <c r="AB84" s="56" t="s">
        <v>255</v>
      </c>
      <c r="AC84" s="57" t="s">
        <v>95</v>
      </c>
      <c r="AD84" s="50">
        <v>0</v>
      </c>
      <c r="AE84" s="50">
        <v>0</v>
      </c>
      <c r="AF84" s="50">
        <v>300</v>
      </c>
      <c r="AG84" s="50" t="s">
        <v>46</v>
      </c>
      <c r="AH84" s="50" t="str">
        <f t="shared" si="10"/>
        <v>C-32 126,3 S. Susanna Tunel 3</v>
      </c>
      <c r="AJ84" s="50" t="str">
        <f t="shared" si="11"/>
        <v>{'Camera information':{'Identifier':'camera.4028','Number':4028,'Group':'C-32','Name':'C-32 126,3 S. Susanna Tunel 3','Location':'C-32 (N)',</v>
      </c>
      <c r="AK84" s="50" t="str">
        <f t="shared" si="9"/>
        <v>'Description':'C-32 126,3 S. Susanna Tunel 3','Symbol':'Fixed camera','Owner':'ACESA','Municipality':'Santa Susanna','Kilometric Point':'126,3','Road':'C-32','Direction':'0',</v>
      </c>
      <c r="AL84" s="50" t="str">
        <f t="shared" si="12"/>
        <v>'Latitude':'0','Longitude':'0','Manufacturer':'LANACCESS','Model':'-','Protocol':'		VLC','Polling':300,</v>
      </c>
      <c r="AM84" s="50" t="str">
        <f t="shared" si="7"/>
        <v>'Connection':{'Address':'10.131.52.10','Multicast address':'				235.1.0.120','User':'','Password':'','HTTP port':80,'ONVIF port':80,'RTSP port':554},</v>
      </c>
      <c r="AN84" s="50" t="str">
        <f t="shared" si="13"/>
        <v>'PTZ protocol':{'Protocol':'		VLC','Address':			0,'Port':0,'Serial settings':'0'}}},</v>
      </c>
    </row>
    <row r="85" spans="1:40" s="57" customFormat="1" ht="14.25" customHeight="1">
      <c r="A85" s="55" t="str">
        <f t="shared" si="8"/>
        <v>camera.4029</v>
      </c>
      <c r="B85" s="54">
        <v>4029</v>
      </c>
      <c r="C85" s="56" t="s">
        <v>255</v>
      </c>
      <c r="D85" s="56">
        <v>127.4</v>
      </c>
      <c r="E85" s="56" t="s">
        <v>89</v>
      </c>
      <c r="F85" s="56" t="s">
        <v>256</v>
      </c>
      <c r="G85" s="56" t="s">
        <v>36</v>
      </c>
      <c r="H85" s="56" t="s">
        <v>327</v>
      </c>
      <c r="I85" s="56" t="s">
        <v>327</v>
      </c>
      <c r="J85" s="50" t="s">
        <v>39</v>
      </c>
      <c r="K85" s="71" t="s">
        <v>37</v>
      </c>
      <c r="L85" s="59" t="s">
        <v>331</v>
      </c>
      <c r="M85" s="56"/>
      <c r="N85" s="56"/>
      <c r="O85" s="50">
        <v>80</v>
      </c>
      <c r="P85" s="50">
        <v>80</v>
      </c>
      <c r="Q85" s="50">
        <v>554</v>
      </c>
      <c r="R85" s="50" t="s">
        <v>43</v>
      </c>
      <c r="S85" s="50" t="s">
        <v>44</v>
      </c>
      <c r="T85" s="50">
        <v>0</v>
      </c>
      <c r="U85" s="50">
        <v>0</v>
      </c>
      <c r="V85" s="50" t="s">
        <v>332</v>
      </c>
      <c r="W85" s="50" t="s">
        <v>94</v>
      </c>
      <c r="X85" s="57" t="s">
        <v>120</v>
      </c>
      <c r="Y85" s="50"/>
      <c r="Z85" s="50"/>
      <c r="AA85" s="50" t="s">
        <v>114</v>
      </c>
      <c r="AB85" s="56" t="s">
        <v>255</v>
      </c>
      <c r="AC85" s="57" t="s">
        <v>95</v>
      </c>
      <c r="AD85" s="50">
        <v>0</v>
      </c>
      <c r="AE85" s="50">
        <v>0</v>
      </c>
      <c r="AF85" s="50">
        <v>300</v>
      </c>
      <c r="AG85" s="50" t="s">
        <v>46</v>
      </c>
      <c r="AH85" s="50" t="str">
        <f t="shared" si="10"/>
        <v>C-32 127,4 Santa Susanna</v>
      </c>
      <c r="AJ85" s="50" t="str">
        <f t="shared" si="11"/>
        <v>{'Camera information':{'Identifier':'camera.4029','Number':4029,'Group':'C-32','Name':'C-32 127,4 Santa Susanna','Location':'C-32 (N)',</v>
      </c>
      <c r="AK85" s="50" t="str">
        <f t="shared" si="9"/>
        <v>'Description':'C-32 127,4 Santa Susanna','Symbol':'Fixed camera','Owner':'ACESA','Municipality':'Santa Susanna','Kilometric Point':'127,4','Road':'C-32','Direction':'0',</v>
      </c>
      <c r="AL85" s="50" t="str">
        <f t="shared" si="12"/>
        <v>'Latitude':'0','Longitude':'0','Manufacturer':'LANACCESS','Model':'-','Protocol':'		VLC','Polling':300,</v>
      </c>
      <c r="AM85" s="50" t="str">
        <f t="shared" si="7"/>
        <v>'Connection':{'Address':'10.131.52.13','Multicast address':'				235.1.0.123','User':'','Password':'','HTTP port':80,'ONVIF port':80,'RTSP port':554},</v>
      </c>
      <c r="AN85" s="50" t="str">
        <f t="shared" si="13"/>
        <v>'PTZ protocol':{'Protocol':'		VLC','Address':			0,'Port':0,'Serial settings':'0'}}},</v>
      </c>
    </row>
    <row r="86" spans="1:40" s="57" customFormat="1" ht="14.25" customHeight="1">
      <c r="A86" s="55" t="str">
        <f t="shared" si="8"/>
        <v>camera.4030</v>
      </c>
      <c r="B86" s="54">
        <v>4030</v>
      </c>
      <c r="C86" s="56" t="s">
        <v>255</v>
      </c>
      <c r="D86" s="56">
        <v>127.9</v>
      </c>
      <c r="E86" s="56" t="s">
        <v>89</v>
      </c>
      <c r="F86" s="56" t="s">
        <v>256</v>
      </c>
      <c r="G86" s="56" t="s">
        <v>36</v>
      </c>
      <c r="H86" s="56" t="s">
        <v>327</v>
      </c>
      <c r="I86" s="56" t="s">
        <v>333</v>
      </c>
      <c r="J86" s="50" t="s">
        <v>39</v>
      </c>
      <c r="K86" s="71" t="s">
        <v>37</v>
      </c>
      <c r="L86" s="59" t="s">
        <v>334</v>
      </c>
      <c r="M86" s="56"/>
      <c r="N86" s="56"/>
      <c r="O86" s="50">
        <v>80</v>
      </c>
      <c r="P86" s="50">
        <v>80</v>
      </c>
      <c r="Q86" s="50">
        <v>554</v>
      </c>
      <c r="R86" s="50" t="s">
        <v>43</v>
      </c>
      <c r="S86" s="50" t="s">
        <v>44</v>
      </c>
      <c r="T86" s="50">
        <v>0</v>
      </c>
      <c r="U86" s="50">
        <v>0</v>
      </c>
      <c r="V86" s="50" t="s">
        <v>335</v>
      </c>
      <c r="W86" s="50" t="s">
        <v>94</v>
      </c>
      <c r="X86" s="57" t="s">
        <v>45</v>
      </c>
      <c r="Y86" s="50"/>
      <c r="Z86" s="50"/>
      <c r="AA86" s="50" t="s">
        <v>57</v>
      </c>
      <c r="AB86" s="56" t="s">
        <v>255</v>
      </c>
      <c r="AC86" s="57" t="s">
        <v>95</v>
      </c>
      <c r="AD86" s="50">
        <v>0</v>
      </c>
      <c r="AE86" s="50">
        <v>0</v>
      </c>
      <c r="AF86" s="50">
        <v>300</v>
      </c>
      <c r="AG86" s="50" t="s">
        <v>46</v>
      </c>
      <c r="AH86" s="50" t="str">
        <f t="shared" si="10"/>
        <v>C-32 127,9 S. Susanna Tunel 4</v>
      </c>
      <c r="AJ86" s="50" t="str">
        <f t="shared" si="11"/>
        <v>{'Camera information':{'Identifier':'camera.4030','Number':4030,'Group':'C-32','Name':'C-32 127,9 S. Susanna Tunel 4','Location':'C-32 (N)',</v>
      </c>
      <c r="AK86" s="50" t="str">
        <f t="shared" si="9"/>
        <v>'Description':'C-32 127,9 S. Susanna Tunel 4','Symbol':'Fixed camera','Owner':'ACESA','Municipality':'Santa Susanna','Kilometric Point':'127,9','Road':'C-32','Direction':'0',</v>
      </c>
      <c r="AL86" s="50" t="str">
        <f t="shared" si="12"/>
        <v>'Latitude':'0','Longitude':'0','Manufacturer':'LANACCESS','Model':'-','Protocol':'		VLC','Polling':300,</v>
      </c>
      <c r="AM86" s="50" t="str">
        <f t="shared" ref="AM86:AM149" si="14">CONCATENATE("'Connection':{'Address':","'",L86,"'",",","'Multicast address':","'",V86,"'",",","'User':","'",M86,"'",",","'Password':","'",N86,"'",",","'HTTP port':",O86,",","'ONVIF port':",P86,",","'RTSP port':",Q86,"},")</f>
        <v>'Connection':{'Address':'10.131.52.14','Multicast address':'				235.1.0.124','User':'','Password':'','HTTP port':80,'ONVIF port':80,'RTSP port':554},</v>
      </c>
      <c r="AN86" s="50" t="str">
        <f t="shared" si="13"/>
        <v>'PTZ protocol':{'Protocol':'		VLC','Address':			0,'Port':0,'Serial settings':'0'}}},</v>
      </c>
    </row>
    <row r="87" spans="1:40" s="57" customFormat="1" ht="14.25" customHeight="1">
      <c r="A87" s="55" t="str">
        <f t="shared" si="8"/>
        <v>camera.4031</v>
      </c>
      <c r="B87" s="54">
        <v>4031</v>
      </c>
      <c r="C87" s="56" t="s">
        <v>255</v>
      </c>
      <c r="D87" s="56">
        <v>128.6</v>
      </c>
      <c r="E87" s="56" t="s">
        <v>89</v>
      </c>
      <c r="F87" s="56" t="s">
        <v>256</v>
      </c>
      <c r="G87" s="56" t="s">
        <v>36</v>
      </c>
      <c r="H87" s="56" t="s">
        <v>336</v>
      </c>
      <c r="I87" s="56" t="s">
        <v>337</v>
      </c>
      <c r="J87" s="50" t="s">
        <v>39</v>
      </c>
      <c r="K87" s="71" t="s">
        <v>37</v>
      </c>
      <c r="L87" s="59" t="s">
        <v>338</v>
      </c>
      <c r="M87" s="56"/>
      <c r="N87" s="56"/>
      <c r="O87" s="50">
        <v>80</v>
      </c>
      <c r="P87" s="50">
        <v>80</v>
      </c>
      <c r="Q87" s="50">
        <v>554</v>
      </c>
      <c r="R87" s="50" t="s">
        <v>43</v>
      </c>
      <c r="S87" s="50" t="s">
        <v>44</v>
      </c>
      <c r="T87" s="50">
        <v>0</v>
      </c>
      <c r="U87" s="50">
        <v>0</v>
      </c>
      <c r="V87" s="50" t="s">
        <v>339</v>
      </c>
      <c r="W87" s="50" t="s">
        <v>94</v>
      </c>
      <c r="X87" s="57" t="s">
        <v>120</v>
      </c>
      <c r="Y87" s="50"/>
      <c r="Z87" s="50"/>
      <c r="AA87" s="50" t="s">
        <v>57</v>
      </c>
      <c r="AB87" s="56" t="s">
        <v>255</v>
      </c>
      <c r="AC87" s="57" t="s">
        <v>95</v>
      </c>
      <c r="AD87" s="50">
        <v>0</v>
      </c>
      <c r="AE87" s="50">
        <v>0</v>
      </c>
      <c r="AF87" s="50">
        <v>300</v>
      </c>
      <c r="AG87" s="50" t="s">
        <v>46</v>
      </c>
      <c r="AH87" s="50" t="str">
        <f t="shared" si="10"/>
        <v>C-32 128,6 Palafolls Tunel</v>
      </c>
      <c r="AJ87" s="50" t="str">
        <f t="shared" si="11"/>
        <v>{'Camera information':{'Identifier':'camera.4031','Number':4031,'Group':'C-32','Name':'C-32 128,6 Palafolls Tunel','Location':'C-32 (N)',</v>
      </c>
      <c r="AK87" s="50" t="str">
        <f t="shared" si="9"/>
        <v>'Description':'C-32 128,6 Palafolls Tunel','Symbol':'Fixed camera','Owner':'ACESA','Municipality':'Palafolls','Kilometric Point':'128,6','Road':'C-32','Direction':'0',</v>
      </c>
      <c r="AL87" s="50" t="str">
        <f t="shared" si="12"/>
        <v>'Latitude':'0','Longitude':'0','Manufacturer':'LANACCESS','Model':'-','Protocol':'		VLC','Polling':300,</v>
      </c>
      <c r="AM87" s="50" t="str">
        <f t="shared" si="14"/>
        <v>'Connection':{'Address':'10.131.52.15','Multicast address':'				235.1.0.125','User':'','Password':'','HTTP port':80,'ONVIF port':80,'RTSP port':554},</v>
      </c>
      <c r="AN87" s="50" t="str">
        <f t="shared" si="13"/>
        <v>'PTZ protocol':{'Protocol':'		VLC','Address':			0,'Port':0,'Serial settings':'0'}}},</v>
      </c>
    </row>
    <row r="88" spans="1:40" s="57" customFormat="1" ht="14.25" customHeight="1">
      <c r="A88" s="55" t="str">
        <f t="shared" si="8"/>
        <v>camera.4032</v>
      </c>
      <c r="B88" s="54">
        <v>4032</v>
      </c>
      <c r="C88" s="56" t="s">
        <v>255</v>
      </c>
      <c r="D88" s="56">
        <v>130.80000000000001</v>
      </c>
      <c r="E88" s="56" t="s">
        <v>89</v>
      </c>
      <c r="F88" s="56" t="s">
        <v>256</v>
      </c>
      <c r="G88" s="56" t="s">
        <v>36</v>
      </c>
      <c r="H88" s="56" t="s">
        <v>336</v>
      </c>
      <c r="I88" s="56" t="s">
        <v>336</v>
      </c>
      <c r="J88" s="50" t="s">
        <v>39</v>
      </c>
      <c r="K88" s="71" t="s">
        <v>37</v>
      </c>
      <c r="L88" s="59" t="s">
        <v>340</v>
      </c>
      <c r="M88" s="56"/>
      <c r="N88" s="56"/>
      <c r="O88" s="50">
        <v>80</v>
      </c>
      <c r="P88" s="50">
        <v>80</v>
      </c>
      <c r="Q88" s="50">
        <v>554</v>
      </c>
      <c r="R88" s="50" t="s">
        <v>43</v>
      </c>
      <c r="S88" s="50" t="s">
        <v>44</v>
      </c>
      <c r="T88" s="50">
        <v>0</v>
      </c>
      <c r="U88" s="50">
        <v>0</v>
      </c>
      <c r="V88" s="50" t="s">
        <v>341</v>
      </c>
      <c r="W88" s="50" t="s">
        <v>94</v>
      </c>
      <c r="X88" s="57" t="s">
        <v>120</v>
      </c>
      <c r="Y88" s="50"/>
      <c r="Z88" s="50"/>
      <c r="AA88" s="50" t="s">
        <v>57</v>
      </c>
      <c r="AB88" s="56" t="s">
        <v>255</v>
      </c>
      <c r="AC88" s="57" t="s">
        <v>95</v>
      </c>
      <c r="AD88" s="50">
        <v>0</v>
      </c>
      <c r="AE88" s="50">
        <v>0</v>
      </c>
      <c r="AF88" s="50">
        <v>300</v>
      </c>
      <c r="AG88" s="50" t="s">
        <v>46</v>
      </c>
      <c r="AH88" s="50" t="str">
        <f t="shared" si="10"/>
        <v>C-32 130,8 Palafolls</v>
      </c>
      <c r="AJ88" s="50" t="str">
        <f t="shared" si="11"/>
        <v>{'Camera information':{'Identifier':'camera.4032','Number':4032,'Group':'C-32','Name':'C-32 130,8 Palafolls','Location':'C-32 (N)',</v>
      </c>
      <c r="AK88" s="50" t="str">
        <f t="shared" si="9"/>
        <v>'Description':'C-32 130,8 Palafolls','Symbol':'Fixed camera','Owner':'ACESA','Municipality':'Palafolls','Kilometric Point':'130,8','Road':'C-32','Direction':'0',</v>
      </c>
      <c r="AL88" s="50" t="str">
        <f t="shared" si="12"/>
        <v>'Latitude':'0','Longitude':'0','Manufacturer':'LANACCESS','Model':'-','Protocol':'		VLC','Polling':300,</v>
      </c>
      <c r="AM88" s="50" t="str">
        <f t="shared" si="14"/>
        <v>'Connection':{'Address':'10.131.52.17','Multicast address':'				235.1.0.127','User':'','Password':'','HTTP port':80,'ONVIF port':80,'RTSP port':554},</v>
      </c>
      <c r="AN88" s="50" t="str">
        <f t="shared" si="13"/>
        <v>'PTZ protocol':{'Protocol':'		VLC','Address':			0,'Port':0,'Serial settings':'0'}}},</v>
      </c>
    </row>
    <row r="89" spans="1:40" s="57" customFormat="1" ht="14.25" customHeight="1">
      <c r="A89" s="55" t="str">
        <f t="shared" si="8"/>
        <v>camera.4033</v>
      </c>
      <c r="B89" s="54">
        <v>4033</v>
      </c>
      <c r="C89" s="56" t="s">
        <v>255</v>
      </c>
      <c r="D89" s="56">
        <v>131.69999999999999</v>
      </c>
      <c r="E89" s="56" t="s">
        <v>89</v>
      </c>
      <c r="F89" s="56" t="s">
        <v>256</v>
      </c>
      <c r="G89" s="56" t="s">
        <v>36</v>
      </c>
      <c r="H89" s="56" t="s">
        <v>336</v>
      </c>
      <c r="I89" s="56" t="s">
        <v>336</v>
      </c>
      <c r="J89" s="50" t="s">
        <v>39</v>
      </c>
      <c r="K89" s="71" t="s">
        <v>37</v>
      </c>
      <c r="L89" s="59" t="s">
        <v>342</v>
      </c>
      <c r="M89" s="56"/>
      <c r="N89" s="56"/>
      <c r="O89" s="50">
        <v>80</v>
      </c>
      <c r="P89" s="50">
        <v>80</v>
      </c>
      <c r="Q89" s="50">
        <v>554</v>
      </c>
      <c r="R89" s="50" t="s">
        <v>43</v>
      </c>
      <c r="S89" s="50" t="s">
        <v>44</v>
      </c>
      <c r="T89" s="50">
        <v>0</v>
      </c>
      <c r="U89" s="50">
        <v>0</v>
      </c>
      <c r="V89" s="50" t="s">
        <v>343</v>
      </c>
      <c r="W89" s="50" t="s">
        <v>94</v>
      </c>
      <c r="X89" s="57" t="s">
        <v>45</v>
      </c>
      <c r="Y89" s="50"/>
      <c r="Z89" s="50"/>
      <c r="AA89" s="50" t="s">
        <v>57</v>
      </c>
      <c r="AB89" s="56" t="s">
        <v>255</v>
      </c>
      <c r="AC89" s="57" t="s">
        <v>95</v>
      </c>
      <c r="AD89" s="50">
        <v>0</v>
      </c>
      <c r="AE89" s="50">
        <v>0</v>
      </c>
      <c r="AF89" s="50">
        <v>300</v>
      </c>
      <c r="AG89" s="50" t="s">
        <v>46</v>
      </c>
      <c r="AH89" s="50" t="str">
        <f t="shared" si="10"/>
        <v>C-32 131,7 Palafolls</v>
      </c>
      <c r="AJ89" s="50" t="str">
        <f t="shared" si="11"/>
        <v>{'Camera information':{'Identifier':'camera.4033','Number':4033,'Group':'C-32','Name':'C-32 131,7 Palafolls','Location':'C-32 (N)',</v>
      </c>
      <c r="AK89" s="50" t="str">
        <f t="shared" si="9"/>
        <v>'Description':'C-32 131,7 Palafolls','Symbol':'Fixed camera','Owner':'ACESA','Municipality':'Palafolls','Kilometric Point':'131,7','Road':'C-32','Direction':'0',</v>
      </c>
      <c r="AL89" s="50" t="str">
        <f t="shared" si="12"/>
        <v>'Latitude':'0','Longitude':'0','Manufacturer':'LANACCESS','Model':'-','Protocol':'		VLC','Polling':300,</v>
      </c>
      <c r="AM89" s="50" t="str">
        <f t="shared" si="14"/>
        <v>'Connection':{'Address':'10.131.52.25','Multicast address':'				235.1.0.212','User':'','Password':'','HTTP port':80,'ONVIF port':80,'RTSP port':554},</v>
      </c>
      <c r="AN89" s="50" t="str">
        <f t="shared" si="13"/>
        <v>'PTZ protocol':{'Protocol':'		VLC','Address':			0,'Port':0,'Serial settings':'0'}}},</v>
      </c>
    </row>
    <row r="90" spans="1:40" s="57" customFormat="1" ht="14.25" customHeight="1">
      <c r="A90" s="55" t="str">
        <f t="shared" si="8"/>
        <v>camera.4034</v>
      </c>
      <c r="B90" s="54">
        <v>4034</v>
      </c>
      <c r="C90" s="56" t="s">
        <v>255</v>
      </c>
      <c r="D90" s="56">
        <v>132.6</v>
      </c>
      <c r="E90" s="56" t="s">
        <v>89</v>
      </c>
      <c r="F90" s="56" t="s">
        <v>256</v>
      </c>
      <c r="G90" s="56" t="s">
        <v>36</v>
      </c>
      <c r="H90" s="56" t="s">
        <v>336</v>
      </c>
      <c r="I90" s="56" t="s">
        <v>336</v>
      </c>
      <c r="J90" s="50" t="s">
        <v>39</v>
      </c>
      <c r="K90" s="71" t="s">
        <v>37</v>
      </c>
      <c r="L90" s="59" t="s">
        <v>344</v>
      </c>
      <c r="M90" s="56"/>
      <c r="N90" s="56"/>
      <c r="O90" s="50">
        <v>80</v>
      </c>
      <c r="P90" s="50">
        <v>80</v>
      </c>
      <c r="Q90" s="50">
        <v>554</v>
      </c>
      <c r="R90" s="50" t="s">
        <v>43</v>
      </c>
      <c r="S90" s="50" t="s">
        <v>44</v>
      </c>
      <c r="T90" s="50">
        <v>0</v>
      </c>
      <c r="U90" s="50">
        <v>0</v>
      </c>
      <c r="V90" s="50" t="s">
        <v>345</v>
      </c>
      <c r="W90" s="50" t="s">
        <v>94</v>
      </c>
      <c r="X90" s="57" t="s">
        <v>45</v>
      </c>
      <c r="Y90" s="50"/>
      <c r="Z90" s="50"/>
      <c r="AA90" s="50" t="s">
        <v>57</v>
      </c>
      <c r="AB90" s="56" t="s">
        <v>255</v>
      </c>
      <c r="AC90" s="57" t="s">
        <v>95</v>
      </c>
      <c r="AD90" s="50">
        <v>0</v>
      </c>
      <c r="AE90" s="50">
        <v>0</v>
      </c>
      <c r="AF90" s="50">
        <v>300</v>
      </c>
      <c r="AG90" s="50" t="s">
        <v>46</v>
      </c>
      <c r="AH90" s="50" t="str">
        <f t="shared" si="10"/>
        <v>C-32 132,6 Palafolls</v>
      </c>
      <c r="AJ90" s="50" t="str">
        <f t="shared" si="11"/>
        <v>{'Camera information':{'Identifier':'camera.4034','Number':4034,'Group':'C-32','Name':'C-32 132,6 Palafolls','Location':'C-32 (N)',</v>
      </c>
      <c r="AK90" s="50" t="str">
        <f t="shared" si="9"/>
        <v>'Description':'C-32 132,6 Palafolls','Symbol':'Fixed camera','Owner':'ACESA','Municipality':'Palafolls','Kilometric Point':'132,6','Road':'C-32','Direction':'0',</v>
      </c>
      <c r="AL90" s="50" t="str">
        <f t="shared" si="12"/>
        <v>'Latitude':'0','Longitude':'0','Manufacturer':'LANACCESS','Model':'-','Protocol':'		VLC','Polling':300,</v>
      </c>
      <c r="AM90" s="50" t="str">
        <f t="shared" si="14"/>
        <v>'Connection':{'Address':'10.131.52.26','Multicast address':'				235.1.0.213','User':'','Password':'','HTTP port':80,'ONVIF port':80,'RTSP port':554},</v>
      </c>
      <c r="AN90" s="50" t="str">
        <f t="shared" si="13"/>
        <v>'PTZ protocol':{'Protocol':'		VLC','Address':			0,'Port':0,'Serial settings':'0'}}},</v>
      </c>
    </row>
    <row r="91" spans="1:40" s="57" customFormat="1" ht="14.25" customHeight="1">
      <c r="A91" s="55" t="str">
        <f t="shared" si="8"/>
        <v>camera.4035</v>
      </c>
      <c r="B91" s="54">
        <v>4035</v>
      </c>
      <c r="C91" s="56" t="s">
        <v>255</v>
      </c>
      <c r="D91" s="56">
        <v>134.6</v>
      </c>
      <c r="E91" s="56" t="s">
        <v>89</v>
      </c>
      <c r="F91" s="56" t="s">
        <v>256</v>
      </c>
      <c r="G91" s="56" t="s">
        <v>36</v>
      </c>
      <c r="H91" s="56" t="s">
        <v>336</v>
      </c>
      <c r="I91" s="56" t="s">
        <v>336</v>
      </c>
      <c r="J91" s="50" t="s">
        <v>39</v>
      </c>
      <c r="K91" s="71" t="s">
        <v>37</v>
      </c>
      <c r="L91" s="59" t="s">
        <v>346</v>
      </c>
      <c r="M91" s="56"/>
      <c r="N91" s="56"/>
      <c r="O91" s="50">
        <v>80</v>
      </c>
      <c r="P91" s="50">
        <v>80</v>
      </c>
      <c r="Q91" s="50">
        <v>554</v>
      </c>
      <c r="R91" s="50" t="s">
        <v>43</v>
      </c>
      <c r="S91" s="50" t="s">
        <v>44</v>
      </c>
      <c r="T91" s="50">
        <v>0</v>
      </c>
      <c r="U91" s="50">
        <v>0</v>
      </c>
      <c r="V91" s="50" t="s">
        <v>347</v>
      </c>
      <c r="W91" s="50" t="s">
        <v>94</v>
      </c>
      <c r="X91" s="57" t="s">
        <v>45</v>
      </c>
      <c r="Y91" s="50"/>
      <c r="Z91" s="50"/>
      <c r="AA91" s="50" t="s">
        <v>57</v>
      </c>
      <c r="AB91" s="56" t="s">
        <v>255</v>
      </c>
      <c r="AC91" s="57" t="s">
        <v>95</v>
      </c>
      <c r="AD91" s="50">
        <v>0</v>
      </c>
      <c r="AE91" s="50">
        <v>0</v>
      </c>
      <c r="AF91" s="50">
        <v>300</v>
      </c>
      <c r="AG91" s="50" t="s">
        <v>46</v>
      </c>
      <c r="AH91" s="50" t="str">
        <f t="shared" si="10"/>
        <v>C-32 134,6 Palafolls</v>
      </c>
      <c r="AJ91" s="50" t="str">
        <f t="shared" si="11"/>
        <v>{'Camera information':{'Identifier':'camera.4035','Number':4035,'Group':'C-32','Name':'C-32 134,6 Palafolls','Location':'C-32 (N)',</v>
      </c>
      <c r="AK91" s="50" t="str">
        <f t="shared" si="9"/>
        <v>'Description':'C-32 134,6 Palafolls','Symbol':'Fixed camera','Owner':'ACESA','Municipality':'Palafolls','Kilometric Point':'134,6','Road':'C-32','Direction':'0',</v>
      </c>
      <c r="AL91" s="50" t="str">
        <f t="shared" si="12"/>
        <v>'Latitude':'0','Longitude':'0','Manufacturer':'LANACCESS','Model':'-','Protocol':'		VLC','Polling':300,</v>
      </c>
      <c r="AM91" s="50" t="str">
        <f t="shared" si="14"/>
        <v>'Connection':{'Address':'10.131.52.28','Multicast address':'				235.1.0.215','User':'','Password':'','HTTP port':80,'ONVIF port':80,'RTSP port':554},</v>
      </c>
      <c r="AN91" s="50" t="str">
        <f t="shared" si="13"/>
        <v>'PTZ protocol':{'Protocol':'		VLC','Address':			0,'Port':0,'Serial settings':'0'}}},</v>
      </c>
    </row>
    <row r="92" spans="1:40" s="57" customFormat="1" ht="14.25" customHeight="1">
      <c r="A92" s="55" t="str">
        <f t="shared" si="8"/>
        <v>camera.4023</v>
      </c>
      <c r="B92" s="54">
        <v>4023</v>
      </c>
      <c r="C92" s="56" t="s">
        <v>255</v>
      </c>
      <c r="D92" s="56">
        <v>118.7</v>
      </c>
      <c r="E92" s="56" t="s">
        <v>89</v>
      </c>
      <c r="F92" s="56" t="s">
        <v>256</v>
      </c>
      <c r="G92" s="56" t="s">
        <v>36</v>
      </c>
      <c r="H92" s="56" t="s">
        <v>324</v>
      </c>
      <c r="I92" s="56" t="s">
        <v>348</v>
      </c>
      <c r="J92" s="50" t="s">
        <v>39</v>
      </c>
      <c r="K92" s="71" t="s">
        <v>37</v>
      </c>
      <c r="L92" s="59" t="s">
        <v>349</v>
      </c>
      <c r="M92" s="56"/>
      <c r="N92" s="56"/>
      <c r="O92" s="50">
        <v>80</v>
      </c>
      <c r="P92" s="50">
        <v>80</v>
      </c>
      <c r="Q92" s="50">
        <v>554</v>
      </c>
      <c r="R92" s="50" t="s">
        <v>43</v>
      </c>
      <c r="S92" s="50" t="s">
        <v>44</v>
      </c>
      <c r="T92" s="50">
        <v>0</v>
      </c>
      <c r="U92" s="50">
        <v>0</v>
      </c>
      <c r="V92" s="50" t="s">
        <v>350</v>
      </c>
      <c r="W92" s="50" t="s">
        <v>94</v>
      </c>
      <c r="X92" s="57" t="s">
        <v>45</v>
      </c>
      <c r="Y92" s="50"/>
      <c r="Z92" s="50"/>
      <c r="AA92" s="50" t="s">
        <v>57</v>
      </c>
      <c r="AB92" s="56" t="s">
        <v>255</v>
      </c>
      <c r="AC92" s="57" t="s">
        <v>95</v>
      </c>
      <c r="AD92" s="50">
        <v>0</v>
      </c>
      <c r="AE92" s="50">
        <v>0</v>
      </c>
      <c r="AF92" s="50">
        <v>300</v>
      </c>
      <c r="AG92" s="50" t="s">
        <v>46</v>
      </c>
      <c r="AH92" s="50" t="str">
        <f t="shared" si="10"/>
        <v>C-32 118,7 St. Pol Tunel 2</v>
      </c>
      <c r="AJ92" s="50" t="str">
        <f t="shared" si="11"/>
        <v>{'Camera information':{'Identifier':'camera.4023','Number':4023,'Group':'C-32','Name':'C-32 118,7 St. Pol Tunel 2','Location':'C-32 (N)',</v>
      </c>
      <c r="AK92" s="50" t="str">
        <f t="shared" si="9"/>
        <v>'Description':'C-32 118,7 St. Pol Tunel 2','Symbol':'Fixed camera','Owner':'ACESA','Municipality':'Sant Pol de Mar','Kilometric Point':'118,7','Road':'C-32','Direction':'0',</v>
      </c>
      <c r="AL92" s="50" t="str">
        <f t="shared" si="12"/>
        <v>'Latitude':'0','Longitude':'0','Manufacturer':'LANACCESS','Model':'-','Protocol':'		VLC','Polling':300,</v>
      </c>
      <c r="AM92" s="50" t="str">
        <f t="shared" si="14"/>
        <v>'Connection':{'Address':'10.131.52.3','Multicast address':'				235.1.0.113','User':'','Password':'','HTTP port':80,'ONVIF port':80,'RTSP port':554},</v>
      </c>
      <c r="AN92" s="50" t="str">
        <f t="shared" si="13"/>
        <v>'PTZ protocol':{'Protocol':'		VLC','Address':			0,'Port':0,'Serial settings':'0'}}},</v>
      </c>
    </row>
    <row r="93" spans="1:40" s="57" customFormat="1" ht="14.25" customHeight="1">
      <c r="A93" s="55" t="str">
        <f t="shared" si="8"/>
        <v>camera.4024</v>
      </c>
      <c r="B93" s="54">
        <v>4024</v>
      </c>
      <c r="C93" s="56" t="s">
        <v>255</v>
      </c>
      <c r="D93" s="56">
        <v>119.5</v>
      </c>
      <c r="E93" s="56" t="s">
        <v>89</v>
      </c>
      <c r="F93" s="56" t="s">
        <v>256</v>
      </c>
      <c r="G93" s="56" t="s">
        <v>36</v>
      </c>
      <c r="H93" s="56" t="s">
        <v>324</v>
      </c>
      <c r="I93" s="56" t="s">
        <v>351</v>
      </c>
      <c r="J93" s="50" t="s">
        <v>39</v>
      </c>
      <c r="K93" s="71" t="s">
        <v>37</v>
      </c>
      <c r="L93" s="59" t="s">
        <v>352</v>
      </c>
      <c r="M93" s="56"/>
      <c r="N93" s="56"/>
      <c r="O93" s="50">
        <v>80</v>
      </c>
      <c r="P93" s="50">
        <v>80</v>
      </c>
      <c r="Q93" s="50">
        <v>554</v>
      </c>
      <c r="R93" s="50" t="s">
        <v>43</v>
      </c>
      <c r="S93" s="50" t="s">
        <v>44</v>
      </c>
      <c r="T93" s="50">
        <v>0</v>
      </c>
      <c r="U93" s="50">
        <v>0</v>
      </c>
      <c r="V93" s="50" t="s">
        <v>353</v>
      </c>
      <c r="W93" s="50" t="s">
        <v>94</v>
      </c>
      <c r="X93" s="57" t="s">
        <v>120</v>
      </c>
      <c r="Y93" s="50"/>
      <c r="Z93" s="50"/>
      <c r="AA93" s="50" t="s">
        <v>57</v>
      </c>
      <c r="AB93" s="56" t="s">
        <v>255</v>
      </c>
      <c r="AC93" s="57" t="s">
        <v>95</v>
      </c>
      <c r="AD93" s="50">
        <v>0</v>
      </c>
      <c r="AE93" s="50">
        <v>0</v>
      </c>
      <c r="AF93" s="50">
        <v>300</v>
      </c>
      <c r="AG93" s="50" t="s">
        <v>46</v>
      </c>
      <c r="AH93" s="50" t="str">
        <f t="shared" si="10"/>
        <v>C-32 119,5 St. Pol Tunel</v>
      </c>
      <c r="AJ93" s="50" t="str">
        <f t="shared" si="11"/>
        <v>{'Camera information':{'Identifier':'camera.4024','Number':4024,'Group':'C-32','Name':'C-32 119,5 St. Pol Tunel','Location':'C-32 (N)',</v>
      </c>
      <c r="AK93" s="50" t="str">
        <f t="shared" si="9"/>
        <v>'Description':'C-32 119,5 St. Pol Tunel','Symbol':'Fixed camera','Owner':'ACESA','Municipality':'Sant Pol de Mar','Kilometric Point':'119,5','Road':'C-32','Direction':'0',</v>
      </c>
      <c r="AL93" s="50" t="str">
        <f t="shared" si="12"/>
        <v>'Latitude':'0','Longitude':'0','Manufacturer':'LANACCESS','Model':'-','Protocol':'		VLC','Polling':300,</v>
      </c>
      <c r="AM93" s="50" t="str">
        <f t="shared" si="14"/>
        <v>'Connection':{'Address':'10.131.52.4','Multicast address':'				235.1.0.114','User':'','Password':'','HTTP port':80,'ONVIF port':80,'RTSP port':554},</v>
      </c>
      <c r="AN93" s="50" t="str">
        <f t="shared" si="13"/>
        <v>'PTZ protocol':{'Protocol':'		VLC','Address':			0,'Port':0,'Serial settings':'0'}}},</v>
      </c>
    </row>
    <row r="94" spans="1:40" s="57" customFormat="1" ht="14.25" customHeight="1">
      <c r="A94" s="55" t="str">
        <f t="shared" si="8"/>
        <v>camera.4025</v>
      </c>
      <c r="B94" s="54">
        <v>4025</v>
      </c>
      <c r="C94" s="56" t="s">
        <v>255</v>
      </c>
      <c r="D94" s="56">
        <v>122.3</v>
      </c>
      <c r="E94" s="56" t="s">
        <v>89</v>
      </c>
      <c r="F94" s="56" t="s">
        <v>256</v>
      </c>
      <c r="G94" s="56" t="s">
        <v>36</v>
      </c>
      <c r="H94" s="56" t="s">
        <v>354</v>
      </c>
      <c r="I94" s="56" t="s">
        <v>355</v>
      </c>
      <c r="J94" s="50" t="s">
        <v>39</v>
      </c>
      <c r="K94" s="71" t="s">
        <v>37</v>
      </c>
      <c r="L94" s="59" t="s">
        <v>356</v>
      </c>
      <c r="M94" s="56"/>
      <c r="N94" s="56"/>
      <c r="O94" s="50">
        <v>80</v>
      </c>
      <c r="P94" s="50">
        <v>80</v>
      </c>
      <c r="Q94" s="50">
        <v>554</v>
      </c>
      <c r="R94" s="50" t="s">
        <v>43</v>
      </c>
      <c r="S94" s="50" t="s">
        <v>44</v>
      </c>
      <c r="T94" s="50">
        <v>0</v>
      </c>
      <c r="U94" s="50">
        <v>0</v>
      </c>
      <c r="V94" s="50" t="s">
        <v>357</v>
      </c>
      <c r="W94" s="50" t="s">
        <v>94</v>
      </c>
      <c r="X94" s="57" t="s">
        <v>45</v>
      </c>
      <c r="Y94" s="50"/>
      <c r="Z94" s="50"/>
      <c r="AA94" s="50" t="s">
        <v>114</v>
      </c>
      <c r="AB94" s="56" t="s">
        <v>255</v>
      </c>
      <c r="AC94" s="57" t="s">
        <v>95</v>
      </c>
      <c r="AD94" s="50">
        <v>0</v>
      </c>
      <c r="AE94" s="50">
        <v>0</v>
      </c>
      <c r="AF94" s="50">
        <v>300</v>
      </c>
      <c r="AG94" s="50" t="s">
        <v>46</v>
      </c>
      <c r="AH94" s="50" t="str">
        <f t="shared" si="10"/>
        <v>C-32 122,3 Callella Sortida</v>
      </c>
      <c r="AJ94" s="50" t="str">
        <f t="shared" si="11"/>
        <v>{'Camera information':{'Identifier':'camera.4025','Number':4025,'Group':'C-32','Name':'C-32 122,3 Callella Sortida','Location':'C-32 (N)',</v>
      </c>
      <c r="AK94" s="50" t="str">
        <f t="shared" si="9"/>
        <v>'Description':'C-32 122,3 Callella Sortida','Symbol':'Fixed camera','Owner':'ACESA','Municipality':'Calella','Kilometric Point':'122,3','Road':'C-32','Direction':'0',</v>
      </c>
      <c r="AL94" s="50" t="str">
        <f t="shared" si="12"/>
        <v>'Latitude':'0','Longitude':'0','Manufacturer':'LANACCESS','Model':'-','Protocol':'		VLC','Polling':300,</v>
      </c>
      <c r="AM94" s="50" t="str">
        <f t="shared" si="14"/>
        <v>'Connection':{'Address':'10.131.52.7','Multicast address':'				235.1.0.117','User':'','Password':'','HTTP port':80,'ONVIF port':80,'RTSP port':554},</v>
      </c>
      <c r="AN94" s="50" t="str">
        <f t="shared" si="13"/>
        <v>'PTZ protocol':{'Protocol':'		VLC','Address':			0,'Port':0,'Serial settings':'0'}}},</v>
      </c>
    </row>
    <row r="95" spans="1:40" s="57" customFormat="1" ht="14.25" customHeight="1">
      <c r="A95" s="55" t="str">
        <f t="shared" si="8"/>
        <v>camera.4026</v>
      </c>
      <c r="B95" s="54">
        <v>4026</v>
      </c>
      <c r="C95" s="56" t="s">
        <v>255</v>
      </c>
      <c r="D95" s="56">
        <v>124.55</v>
      </c>
      <c r="E95" s="56" t="s">
        <v>89</v>
      </c>
      <c r="F95" s="56" t="s">
        <v>256</v>
      </c>
      <c r="G95" s="56" t="s">
        <v>36</v>
      </c>
      <c r="H95" s="56" t="s">
        <v>358</v>
      </c>
      <c r="I95" s="56" t="s">
        <v>359</v>
      </c>
      <c r="J95" s="50" t="s">
        <v>39</v>
      </c>
      <c r="K95" s="71" t="s">
        <v>37</v>
      </c>
      <c r="L95" s="59" t="s">
        <v>360</v>
      </c>
      <c r="M95" s="56"/>
      <c r="N95" s="56"/>
      <c r="O95" s="50">
        <v>80</v>
      </c>
      <c r="P95" s="50">
        <v>80</v>
      </c>
      <c r="Q95" s="50">
        <v>554</v>
      </c>
      <c r="R95" s="50" t="s">
        <v>43</v>
      </c>
      <c r="S95" s="50" t="s">
        <v>44</v>
      </c>
      <c r="T95" s="50">
        <v>0</v>
      </c>
      <c r="U95" s="50">
        <v>0</v>
      </c>
      <c r="V95" s="50" t="s">
        <v>361</v>
      </c>
      <c r="W95" s="50" t="s">
        <v>94</v>
      </c>
      <c r="X95" s="57" t="s">
        <v>45</v>
      </c>
      <c r="Y95" s="50"/>
      <c r="Z95" s="50"/>
      <c r="AA95" s="50" t="s">
        <v>57</v>
      </c>
      <c r="AB95" s="56" t="s">
        <v>255</v>
      </c>
      <c r="AC95" s="57" t="s">
        <v>95</v>
      </c>
      <c r="AD95" s="50">
        <v>0</v>
      </c>
      <c r="AE95" s="50">
        <v>0</v>
      </c>
      <c r="AF95" s="50">
        <v>300</v>
      </c>
      <c r="AG95" s="50" t="s">
        <v>46</v>
      </c>
      <c r="AH95" s="50" t="str">
        <f t="shared" si="10"/>
        <v>C-32 124,55 Pineda Sortida</v>
      </c>
      <c r="AJ95" s="50" t="str">
        <f t="shared" si="11"/>
        <v>{'Camera information':{'Identifier':'camera.4026','Number':4026,'Group':'C-32','Name':'C-32 124,55 Pineda Sortida','Location':'C-32 (N)',</v>
      </c>
      <c r="AK95" s="50" t="str">
        <f t="shared" si="9"/>
        <v>'Description':'C-32 124,55 Pineda Sortida','Symbol':'Fixed camera','Owner':'ACESA','Municipality':'Pineda de Mar','Kilometric Point':'124,55','Road':'C-32','Direction':'0',</v>
      </c>
      <c r="AL95" s="50" t="str">
        <f t="shared" si="12"/>
        <v>'Latitude':'0','Longitude':'0','Manufacturer':'LANACCESS','Model':'-','Protocol':'		VLC','Polling':300,</v>
      </c>
      <c r="AM95" s="50" t="str">
        <f t="shared" si="14"/>
        <v>'Connection':{'Address':'10.131.52.8','Multicast address':'				235.1.0.118','User':'','Password':'','HTTP port':80,'ONVIF port':80,'RTSP port':554},</v>
      </c>
      <c r="AN95" s="50" t="str">
        <f t="shared" si="13"/>
        <v>'PTZ protocol':{'Protocol':'		VLC','Address':			0,'Port':0,'Serial settings':'0'}}},</v>
      </c>
    </row>
    <row r="96" spans="1:40" s="57" customFormat="1" ht="14.25" customHeight="1">
      <c r="A96" s="55" t="str">
        <f t="shared" si="8"/>
        <v>camera.4027</v>
      </c>
      <c r="B96" s="54">
        <v>4027</v>
      </c>
      <c r="C96" s="56" t="s">
        <v>255</v>
      </c>
      <c r="D96" s="56">
        <v>125.4</v>
      </c>
      <c r="E96" s="56" t="s">
        <v>89</v>
      </c>
      <c r="F96" s="56" t="s">
        <v>256</v>
      </c>
      <c r="G96" s="56" t="s">
        <v>36</v>
      </c>
      <c r="H96" s="56" t="s">
        <v>362</v>
      </c>
      <c r="I96" s="56" t="s">
        <v>363</v>
      </c>
      <c r="J96" s="50" t="s">
        <v>39</v>
      </c>
      <c r="K96" s="71" t="s">
        <v>37</v>
      </c>
      <c r="L96" s="59" t="s">
        <v>364</v>
      </c>
      <c r="M96" s="56"/>
      <c r="N96" s="56"/>
      <c r="O96" s="50">
        <v>80</v>
      </c>
      <c r="P96" s="50">
        <v>80</v>
      </c>
      <c r="Q96" s="50">
        <v>554</v>
      </c>
      <c r="R96" s="50" t="s">
        <v>43</v>
      </c>
      <c r="S96" s="50" t="s">
        <v>44</v>
      </c>
      <c r="T96" s="50">
        <v>0</v>
      </c>
      <c r="U96" s="50">
        <v>0</v>
      </c>
      <c r="V96" s="50" t="s">
        <v>365</v>
      </c>
      <c r="W96" s="50" t="s">
        <v>94</v>
      </c>
      <c r="X96" s="57" t="s">
        <v>45</v>
      </c>
      <c r="Y96" s="50"/>
      <c r="Z96" s="50"/>
      <c r="AA96" s="50" t="s">
        <v>57</v>
      </c>
      <c r="AB96" s="56" t="s">
        <v>255</v>
      </c>
      <c r="AC96" s="57" t="s">
        <v>95</v>
      </c>
      <c r="AD96" s="50">
        <v>0</v>
      </c>
      <c r="AE96" s="50">
        <v>0</v>
      </c>
      <c r="AF96" s="50">
        <v>300</v>
      </c>
      <c r="AG96" s="50" t="s">
        <v>46</v>
      </c>
      <c r="AH96" s="50" t="str">
        <f t="shared" si="10"/>
        <v>C-32 125,4 Tordera Tunel 3</v>
      </c>
      <c r="AJ96" s="50" t="str">
        <f t="shared" si="11"/>
        <v>{'Camera information':{'Identifier':'camera.4027','Number':4027,'Group':'C-32','Name':'C-32 125,4 Tordera Tunel 3','Location':'C-32 (N)',</v>
      </c>
      <c r="AK96" s="50" t="str">
        <f t="shared" si="9"/>
        <v>'Description':'C-32 125,4 Tordera Tunel 3','Symbol':'Fixed camera','Owner':'ACESA','Municipality':'Tordera','Kilometric Point':'125,4','Road':'C-32','Direction':'0',</v>
      </c>
      <c r="AL96" s="50" t="str">
        <f t="shared" si="12"/>
        <v>'Latitude':'0','Longitude':'0','Manufacturer':'LANACCESS','Model':'-','Protocol':'		VLC','Polling':300,</v>
      </c>
      <c r="AM96" s="50" t="str">
        <f t="shared" si="14"/>
        <v>'Connection':{'Address':'10.131.52.9','Multicast address':'				235.1.0.119','User':'','Password':'','HTTP port':80,'ONVIF port':80,'RTSP port':554},</v>
      </c>
      <c r="AN96" s="50" t="str">
        <f t="shared" si="13"/>
        <v>'PTZ protocol':{'Protocol':'		VLC','Address':			0,'Port':0,'Serial settings':'0'}}},</v>
      </c>
    </row>
    <row r="97" spans="1:40" s="57" customFormat="1" ht="14.25" customHeight="1">
      <c r="A97" s="55" t="str">
        <f t="shared" si="8"/>
        <v>camera.0771</v>
      </c>
      <c r="B97" s="54">
        <v>771</v>
      </c>
      <c r="C97" s="57" t="s">
        <v>64</v>
      </c>
      <c r="D97" s="57">
        <v>186.7</v>
      </c>
      <c r="E97" s="57" t="s">
        <v>89</v>
      </c>
      <c r="F97" s="57" t="s">
        <v>90</v>
      </c>
      <c r="G97" s="56" t="s">
        <v>36</v>
      </c>
      <c r="H97" s="57" t="s">
        <v>366</v>
      </c>
      <c r="I97" s="57" t="s">
        <v>366</v>
      </c>
      <c r="J97" s="57" t="s">
        <v>39</v>
      </c>
      <c r="K97" s="71" t="s">
        <v>37</v>
      </c>
      <c r="L97" s="58" t="s">
        <v>367</v>
      </c>
      <c r="O97" s="50">
        <v>80</v>
      </c>
      <c r="P97" s="50">
        <v>80</v>
      </c>
      <c r="Q97" s="50">
        <v>554</v>
      </c>
      <c r="R97" s="57" t="s">
        <v>43</v>
      </c>
      <c r="S97" s="57" t="s">
        <v>44</v>
      </c>
      <c r="T97" s="57">
        <v>0</v>
      </c>
      <c r="U97" s="50">
        <v>0</v>
      </c>
      <c r="V97" s="57" t="s">
        <v>368</v>
      </c>
      <c r="W97" s="57" t="s">
        <v>94</v>
      </c>
      <c r="X97" s="57" t="s">
        <v>45</v>
      </c>
      <c r="AA97" s="57" t="s">
        <v>57</v>
      </c>
      <c r="AB97" s="57" t="s">
        <v>64</v>
      </c>
      <c r="AC97" s="57" t="s">
        <v>95</v>
      </c>
      <c r="AD97" s="50">
        <v>0</v>
      </c>
      <c r="AE97" s="50">
        <v>0</v>
      </c>
      <c r="AF97" s="50">
        <v>300</v>
      </c>
      <c r="AG97" s="50" t="s">
        <v>46</v>
      </c>
      <c r="AH97" s="50" t="str">
        <f t="shared" si="10"/>
        <v>AP-7 186,7 Subirats</v>
      </c>
      <c r="AJ97" s="50" t="str">
        <f t="shared" si="11"/>
        <v>{'Camera information':{'Identifier':'camera.0771','Number':771,'Group':'AP-7','Name':'AP-7 186,7 Subirats','Location':'AP-7 (S)',</v>
      </c>
      <c r="AK97" s="50" t="str">
        <f t="shared" si="9"/>
        <v>'Description':'AP-7 186,7 Subirats','Symbol':'Fixed camera','Owner':'ACESA','Municipality':'Subirats','Kilometric Point':'186,7','Road':'AP-7','Direction':'0',</v>
      </c>
      <c r="AL97" s="50" t="str">
        <f t="shared" si="12"/>
        <v>'Latitude':'0','Longitude':'0','Manufacturer':'LANACCESS','Model':'-','Protocol':'		VLC','Polling':300,</v>
      </c>
      <c r="AM97" s="50" t="str">
        <f t="shared" si="14"/>
        <v>'Connection':{'Address':'10.131.55.12','Multicast address':'				235.1.0.65','User':'','Password':'','HTTP port':80,'ONVIF port':80,'RTSP port':554},</v>
      </c>
      <c r="AN97" s="50" t="str">
        <f t="shared" si="13"/>
        <v>'PTZ protocol':{'Protocol':'		VLC','Address':			0,'Port':0,'Serial settings':'0'}}},</v>
      </c>
    </row>
    <row r="98" spans="1:40" s="57" customFormat="1" ht="14.25" customHeight="1">
      <c r="A98" s="55" t="str">
        <f t="shared" si="8"/>
        <v>camera.2315</v>
      </c>
      <c r="B98" s="54">
        <v>2315</v>
      </c>
      <c r="C98" s="56" t="s">
        <v>369</v>
      </c>
      <c r="D98" s="56">
        <v>14.45</v>
      </c>
      <c r="E98" s="56" t="s">
        <v>89</v>
      </c>
      <c r="F98" s="56" t="s">
        <v>35</v>
      </c>
      <c r="G98" s="56" t="s">
        <v>36</v>
      </c>
      <c r="H98" s="56" t="s">
        <v>370</v>
      </c>
      <c r="I98" s="56" t="s">
        <v>371</v>
      </c>
      <c r="J98" s="50" t="s">
        <v>39</v>
      </c>
      <c r="K98" s="71" t="s">
        <v>37</v>
      </c>
      <c r="L98" s="59" t="s">
        <v>372</v>
      </c>
      <c r="M98" s="56"/>
      <c r="N98" s="56"/>
      <c r="O98" s="50">
        <v>80</v>
      </c>
      <c r="P98" s="50">
        <v>80</v>
      </c>
      <c r="Q98" s="50">
        <v>554</v>
      </c>
      <c r="R98" s="50" t="s">
        <v>43</v>
      </c>
      <c r="S98" s="50" t="s">
        <v>44</v>
      </c>
      <c r="T98" s="50">
        <v>0</v>
      </c>
      <c r="U98" s="50">
        <v>0</v>
      </c>
      <c r="V98" s="50" t="s">
        <v>373</v>
      </c>
      <c r="W98" s="50" t="s">
        <v>94</v>
      </c>
      <c r="Y98" s="50"/>
      <c r="Z98" s="50"/>
      <c r="AA98" s="50" t="s">
        <v>57</v>
      </c>
      <c r="AB98" s="56" t="s">
        <v>369</v>
      </c>
      <c r="AC98" s="57" t="s">
        <v>95</v>
      </c>
      <c r="AD98" s="50">
        <v>0</v>
      </c>
      <c r="AE98" s="50">
        <v>0</v>
      </c>
      <c r="AF98" s="50">
        <v>300</v>
      </c>
      <c r="AG98" s="50" t="s">
        <v>46</v>
      </c>
      <c r="AH98" s="50" t="str">
        <f t="shared" si="10"/>
        <v>AP-2 14,45 Enllaç AP-7</v>
      </c>
      <c r="AJ98" s="50" t="str">
        <f t="shared" si="11"/>
        <v>{'Camera information':{'Identifier':'camera.2315','Number':2315,'Group':'AP-2','Name':'AP-2 14,45 Enllaç AP-7','Location':'ACCESSOS SUD',</v>
      </c>
      <c r="AK98" s="50" t="str">
        <f t="shared" si="9"/>
        <v>'Description':'AP-2 14,45 Enllaç AP-7','Symbol':'Fixed camera','Owner':'ACESA','Municipality':'Papiol','Kilometric Point':'14,45','Road':'AP-2','Direction':'0',</v>
      </c>
      <c r="AL98" s="50" t="str">
        <f t="shared" si="12"/>
        <v>'Latitude':'0','Longitude':'0','Manufacturer':'LANACCESS','Model':'-','Protocol':'		VLC','Polling':300,</v>
      </c>
      <c r="AM98" s="50" t="str">
        <f t="shared" si="14"/>
        <v>'Connection':{'Address':'10.131.55.3','Multicast address':'				235.1.0.4','User':'','Password':'','HTTP port':80,'ONVIF port':80,'RTSP port':554},</v>
      </c>
      <c r="AN98" s="50" t="str">
        <f t="shared" si="13"/>
        <v>'PTZ protocol':{'Protocol':'		VLC','Address':			0,'Port':0,'Serial settings':'0'}}},</v>
      </c>
    </row>
    <row r="99" spans="1:40" s="57" customFormat="1" ht="14.25" customHeight="1">
      <c r="A99" s="55" t="str">
        <f t="shared" si="8"/>
        <v>camera.0767</v>
      </c>
      <c r="B99" s="54">
        <v>767</v>
      </c>
      <c r="C99" s="57" t="s">
        <v>64</v>
      </c>
      <c r="D99" s="57">
        <v>173.9</v>
      </c>
      <c r="E99" s="57" t="s">
        <v>89</v>
      </c>
      <c r="F99" s="57" t="s">
        <v>90</v>
      </c>
      <c r="G99" s="56" t="s">
        <v>36</v>
      </c>
      <c r="H99" s="57" t="s">
        <v>374</v>
      </c>
      <c r="I99" s="57" t="s">
        <v>375</v>
      </c>
      <c r="J99" s="57" t="s">
        <v>39</v>
      </c>
      <c r="K99" s="71" t="s">
        <v>37</v>
      </c>
      <c r="L99" s="58" t="s">
        <v>376</v>
      </c>
      <c r="O99" s="50">
        <v>80</v>
      </c>
      <c r="P99" s="50">
        <v>80</v>
      </c>
      <c r="Q99" s="50">
        <v>554</v>
      </c>
      <c r="R99" s="57" t="s">
        <v>43</v>
      </c>
      <c r="S99" s="57" t="s">
        <v>44</v>
      </c>
      <c r="T99" s="57">
        <v>0</v>
      </c>
      <c r="U99" s="50">
        <v>0</v>
      </c>
      <c r="V99" s="57" t="s">
        <v>377</v>
      </c>
      <c r="W99" s="57" t="s">
        <v>94</v>
      </c>
      <c r="X99" s="57" t="s">
        <v>45</v>
      </c>
      <c r="AA99" s="57" t="s">
        <v>57</v>
      </c>
      <c r="AB99" s="57" t="s">
        <v>64</v>
      </c>
      <c r="AC99" s="57" t="s">
        <v>95</v>
      </c>
      <c r="AD99" s="50">
        <v>0</v>
      </c>
      <c r="AE99" s="50">
        <v>0</v>
      </c>
      <c r="AF99" s="50">
        <v>300</v>
      </c>
      <c r="AG99" s="50" t="s">
        <v>46</v>
      </c>
      <c r="AH99" s="50" t="str">
        <f t="shared" si="10"/>
        <v>AP-7 173,9 Castellvi de R.</v>
      </c>
      <c r="AJ99" s="50" t="str">
        <f t="shared" si="11"/>
        <v>{'Camera information':{'Identifier':'camera.0767','Number':767,'Group':'AP-7','Name':'AP-7 173,9 Castellvi de R.','Location':'AP-7 (S)',</v>
      </c>
      <c r="AK99" s="50" t="str">
        <f t="shared" si="9"/>
        <v>'Description':'AP-7 173,9 Castellvi de R.','Symbol':'Fixed camera','Owner':'ACESA','Municipality':'Castellví de Rosanes','Kilometric Point':'173,9','Road':'AP-7','Direction':'0',</v>
      </c>
      <c r="AL99" s="50" t="str">
        <f t="shared" si="12"/>
        <v>'Latitude':'0','Longitude':'0','Manufacturer':'LANACCESS','Model':'-','Protocol':'		VLC','Polling':300,</v>
      </c>
      <c r="AM99" s="50" t="str">
        <f t="shared" si="14"/>
        <v>'Connection':{'Address':'10.131.55.6','Multicast address':'				235.1.0.59','User':'','Password':'','HTTP port':80,'ONVIF port':80,'RTSP port':554},</v>
      </c>
      <c r="AN99" s="50" t="str">
        <f t="shared" si="13"/>
        <v>'PTZ protocol':{'Protocol':'		VLC','Address':			0,'Port':0,'Serial settings':'0'}}},</v>
      </c>
    </row>
    <row r="100" spans="1:40" s="57" customFormat="1" ht="14.25" customHeight="1">
      <c r="A100" s="55" t="str">
        <f t="shared" si="8"/>
        <v>camera.0760</v>
      </c>
      <c r="B100" s="54">
        <v>760</v>
      </c>
      <c r="C100" s="57" t="s">
        <v>64</v>
      </c>
      <c r="D100" s="57">
        <v>161.69999999999999</v>
      </c>
      <c r="E100" s="57" t="s">
        <v>89</v>
      </c>
      <c r="F100" s="57" t="s">
        <v>90</v>
      </c>
      <c r="G100" s="56" t="s">
        <v>36</v>
      </c>
      <c r="H100" s="57" t="s">
        <v>370</v>
      </c>
      <c r="I100" s="57" t="s">
        <v>370</v>
      </c>
      <c r="J100" s="57" t="s">
        <v>39</v>
      </c>
      <c r="K100" s="71" t="s">
        <v>37</v>
      </c>
      <c r="L100" s="58" t="s">
        <v>378</v>
      </c>
      <c r="O100" s="50">
        <v>80</v>
      </c>
      <c r="P100" s="50">
        <v>80</v>
      </c>
      <c r="Q100" s="50">
        <v>554</v>
      </c>
      <c r="R100" s="57" t="s">
        <v>43</v>
      </c>
      <c r="S100" s="57" t="s">
        <v>44</v>
      </c>
      <c r="T100" s="57">
        <v>0</v>
      </c>
      <c r="U100" s="50">
        <v>0</v>
      </c>
      <c r="V100" s="57" t="s">
        <v>379</v>
      </c>
      <c r="W100" s="57" t="s">
        <v>94</v>
      </c>
      <c r="X100" s="57" t="s">
        <v>99</v>
      </c>
      <c r="AA100" s="57" t="s">
        <v>57</v>
      </c>
      <c r="AB100" s="57" t="s">
        <v>64</v>
      </c>
      <c r="AC100" s="57" t="s">
        <v>95</v>
      </c>
      <c r="AD100" s="50">
        <v>0</v>
      </c>
      <c r="AE100" s="50">
        <v>0</v>
      </c>
      <c r="AF100" s="50">
        <v>300</v>
      </c>
      <c r="AG100" s="50" t="s">
        <v>46</v>
      </c>
      <c r="AH100" s="50" t="str">
        <f t="shared" si="10"/>
        <v>AP-7 161,7 Papiol</v>
      </c>
      <c r="AJ100" s="50" t="str">
        <f t="shared" si="11"/>
        <v>{'Camera information':{'Identifier':'camera.0760','Number':760,'Group':'AP-7','Name':'AP-7 161,7 Papiol','Location':'AP-7 (S)',</v>
      </c>
      <c r="AK100" s="50" t="str">
        <f t="shared" si="9"/>
        <v>'Description':'AP-7 161,7 Papiol','Symbol':'Fixed camera','Owner':'ACESA','Municipality':'Papiol','Kilometric Point':'161,7','Road':'AP-7','Direction':'0',</v>
      </c>
      <c r="AL100" s="50" t="str">
        <f t="shared" si="12"/>
        <v>'Latitude':'0','Longitude':'0','Manufacturer':'LANACCESS','Model':'-','Protocol':'		VLC','Polling':300,</v>
      </c>
      <c r="AM100" s="50" t="str">
        <f t="shared" si="14"/>
        <v>'Connection':{'Address':'10.131.55.7','Multicast address':'				235.1.7.22','User':'','Password':'','HTTP port':80,'ONVIF port':80,'RTSP port':554},</v>
      </c>
      <c r="AN100" s="50" t="str">
        <f t="shared" si="13"/>
        <v>'PTZ protocol':{'Protocol':'		VLC','Address':			0,'Port':0,'Serial settings':'0'}}},</v>
      </c>
    </row>
    <row r="101" spans="1:40" s="57" customFormat="1" ht="14.25" customHeight="1">
      <c r="A101" s="55" t="str">
        <f t="shared" si="8"/>
        <v>camera.0768</v>
      </c>
      <c r="B101" s="54">
        <v>768</v>
      </c>
      <c r="C101" s="57" t="s">
        <v>64</v>
      </c>
      <c r="D101" s="57">
        <v>176.7</v>
      </c>
      <c r="E101" s="57" t="s">
        <v>89</v>
      </c>
      <c r="F101" s="57" t="s">
        <v>90</v>
      </c>
      <c r="G101" s="56" t="s">
        <v>36</v>
      </c>
      <c r="H101" s="57" t="s">
        <v>380</v>
      </c>
      <c r="I101" s="57" t="s">
        <v>380</v>
      </c>
      <c r="J101" s="57" t="s">
        <v>39</v>
      </c>
      <c r="K101" s="71" t="s">
        <v>37</v>
      </c>
      <c r="L101" s="58" t="s">
        <v>381</v>
      </c>
      <c r="O101" s="50">
        <v>80</v>
      </c>
      <c r="P101" s="50">
        <v>80</v>
      </c>
      <c r="Q101" s="50">
        <v>554</v>
      </c>
      <c r="R101" s="57" t="s">
        <v>43</v>
      </c>
      <c r="S101" s="57" t="s">
        <v>44</v>
      </c>
      <c r="T101" s="57">
        <v>0</v>
      </c>
      <c r="U101" s="50">
        <v>0</v>
      </c>
      <c r="V101" s="57" t="s">
        <v>382</v>
      </c>
      <c r="W101" s="57" t="s">
        <v>94</v>
      </c>
      <c r="X101" s="57" t="s">
        <v>99</v>
      </c>
      <c r="AA101" s="57" t="s">
        <v>57</v>
      </c>
      <c r="AB101" s="57" t="s">
        <v>64</v>
      </c>
      <c r="AC101" s="57" t="s">
        <v>95</v>
      </c>
      <c r="AD101" s="50">
        <v>0</v>
      </c>
      <c r="AE101" s="50">
        <v>0</v>
      </c>
      <c r="AF101" s="50">
        <v>300</v>
      </c>
      <c r="AG101" s="50" t="s">
        <v>46</v>
      </c>
      <c r="AH101" s="50" t="str">
        <f t="shared" si="10"/>
        <v>AP-7 176,7 Gelida</v>
      </c>
      <c r="AJ101" s="50" t="str">
        <f t="shared" si="11"/>
        <v>{'Camera information':{'Identifier':'camera.0768','Number':768,'Group':'AP-7','Name':'AP-7 176,7 Gelida','Location':'AP-7 (S)',</v>
      </c>
      <c r="AK101" s="50" t="str">
        <f t="shared" si="9"/>
        <v>'Description':'AP-7 176,7 Gelida','Symbol':'Fixed camera','Owner':'ACESA','Municipality':'Gelida','Kilometric Point':'176,7','Road':'AP-7','Direction':'0',</v>
      </c>
      <c r="AL101" s="50" t="str">
        <f t="shared" si="12"/>
        <v>'Latitude':'0','Longitude':'0','Manufacturer':'LANACCESS','Model':'-','Protocol':'		VLC','Polling':300,</v>
      </c>
      <c r="AM101" s="50" t="str">
        <f t="shared" si="14"/>
        <v>'Connection':{'Address':'10.131.57.4','Multicast address':'				235.1.0.60','User':'','Password':'','HTTP port':80,'ONVIF port':80,'RTSP port':554},</v>
      </c>
      <c r="AN101" s="50" t="str">
        <f t="shared" si="13"/>
        <v>'PTZ protocol':{'Protocol':'		VLC','Address':			0,'Port':0,'Serial settings':'0'}}},</v>
      </c>
    </row>
    <row r="102" spans="1:40" s="57" customFormat="1" ht="14.25" customHeight="1">
      <c r="A102" s="55" t="str">
        <f t="shared" si="8"/>
        <v>camera.0769</v>
      </c>
      <c r="B102" s="54">
        <v>769</v>
      </c>
      <c r="C102" s="57" t="s">
        <v>64</v>
      </c>
      <c r="D102" s="57">
        <v>181.4</v>
      </c>
      <c r="E102" s="57" t="s">
        <v>89</v>
      </c>
      <c r="F102" s="57" t="s">
        <v>90</v>
      </c>
      <c r="G102" s="56" t="s">
        <v>36</v>
      </c>
      <c r="H102" s="57" t="s">
        <v>383</v>
      </c>
      <c r="I102" s="57" t="s">
        <v>384</v>
      </c>
      <c r="J102" s="57" t="s">
        <v>50</v>
      </c>
      <c r="K102" s="71" t="s">
        <v>117</v>
      </c>
      <c r="L102" s="57" t="s">
        <v>385</v>
      </c>
      <c r="M102" s="57" t="s">
        <v>119</v>
      </c>
      <c r="N102" s="57" t="s">
        <v>119</v>
      </c>
      <c r="O102" s="50">
        <v>80</v>
      </c>
      <c r="P102" s="50">
        <v>80</v>
      </c>
      <c r="Q102" s="50">
        <v>554</v>
      </c>
      <c r="R102" s="57" t="s">
        <v>43</v>
      </c>
      <c r="S102" s="57" t="s">
        <v>44</v>
      </c>
      <c r="T102" s="57">
        <v>0</v>
      </c>
      <c r="U102" s="50">
        <v>0</v>
      </c>
      <c r="V102" s="57" t="s">
        <v>386</v>
      </c>
      <c r="W102" s="57" t="s">
        <v>94</v>
      </c>
      <c r="X102" s="57" t="s">
        <v>45</v>
      </c>
      <c r="AA102" s="57" t="s">
        <v>57</v>
      </c>
      <c r="AB102" s="57" t="s">
        <v>64</v>
      </c>
      <c r="AC102" s="57" t="s">
        <v>95</v>
      </c>
      <c r="AD102" s="50">
        <v>0</v>
      </c>
      <c r="AE102" s="50">
        <v>0</v>
      </c>
      <c r="AF102" s="50">
        <v>300</v>
      </c>
      <c r="AG102" s="50" t="s">
        <v>46</v>
      </c>
      <c r="AH102" s="50" t="str">
        <f t="shared" si="10"/>
        <v>AP-7 181,4 Sant Sadurní</v>
      </c>
      <c r="AJ102" s="50" t="str">
        <f t="shared" si="11"/>
        <v>{'Camera information':{'Identifier':'camera.0769','Number':769,'Group':'AP-7','Name':'AP-7 181,4 Sant Sadurní','Location':'AP-7 (S)',</v>
      </c>
      <c r="AK102" s="50" t="str">
        <f t="shared" si="9"/>
        <v>'Description':'AP-7 181,4 Sant Sadurní','Symbol':'Fixed camera','Owner':'ACESA','Municipality':'Sant Sadurní d'Anoia','Kilometric Point':'181,4','Road':'AP-7','Direction':'0',</v>
      </c>
      <c r="AL102" s="50" t="str">
        <f t="shared" si="12"/>
        <v>'Latitude':'0','Longitude':'0','Manufacturer':'AXIS','Model':'AXIS Q6044-E Network Camera','Protocol':'		VLC','Polling':300,</v>
      </c>
      <c r="AM102" s="50" t="str">
        <f t="shared" si="14"/>
        <v>'Connection':{'Address':'10.131.58.4','Multicast address':'				235.1.0.62','User':'sct','Password':'sct','HTTP port':80,'ONVIF port':80,'RTSP port':554},</v>
      </c>
      <c r="AN102" s="50" t="str">
        <f t="shared" si="13"/>
        <v>'PTZ protocol':{'Protocol':'		VLC','Address':			0,'Port':0,'Serial settings':'0'}}},</v>
      </c>
    </row>
    <row r="103" spans="1:40" s="57" customFormat="1" ht="14.25" customHeight="1">
      <c r="A103" s="55" t="str">
        <f t="shared" si="8"/>
        <v>camera.0770</v>
      </c>
      <c r="B103" s="54">
        <v>770</v>
      </c>
      <c r="C103" s="57" t="s">
        <v>64</v>
      </c>
      <c r="D103" s="57">
        <v>182.8</v>
      </c>
      <c r="E103" s="57" t="s">
        <v>89</v>
      </c>
      <c r="F103" s="57" t="s">
        <v>90</v>
      </c>
      <c r="G103" s="56" t="s">
        <v>36</v>
      </c>
      <c r="H103" s="57" t="s">
        <v>383</v>
      </c>
      <c r="I103" s="57" t="s">
        <v>384</v>
      </c>
      <c r="J103" s="57" t="s">
        <v>50</v>
      </c>
      <c r="K103" s="71" t="s">
        <v>127</v>
      </c>
      <c r="L103" s="57" t="s">
        <v>387</v>
      </c>
      <c r="M103" s="57" t="s">
        <v>119</v>
      </c>
      <c r="N103" s="57" t="s">
        <v>119</v>
      </c>
      <c r="O103" s="50">
        <v>80</v>
      </c>
      <c r="P103" s="50">
        <v>80</v>
      </c>
      <c r="Q103" s="50">
        <v>554</v>
      </c>
      <c r="R103" s="57" t="s">
        <v>43</v>
      </c>
      <c r="S103" s="57" t="s">
        <v>44</v>
      </c>
      <c r="T103" s="57">
        <v>0</v>
      </c>
      <c r="U103" s="50">
        <v>0</v>
      </c>
      <c r="V103" s="57" t="s">
        <v>56</v>
      </c>
      <c r="W103" s="57" t="s">
        <v>94</v>
      </c>
      <c r="X103" s="57" t="s">
        <v>45</v>
      </c>
      <c r="AA103" s="57" t="s">
        <v>57</v>
      </c>
      <c r="AB103" s="57" t="s">
        <v>64</v>
      </c>
      <c r="AC103" s="57" t="s">
        <v>95</v>
      </c>
      <c r="AD103" s="50">
        <v>0</v>
      </c>
      <c r="AE103" s="50">
        <v>0</v>
      </c>
      <c r="AF103" s="50">
        <v>300</v>
      </c>
      <c r="AG103" s="50" t="s">
        <v>46</v>
      </c>
      <c r="AH103" s="50" t="str">
        <f t="shared" si="10"/>
        <v>AP-7 182,8 Sant Sadurní</v>
      </c>
      <c r="AJ103" s="50" t="str">
        <f t="shared" si="11"/>
        <v>{'Camera information':{'Identifier':'camera.0770','Number':770,'Group':'AP-7','Name':'AP-7 182,8 Sant Sadurní','Location':'AP-7 (S)',</v>
      </c>
      <c r="AK103" s="50" t="str">
        <f t="shared" si="9"/>
        <v>'Description':'AP-7 182,8 Sant Sadurní','Symbol':'Fixed camera','Owner':'ACESA','Municipality':'Sant Sadurní d'Anoia','Kilometric Point':'182,8','Road':'AP-7','Direction':'0',</v>
      </c>
      <c r="AL103" s="50" t="str">
        <f t="shared" si="12"/>
        <v>'Latitude':'0','Longitude':'0','Manufacturer':'AXIS','Model':'AXIS Q6054-E Network Camera','Protocol':'		VLC','Polling':300,</v>
      </c>
      <c r="AM103" s="50" t="str">
        <f t="shared" si="14"/>
        <v>'Connection':{'Address':'10.131.58.5','Multicast address':'				239.239.239.239','User':'sct','Password':'sct','HTTP port':80,'ONVIF port':80,'RTSP port':554},</v>
      </c>
      <c r="AN103" s="50" t="str">
        <f t="shared" si="13"/>
        <v>'PTZ protocol':{'Protocol':'		VLC','Address':			0,'Port':0,'Serial settings':'0'}}},</v>
      </c>
    </row>
    <row r="104" spans="1:40" s="57" customFormat="1" ht="14.25" customHeight="1">
      <c r="A104" s="55" t="str">
        <f t="shared" si="8"/>
        <v>camera.0772</v>
      </c>
      <c r="B104" s="54">
        <v>772</v>
      </c>
      <c r="C104" s="57" t="s">
        <v>64</v>
      </c>
      <c r="D104" s="57">
        <v>190.4</v>
      </c>
      <c r="E104" s="57" t="s">
        <v>89</v>
      </c>
      <c r="F104" s="57" t="s">
        <v>90</v>
      </c>
      <c r="G104" s="56" t="s">
        <v>36</v>
      </c>
      <c r="H104" s="57" t="s">
        <v>388</v>
      </c>
      <c r="I104" s="57" t="s">
        <v>389</v>
      </c>
      <c r="J104" s="57" t="s">
        <v>50</v>
      </c>
      <c r="K104" s="71" t="s">
        <v>117</v>
      </c>
      <c r="L104" s="57" t="s">
        <v>390</v>
      </c>
      <c r="M104" s="57" t="s">
        <v>119</v>
      </c>
      <c r="N104" s="57" t="s">
        <v>119</v>
      </c>
      <c r="O104" s="50">
        <v>80</v>
      </c>
      <c r="P104" s="50">
        <v>80</v>
      </c>
      <c r="Q104" s="50">
        <v>554</v>
      </c>
      <c r="R104" s="57" t="s">
        <v>43</v>
      </c>
      <c r="S104" s="57" t="s">
        <v>44</v>
      </c>
      <c r="T104" s="57">
        <v>0</v>
      </c>
      <c r="U104" s="50">
        <v>0</v>
      </c>
      <c r="V104" s="57" t="s">
        <v>56</v>
      </c>
      <c r="X104" s="57" t="s">
        <v>45</v>
      </c>
      <c r="AA104" s="57" t="s">
        <v>120</v>
      </c>
      <c r="AB104" s="57" t="s">
        <v>64</v>
      </c>
      <c r="AC104" s="57" t="s">
        <v>95</v>
      </c>
      <c r="AD104" s="50">
        <v>0</v>
      </c>
      <c r="AE104" s="50">
        <v>0</v>
      </c>
      <c r="AF104" s="50">
        <v>300</v>
      </c>
      <c r="AG104" s="50" t="s">
        <v>46</v>
      </c>
      <c r="AH104" s="50" t="str">
        <f t="shared" si="10"/>
        <v>AP-7 190,4 Avinyonet</v>
      </c>
      <c r="AJ104" s="50" t="str">
        <f t="shared" si="11"/>
        <v>{'Camera information':{'Identifier':'camera.0772','Number':772,'Group':'AP-7','Name':'AP-7 190,4 Avinyonet','Location':'AP-7 (S)',</v>
      </c>
      <c r="AK104" s="50" t="str">
        <f t="shared" si="9"/>
        <v>'Description':'AP-7 190,4 Avinyonet','Symbol':'Fixed camera','Owner':'ACESA','Municipality':'Avinyonet del Penedès','Kilometric Point':'190,4','Road':'AP-7','Direction':'0',</v>
      </c>
      <c r="AL104" s="50" t="str">
        <f t="shared" si="12"/>
        <v>'Latitude':'0','Longitude':'0','Manufacturer':'AXIS','Model':'AXIS Q6044-E Network Camera','Protocol':'		VLC','Polling':300,</v>
      </c>
      <c r="AM104" s="50" t="str">
        <f t="shared" si="14"/>
        <v>'Connection':{'Address':'10.131.59.3','Multicast address':'				239.239.239.239','User':'sct','Password':'sct','HTTP port':80,'ONVIF port':80,'RTSP port':554},</v>
      </c>
      <c r="AN104" s="50" t="str">
        <f t="shared" si="13"/>
        <v>'PTZ protocol':{'Protocol':'		VLC','Address':			0,'Port':0,'Serial settings':'0'}}},</v>
      </c>
    </row>
    <row r="105" spans="1:40" s="57" customFormat="1" ht="14.25" customHeight="1">
      <c r="A105" s="55" t="str">
        <f t="shared" si="8"/>
        <v>camera.0773</v>
      </c>
      <c r="B105" s="54">
        <v>773</v>
      </c>
      <c r="C105" s="57" t="s">
        <v>64</v>
      </c>
      <c r="D105" s="57">
        <v>193.5</v>
      </c>
      <c r="E105" s="57" t="s">
        <v>89</v>
      </c>
      <c r="F105" s="57" t="s">
        <v>90</v>
      </c>
      <c r="G105" s="56" t="s">
        <v>36</v>
      </c>
      <c r="H105" s="57" t="s">
        <v>391</v>
      </c>
      <c r="I105" s="57" t="s">
        <v>392</v>
      </c>
      <c r="J105" s="57" t="s">
        <v>39</v>
      </c>
      <c r="K105" s="71" t="s">
        <v>37</v>
      </c>
      <c r="L105" s="58" t="s">
        <v>393</v>
      </c>
      <c r="O105" s="50">
        <v>80</v>
      </c>
      <c r="P105" s="50">
        <v>80</v>
      </c>
      <c r="Q105" s="50">
        <v>554</v>
      </c>
      <c r="R105" s="57" t="s">
        <v>43</v>
      </c>
      <c r="S105" s="57" t="s">
        <v>44</v>
      </c>
      <c r="T105" s="57">
        <v>0</v>
      </c>
      <c r="U105" s="50">
        <v>0</v>
      </c>
      <c r="V105" s="57" t="s">
        <v>394</v>
      </c>
      <c r="W105" s="57" t="s">
        <v>94</v>
      </c>
      <c r="X105" s="57" t="s">
        <v>45</v>
      </c>
      <c r="AA105" s="57" t="s">
        <v>57</v>
      </c>
      <c r="AB105" s="57" t="s">
        <v>64</v>
      </c>
      <c r="AC105" s="57" t="s">
        <v>95</v>
      </c>
      <c r="AD105" s="50">
        <v>0</v>
      </c>
      <c r="AE105" s="50">
        <v>0</v>
      </c>
      <c r="AF105" s="50">
        <v>300</v>
      </c>
      <c r="AG105" s="50" t="s">
        <v>46</v>
      </c>
      <c r="AH105" s="50" t="str">
        <f t="shared" si="10"/>
        <v>AP-7 193,5 Vilafranca Nord</v>
      </c>
      <c r="AJ105" s="50" t="str">
        <f t="shared" si="11"/>
        <v>{'Camera information':{'Identifier':'camera.0773','Number':773,'Group':'AP-7','Name':'AP-7 193,5 Vilafranca Nord','Location':'AP-7 (S)',</v>
      </c>
      <c r="AK105" s="50" t="str">
        <f t="shared" si="9"/>
        <v>'Description':'AP-7 193,5 Vilafranca Nord','Symbol':'Fixed camera','Owner':'ACESA','Municipality':'Vilafranca del Penedès','Kilometric Point':'193,5','Road':'AP-7','Direction':'0',</v>
      </c>
      <c r="AL105" s="50" t="str">
        <f t="shared" si="12"/>
        <v>'Latitude':'0','Longitude':'0','Manufacturer':'LANACCESS','Model':'-','Protocol':'		VLC','Polling':300,</v>
      </c>
      <c r="AM105" s="50" t="str">
        <f t="shared" si="14"/>
        <v>'Connection':{'Address':'10.131.59.4','Multicast address':'				235.1.0.160','User':'','Password':'','HTTP port':80,'ONVIF port':80,'RTSP port':554},</v>
      </c>
      <c r="AN105" s="50" t="str">
        <f t="shared" si="13"/>
        <v>'PTZ protocol':{'Protocol':'		VLC','Address':			0,'Port':0,'Serial settings':'0'}}},</v>
      </c>
    </row>
    <row r="106" spans="1:40" s="57" customFormat="1" ht="14.25" customHeight="1">
      <c r="A106" s="55" t="str">
        <f t="shared" si="8"/>
        <v>camera.0724</v>
      </c>
      <c r="B106" s="54">
        <v>724</v>
      </c>
      <c r="C106" s="56" t="s">
        <v>64</v>
      </c>
      <c r="D106" s="56">
        <v>87.05</v>
      </c>
      <c r="E106" s="56" t="s">
        <v>89</v>
      </c>
      <c r="F106" s="56" t="s">
        <v>115</v>
      </c>
      <c r="G106" s="56" t="s">
        <v>36</v>
      </c>
      <c r="H106" s="56" t="s">
        <v>395</v>
      </c>
      <c r="I106" s="56" t="s">
        <v>396</v>
      </c>
      <c r="J106" s="50" t="s">
        <v>39</v>
      </c>
      <c r="K106" s="71" t="s">
        <v>127</v>
      </c>
      <c r="L106" s="50" t="s">
        <v>397</v>
      </c>
      <c r="M106" s="56" t="s">
        <v>119</v>
      </c>
      <c r="N106" s="56" t="s">
        <v>119</v>
      </c>
      <c r="O106" s="50">
        <v>80</v>
      </c>
      <c r="P106" s="50">
        <v>80</v>
      </c>
      <c r="Q106" s="50">
        <v>554</v>
      </c>
      <c r="R106" s="50" t="s">
        <v>43</v>
      </c>
      <c r="S106" s="50" t="s">
        <v>44</v>
      </c>
      <c r="T106" s="50">
        <v>0</v>
      </c>
      <c r="U106" s="50">
        <v>0</v>
      </c>
      <c r="V106" s="67" t="s">
        <v>56</v>
      </c>
      <c r="W106" s="50" t="s">
        <v>94</v>
      </c>
      <c r="X106" s="57" t="s">
        <v>45</v>
      </c>
      <c r="Y106" s="50"/>
      <c r="Z106" s="50" t="s">
        <v>63</v>
      </c>
      <c r="AA106" s="50" t="s">
        <v>57</v>
      </c>
      <c r="AB106" s="56" t="s">
        <v>64</v>
      </c>
      <c r="AC106" s="57" t="s">
        <v>95</v>
      </c>
      <c r="AD106" s="50">
        <v>0</v>
      </c>
      <c r="AE106" s="50">
        <v>0</v>
      </c>
      <c r="AF106" s="50">
        <v>300</v>
      </c>
      <c r="AG106" s="50" t="s">
        <v>46</v>
      </c>
      <c r="AH106" s="50" t="str">
        <f t="shared" si="10"/>
        <v>AP-7 87,05 Maçanet</v>
      </c>
      <c r="AJ106" s="50" t="str">
        <f t="shared" si="11"/>
        <v>{'Camera information':{'Identifier':'camera.0724','Number':724,'Group':'AP-7','Name':'AP-7 87,05 Maçanet','Location':'AP-7 (N)',</v>
      </c>
      <c r="AK106" s="50" t="str">
        <f t="shared" si="9"/>
        <v>'Description':'AP-7 87,05 Maçanet','Symbol':'Fixed camera','Owner':'ACESA','Municipality':'Maçanet de la Selva','Kilometric Point':'87,05','Road':'AP-7','Direction':'0',</v>
      </c>
      <c r="AL106" s="50" t="str">
        <f t="shared" si="12"/>
        <v>'Latitude':'0','Longitude':'0','Manufacturer':'LANACCESS','Model':'AXIS Q6054-E Network Camera','Protocol':'		VLC','Polling':300,</v>
      </c>
      <c r="AM106" s="50" t="str">
        <f t="shared" si="14"/>
        <v>'Connection':{'Address':'10.131.6.3','Multicast address':'				239.239.239.239','User':'sct','Password':'sct','HTTP port':80,'ONVIF port':80,'RTSP port':554},</v>
      </c>
      <c r="AN106" s="50" t="str">
        <f t="shared" si="13"/>
        <v>'PTZ protocol':{'Protocol':'		VLC','Address':			0,'Port':0,'Serial settings':'0'}}},</v>
      </c>
    </row>
    <row r="107" spans="1:40" s="57" customFormat="1" ht="14.25" customHeight="1">
      <c r="A107" s="55" t="str">
        <f t="shared" si="8"/>
        <v>camera.0725</v>
      </c>
      <c r="B107" s="54">
        <v>725</v>
      </c>
      <c r="C107" s="56" t="s">
        <v>64</v>
      </c>
      <c r="D107" s="56">
        <v>89.7</v>
      </c>
      <c r="E107" s="56" t="s">
        <v>89</v>
      </c>
      <c r="F107" s="56" t="s">
        <v>115</v>
      </c>
      <c r="G107" s="56" t="s">
        <v>36</v>
      </c>
      <c r="H107" s="56" t="s">
        <v>395</v>
      </c>
      <c r="I107" s="56" t="s">
        <v>396</v>
      </c>
      <c r="J107" s="50" t="s">
        <v>39</v>
      </c>
      <c r="K107" s="71" t="s">
        <v>127</v>
      </c>
      <c r="L107" s="59" t="s">
        <v>398</v>
      </c>
      <c r="M107" s="56" t="s">
        <v>119</v>
      </c>
      <c r="N107" s="56" t="s">
        <v>119</v>
      </c>
      <c r="O107" s="50">
        <v>80</v>
      </c>
      <c r="P107" s="50">
        <v>80</v>
      </c>
      <c r="Q107" s="50">
        <v>554</v>
      </c>
      <c r="R107" s="50" t="s">
        <v>43</v>
      </c>
      <c r="S107" s="50" t="s">
        <v>44</v>
      </c>
      <c r="T107" s="50">
        <v>0</v>
      </c>
      <c r="U107" s="50">
        <v>0</v>
      </c>
      <c r="V107" s="67" t="s">
        <v>56</v>
      </c>
      <c r="W107" s="50" t="s">
        <v>94</v>
      </c>
      <c r="X107" s="57" t="s">
        <v>45</v>
      </c>
      <c r="Y107" s="50"/>
      <c r="Z107" s="50" t="s">
        <v>63</v>
      </c>
      <c r="AA107" s="50" t="s">
        <v>120</v>
      </c>
      <c r="AB107" s="56" t="s">
        <v>64</v>
      </c>
      <c r="AC107" s="57" t="s">
        <v>95</v>
      </c>
      <c r="AD107" s="50">
        <v>0</v>
      </c>
      <c r="AE107" s="50">
        <v>0</v>
      </c>
      <c r="AF107" s="50">
        <v>300</v>
      </c>
      <c r="AG107" s="50" t="s">
        <v>46</v>
      </c>
      <c r="AH107" s="50" t="str">
        <f t="shared" si="10"/>
        <v>AP-7 89,7 Maçanet</v>
      </c>
      <c r="AJ107" s="50" t="str">
        <f t="shared" si="11"/>
        <v>{'Camera information':{'Identifier':'camera.0725','Number':725,'Group':'AP-7','Name':'AP-7 89,7 Maçanet','Location':'AP-7 (N)',</v>
      </c>
      <c r="AK107" s="50" t="str">
        <f t="shared" si="9"/>
        <v>'Description':'AP-7 89,7 Maçanet','Symbol':'Fixed camera','Owner':'ACESA','Municipality':'Maçanet de la Selva','Kilometric Point':'89,7','Road':'AP-7','Direction':'0',</v>
      </c>
      <c r="AL107" s="50" t="str">
        <f t="shared" si="12"/>
        <v>'Latitude':'0','Longitude':'0','Manufacturer':'LANACCESS','Model':'AXIS Q6054-E Network Camera','Protocol':'		VLC','Polling':300,</v>
      </c>
      <c r="AM107" s="50" t="str">
        <f t="shared" si="14"/>
        <v>'Connection':{'Address':'10.131.6.4','Multicast address':'				239.239.239.239','User':'sct','Password':'sct','HTTP port':80,'ONVIF port':80,'RTSP port':554},</v>
      </c>
      <c r="AN107" s="50" t="str">
        <f t="shared" si="13"/>
        <v>'PTZ protocol':{'Protocol':'		VLC','Address':			0,'Port':0,'Serial settings':'0'}}},</v>
      </c>
    </row>
    <row r="108" spans="1:40" s="57" customFormat="1" ht="14.25" customHeight="1">
      <c r="A108" s="55" t="str">
        <f t="shared" si="8"/>
        <v>camera.0726</v>
      </c>
      <c r="B108" s="54">
        <v>726</v>
      </c>
      <c r="C108" s="56" t="s">
        <v>64</v>
      </c>
      <c r="D108" s="56">
        <v>95</v>
      </c>
      <c r="E108" s="56" t="s">
        <v>89</v>
      </c>
      <c r="F108" s="56" t="s">
        <v>115</v>
      </c>
      <c r="G108" s="56" t="s">
        <v>36</v>
      </c>
      <c r="H108" s="56" t="s">
        <v>399</v>
      </c>
      <c r="I108" s="56" t="s">
        <v>399</v>
      </c>
      <c r="J108" s="50" t="s">
        <v>50</v>
      </c>
      <c r="K108" s="71" t="s">
        <v>151</v>
      </c>
      <c r="L108" s="59" t="s">
        <v>400</v>
      </c>
      <c r="M108" s="56" t="s">
        <v>119</v>
      </c>
      <c r="N108" s="56" t="s">
        <v>119</v>
      </c>
      <c r="O108" s="50">
        <v>80</v>
      </c>
      <c r="P108" s="50">
        <v>80</v>
      </c>
      <c r="Q108" s="50">
        <v>554</v>
      </c>
      <c r="R108" s="50" t="s">
        <v>43</v>
      </c>
      <c r="S108" s="50" t="s">
        <v>44</v>
      </c>
      <c r="T108" s="50">
        <v>0</v>
      </c>
      <c r="U108" s="50">
        <v>0</v>
      </c>
      <c r="V108" s="67" t="s">
        <v>56</v>
      </c>
      <c r="W108" s="50" t="s">
        <v>94</v>
      </c>
      <c r="X108" s="57" t="s">
        <v>45</v>
      </c>
      <c r="Y108" s="50"/>
      <c r="Z108" s="50" t="s">
        <v>63</v>
      </c>
      <c r="AA108" s="50" t="s">
        <v>57</v>
      </c>
      <c r="AB108" s="56" t="s">
        <v>64</v>
      </c>
      <c r="AC108" s="57" t="s">
        <v>95</v>
      </c>
      <c r="AD108" s="50">
        <v>0</v>
      </c>
      <c r="AE108" s="50">
        <v>0</v>
      </c>
      <c r="AF108" s="50">
        <v>300</v>
      </c>
      <c r="AG108" s="50" t="s">
        <v>46</v>
      </c>
      <c r="AH108" s="50" t="str">
        <f t="shared" si="10"/>
        <v>AP-7 95 Hostalric</v>
      </c>
      <c r="AJ108" s="50" t="str">
        <f t="shared" si="11"/>
        <v>{'Camera information':{'Identifier':'camera.0726','Number':726,'Group':'AP-7','Name':'AP-7 95 Hostalric','Location':'AP-7 (N)',</v>
      </c>
      <c r="AK108" s="50" t="str">
        <f t="shared" si="9"/>
        <v>'Description':'AP-7 95 Hostalric','Symbol':'Fixed camera','Owner':'ACESA','Municipality':'Hostalric','Kilometric Point':'95','Road':'AP-7','Direction':'0',</v>
      </c>
      <c r="AL108" s="50" t="str">
        <f t="shared" si="12"/>
        <v>'Latitude':'0','Longitude':'0','Manufacturer':'AXIS','Model':'AXIS P5534-E Network Camera','Protocol':'		VLC','Polling':300,</v>
      </c>
      <c r="AM108" s="50" t="str">
        <f t="shared" si="14"/>
        <v>'Connection':{'Address':'10.131.6.6','Multicast address':'				239.239.239.239','User':'sct','Password':'sct','HTTP port':80,'ONVIF port':80,'RTSP port':554},</v>
      </c>
      <c r="AN108" s="50" t="str">
        <f t="shared" si="13"/>
        <v>'PTZ protocol':{'Protocol':'		VLC','Address':			0,'Port':0,'Serial settings':'0'}}},</v>
      </c>
    </row>
    <row r="109" spans="1:40" s="57" customFormat="1" ht="14.25" customHeight="1">
      <c r="A109" s="55" t="str">
        <f t="shared" si="8"/>
        <v>camera.0727</v>
      </c>
      <c r="B109" s="54">
        <v>727</v>
      </c>
      <c r="C109" s="56" t="s">
        <v>64</v>
      </c>
      <c r="D109" s="56">
        <v>100.8</v>
      </c>
      <c r="E109" s="56" t="s">
        <v>89</v>
      </c>
      <c r="F109" s="56" t="s">
        <v>115</v>
      </c>
      <c r="G109" s="56" t="s">
        <v>36</v>
      </c>
      <c r="H109" s="56" t="s">
        <v>307</v>
      </c>
      <c r="I109" s="56" t="s">
        <v>307</v>
      </c>
      <c r="J109" s="50" t="s">
        <v>39</v>
      </c>
      <c r="K109" s="71" t="s">
        <v>37</v>
      </c>
      <c r="L109" s="59" t="s">
        <v>401</v>
      </c>
      <c r="M109" s="56"/>
      <c r="N109" s="56"/>
      <c r="O109" s="50">
        <v>80</v>
      </c>
      <c r="P109" s="50">
        <v>80</v>
      </c>
      <c r="Q109" s="50">
        <v>554</v>
      </c>
      <c r="R109" s="50" t="s">
        <v>43</v>
      </c>
      <c r="S109" s="50" t="s">
        <v>44</v>
      </c>
      <c r="T109" s="50">
        <v>0</v>
      </c>
      <c r="U109" s="50">
        <v>0</v>
      </c>
      <c r="V109" s="50" t="s">
        <v>402</v>
      </c>
      <c r="W109" s="50" t="s">
        <v>94</v>
      </c>
      <c r="X109" s="57" t="s">
        <v>99</v>
      </c>
      <c r="Y109" s="50"/>
      <c r="Z109" s="50" t="s">
        <v>63</v>
      </c>
      <c r="AA109" s="50" t="s">
        <v>57</v>
      </c>
      <c r="AB109" s="56" t="s">
        <v>64</v>
      </c>
      <c r="AC109" s="57" t="s">
        <v>95</v>
      </c>
      <c r="AD109" s="50">
        <v>0</v>
      </c>
      <c r="AE109" s="50">
        <v>0</v>
      </c>
      <c r="AF109" s="50">
        <v>300</v>
      </c>
      <c r="AG109" s="50" t="s">
        <v>46</v>
      </c>
      <c r="AH109" s="50" t="str">
        <f t="shared" si="10"/>
        <v>AP-7 100,8 Sant Celoni</v>
      </c>
      <c r="AJ109" s="50" t="str">
        <f t="shared" si="11"/>
        <v>{'Camera information':{'Identifier':'camera.0727','Number':727,'Group':'AP-7','Name':'AP-7 100,8 Sant Celoni','Location':'AP-7 (N)',</v>
      </c>
      <c r="AK109" s="50" t="str">
        <f t="shared" si="9"/>
        <v>'Description':'AP-7 100,8 Sant Celoni','Symbol':'Fixed camera','Owner':'ACESA','Municipality':'Sant Celoni','Kilometric Point':'100,8','Road':'AP-7','Direction':'0',</v>
      </c>
      <c r="AL109" s="50" t="str">
        <f t="shared" si="12"/>
        <v>'Latitude':'0','Longitude':'0','Manufacturer':'LANACCESS','Model':'-','Protocol':'		VLC','Polling':300,</v>
      </c>
      <c r="AM109" s="50" t="str">
        <f t="shared" si="14"/>
        <v>'Connection':{'Address':'10.131.6.8','Multicast address':'				235.1.0.36','User':'','Password':'','HTTP port':80,'ONVIF port':80,'RTSP port':554},</v>
      </c>
      <c r="AN109" s="50" t="str">
        <f t="shared" si="13"/>
        <v>'PTZ protocol':{'Protocol':'		VLC','Address':			0,'Port':0,'Serial settings':'0'}}},</v>
      </c>
    </row>
    <row r="110" spans="1:40" s="57" customFormat="1" ht="14.25" customHeight="1">
      <c r="A110" s="55" t="str">
        <f t="shared" si="8"/>
        <v>camera.0774</v>
      </c>
      <c r="B110" s="54">
        <v>774</v>
      </c>
      <c r="C110" s="57" t="s">
        <v>64</v>
      </c>
      <c r="D110" s="57">
        <v>195.5</v>
      </c>
      <c r="E110" s="57" t="s">
        <v>89</v>
      </c>
      <c r="F110" s="57" t="s">
        <v>90</v>
      </c>
      <c r="G110" s="56" t="s">
        <v>36</v>
      </c>
      <c r="H110" s="57" t="s">
        <v>391</v>
      </c>
      <c r="I110" s="57" t="s">
        <v>403</v>
      </c>
      <c r="J110" s="57" t="s">
        <v>50</v>
      </c>
      <c r="K110" s="71" t="s">
        <v>186</v>
      </c>
      <c r="L110" s="58" t="s">
        <v>404</v>
      </c>
      <c r="M110" s="57" t="s">
        <v>119</v>
      </c>
      <c r="N110" s="57" t="s">
        <v>119</v>
      </c>
      <c r="O110" s="50">
        <v>80</v>
      </c>
      <c r="P110" s="50">
        <v>80</v>
      </c>
      <c r="Q110" s="50">
        <v>554</v>
      </c>
      <c r="R110" s="57" t="s">
        <v>43</v>
      </c>
      <c r="S110" s="57" t="s">
        <v>44</v>
      </c>
      <c r="T110" s="57">
        <v>0</v>
      </c>
      <c r="U110" s="50">
        <v>0</v>
      </c>
      <c r="V110" s="57" t="s">
        <v>56</v>
      </c>
      <c r="X110" s="57" t="s">
        <v>405</v>
      </c>
      <c r="AA110" s="57" t="s">
        <v>120</v>
      </c>
      <c r="AB110" s="57" t="s">
        <v>64</v>
      </c>
      <c r="AC110" s="57" t="s">
        <v>95</v>
      </c>
      <c r="AD110" s="50">
        <v>0</v>
      </c>
      <c r="AE110" s="50">
        <v>0</v>
      </c>
      <c r="AF110" s="50">
        <v>300</v>
      </c>
      <c r="AG110" s="50" t="s">
        <v>46</v>
      </c>
      <c r="AH110" s="50" t="str">
        <f t="shared" si="10"/>
        <v>AP-7 195,5 Vilafranca Centre</v>
      </c>
      <c r="AJ110" s="50" t="str">
        <f t="shared" si="11"/>
        <v>{'Camera information':{'Identifier':'camera.0774','Number':774,'Group':'AP-7','Name':'AP-7 195,5 Vilafranca Centre','Location':'AP-7 (S)',</v>
      </c>
      <c r="AK110" s="50" t="str">
        <f t="shared" si="9"/>
        <v>'Description':'AP-7 195,5 Vilafranca Centre','Symbol':'Fixed camera','Owner':'ACESA','Municipality':'Vilafranca del Penedès','Kilometric Point':'195,5','Road':'AP-7','Direction':'0',</v>
      </c>
      <c r="AL110" s="50" t="str">
        <f t="shared" si="12"/>
        <v>'Latitude':'0','Longitude':'0','Manufacturer':'AXIS','Model':'AXIS P5532-E Network Camera','Protocol':'		VLC','Polling':300,</v>
      </c>
      <c r="AM110" s="50" t="str">
        <f t="shared" si="14"/>
        <v>'Connection':{'Address':'10.131.60.3','Multicast address':'				239.239.239.239','User':'sct','Password':'sct','HTTP port':80,'ONVIF port':80,'RTSP port':554},</v>
      </c>
      <c r="AN110" s="50" t="str">
        <f t="shared" si="13"/>
        <v>'PTZ protocol':{'Protocol':'		VLC','Address':			0,'Port':0,'Serial settings':'0'}}},</v>
      </c>
    </row>
    <row r="111" spans="1:40" s="57" customFormat="1" ht="14.25" customHeight="1">
      <c r="A111" s="55" t="str">
        <f t="shared" si="8"/>
        <v>camera.0775</v>
      </c>
      <c r="B111" s="54">
        <v>775</v>
      </c>
      <c r="C111" s="57" t="s">
        <v>64</v>
      </c>
      <c r="D111" s="57">
        <v>197.5</v>
      </c>
      <c r="E111" s="57" t="s">
        <v>89</v>
      </c>
      <c r="F111" s="57" t="s">
        <v>90</v>
      </c>
      <c r="G111" s="56" t="s">
        <v>36</v>
      </c>
      <c r="H111" s="57" t="s">
        <v>391</v>
      </c>
      <c r="I111" s="57" t="s">
        <v>406</v>
      </c>
      <c r="J111" s="57" t="s">
        <v>39</v>
      </c>
      <c r="K111" s="71" t="s">
        <v>37</v>
      </c>
      <c r="L111" s="58" t="s">
        <v>407</v>
      </c>
      <c r="O111" s="50">
        <v>80</v>
      </c>
      <c r="P111" s="50">
        <v>80</v>
      </c>
      <c r="Q111" s="50">
        <v>554</v>
      </c>
      <c r="R111" s="57" t="s">
        <v>43</v>
      </c>
      <c r="S111" s="57" t="s">
        <v>44</v>
      </c>
      <c r="T111" s="57">
        <v>0</v>
      </c>
      <c r="U111" s="50">
        <v>0</v>
      </c>
      <c r="V111" s="57" t="s">
        <v>408</v>
      </c>
      <c r="W111" s="57" t="s">
        <v>94</v>
      </c>
      <c r="X111" s="57" t="s">
        <v>45</v>
      </c>
      <c r="AA111" s="57" t="s">
        <v>57</v>
      </c>
      <c r="AB111" s="57" t="s">
        <v>64</v>
      </c>
      <c r="AC111" s="57" t="s">
        <v>95</v>
      </c>
      <c r="AD111" s="50">
        <v>0</v>
      </c>
      <c r="AE111" s="50">
        <v>0</v>
      </c>
      <c r="AF111" s="50">
        <v>300</v>
      </c>
      <c r="AG111" s="50" t="s">
        <v>46</v>
      </c>
      <c r="AH111" s="50" t="str">
        <f t="shared" si="10"/>
        <v>AP-7 197,5 Vilafranca</v>
      </c>
      <c r="AJ111" s="50" t="str">
        <f t="shared" si="11"/>
        <v>{'Camera information':{'Identifier':'camera.0775','Number':775,'Group':'AP-7','Name':'AP-7 197,5 Vilafranca','Location':'AP-7 (S)',</v>
      </c>
      <c r="AK111" s="50" t="str">
        <f t="shared" si="9"/>
        <v>'Description':'AP-7 197,5 Vilafranca','Symbol':'Fixed camera','Owner':'ACESA','Municipality':'Vilafranca del Penedès','Kilometric Point':'197,5','Road':'AP-7','Direction':'0',</v>
      </c>
      <c r="AL111" s="50" t="str">
        <f t="shared" si="12"/>
        <v>'Latitude':'0','Longitude':'0','Manufacturer':'LANACCESS','Model':'-','Protocol':'		VLC','Polling':300,</v>
      </c>
      <c r="AM111" s="50" t="str">
        <f t="shared" si="14"/>
        <v>'Connection':{'Address':'10.131.60.4','Multicast address':'				235.1.0.162','User':'','Password':'','HTTP port':80,'ONVIF port':80,'RTSP port':554},</v>
      </c>
      <c r="AN111" s="50" t="str">
        <f t="shared" si="13"/>
        <v>'PTZ protocol':{'Protocol':'		VLC','Address':			0,'Port':0,'Serial settings':'0'}}},</v>
      </c>
    </row>
    <row r="112" spans="1:40" s="57" customFormat="1" ht="14.25" customHeight="1">
      <c r="A112" s="55" t="str">
        <f t="shared" si="8"/>
        <v>camera.0755</v>
      </c>
      <c r="B112" s="54">
        <v>755</v>
      </c>
      <c r="C112" s="57" t="s">
        <v>64</v>
      </c>
      <c r="D112" s="57">
        <v>158.9</v>
      </c>
      <c r="E112" s="57" t="s">
        <v>89</v>
      </c>
      <c r="F112" s="57" t="s">
        <v>115</v>
      </c>
      <c r="G112" s="56" t="s">
        <v>36</v>
      </c>
      <c r="H112" s="57" t="s">
        <v>409</v>
      </c>
      <c r="I112" s="57" t="s">
        <v>410</v>
      </c>
      <c r="J112" s="57" t="s">
        <v>39</v>
      </c>
      <c r="K112" s="71" t="s">
        <v>37</v>
      </c>
      <c r="L112" s="58" t="s">
        <v>411</v>
      </c>
      <c r="O112" s="50">
        <v>80</v>
      </c>
      <c r="P112" s="50">
        <v>80</v>
      </c>
      <c r="Q112" s="50">
        <v>554</v>
      </c>
      <c r="R112" s="57" t="s">
        <v>43</v>
      </c>
      <c r="S112" s="57" t="s">
        <v>44</v>
      </c>
      <c r="T112" s="57">
        <v>0</v>
      </c>
      <c r="U112" s="50">
        <v>0</v>
      </c>
      <c r="V112" s="57" t="s">
        <v>412</v>
      </c>
      <c r="W112" s="57" t="s">
        <v>94</v>
      </c>
      <c r="X112" s="57" t="s">
        <v>45</v>
      </c>
      <c r="AA112" s="57" t="s">
        <v>57</v>
      </c>
      <c r="AB112" s="57" t="s">
        <v>64</v>
      </c>
      <c r="AC112" s="57" t="s">
        <v>95</v>
      </c>
      <c r="AD112" s="50">
        <v>0</v>
      </c>
      <c r="AE112" s="50">
        <v>0</v>
      </c>
      <c r="AF112" s="50">
        <v>300</v>
      </c>
      <c r="AG112" s="50" t="s">
        <v>46</v>
      </c>
      <c r="AH112" s="50" t="str">
        <f t="shared" si="10"/>
        <v>AP-7 158,9 St. Cugat</v>
      </c>
      <c r="AJ112" s="50" t="str">
        <f t="shared" si="11"/>
        <v>{'Camera information':{'Identifier':'camera.0755','Number':755,'Group':'AP-7','Name':'AP-7 158,9 St. Cugat','Location':'AP-7 (N)',</v>
      </c>
      <c r="AK112" s="50" t="str">
        <f t="shared" si="9"/>
        <v>'Description':'AP-7 158,9 St. Cugat','Symbol':'Fixed camera','Owner':'ACESA','Municipality':'Sant Cugat del Vallès','Kilometric Point':'158,9','Road':'AP-7','Direction':'0',</v>
      </c>
      <c r="AL112" s="50" t="str">
        <f t="shared" si="12"/>
        <v>'Latitude':'0','Longitude':'0','Manufacturer':'LANACCESS','Model':'-','Protocol':'		VLC','Polling':300,</v>
      </c>
      <c r="AM112" s="50" t="str">
        <f t="shared" si="14"/>
        <v>'Connection':{'Address':'10.131.61.4','Multicast address':'				235.1.0.16','User':'','Password':'','HTTP port':80,'ONVIF port':80,'RTSP port':554},</v>
      </c>
      <c r="AN112" s="50" t="str">
        <f t="shared" si="13"/>
        <v>'PTZ protocol':{'Protocol':'		VLC','Address':			0,'Port':0,'Serial settings':'0'}}},</v>
      </c>
    </row>
    <row r="113" spans="1:40" s="57" customFormat="1" ht="14.25" customHeight="1">
      <c r="A113" s="55" t="str">
        <f t="shared" si="8"/>
        <v>camera.0756</v>
      </c>
      <c r="B113" s="54">
        <v>756</v>
      </c>
      <c r="C113" s="57" t="s">
        <v>64</v>
      </c>
      <c r="D113" s="57">
        <v>159.815</v>
      </c>
      <c r="E113" s="57" t="s">
        <v>89</v>
      </c>
      <c r="F113" s="57" t="s">
        <v>115</v>
      </c>
      <c r="G113" s="56" t="s">
        <v>36</v>
      </c>
      <c r="H113" s="57" t="s">
        <v>409</v>
      </c>
      <c r="I113" s="57" t="s">
        <v>413</v>
      </c>
      <c r="J113" s="57" t="s">
        <v>39</v>
      </c>
      <c r="K113" s="71" t="s">
        <v>37</v>
      </c>
      <c r="L113" s="58" t="s">
        <v>414</v>
      </c>
      <c r="O113" s="50">
        <v>80</v>
      </c>
      <c r="P113" s="50">
        <v>80</v>
      </c>
      <c r="Q113" s="50">
        <v>554</v>
      </c>
      <c r="R113" s="57" t="s">
        <v>43</v>
      </c>
      <c r="S113" s="57" t="s">
        <v>44</v>
      </c>
      <c r="T113" s="57">
        <v>0</v>
      </c>
      <c r="U113" s="50">
        <v>0</v>
      </c>
      <c r="V113" s="57" t="s">
        <v>415</v>
      </c>
      <c r="W113" s="57" t="s">
        <v>94</v>
      </c>
      <c r="X113" s="57" t="s">
        <v>45</v>
      </c>
      <c r="AA113" s="57" t="s">
        <v>57</v>
      </c>
      <c r="AB113" s="57" t="s">
        <v>64</v>
      </c>
      <c r="AC113" s="57" t="s">
        <v>95</v>
      </c>
      <c r="AD113" s="50">
        <v>0</v>
      </c>
      <c r="AE113" s="50">
        <v>0</v>
      </c>
      <c r="AF113" s="50">
        <v>300</v>
      </c>
      <c r="AG113" s="50" t="s">
        <v>46</v>
      </c>
      <c r="AH113" s="50" t="str">
        <f t="shared" si="10"/>
        <v>AP-7 159,815 Sant Cugat</v>
      </c>
      <c r="AJ113" s="50" t="str">
        <f t="shared" si="11"/>
        <v>{'Camera information':{'Identifier':'camera.0756','Number':756,'Group':'AP-7','Name':'AP-7 159,815 Sant Cugat','Location':'AP-7 (N)',</v>
      </c>
      <c r="AK113" s="50" t="str">
        <f t="shared" si="9"/>
        <v>'Description':'AP-7 159,815 Sant Cugat','Symbol':'Fixed camera','Owner':'ACESA','Municipality':'Sant Cugat del Vallès','Kilometric Point':'159,815','Road':'AP-7','Direction':'0',</v>
      </c>
      <c r="AL113" s="50" t="str">
        <f t="shared" si="12"/>
        <v>'Latitude':'0','Longitude':'0','Manufacturer':'LANACCESS','Model':'-','Protocol':'		VLC','Polling':300,</v>
      </c>
      <c r="AM113" s="50" t="str">
        <f t="shared" si="14"/>
        <v>'Connection':{'Address':'10.131.61.5','Multicast address':'				235.1.0.17','User':'','Password':'','HTTP port':80,'ONVIF port':80,'RTSP port':554},</v>
      </c>
      <c r="AN113" s="50" t="str">
        <f t="shared" si="13"/>
        <v>'PTZ protocol':{'Protocol':'		VLC','Address':			0,'Port':0,'Serial settings':'0'}}},</v>
      </c>
    </row>
    <row r="114" spans="1:40" s="57" customFormat="1" ht="14.25" customHeight="1">
      <c r="A114" s="55" t="str">
        <f t="shared" si="8"/>
        <v>camera.0750</v>
      </c>
      <c r="B114" s="54">
        <v>750</v>
      </c>
      <c r="C114" s="57" t="s">
        <v>64</v>
      </c>
      <c r="D114" s="57">
        <v>153.69999999999999</v>
      </c>
      <c r="E114" s="57" t="s">
        <v>89</v>
      </c>
      <c r="F114" s="57" t="s">
        <v>115</v>
      </c>
      <c r="G114" s="56" t="s">
        <v>36</v>
      </c>
      <c r="H114" s="57" t="s">
        <v>409</v>
      </c>
      <c r="I114" s="57" t="s">
        <v>410</v>
      </c>
      <c r="J114" s="57" t="s">
        <v>39</v>
      </c>
      <c r="K114" s="71" t="s">
        <v>37</v>
      </c>
      <c r="L114" s="58" t="s">
        <v>416</v>
      </c>
      <c r="M114" s="57" t="s">
        <v>41</v>
      </c>
      <c r="N114" s="57" t="s">
        <v>42</v>
      </c>
      <c r="O114" s="50">
        <v>80</v>
      </c>
      <c r="P114" s="50">
        <v>80</v>
      </c>
      <c r="Q114" s="50">
        <v>554</v>
      </c>
      <c r="R114" s="57" t="s">
        <v>43</v>
      </c>
      <c r="S114" s="57" t="s">
        <v>44</v>
      </c>
      <c r="T114" s="57">
        <v>0</v>
      </c>
      <c r="U114" s="50">
        <v>0</v>
      </c>
      <c r="V114" s="57" t="s">
        <v>417</v>
      </c>
      <c r="W114" s="57" t="s">
        <v>94</v>
      </c>
      <c r="X114" s="57" t="s">
        <v>99</v>
      </c>
      <c r="AA114" s="57" t="s">
        <v>114</v>
      </c>
      <c r="AB114" s="57" t="s">
        <v>64</v>
      </c>
      <c r="AC114" s="57" t="s">
        <v>95</v>
      </c>
      <c r="AD114" s="50">
        <v>0</v>
      </c>
      <c r="AE114" s="50">
        <v>0</v>
      </c>
      <c r="AF114" s="50">
        <v>300</v>
      </c>
      <c r="AG114" s="50" t="s">
        <v>46</v>
      </c>
      <c r="AH114" s="50" t="str">
        <f t="shared" si="10"/>
        <v>AP-7 153,7 St. Cugat</v>
      </c>
      <c r="AJ114" s="50" t="str">
        <f t="shared" si="11"/>
        <v>{'Camera information':{'Identifier':'camera.0750','Number':750,'Group':'AP-7','Name':'AP-7 153,7 St. Cugat','Location':'AP-7 (N)',</v>
      </c>
      <c r="AK114" s="50" t="str">
        <f t="shared" si="9"/>
        <v>'Description':'AP-7 153,7 St. Cugat','Symbol':'Fixed camera','Owner':'ACESA','Municipality':'Sant Cugat del Vallès','Kilometric Point':'153,7','Road':'AP-7','Direction':'0',</v>
      </c>
      <c r="AL114" s="50" t="str">
        <f t="shared" si="12"/>
        <v>'Latitude':'0','Longitude':'0','Manufacturer':'LANACCESS','Model':'-','Protocol':'		VLC','Polling':300,</v>
      </c>
      <c r="AM114" s="50" t="str">
        <f t="shared" si="14"/>
        <v>'Connection':{'Address':'10.131.61.6','Multicast address':'				235.1.0.135','User':'hello','Password':'world','HTTP port':80,'ONVIF port':80,'RTSP port':554},</v>
      </c>
      <c r="AN114" s="50" t="str">
        <f t="shared" si="13"/>
        <v>'PTZ protocol':{'Protocol':'		VLC','Address':			0,'Port':0,'Serial settings':'0'}}},</v>
      </c>
    </row>
    <row r="115" spans="1:40" s="57" customFormat="1" ht="14.25" customHeight="1">
      <c r="A115" s="55" t="str">
        <f t="shared" si="8"/>
        <v>camera.0776</v>
      </c>
      <c r="B115" s="54">
        <v>776</v>
      </c>
      <c r="C115" s="57" t="s">
        <v>64</v>
      </c>
      <c r="D115" s="57">
        <v>200</v>
      </c>
      <c r="E115" s="57" t="s">
        <v>89</v>
      </c>
      <c r="F115" s="57" t="s">
        <v>90</v>
      </c>
      <c r="G115" s="56" t="s">
        <v>36</v>
      </c>
      <c r="H115" s="57" t="s">
        <v>391</v>
      </c>
      <c r="I115" s="57" t="s">
        <v>418</v>
      </c>
      <c r="J115" s="57" t="s">
        <v>50</v>
      </c>
      <c r="K115" s="71" t="s">
        <v>117</v>
      </c>
      <c r="L115" s="57" t="s">
        <v>419</v>
      </c>
      <c r="M115" s="57" t="s">
        <v>119</v>
      </c>
      <c r="N115" s="57" t="s">
        <v>119</v>
      </c>
      <c r="O115" s="50">
        <v>80</v>
      </c>
      <c r="P115" s="50">
        <v>80</v>
      </c>
      <c r="Q115" s="50">
        <v>554</v>
      </c>
      <c r="R115" s="57" t="s">
        <v>43</v>
      </c>
      <c r="S115" s="57" t="s">
        <v>44</v>
      </c>
      <c r="T115" s="57">
        <v>0</v>
      </c>
      <c r="U115" s="50">
        <v>0</v>
      </c>
      <c r="V115" s="57" t="s">
        <v>56</v>
      </c>
      <c r="X115" s="57" t="s">
        <v>254</v>
      </c>
      <c r="AA115" s="57" t="s">
        <v>120</v>
      </c>
      <c r="AB115" s="57" t="s">
        <v>64</v>
      </c>
      <c r="AC115" s="57" t="s">
        <v>95</v>
      </c>
      <c r="AD115" s="50">
        <v>0</v>
      </c>
      <c r="AE115" s="50">
        <v>0</v>
      </c>
      <c r="AF115" s="50">
        <v>300</v>
      </c>
      <c r="AG115" s="50" t="s">
        <v>46</v>
      </c>
      <c r="AH115" s="50" t="str">
        <f t="shared" si="10"/>
        <v>AP-7 200 Vilafranca Sud</v>
      </c>
      <c r="AJ115" s="50" t="str">
        <f t="shared" si="11"/>
        <v>{'Camera information':{'Identifier':'camera.0776','Number':776,'Group':'AP-7','Name':'AP-7 200 Vilafranca Sud','Location':'AP-7 (S)',</v>
      </c>
      <c r="AK115" s="50" t="str">
        <f t="shared" si="9"/>
        <v>'Description':'AP-7 200 Vilafranca Sud','Symbol':'Fixed camera','Owner':'ACESA','Municipality':'Vilafranca del Penedès','Kilometric Point':'200','Road':'AP-7','Direction':'0',</v>
      </c>
      <c r="AL115" s="50" t="str">
        <f t="shared" si="12"/>
        <v>'Latitude':'0','Longitude':'0','Manufacturer':'AXIS','Model':'AXIS Q6044-E Network Camera','Protocol':'		VLC','Polling':300,</v>
      </c>
      <c r="AM115" s="50" t="str">
        <f t="shared" si="14"/>
        <v>'Connection':{'Address':'10.131.62.4','Multicast address':'				239.239.239.239','User':'sct','Password':'sct','HTTP port':80,'ONVIF port':80,'RTSP port':554},</v>
      </c>
      <c r="AN115" s="50" t="str">
        <f t="shared" si="13"/>
        <v>'PTZ protocol':{'Protocol':'		VLC','Address':			0,'Port':0,'Serial settings':'0'}}},</v>
      </c>
    </row>
    <row r="116" spans="1:40" s="57" customFormat="1" ht="14.25" customHeight="1">
      <c r="A116" s="55" t="str">
        <f t="shared" si="8"/>
        <v>camera.0777</v>
      </c>
      <c r="B116" s="54">
        <v>777</v>
      </c>
      <c r="C116" s="57" t="s">
        <v>64</v>
      </c>
      <c r="D116" s="57">
        <v>204.02500000000001</v>
      </c>
      <c r="E116" s="57" t="s">
        <v>89</v>
      </c>
      <c r="F116" s="57" t="s">
        <v>90</v>
      </c>
      <c r="G116" s="56" t="s">
        <v>36</v>
      </c>
      <c r="H116" s="57" t="s">
        <v>391</v>
      </c>
      <c r="I116" s="57" t="s">
        <v>420</v>
      </c>
      <c r="J116" s="57" t="s">
        <v>39</v>
      </c>
      <c r="K116" s="71" t="s">
        <v>37</v>
      </c>
      <c r="L116" s="58" t="s">
        <v>421</v>
      </c>
      <c r="O116" s="50">
        <v>80</v>
      </c>
      <c r="P116" s="50">
        <v>80</v>
      </c>
      <c r="Q116" s="50">
        <v>554</v>
      </c>
      <c r="R116" s="57" t="s">
        <v>43</v>
      </c>
      <c r="S116" s="57" t="s">
        <v>44</v>
      </c>
      <c r="T116" s="57">
        <v>0</v>
      </c>
      <c r="U116" s="50">
        <v>0</v>
      </c>
      <c r="V116" s="57" t="s">
        <v>422</v>
      </c>
      <c r="W116" s="57" t="s">
        <v>94</v>
      </c>
      <c r="X116" s="57" t="s">
        <v>45</v>
      </c>
      <c r="AA116" s="57" t="s">
        <v>57</v>
      </c>
      <c r="AB116" s="57" t="s">
        <v>64</v>
      </c>
      <c r="AC116" s="57" t="s">
        <v>95</v>
      </c>
      <c r="AD116" s="50">
        <v>0</v>
      </c>
      <c r="AE116" s="50">
        <v>0</v>
      </c>
      <c r="AF116" s="50">
        <v>300</v>
      </c>
      <c r="AG116" s="50" t="s">
        <v>46</v>
      </c>
      <c r="AH116" s="50" t="str">
        <f t="shared" si="10"/>
        <v>AP-7 204,025 Castellet</v>
      </c>
      <c r="AJ116" s="50" t="str">
        <f t="shared" si="11"/>
        <v>{'Camera information':{'Identifier':'camera.0777','Number':777,'Group':'AP-7','Name':'AP-7 204,025 Castellet','Location':'AP-7 (S)',</v>
      </c>
      <c r="AK116" s="50" t="str">
        <f t="shared" si="9"/>
        <v>'Description':'AP-7 204,025 Castellet','Symbol':'Fixed camera','Owner':'ACESA','Municipality':'Vilafranca del Penedès','Kilometric Point':'204,025','Road':'AP-7','Direction':'0',</v>
      </c>
      <c r="AL116" s="50" t="str">
        <f t="shared" si="12"/>
        <v>'Latitude':'0','Longitude':'0','Manufacturer':'LANACCESS','Model':'-','Protocol':'		VLC','Polling':300,</v>
      </c>
      <c r="AM116" s="50" t="str">
        <f t="shared" si="14"/>
        <v>'Connection':{'Address':'10.131.62.5','Multicast address':'				235.1.0.165','User':'','Password':'','HTTP port':80,'ONVIF port':80,'RTSP port':554},</v>
      </c>
      <c r="AN116" s="50" t="str">
        <f t="shared" si="13"/>
        <v>'PTZ protocol':{'Protocol':'		VLC','Address':			0,'Port':0,'Serial settings':'0'}}},</v>
      </c>
    </row>
    <row r="117" spans="1:40" s="57" customFormat="1" ht="14.25" customHeight="1">
      <c r="A117" s="55" t="str">
        <f t="shared" si="8"/>
        <v>camera.0780</v>
      </c>
      <c r="B117" s="54">
        <v>780</v>
      </c>
      <c r="C117" s="57" t="s">
        <v>64</v>
      </c>
      <c r="D117" s="57">
        <v>217</v>
      </c>
      <c r="E117" s="57" t="s">
        <v>89</v>
      </c>
      <c r="F117" s="57" t="s">
        <v>90</v>
      </c>
      <c r="G117" s="56" t="s">
        <v>36</v>
      </c>
      <c r="H117" s="57" t="s">
        <v>423</v>
      </c>
      <c r="I117" s="57" t="s">
        <v>424</v>
      </c>
      <c r="J117" s="57" t="s">
        <v>39</v>
      </c>
      <c r="K117" s="71" t="s">
        <v>37</v>
      </c>
      <c r="L117" s="58" t="s">
        <v>425</v>
      </c>
      <c r="O117" s="50">
        <v>80</v>
      </c>
      <c r="P117" s="50">
        <v>80</v>
      </c>
      <c r="Q117" s="50">
        <v>554</v>
      </c>
      <c r="R117" s="57" t="s">
        <v>43</v>
      </c>
      <c r="S117" s="57" t="s">
        <v>44</v>
      </c>
      <c r="T117" s="57">
        <v>0</v>
      </c>
      <c r="U117" s="50">
        <v>0</v>
      </c>
      <c r="V117" s="57" t="s">
        <v>426</v>
      </c>
      <c r="W117" s="57" t="s">
        <v>94</v>
      </c>
      <c r="X117" s="57" t="s">
        <v>45</v>
      </c>
      <c r="AA117" s="57" t="s">
        <v>57</v>
      </c>
      <c r="AB117" s="57" t="s">
        <v>64</v>
      </c>
      <c r="AC117" s="57" t="s">
        <v>95</v>
      </c>
      <c r="AD117" s="50">
        <v>0</v>
      </c>
      <c r="AE117" s="50">
        <v>0</v>
      </c>
      <c r="AF117" s="50">
        <v>300</v>
      </c>
      <c r="AG117" s="50" t="s">
        <v>46</v>
      </c>
      <c r="AH117" s="50" t="str">
        <f t="shared" si="10"/>
        <v>AP-7 217 El Vendrell</v>
      </c>
      <c r="AJ117" s="50" t="str">
        <f t="shared" si="11"/>
        <v>{'Camera information':{'Identifier':'camera.0780','Number':780,'Group':'AP-7','Name':'AP-7 217 El Vendrell','Location':'AP-7 (S)',</v>
      </c>
      <c r="AK117" s="50" t="str">
        <f t="shared" si="9"/>
        <v>'Description':'AP-7 217 El Vendrell','Symbol':'Fixed camera','Owner':'ACESA','Municipality':'Vendrell','Kilometric Point':'217','Road':'AP-7','Direction':'0',</v>
      </c>
      <c r="AL117" s="50" t="str">
        <f t="shared" si="12"/>
        <v>'Latitude':'0','Longitude':'0','Manufacturer':'LANACCESS','Model':'-','Protocol':'		VLC','Polling':300,</v>
      </c>
      <c r="AM117" s="50" t="str">
        <f t="shared" si="14"/>
        <v>'Connection':{'Address':'10.131.63.3','Multicast address':'				235.1.0.68','User':'','Password':'','HTTP port':80,'ONVIF port':80,'RTSP port':554},</v>
      </c>
      <c r="AN117" s="50" t="str">
        <f t="shared" si="13"/>
        <v>'PTZ protocol':{'Protocol':'		VLC','Address':			0,'Port':0,'Serial settings':'0'}}},</v>
      </c>
    </row>
    <row r="118" spans="1:40" s="57" customFormat="1" ht="14.25" customHeight="1">
      <c r="A118" s="55" t="str">
        <f t="shared" si="8"/>
        <v>camera.0781</v>
      </c>
      <c r="B118" s="54">
        <v>781</v>
      </c>
      <c r="C118" s="57" t="s">
        <v>64</v>
      </c>
      <c r="D118" s="57">
        <v>218.6</v>
      </c>
      <c r="E118" s="57" t="s">
        <v>89</v>
      </c>
      <c r="F118" s="57" t="s">
        <v>90</v>
      </c>
      <c r="G118" s="56" t="s">
        <v>36</v>
      </c>
      <c r="H118" s="57" t="s">
        <v>423</v>
      </c>
      <c r="I118" s="57" t="s">
        <v>424</v>
      </c>
      <c r="J118" s="57" t="s">
        <v>39</v>
      </c>
      <c r="K118" s="71" t="s">
        <v>37</v>
      </c>
      <c r="L118" s="58" t="s">
        <v>427</v>
      </c>
      <c r="O118" s="50">
        <v>80</v>
      </c>
      <c r="P118" s="50">
        <v>80</v>
      </c>
      <c r="Q118" s="50">
        <v>554</v>
      </c>
      <c r="R118" s="57" t="s">
        <v>43</v>
      </c>
      <c r="S118" s="57" t="s">
        <v>44</v>
      </c>
      <c r="T118" s="57">
        <v>0</v>
      </c>
      <c r="U118" s="50">
        <v>0</v>
      </c>
      <c r="V118" s="57" t="s">
        <v>428</v>
      </c>
      <c r="W118" s="57" t="s">
        <v>94</v>
      </c>
      <c r="X118" s="57" t="s">
        <v>45</v>
      </c>
      <c r="AA118" s="57" t="s">
        <v>57</v>
      </c>
      <c r="AB118" s="57" t="s">
        <v>64</v>
      </c>
      <c r="AC118" s="57" t="s">
        <v>95</v>
      </c>
      <c r="AD118" s="50">
        <v>0</v>
      </c>
      <c r="AE118" s="50">
        <v>0</v>
      </c>
      <c r="AF118" s="50">
        <v>300</v>
      </c>
      <c r="AG118" s="50" t="s">
        <v>46</v>
      </c>
      <c r="AH118" s="50" t="str">
        <f t="shared" si="10"/>
        <v>AP-7 218,6 El Vendrell</v>
      </c>
      <c r="AJ118" s="50" t="str">
        <f t="shared" si="11"/>
        <v>{'Camera information':{'Identifier':'camera.0781','Number':781,'Group':'AP-7','Name':'AP-7 218,6 El Vendrell','Location':'AP-7 (S)',</v>
      </c>
      <c r="AK118" s="50" t="str">
        <f t="shared" si="9"/>
        <v>'Description':'AP-7 218,6 El Vendrell','Symbol':'Fixed camera','Owner':'ACESA','Municipality':'Vendrell','Kilometric Point':'218,6','Road':'AP-7','Direction':'0',</v>
      </c>
      <c r="AL118" s="50" t="str">
        <f t="shared" si="12"/>
        <v>'Latitude':'0','Longitude':'0','Manufacturer':'LANACCESS','Model':'-','Protocol':'		VLC','Polling':300,</v>
      </c>
      <c r="AM118" s="50" t="str">
        <f t="shared" si="14"/>
        <v>'Connection':{'Address':'10.131.63.4','Multicast address':'				235.1.0.69','User':'','Password':'','HTTP port':80,'ONVIF port':80,'RTSP port':554},</v>
      </c>
      <c r="AN118" s="50" t="str">
        <f t="shared" si="13"/>
        <v>'PTZ protocol':{'Protocol':'		VLC','Address':			0,'Port':0,'Serial settings':'0'}}},</v>
      </c>
    </row>
    <row r="119" spans="1:40" s="57" customFormat="1" ht="14.25" customHeight="1">
      <c r="A119" s="55" t="str">
        <f t="shared" si="8"/>
        <v>camera.0782</v>
      </c>
      <c r="B119" s="54">
        <v>782</v>
      </c>
      <c r="C119" s="57" t="s">
        <v>64</v>
      </c>
      <c r="D119" s="57">
        <v>220.5</v>
      </c>
      <c r="E119" s="57" t="s">
        <v>89</v>
      </c>
      <c r="F119" s="57" t="s">
        <v>90</v>
      </c>
      <c r="G119" s="56" t="s">
        <v>36</v>
      </c>
      <c r="H119" s="57" t="s">
        <v>423</v>
      </c>
      <c r="I119" s="57" t="s">
        <v>429</v>
      </c>
      <c r="J119" s="57" t="s">
        <v>50</v>
      </c>
      <c r="K119" s="71" t="s">
        <v>117</v>
      </c>
      <c r="L119" s="57" t="s">
        <v>430</v>
      </c>
      <c r="M119" s="57" t="s">
        <v>119</v>
      </c>
      <c r="N119" s="57" t="s">
        <v>119</v>
      </c>
      <c r="O119" s="50">
        <v>80</v>
      </c>
      <c r="P119" s="50">
        <v>80</v>
      </c>
      <c r="Q119" s="50">
        <v>554</v>
      </c>
      <c r="R119" s="57" t="s">
        <v>43</v>
      </c>
      <c r="S119" s="57" t="s">
        <v>44</v>
      </c>
      <c r="T119" s="57">
        <v>0</v>
      </c>
      <c r="U119" s="50">
        <v>0</v>
      </c>
      <c r="V119" s="57" t="s">
        <v>56</v>
      </c>
      <c r="X119" s="57" t="s">
        <v>45</v>
      </c>
      <c r="AA119" s="57" t="s">
        <v>57</v>
      </c>
      <c r="AB119" s="57" t="s">
        <v>64</v>
      </c>
      <c r="AC119" s="57" t="s">
        <v>95</v>
      </c>
      <c r="AD119" s="50">
        <v>0</v>
      </c>
      <c r="AE119" s="50">
        <v>0</v>
      </c>
      <c r="AF119" s="50">
        <v>300</v>
      </c>
      <c r="AG119" s="50" t="s">
        <v>46</v>
      </c>
      <c r="AH119" s="50" t="str">
        <f t="shared" si="10"/>
        <v>AP-7 220,5 Peatge El Vendrell</v>
      </c>
      <c r="AJ119" s="50" t="str">
        <f t="shared" si="11"/>
        <v>{'Camera information':{'Identifier':'camera.0782','Number':782,'Group':'AP-7','Name':'AP-7 220,5 Peatge El Vendrell','Location':'AP-7 (S)',</v>
      </c>
      <c r="AK119" s="50" t="str">
        <f t="shared" si="9"/>
        <v>'Description':'AP-7 220,5 Peatge El Vendrell','Symbol':'Fixed camera','Owner':'ACESA','Municipality':'Vendrell','Kilometric Point':'220,5','Road':'AP-7','Direction':'0',</v>
      </c>
      <c r="AL119" s="50" t="str">
        <f t="shared" si="12"/>
        <v>'Latitude':'0','Longitude':'0','Manufacturer':'AXIS','Model':'AXIS Q6044-E Network Camera','Protocol':'		VLC','Polling':300,</v>
      </c>
      <c r="AM119" s="50" t="str">
        <f t="shared" si="14"/>
        <v>'Connection':{'Address':'10.131.63.5','Multicast address':'				239.239.239.239','User':'sct','Password':'sct','HTTP port':80,'ONVIF port':80,'RTSP port':554},</v>
      </c>
      <c r="AN119" s="50" t="str">
        <f t="shared" si="13"/>
        <v>'PTZ protocol':{'Protocol':'		VLC','Address':			0,'Port':0,'Serial settings':'0'}}},</v>
      </c>
    </row>
    <row r="120" spans="1:40" s="57" customFormat="1" ht="14.25" customHeight="1">
      <c r="A120" s="55" t="str">
        <f t="shared" si="8"/>
        <v>camera.0783</v>
      </c>
      <c r="B120" s="54">
        <v>783</v>
      </c>
      <c r="C120" s="57" t="s">
        <v>64</v>
      </c>
      <c r="D120" s="57">
        <v>224</v>
      </c>
      <c r="E120" s="57" t="s">
        <v>89</v>
      </c>
      <c r="F120" s="57" t="s">
        <v>90</v>
      </c>
      <c r="G120" s="56" t="s">
        <v>36</v>
      </c>
      <c r="H120" s="57" t="s">
        <v>431</v>
      </c>
      <c r="I120" s="57" t="s">
        <v>431</v>
      </c>
      <c r="J120" s="57" t="s">
        <v>39</v>
      </c>
      <c r="K120" s="71" t="s">
        <v>37</v>
      </c>
      <c r="L120" s="58" t="s">
        <v>432</v>
      </c>
      <c r="O120" s="50">
        <v>80</v>
      </c>
      <c r="P120" s="50">
        <v>80</v>
      </c>
      <c r="Q120" s="50">
        <v>554</v>
      </c>
      <c r="R120" s="57" t="s">
        <v>43</v>
      </c>
      <c r="S120" s="57" t="s">
        <v>44</v>
      </c>
      <c r="T120" s="57">
        <v>0</v>
      </c>
      <c r="U120" s="50">
        <v>0</v>
      </c>
      <c r="V120" s="57" t="s">
        <v>433</v>
      </c>
      <c r="W120" s="57" t="s">
        <v>94</v>
      </c>
      <c r="X120" s="57" t="s">
        <v>45</v>
      </c>
      <c r="AA120" s="57" t="s">
        <v>57</v>
      </c>
      <c r="AB120" s="57" t="s">
        <v>64</v>
      </c>
      <c r="AC120" s="57" t="s">
        <v>95</v>
      </c>
      <c r="AD120" s="50">
        <v>0</v>
      </c>
      <c r="AE120" s="50">
        <v>0</v>
      </c>
      <c r="AF120" s="50">
        <v>300</v>
      </c>
      <c r="AG120" s="50" t="s">
        <v>46</v>
      </c>
      <c r="AH120" s="50" t="str">
        <f t="shared" si="10"/>
        <v>AP-7 224 Roda de Barà</v>
      </c>
      <c r="AJ120" s="50" t="str">
        <f t="shared" si="11"/>
        <v>{'Camera information':{'Identifier':'camera.0783','Number':783,'Group':'AP-7','Name':'AP-7 224 Roda de Barà','Location':'AP-7 (S)',</v>
      </c>
      <c r="AK120" s="50" t="str">
        <f t="shared" si="9"/>
        <v>'Description':'AP-7 224 Roda de Barà','Symbol':'Fixed camera','Owner':'ACESA','Municipality':'Roda de Barà','Kilometric Point':'224','Road':'AP-7','Direction':'0',</v>
      </c>
      <c r="AL120" s="50" t="str">
        <f t="shared" si="12"/>
        <v>'Latitude':'0','Longitude':'0','Manufacturer':'LANACCESS','Model':'-','Protocol':'		VLC','Polling':300,</v>
      </c>
      <c r="AM120" s="50" t="str">
        <f t="shared" si="14"/>
        <v>'Connection':{'Address':'10.131.63.7','Multicast address':'				235.1.0.72','User':'','Password':'','HTTP port':80,'ONVIF port':80,'RTSP port':554},</v>
      </c>
      <c r="AN120" s="50" t="str">
        <f t="shared" si="13"/>
        <v>'PTZ protocol':{'Protocol':'		VLC','Address':			0,'Port':0,'Serial settings':'0'}}},</v>
      </c>
    </row>
    <row r="121" spans="1:40" s="57" customFormat="1" ht="14.25" customHeight="1">
      <c r="A121" s="55" t="str">
        <f t="shared" si="8"/>
        <v>camera.0784</v>
      </c>
      <c r="B121" s="54">
        <v>784</v>
      </c>
      <c r="C121" s="57" t="s">
        <v>64</v>
      </c>
      <c r="D121" s="57">
        <v>225.8</v>
      </c>
      <c r="E121" s="57" t="s">
        <v>89</v>
      </c>
      <c r="F121" s="57" t="s">
        <v>90</v>
      </c>
      <c r="G121" s="56" t="s">
        <v>36</v>
      </c>
      <c r="H121" s="57" t="s">
        <v>431</v>
      </c>
      <c r="I121" s="57" t="s">
        <v>431</v>
      </c>
      <c r="J121" s="57" t="s">
        <v>39</v>
      </c>
      <c r="K121" s="71" t="s">
        <v>37</v>
      </c>
      <c r="L121" s="58" t="s">
        <v>434</v>
      </c>
      <c r="O121" s="50">
        <v>80</v>
      </c>
      <c r="P121" s="50">
        <v>80</v>
      </c>
      <c r="Q121" s="50">
        <v>554</v>
      </c>
      <c r="R121" s="57" t="s">
        <v>43</v>
      </c>
      <c r="S121" s="57" t="s">
        <v>44</v>
      </c>
      <c r="T121" s="57">
        <v>0</v>
      </c>
      <c r="U121" s="50">
        <v>0</v>
      </c>
      <c r="V121" s="57" t="s">
        <v>435</v>
      </c>
      <c r="W121" s="57" t="s">
        <v>94</v>
      </c>
      <c r="X121" s="57" t="s">
        <v>45</v>
      </c>
      <c r="AA121" s="57" t="s">
        <v>57</v>
      </c>
      <c r="AB121" s="57" t="s">
        <v>64</v>
      </c>
      <c r="AC121" s="57" t="s">
        <v>95</v>
      </c>
      <c r="AD121" s="50">
        <v>0</v>
      </c>
      <c r="AE121" s="50">
        <v>0</v>
      </c>
      <c r="AF121" s="50">
        <v>300</v>
      </c>
      <c r="AG121" s="50" t="s">
        <v>46</v>
      </c>
      <c r="AH121" s="50" t="str">
        <f t="shared" si="10"/>
        <v>AP-7 225,8 Roda de Barà</v>
      </c>
      <c r="AJ121" s="50" t="str">
        <f t="shared" si="11"/>
        <v>{'Camera information':{'Identifier':'camera.0784','Number':784,'Group':'AP-7','Name':'AP-7 225,8 Roda de Barà','Location':'AP-7 (S)',</v>
      </c>
      <c r="AK121" s="50" t="str">
        <f t="shared" si="9"/>
        <v>'Description':'AP-7 225,8 Roda de Barà','Symbol':'Fixed camera','Owner':'ACESA','Municipality':'Roda de Barà','Kilometric Point':'225,8','Road':'AP-7','Direction':'0',</v>
      </c>
      <c r="AL121" s="50" t="str">
        <f t="shared" si="12"/>
        <v>'Latitude':'0','Longitude':'0','Manufacturer':'LANACCESS','Model':'-','Protocol':'		VLC','Polling':300,</v>
      </c>
      <c r="AM121" s="50" t="str">
        <f t="shared" si="14"/>
        <v>'Connection':{'Address':'10.131.63.8','Multicast address':'				235.1.0.73','User':'','Password':'','HTTP port':80,'ONVIF port':80,'RTSP port':554},</v>
      </c>
      <c r="AN121" s="50" t="str">
        <f t="shared" si="13"/>
        <v>'PTZ protocol':{'Protocol':'		VLC','Address':			0,'Port':0,'Serial settings':'0'}}},</v>
      </c>
    </row>
    <row r="122" spans="1:40" s="57" customFormat="1" ht="14.25" customHeight="1">
      <c r="A122" s="55" t="str">
        <f t="shared" si="8"/>
        <v>camera.0785</v>
      </c>
      <c r="B122" s="54">
        <v>785</v>
      </c>
      <c r="C122" s="57" t="s">
        <v>64</v>
      </c>
      <c r="D122" s="57">
        <v>233</v>
      </c>
      <c r="E122" s="57" t="s">
        <v>89</v>
      </c>
      <c r="F122" s="57" t="s">
        <v>90</v>
      </c>
      <c r="G122" s="56" t="s">
        <v>36</v>
      </c>
      <c r="H122" s="57" t="s">
        <v>436</v>
      </c>
      <c r="I122" s="57" t="s">
        <v>436</v>
      </c>
      <c r="J122" s="57" t="s">
        <v>50</v>
      </c>
      <c r="K122" s="71" t="s">
        <v>117</v>
      </c>
      <c r="L122" s="57" t="s">
        <v>437</v>
      </c>
      <c r="M122" s="57" t="s">
        <v>119</v>
      </c>
      <c r="N122" s="57" t="s">
        <v>119</v>
      </c>
      <c r="O122" s="50">
        <v>80</v>
      </c>
      <c r="P122" s="50">
        <v>80</v>
      </c>
      <c r="Q122" s="50">
        <v>554</v>
      </c>
      <c r="R122" s="57" t="s">
        <v>43</v>
      </c>
      <c r="S122" s="57" t="s">
        <v>44</v>
      </c>
      <c r="T122" s="57">
        <v>0</v>
      </c>
      <c r="U122" s="50">
        <v>0</v>
      </c>
      <c r="V122" s="57" t="s">
        <v>56</v>
      </c>
      <c r="W122" s="57" t="s">
        <v>94</v>
      </c>
      <c r="X122" s="57" t="s">
        <v>45</v>
      </c>
      <c r="AA122" s="57" t="s">
        <v>57</v>
      </c>
      <c r="AB122" s="57" t="s">
        <v>64</v>
      </c>
      <c r="AC122" s="57" t="s">
        <v>95</v>
      </c>
      <c r="AD122" s="50">
        <v>0</v>
      </c>
      <c r="AE122" s="50">
        <v>0</v>
      </c>
      <c r="AF122" s="50">
        <v>300</v>
      </c>
      <c r="AG122" s="50" t="s">
        <v>46</v>
      </c>
      <c r="AH122" s="50" t="str">
        <f t="shared" si="10"/>
        <v>AP-7 233 Altafulla</v>
      </c>
      <c r="AJ122" s="50" t="str">
        <f t="shared" si="11"/>
        <v>{'Camera information':{'Identifier':'camera.0785','Number':785,'Group':'AP-7','Name':'AP-7 233 Altafulla','Location':'AP-7 (S)',</v>
      </c>
      <c r="AK122" s="50" t="str">
        <f t="shared" si="9"/>
        <v>'Description':'AP-7 233 Altafulla','Symbol':'Fixed camera','Owner':'ACESA','Municipality':'Altafulla','Kilometric Point':'233','Road':'AP-7','Direction':'0',</v>
      </c>
      <c r="AL122" s="50" t="str">
        <f t="shared" si="12"/>
        <v>'Latitude':'0','Longitude':'0','Manufacturer':'AXIS','Model':'AXIS Q6044-E Network Camera','Protocol':'		VLC','Polling':300,</v>
      </c>
      <c r="AM122" s="50" t="str">
        <f t="shared" si="14"/>
        <v>'Connection':{'Address':'10.131.64.3','Multicast address':'				239.239.239.239','User':'sct','Password':'sct','HTTP port':80,'ONVIF port':80,'RTSP port':554},</v>
      </c>
      <c r="AN122" s="50" t="str">
        <f t="shared" si="13"/>
        <v>'PTZ protocol':{'Protocol':'		VLC','Address':			0,'Port':0,'Serial settings':'0'}}},</v>
      </c>
    </row>
    <row r="123" spans="1:40" s="57" customFormat="1" ht="14.25" customHeight="1">
      <c r="A123" s="55" t="str">
        <f t="shared" si="8"/>
        <v>camera.0788</v>
      </c>
      <c r="B123" s="54">
        <v>788</v>
      </c>
      <c r="C123" s="57" t="s">
        <v>64</v>
      </c>
      <c r="D123" s="57">
        <v>247</v>
      </c>
      <c r="E123" s="57" t="s">
        <v>89</v>
      </c>
      <c r="F123" s="57" t="s">
        <v>90</v>
      </c>
      <c r="G123" s="56" t="s">
        <v>36</v>
      </c>
      <c r="H123" s="57" t="s">
        <v>96</v>
      </c>
      <c r="I123" s="57" t="s">
        <v>438</v>
      </c>
      <c r="J123" s="57" t="s">
        <v>39</v>
      </c>
      <c r="K123" s="71" t="s">
        <v>37</v>
      </c>
      <c r="L123" s="58" t="s">
        <v>439</v>
      </c>
      <c r="O123" s="50">
        <v>80</v>
      </c>
      <c r="P123" s="50">
        <v>80</v>
      </c>
      <c r="Q123" s="50">
        <v>554</v>
      </c>
      <c r="R123" s="57" t="s">
        <v>43</v>
      </c>
      <c r="S123" s="57" t="s">
        <v>44</v>
      </c>
      <c r="T123" s="57">
        <v>0</v>
      </c>
      <c r="U123" s="50">
        <v>0</v>
      </c>
      <c r="V123" s="57" t="s">
        <v>440</v>
      </c>
      <c r="W123" s="57" t="s">
        <v>94</v>
      </c>
      <c r="X123" s="57" t="s">
        <v>45</v>
      </c>
      <c r="AA123" s="57" t="s">
        <v>57</v>
      </c>
      <c r="AB123" s="57" t="s">
        <v>64</v>
      </c>
      <c r="AC123" s="57" t="s">
        <v>95</v>
      </c>
      <c r="AD123" s="50">
        <v>0</v>
      </c>
      <c r="AE123" s="50">
        <v>0</v>
      </c>
      <c r="AF123" s="50">
        <v>300</v>
      </c>
      <c r="AG123" s="50" t="s">
        <v>46</v>
      </c>
      <c r="AH123" s="50" t="str">
        <f t="shared" si="10"/>
        <v>AP-7 247 Peatge Tarragona</v>
      </c>
      <c r="AJ123" s="50" t="str">
        <f t="shared" si="11"/>
        <v>{'Camera information':{'Identifier':'camera.0788','Number':788,'Group':'AP-7','Name':'AP-7 247 Peatge Tarragona','Location':'AP-7 (S)',</v>
      </c>
      <c r="AK123" s="50" t="str">
        <f t="shared" si="9"/>
        <v>'Description':'AP-7 247 Peatge Tarragona','Symbol':'Fixed camera','Owner':'ACESA','Municipality':'Tarragona','Kilometric Point':'247','Road':'AP-7','Direction':'0',</v>
      </c>
      <c r="AL123" s="50" t="str">
        <f t="shared" si="12"/>
        <v>'Latitude':'0','Longitude':'0','Manufacturer':'LANACCESS','Model':'-','Protocol':'		VLC','Polling':300,</v>
      </c>
      <c r="AM123" s="50" t="str">
        <f t="shared" si="14"/>
        <v>'Connection':{'Address':'10.131.65.10','Multicast address':'				235.1.0.83','User':'','Password':'','HTTP port':80,'ONVIF port':80,'RTSP port':554},</v>
      </c>
      <c r="AN123" s="50" t="str">
        <f t="shared" si="13"/>
        <v>'PTZ protocol':{'Protocol':'		VLC','Address':			0,'Port':0,'Serial settings':'0'}}},</v>
      </c>
    </row>
    <row r="124" spans="1:40" s="57" customFormat="1" ht="14.25" customHeight="1">
      <c r="A124" s="55" t="str">
        <f t="shared" si="8"/>
        <v>camera.0790</v>
      </c>
      <c r="B124" s="54">
        <v>790</v>
      </c>
      <c r="C124" s="57" t="s">
        <v>64</v>
      </c>
      <c r="D124" s="57">
        <v>251.6</v>
      </c>
      <c r="E124" s="57" t="s">
        <v>89</v>
      </c>
      <c r="F124" s="57" t="s">
        <v>90</v>
      </c>
      <c r="G124" s="56" t="s">
        <v>36</v>
      </c>
      <c r="H124" s="57" t="s">
        <v>60</v>
      </c>
      <c r="I124" s="57" t="s">
        <v>60</v>
      </c>
      <c r="J124" s="57" t="s">
        <v>39</v>
      </c>
      <c r="K124" s="71" t="s">
        <v>37</v>
      </c>
      <c r="L124" s="58" t="s">
        <v>441</v>
      </c>
      <c r="O124" s="50">
        <v>80</v>
      </c>
      <c r="P124" s="50">
        <v>80</v>
      </c>
      <c r="Q124" s="50">
        <v>554</v>
      </c>
      <c r="R124" s="57" t="s">
        <v>43</v>
      </c>
      <c r="S124" s="57" t="s">
        <v>44</v>
      </c>
      <c r="T124" s="57">
        <v>0</v>
      </c>
      <c r="U124" s="50">
        <v>0</v>
      </c>
      <c r="V124" s="57" t="s">
        <v>442</v>
      </c>
      <c r="W124" s="57" t="s">
        <v>94</v>
      </c>
      <c r="X124" s="57" t="s">
        <v>99</v>
      </c>
      <c r="AA124" s="57" t="s">
        <v>120</v>
      </c>
      <c r="AB124" s="57" t="s">
        <v>64</v>
      </c>
      <c r="AC124" s="57" t="s">
        <v>95</v>
      </c>
      <c r="AD124" s="50">
        <v>0</v>
      </c>
      <c r="AE124" s="50">
        <v>0</v>
      </c>
      <c r="AF124" s="50">
        <v>300</v>
      </c>
      <c r="AG124" s="50" t="s">
        <v>46</v>
      </c>
      <c r="AH124" s="50" t="str">
        <f t="shared" si="10"/>
        <v>AP-7 251,6 Reus</v>
      </c>
      <c r="AJ124" s="50" t="str">
        <f t="shared" si="11"/>
        <v>{'Camera information':{'Identifier':'camera.0790','Number':790,'Group':'AP-7','Name':'AP-7 251,6 Reus','Location':'AP-7 (S)',</v>
      </c>
      <c r="AK124" s="50" t="str">
        <f t="shared" si="9"/>
        <v>'Description':'AP-7 251,6 Reus','Symbol':'Fixed camera','Owner':'ACESA','Municipality':'Reus','Kilometric Point':'251,6','Road':'AP-7','Direction':'0',</v>
      </c>
      <c r="AL124" s="50" t="str">
        <f t="shared" si="12"/>
        <v>'Latitude':'0','Longitude':'0','Manufacturer':'LANACCESS','Model':'-','Protocol':'		VLC','Polling':300,</v>
      </c>
      <c r="AM124" s="50" t="str">
        <f t="shared" si="14"/>
        <v>'Connection':{'Address':'10.131.66.3','Multicast address':'				235.1.0.57','User':'','Password':'','HTTP port':80,'ONVIF port':80,'RTSP port':554},</v>
      </c>
      <c r="AN124" s="50" t="str">
        <f t="shared" si="13"/>
        <v>'PTZ protocol':{'Protocol':'		VLC','Address':			0,'Port':0,'Serial settings':'0'}}},</v>
      </c>
    </row>
    <row r="125" spans="1:40" s="57" customFormat="1" ht="14.25" customHeight="1">
      <c r="A125" s="55" t="str">
        <f t="shared" si="8"/>
        <v>camera.0791</v>
      </c>
      <c r="B125" s="54">
        <v>791</v>
      </c>
      <c r="C125" s="57" t="s">
        <v>64</v>
      </c>
      <c r="D125" s="57">
        <v>254.11</v>
      </c>
      <c r="E125" s="57" t="s">
        <v>89</v>
      </c>
      <c r="F125" s="57" t="s">
        <v>90</v>
      </c>
      <c r="G125" s="56" t="s">
        <v>36</v>
      </c>
      <c r="H125" s="57" t="s">
        <v>60</v>
      </c>
      <c r="I125" s="57" t="s">
        <v>60</v>
      </c>
      <c r="J125" s="57" t="s">
        <v>39</v>
      </c>
      <c r="K125" s="71" t="s">
        <v>37</v>
      </c>
      <c r="L125" s="58" t="s">
        <v>443</v>
      </c>
      <c r="O125" s="50">
        <v>80</v>
      </c>
      <c r="P125" s="50">
        <v>80</v>
      </c>
      <c r="Q125" s="50">
        <v>554</v>
      </c>
      <c r="R125" s="57" t="s">
        <v>43</v>
      </c>
      <c r="S125" s="57" t="s">
        <v>44</v>
      </c>
      <c r="T125" s="57">
        <v>0</v>
      </c>
      <c r="U125" s="50">
        <v>0</v>
      </c>
      <c r="V125" s="57" t="s">
        <v>444</v>
      </c>
      <c r="W125" s="57" t="s">
        <v>94</v>
      </c>
      <c r="X125" s="57" t="s">
        <v>45</v>
      </c>
      <c r="AA125" s="57" t="s">
        <v>57</v>
      </c>
      <c r="AB125" s="57" t="s">
        <v>64</v>
      </c>
      <c r="AC125" s="57" t="s">
        <v>95</v>
      </c>
      <c r="AD125" s="50">
        <v>0</v>
      </c>
      <c r="AE125" s="50">
        <v>0</v>
      </c>
      <c r="AF125" s="50">
        <v>300</v>
      </c>
      <c r="AG125" s="50" t="s">
        <v>46</v>
      </c>
      <c r="AH125" s="50" t="str">
        <f t="shared" si="10"/>
        <v>AP-7 254,11 Reus</v>
      </c>
      <c r="AJ125" s="50" t="str">
        <f t="shared" si="11"/>
        <v>{'Camera information':{'Identifier':'camera.0791','Number':791,'Group':'AP-7','Name':'AP-7 254,11 Reus','Location':'AP-7 (S)',</v>
      </c>
      <c r="AK125" s="50" t="str">
        <f t="shared" si="9"/>
        <v>'Description':'AP-7 254,11 Reus','Symbol':'Fixed camera','Owner':'ACESA','Municipality':'Reus','Kilometric Point':'254,11','Road':'AP-7','Direction':'0',</v>
      </c>
      <c r="AL125" s="50" t="str">
        <f t="shared" si="12"/>
        <v>'Latitude':'0','Longitude':'0','Manufacturer':'LANACCESS','Model':'-','Protocol':'		VLC','Polling':300,</v>
      </c>
      <c r="AM125" s="50" t="str">
        <f t="shared" si="14"/>
        <v>'Connection':{'Address':'10.131.66.4','Multicast address':'				235.1.0.86','User':'','Password':'','HTTP port':80,'ONVIF port':80,'RTSP port':554},</v>
      </c>
      <c r="AN125" s="50" t="str">
        <f t="shared" si="13"/>
        <v>'PTZ protocol':{'Protocol':'		VLC','Address':			0,'Port':0,'Serial settings':'0'}}},</v>
      </c>
    </row>
    <row r="126" spans="1:40" s="57" customFormat="1" ht="14.25" customHeight="1">
      <c r="A126" s="55" t="str">
        <f t="shared" si="8"/>
        <v>camera.0792</v>
      </c>
      <c r="B126" s="54">
        <v>792</v>
      </c>
      <c r="C126" s="57" t="s">
        <v>64</v>
      </c>
      <c r="D126" s="57">
        <v>257</v>
      </c>
      <c r="E126" s="57" t="s">
        <v>89</v>
      </c>
      <c r="F126" s="57" t="s">
        <v>90</v>
      </c>
      <c r="G126" s="56" t="s">
        <v>36</v>
      </c>
      <c r="H126" s="57" t="s">
        <v>445</v>
      </c>
      <c r="I126" s="57" t="s">
        <v>445</v>
      </c>
      <c r="J126" s="57" t="s">
        <v>50</v>
      </c>
      <c r="K126" s="71" t="s">
        <v>151</v>
      </c>
      <c r="L126" s="57" t="s">
        <v>446</v>
      </c>
      <c r="M126" s="57" t="s">
        <v>119</v>
      </c>
      <c r="N126" s="57" t="s">
        <v>119</v>
      </c>
      <c r="O126" s="50">
        <v>80</v>
      </c>
      <c r="P126" s="50">
        <v>80</v>
      </c>
      <c r="Q126" s="50">
        <v>554</v>
      </c>
      <c r="R126" s="57" t="s">
        <v>43</v>
      </c>
      <c r="S126" s="57" t="s">
        <v>44</v>
      </c>
      <c r="T126" s="57">
        <v>0</v>
      </c>
      <c r="U126" s="50">
        <v>0</v>
      </c>
      <c r="V126" s="57" t="s">
        <v>56</v>
      </c>
      <c r="W126" s="57" t="s">
        <v>94</v>
      </c>
      <c r="X126" s="57" t="s">
        <v>45</v>
      </c>
      <c r="AA126" s="57" t="s">
        <v>120</v>
      </c>
      <c r="AB126" s="57" t="s">
        <v>64</v>
      </c>
      <c r="AC126" s="57" t="s">
        <v>95</v>
      </c>
      <c r="AD126" s="50">
        <v>0</v>
      </c>
      <c r="AE126" s="50">
        <v>0</v>
      </c>
      <c r="AF126" s="50">
        <v>300</v>
      </c>
      <c r="AG126" s="50" t="s">
        <v>46</v>
      </c>
      <c r="AH126" s="50" t="str">
        <f t="shared" si="10"/>
        <v>AP-7 257 Salou</v>
      </c>
      <c r="AJ126" s="50" t="str">
        <f t="shared" si="11"/>
        <v>{'Camera information':{'Identifier':'camera.0792','Number':792,'Group':'AP-7','Name':'AP-7 257 Salou','Location':'AP-7 (S)',</v>
      </c>
      <c r="AK126" s="50" t="str">
        <f t="shared" si="9"/>
        <v>'Description':'AP-7 257 Salou','Symbol':'Fixed camera','Owner':'ACESA','Municipality':'Salou','Kilometric Point':'257','Road':'AP-7','Direction':'0',</v>
      </c>
      <c r="AL126" s="50" t="str">
        <f t="shared" si="12"/>
        <v>'Latitude':'0','Longitude':'0','Manufacturer':'AXIS','Model':'AXIS P5534-E Network Camera','Protocol':'		VLC','Polling':300,</v>
      </c>
      <c r="AM126" s="50" t="str">
        <f t="shared" si="14"/>
        <v>'Connection':{'Address':'10.131.66.5','Multicast address':'				239.239.239.239','User':'sct','Password':'sct','HTTP port':80,'ONVIF port':80,'RTSP port':554},</v>
      </c>
      <c r="AN126" s="50" t="str">
        <f t="shared" si="13"/>
        <v>'PTZ protocol':{'Protocol':'		VLC','Address':			0,'Port':0,'Serial settings':'0'}}},</v>
      </c>
    </row>
    <row r="127" spans="1:40" s="57" customFormat="1" ht="14.25" customHeight="1">
      <c r="A127" s="55" t="str">
        <f t="shared" si="8"/>
        <v>camera.0722</v>
      </c>
      <c r="B127" s="54">
        <v>722</v>
      </c>
      <c r="C127" s="56" t="s">
        <v>64</v>
      </c>
      <c r="D127" s="56">
        <v>79.3</v>
      </c>
      <c r="E127" s="56" t="s">
        <v>89</v>
      </c>
      <c r="F127" s="56" t="s">
        <v>115</v>
      </c>
      <c r="G127" s="56" t="s">
        <v>36</v>
      </c>
      <c r="H127" s="56" t="s">
        <v>447</v>
      </c>
      <c r="I127" s="56" t="s">
        <v>447</v>
      </c>
      <c r="J127" s="50" t="s">
        <v>39</v>
      </c>
      <c r="K127" s="71" t="s">
        <v>37</v>
      </c>
      <c r="L127" s="59" t="s">
        <v>448</v>
      </c>
      <c r="M127" s="56"/>
      <c r="N127" s="56"/>
      <c r="O127" s="50">
        <v>80</v>
      </c>
      <c r="P127" s="50">
        <v>80</v>
      </c>
      <c r="Q127" s="50">
        <v>554</v>
      </c>
      <c r="R127" s="50" t="s">
        <v>43</v>
      </c>
      <c r="S127" s="50" t="s">
        <v>44</v>
      </c>
      <c r="T127" s="50">
        <v>0</v>
      </c>
      <c r="U127" s="50">
        <v>0</v>
      </c>
      <c r="V127" s="50" t="s">
        <v>449</v>
      </c>
      <c r="W127" s="50" t="s">
        <v>94</v>
      </c>
      <c r="X127" s="57" t="s">
        <v>99</v>
      </c>
      <c r="Y127" s="50"/>
      <c r="Z127" s="50" t="s">
        <v>63</v>
      </c>
      <c r="AA127" s="50" t="s">
        <v>57</v>
      </c>
      <c r="AB127" s="56" t="s">
        <v>64</v>
      </c>
      <c r="AC127" s="57" t="s">
        <v>95</v>
      </c>
      <c r="AD127" s="50">
        <v>0</v>
      </c>
      <c r="AE127" s="50">
        <v>0</v>
      </c>
      <c r="AF127" s="50">
        <v>300</v>
      </c>
      <c r="AG127" s="50" t="s">
        <v>46</v>
      </c>
      <c r="AH127" s="50" t="str">
        <f t="shared" si="10"/>
        <v>AP-7 79,3 Sils</v>
      </c>
      <c r="AJ127" s="50" t="str">
        <f t="shared" si="11"/>
        <v>{'Camera information':{'Identifier':'camera.0722','Number':722,'Group':'AP-7','Name':'AP-7 79,3 Sils','Location':'AP-7 (N)',</v>
      </c>
      <c r="AK127" s="50" t="str">
        <f t="shared" si="9"/>
        <v>'Description':'AP-7 79,3 Sils','Symbol':'Fixed camera','Owner':'ACESA','Municipality':'Sils','Kilometric Point':'79,3','Road':'AP-7','Direction':'0',</v>
      </c>
      <c r="AL127" s="50" t="str">
        <f t="shared" si="12"/>
        <v>'Latitude':'0','Longitude':'0','Manufacturer':'LANACCESS','Model':'-','Protocol':'		VLC','Polling':300,</v>
      </c>
      <c r="AM127" s="50" t="str">
        <f t="shared" si="14"/>
        <v>'Connection':{'Address':'10.131.7.17','Multicast address':'				235.1.0.37','User':'','Password':'','HTTP port':80,'ONVIF port':80,'RTSP port':554},</v>
      </c>
      <c r="AN127" s="50" t="str">
        <f t="shared" si="13"/>
        <v>'PTZ protocol':{'Protocol':'		VLC','Address':			0,'Port':0,'Serial settings':'0'}}},</v>
      </c>
    </row>
    <row r="128" spans="1:40" s="57" customFormat="1" ht="14.25" customHeight="1">
      <c r="A128" s="55" t="str">
        <f t="shared" si="8"/>
        <v>camera.0723</v>
      </c>
      <c r="B128" s="54">
        <v>723</v>
      </c>
      <c r="C128" s="56" t="s">
        <v>64</v>
      </c>
      <c r="D128" s="56">
        <v>85</v>
      </c>
      <c r="E128" s="56" t="s">
        <v>89</v>
      </c>
      <c r="F128" s="56" t="s">
        <v>115</v>
      </c>
      <c r="G128" s="56" t="s">
        <v>36</v>
      </c>
      <c r="H128" s="56" t="s">
        <v>450</v>
      </c>
      <c r="I128" s="56" t="s">
        <v>451</v>
      </c>
      <c r="J128" s="50" t="s">
        <v>39</v>
      </c>
      <c r="K128" s="71" t="s">
        <v>151</v>
      </c>
      <c r="L128" s="59" t="s">
        <v>452</v>
      </c>
      <c r="M128" s="56" t="s">
        <v>119</v>
      </c>
      <c r="N128" s="56" t="s">
        <v>119</v>
      </c>
      <c r="O128" s="50">
        <v>80</v>
      </c>
      <c r="P128" s="50">
        <v>80</v>
      </c>
      <c r="Q128" s="50">
        <v>554</v>
      </c>
      <c r="R128" s="50" t="s">
        <v>43</v>
      </c>
      <c r="S128" s="50" t="s">
        <v>44</v>
      </c>
      <c r="T128" s="50">
        <v>0</v>
      </c>
      <c r="U128" s="50">
        <v>0</v>
      </c>
      <c r="V128" s="67" t="s">
        <v>56</v>
      </c>
      <c r="W128" s="50" t="s">
        <v>94</v>
      </c>
      <c r="X128" s="57" t="s">
        <v>45</v>
      </c>
      <c r="Y128" s="50"/>
      <c r="Z128" s="50" t="s">
        <v>63</v>
      </c>
      <c r="AA128" s="50" t="s">
        <v>120</v>
      </c>
      <c r="AB128" s="56" t="s">
        <v>64</v>
      </c>
      <c r="AC128" s="57" t="s">
        <v>95</v>
      </c>
      <c r="AD128" s="50">
        <v>0</v>
      </c>
      <c r="AE128" s="50">
        <v>0</v>
      </c>
      <c r="AF128" s="50">
        <v>300</v>
      </c>
      <c r="AG128" s="50" t="s">
        <v>46</v>
      </c>
      <c r="AH128" s="50" t="str">
        <f t="shared" si="10"/>
        <v>AP-7 85 Sort. Vidreres</v>
      </c>
      <c r="AJ128" s="50" t="str">
        <f t="shared" si="11"/>
        <v>{'Camera information':{'Identifier':'camera.0723','Number':723,'Group':'AP-7','Name':'AP-7 85 Sort. Vidreres','Location':'AP-7 (N)',</v>
      </c>
      <c r="AK128" s="50" t="str">
        <f t="shared" si="9"/>
        <v>'Description':'AP-7 85 Sort. Vidreres','Symbol':'Fixed camera','Owner':'ACESA','Municipality':'Vidreres','Kilometric Point':'85','Road':'AP-7','Direction':'0',</v>
      </c>
      <c r="AL128" s="50" t="str">
        <f t="shared" si="12"/>
        <v>'Latitude':'0','Longitude':'0','Manufacturer':'LANACCESS','Model':'AXIS P5534-E Network Camera','Protocol':'		VLC','Polling':300,</v>
      </c>
      <c r="AM128" s="50" t="str">
        <f t="shared" si="14"/>
        <v>'Connection':{'Address':'10.131.7.18','Multicast address':'				239.239.239.239','User':'sct','Password':'sct','HTTP port':80,'ONVIF port':80,'RTSP port':554},</v>
      </c>
      <c r="AN128" s="50" t="str">
        <f t="shared" si="13"/>
        <v>'PTZ protocol':{'Protocol':'		VLC','Address':			0,'Port':0,'Serial settings':'0'}}},</v>
      </c>
    </row>
    <row r="129" spans="1:253" s="57" customFormat="1" ht="14.25" customHeight="1">
      <c r="A129" s="55" t="str">
        <f t="shared" si="8"/>
        <v>camera.0209</v>
      </c>
      <c r="B129" s="54">
        <v>209</v>
      </c>
      <c r="C129" s="56" t="s">
        <v>369</v>
      </c>
      <c r="D129" s="56">
        <v>114.2</v>
      </c>
      <c r="E129" s="56" t="s">
        <v>89</v>
      </c>
      <c r="F129" s="56" t="s">
        <v>369</v>
      </c>
      <c r="G129" s="56" t="s">
        <v>36</v>
      </c>
      <c r="H129" s="56" t="s">
        <v>37</v>
      </c>
      <c r="I129" s="56" t="s">
        <v>453</v>
      </c>
      <c r="J129" s="50" t="s">
        <v>39</v>
      </c>
      <c r="K129" s="71" t="s">
        <v>37</v>
      </c>
      <c r="L129" s="59" t="s">
        <v>454</v>
      </c>
      <c r="M129" s="56" t="s">
        <v>53</v>
      </c>
      <c r="N129" s="56" t="s">
        <v>53</v>
      </c>
      <c r="O129" s="50">
        <v>80</v>
      </c>
      <c r="P129" s="50">
        <v>80</v>
      </c>
      <c r="Q129" s="50">
        <v>554</v>
      </c>
      <c r="R129" s="50" t="s">
        <v>43</v>
      </c>
      <c r="S129" s="50" t="s">
        <v>44</v>
      </c>
      <c r="T129" s="50">
        <v>0</v>
      </c>
      <c r="U129" s="50">
        <v>0</v>
      </c>
      <c r="V129" s="50" t="s">
        <v>455</v>
      </c>
      <c r="W129" s="50" t="s">
        <v>94</v>
      </c>
      <c r="X129" s="57" t="s">
        <v>45</v>
      </c>
      <c r="Y129" s="50"/>
      <c r="Z129" s="50" t="s">
        <v>63</v>
      </c>
      <c r="AA129" s="50" t="s">
        <v>57</v>
      </c>
      <c r="AB129" s="56" t="s">
        <v>369</v>
      </c>
      <c r="AC129" s="57">
        <v>0</v>
      </c>
      <c r="AD129" s="50">
        <v>0</v>
      </c>
      <c r="AE129" s="50">
        <v>0</v>
      </c>
      <c r="AF129" s="50">
        <v>300</v>
      </c>
      <c r="AG129" s="50" t="s">
        <v>46</v>
      </c>
      <c r="AH129" s="50" t="str">
        <f t="shared" si="10"/>
        <v>AP-2 114,2 Fraga</v>
      </c>
      <c r="AJ129" s="50" t="str">
        <f t="shared" si="11"/>
        <v>{'Camera information':{'Identifier':'camera.0209','Number':209,'Group':'AP-2','Name':'AP-2 114,2 Fraga','Location':'AP-2',</v>
      </c>
      <c r="AK129" s="50" t="str">
        <f t="shared" si="9"/>
        <v>'Description':'AP-2 114,2 Fraga','Symbol':'Fixed camera','Owner':'ACESA','Municipality':'-','Kilometric Point':'114,2','Road':'AP-2','Direction':'0',</v>
      </c>
      <c r="AL129" s="50" t="str">
        <f t="shared" si="12"/>
        <v>'Latitude':'0','Longitude':'0','Manufacturer':'LANACCESS','Model':'-','Protocol':'		VLC','Polling':300,</v>
      </c>
      <c r="AM129" s="50" t="str">
        <f t="shared" si="14"/>
        <v>'Connection':{'Address':'10.131.74.4','Multicast address':'				235.1.0.144','User':'root','Password':'root','HTTP port':80,'ONVIF port':80,'RTSP port':554},</v>
      </c>
      <c r="AN129" s="50" t="str">
        <f t="shared" si="13"/>
        <v>'PTZ protocol':{'Protocol':'		VLC','Address':			0,'Port':0,'Serial settings':'0'}}},</v>
      </c>
    </row>
    <row r="130" spans="1:253" s="57" customFormat="1" ht="14.25" customHeight="1">
      <c r="A130" s="55" t="str">
        <f t="shared" ref="A130:A193" si="15">CONCATENATE("camera.",TEXT(B130,"0000"))</f>
        <v>camera.0208</v>
      </c>
      <c r="B130" s="54">
        <v>208</v>
      </c>
      <c r="C130" s="56" t="s">
        <v>369</v>
      </c>
      <c r="D130" s="56">
        <v>127.3</v>
      </c>
      <c r="E130" s="56" t="s">
        <v>89</v>
      </c>
      <c r="F130" s="56" t="s">
        <v>369</v>
      </c>
      <c r="G130" s="56" t="s">
        <v>36</v>
      </c>
      <c r="H130" s="56" t="s">
        <v>37</v>
      </c>
      <c r="I130" s="56" t="s">
        <v>456</v>
      </c>
      <c r="J130" s="50" t="s">
        <v>39</v>
      </c>
      <c r="K130" s="71" t="s">
        <v>37</v>
      </c>
      <c r="L130" s="59" t="s">
        <v>457</v>
      </c>
      <c r="M130" s="56" t="s">
        <v>53</v>
      </c>
      <c r="N130" s="56" t="s">
        <v>53</v>
      </c>
      <c r="O130" s="50">
        <v>80</v>
      </c>
      <c r="P130" s="50">
        <v>80</v>
      </c>
      <c r="Q130" s="50">
        <v>554</v>
      </c>
      <c r="R130" s="50" t="s">
        <v>43</v>
      </c>
      <c r="S130" s="50" t="s">
        <v>44</v>
      </c>
      <c r="T130" s="50">
        <v>0</v>
      </c>
      <c r="U130" s="50">
        <v>0</v>
      </c>
      <c r="V130" s="50" t="s">
        <v>458</v>
      </c>
      <c r="W130" s="50" t="s">
        <v>94</v>
      </c>
      <c r="X130" s="57" t="s">
        <v>45</v>
      </c>
      <c r="Y130" s="50"/>
      <c r="Z130" s="50" t="s">
        <v>63</v>
      </c>
      <c r="AA130" s="50" t="s">
        <v>57</v>
      </c>
      <c r="AB130" s="56" t="s">
        <v>369</v>
      </c>
      <c r="AC130" s="57">
        <v>0</v>
      </c>
      <c r="AD130" s="50">
        <v>0</v>
      </c>
      <c r="AE130" s="50">
        <v>0</v>
      </c>
      <c r="AF130" s="50">
        <v>300</v>
      </c>
      <c r="AG130" s="50" t="s">
        <v>46</v>
      </c>
      <c r="AH130" s="50" t="str">
        <f t="shared" si="10"/>
        <v>AP-2 127,3 Soses</v>
      </c>
      <c r="AJ130" s="50" t="str">
        <f t="shared" si="11"/>
        <v>{'Camera information':{'Identifier':'camera.0208','Number':208,'Group':'AP-2','Name':'AP-2 127,3 Soses','Location':'AP-2',</v>
      </c>
      <c r="AK130" s="50" t="str">
        <f t="shared" ref="AK130:AK193" si="16">CONCATENATE("'Description':","'",AH130,"'",",","'Symbol':","'",G130,"'",",","'Owner':","'",E130,"'",",","'Municipality':","'",H130,"","','Kilometric Point':","'",D130,"'",",","'Road':","'",C130,"'",",","'Direction':","'",AC130,"'",",")</f>
        <v>'Description':'AP-2 127,3 Soses','Symbol':'Fixed camera','Owner':'ACESA','Municipality':'-','Kilometric Point':'127,3','Road':'AP-2','Direction':'0',</v>
      </c>
      <c r="AL130" s="50" t="str">
        <f t="shared" si="12"/>
        <v>'Latitude':'0','Longitude':'0','Manufacturer':'LANACCESS','Model':'-','Protocol':'		VLC','Polling':300,</v>
      </c>
      <c r="AM130" s="50" t="str">
        <f t="shared" si="14"/>
        <v>'Connection':{'Address':'10.131.75.3','Multicast address':'				235.1.0.146','User':'root','Password':'root','HTTP port':80,'ONVIF port':80,'RTSP port':554},</v>
      </c>
      <c r="AN130" s="50" t="str">
        <f t="shared" si="13"/>
        <v>'PTZ protocol':{'Protocol':'		VLC','Address':			0,'Port':0,'Serial settings':'0'}}},</v>
      </c>
    </row>
    <row r="131" spans="1:253" s="57" customFormat="1" ht="14.25" customHeight="1">
      <c r="A131" s="55" t="str">
        <f t="shared" si="15"/>
        <v>camera.0207</v>
      </c>
      <c r="B131" s="54">
        <v>207</v>
      </c>
      <c r="C131" s="56" t="s">
        <v>369</v>
      </c>
      <c r="D131" s="56">
        <v>140.19999999999999</v>
      </c>
      <c r="E131" s="56" t="s">
        <v>89</v>
      </c>
      <c r="F131" s="56" t="s">
        <v>369</v>
      </c>
      <c r="G131" s="56" t="s">
        <v>36</v>
      </c>
      <c r="H131" s="56" t="s">
        <v>125</v>
      </c>
      <c r="I131" s="56" t="s">
        <v>459</v>
      </c>
      <c r="J131" s="50" t="s">
        <v>39</v>
      </c>
      <c r="K131" s="71" t="s">
        <v>37</v>
      </c>
      <c r="L131" s="59" t="s">
        <v>460</v>
      </c>
      <c r="M131" s="56" t="s">
        <v>53</v>
      </c>
      <c r="N131" s="56" t="s">
        <v>53</v>
      </c>
      <c r="O131" s="50">
        <v>80</v>
      </c>
      <c r="P131" s="50">
        <v>80</v>
      </c>
      <c r="Q131" s="50">
        <v>554</v>
      </c>
      <c r="R131" s="50" t="s">
        <v>43</v>
      </c>
      <c r="S131" s="50" t="s">
        <v>44</v>
      </c>
      <c r="T131" s="50">
        <v>0</v>
      </c>
      <c r="U131" s="50">
        <v>0</v>
      </c>
      <c r="V131" s="50" t="s">
        <v>461</v>
      </c>
      <c r="W131" s="50" t="s">
        <v>94</v>
      </c>
      <c r="X131" s="57" t="s">
        <v>99</v>
      </c>
      <c r="Y131" s="50"/>
      <c r="Z131" s="50" t="s">
        <v>63</v>
      </c>
      <c r="AA131" s="50" t="s">
        <v>120</v>
      </c>
      <c r="AB131" s="56" t="s">
        <v>369</v>
      </c>
      <c r="AC131" s="57" t="s">
        <v>95</v>
      </c>
      <c r="AD131" s="50">
        <v>0</v>
      </c>
      <c r="AE131" s="50">
        <v>0</v>
      </c>
      <c r="AF131" s="50">
        <v>300</v>
      </c>
      <c r="AG131" s="50" t="s">
        <v>46</v>
      </c>
      <c r="AH131" s="50" t="str">
        <f t="shared" ref="AH131:AH194" si="17">CONCATENATE(C131," ",D131," ",I131)</f>
        <v>AP-2 140,2 Accés Lleida</v>
      </c>
      <c r="AJ131" s="50" t="str">
        <f t="shared" ref="AJ131:AJ194" si="18">CONCATENATE("","{","'Camera information':","{","'Identifier':","'",A131,"'",",","'Number':",B131,",","'Group':","'",C131,"'",",'Name':","'",AH131,"'",",","'Location':","'",F131,"'",",")</f>
        <v>{'Camera information':{'Identifier':'camera.0207','Number':207,'Group':'AP-2','Name':'AP-2 140,2 Accés Lleida','Location':'AP-2',</v>
      </c>
      <c r="AK131" s="50" t="str">
        <f t="shared" si="16"/>
        <v>'Description':'AP-2 140,2 Accés Lleida','Symbol':'Fixed camera','Owner':'ACESA','Municipality':'Sense Assignació','Kilometric Point':'140,2','Road':'AP-2','Direction':'0',</v>
      </c>
      <c r="AL131" s="50" t="str">
        <f t="shared" ref="AL131:AL194" si="19">CONCATENATE("'Latitude':","'",AD131,"'",",'Longitude':","'",AE131,"'",",'Manufacturer':","'",J131,"'",",'Model':","'",K131,"'",",'Protocol':","'",R131,"'",",'Polling':","",AF131,"",",")</f>
        <v>'Latitude':'0','Longitude':'0','Manufacturer':'LANACCESS','Model':'-','Protocol':'		VLC','Polling':300,</v>
      </c>
      <c r="AM131" s="50" t="str">
        <f t="shared" si="14"/>
        <v>'Connection':{'Address':'10.131.76.3','Multicast address':'				235.1.0.147','User':'root','Password':'root','HTTP port':80,'ONVIF port':80,'RTSP port':554},</v>
      </c>
      <c r="AN131" s="50" t="str">
        <f t="shared" ref="AN131:AN194" si="20">CONCATENATE("'PTZ protocol':{'Protocol':","'",R131,"'",",","'Address':",S131,",","'Port':",T131,",","'Serial settings':","'",U131,"'","}}},")</f>
        <v>'PTZ protocol':{'Protocol':'		VLC','Address':			0,'Port':0,'Serial settings':'0'}}},</v>
      </c>
    </row>
    <row r="132" spans="1:253" s="57" customFormat="1" ht="14.25" customHeight="1">
      <c r="A132" s="55" t="str">
        <f t="shared" si="15"/>
        <v>camera.0206</v>
      </c>
      <c r="B132" s="54">
        <v>206</v>
      </c>
      <c r="C132" s="56" t="s">
        <v>369</v>
      </c>
      <c r="D132" s="56">
        <v>160.80000000000001</v>
      </c>
      <c r="E132" s="56" t="s">
        <v>89</v>
      </c>
      <c r="F132" s="56" t="s">
        <v>369</v>
      </c>
      <c r="G132" s="56" t="s">
        <v>36</v>
      </c>
      <c r="H132" s="56" t="s">
        <v>37</v>
      </c>
      <c r="I132" s="56" t="s">
        <v>462</v>
      </c>
      <c r="J132" s="50" t="s">
        <v>39</v>
      </c>
      <c r="K132" s="71" t="s">
        <v>37</v>
      </c>
      <c r="L132" s="59" t="s">
        <v>463</v>
      </c>
      <c r="M132" s="56" t="s">
        <v>53</v>
      </c>
      <c r="N132" s="56" t="s">
        <v>53</v>
      </c>
      <c r="O132" s="50">
        <v>80</v>
      </c>
      <c r="P132" s="50">
        <v>80</v>
      </c>
      <c r="Q132" s="50">
        <v>554</v>
      </c>
      <c r="R132" s="50" t="s">
        <v>43</v>
      </c>
      <c r="S132" s="50" t="s">
        <v>44</v>
      </c>
      <c r="T132" s="50">
        <v>0</v>
      </c>
      <c r="U132" s="50">
        <v>0</v>
      </c>
      <c r="V132" s="50" t="s">
        <v>464</v>
      </c>
      <c r="W132" s="50" t="s">
        <v>94</v>
      </c>
      <c r="X132" s="57" t="s">
        <v>465</v>
      </c>
      <c r="Y132" s="50"/>
      <c r="Z132" s="50" t="s">
        <v>63</v>
      </c>
      <c r="AA132" s="50" t="s">
        <v>57</v>
      </c>
      <c r="AB132" s="56" t="s">
        <v>369</v>
      </c>
      <c r="AC132" s="57">
        <v>0</v>
      </c>
      <c r="AD132" s="50">
        <v>0</v>
      </c>
      <c r="AE132" s="50">
        <v>0</v>
      </c>
      <c r="AF132" s="50">
        <v>300</v>
      </c>
      <c r="AG132" s="50" t="s">
        <v>46</v>
      </c>
      <c r="AH132" s="50" t="str">
        <f t="shared" si="17"/>
        <v>AP-2 160,8 Borges Blanques</v>
      </c>
      <c r="AJ132" s="50" t="str">
        <f t="shared" si="18"/>
        <v>{'Camera information':{'Identifier':'camera.0206','Number':206,'Group':'AP-2','Name':'AP-2 160,8 Borges Blanques','Location':'AP-2',</v>
      </c>
      <c r="AK132" s="50" t="str">
        <f t="shared" si="16"/>
        <v>'Description':'AP-2 160,8 Borges Blanques','Symbol':'Fixed camera','Owner':'ACESA','Municipality':'-','Kilometric Point':'160,8','Road':'AP-2','Direction':'0',</v>
      </c>
      <c r="AL132" s="50" t="str">
        <f t="shared" si="19"/>
        <v>'Latitude':'0','Longitude':'0','Manufacturer':'LANACCESS','Model':'-','Protocol':'		VLC','Polling':300,</v>
      </c>
      <c r="AM132" s="50" t="str">
        <f t="shared" si="14"/>
        <v>'Connection':{'Address':'10.131.77.3','Multicast address':'				235.1.0.149','User':'root','Password':'root','HTTP port':80,'ONVIF port':80,'RTSP port':554},</v>
      </c>
      <c r="AN132" s="50" t="str">
        <f t="shared" si="20"/>
        <v>'PTZ protocol':{'Protocol':'		VLC','Address':			0,'Port':0,'Serial settings':'0'}}},</v>
      </c>
    </row>
    <row r="133" spans="1:253" s="57" customFormat="1" ht="14.25" customHeight="1">
      <c r="A133" s="55" t="str">
        <f t="shared" si="15"/>
        <v>camera.0205</v>
      </c>
      <c r="B133" s="54">
        <v>205</v>
      </c>
      <c r="C133" s="56" t="s">
        <v>369</v>
      </c>
      <c r="D133" s="56">
        <v>174.2</v>
      </c>
      <c r="E133" s="56" t="s">
        <v>89</v>
      </c>
      <c r="F133" s="56" t="s">
        <v>369</v>
      </c>
      <c r="G133" s="56" t="s">
        <v>36</v>
      </c>
      <c r="H133" s="56" t="s">
        <v>37</v>
      </c>
      <c r="I133" s="56" t="s">
        <v>466</v>
      </c>
      <c r="J133" s="50" t="s">
        <v>50</v>
      </c>
      <c r="K133" s="71" t="s">
        <v>186</v>
      </c>
      <c r="L133" s="50" t="s">
        <v>467</v>
      </c>
      <c r="M133" s="56" t="s">
        <v>53</v>
      </c>
      <c r="N133" s="56" t="s">
        <v>53</v>
      </c>
      <c r="O133" s="50">
        <v>80</v>
      </c>
      <c r="P133" s="50">
        <v>80</v>
      </c>
      <c r="Q133" s="50">
        <v>554</v>
      </c>
      <c r="R133" s="50" t="s">
        <v>43</v>
      </c>
      <c r="S133" s="50" t="s">
        <v>44</v>
      </c>
      <c r="T133" s="50">
        <v>0</v>
      </c>
      <c r="U133" s="50">
        <v>0</v>
      </c>
      <c r="V133" s="67" t="s">
        <v>56</v>
      </c>
      <c r="W133" s="50" t="s">
        <v>94</v>
      </c>
      <c r="X133" s="57" t="s">
        <v>45</v>
      </c>
      <c r="Y133" s="50"/>
      <c r="Z133" s="50"/>
      <c r="AA133" s="50" t="s">
        <v>120</v>
      </c>
      <c r="AB133" s="56" t="s">
        <v>369</v>
      </c>
      <c r="AC133" s="57">
        <v>0</v>
      </c>
      <c r="AD133" s="50">
        <v>0</v>
      </c>
      <c r="AE133" s="50">
        <v>0</v>
      </c>
      <c r="AF133" s="50">
        <v>300</v>
      </c>
      <c r="AG133" s="50" t="s">
        <v>46</v>
      </c>
      <c r="AH133" s="50" t="str">
        <f t="shared" si="17"/>
        <v>AP-2 174,2 L'albi</v>
      </c>
      <c r="AJ133" s="50" t="str">
        <f t="shared" si="18"/>
        <v>{'Camera information':{'Identifier':'camera.0205','Number':205,'Group':'AP-2','Name':'AP-2 174,2 L'albi','Location':'AP-2',</v>
      </c>
      <c r="AK133" s="50" t="str">
        <f t="shared" si="16"/>
        <v>'Description':'AP-2 174,2 L'albi','Symbol':'Fixed camera','Owner':'ACESA','Municipality':'-','Kilometric Point':'174,2','Road':'AP-2','Direction':'0',</v>
      </c>
      <c r="AL133" s="50" t="str">
        <f t="shared" si="19"/>
        <v>'Latitude':'0','Longitude':'0','Manufacturer':'AXIS','Model':'AXIS P5532-E Network Camera','Protocol':'		VLC','Polling':300,</v>
      </c>
      <c r="AM133" s="50" t="str">
        <f t="shared" si="14"/>
        <v>'Connection':{'Address':'10.131.78.4','Multicast address':'				239.239.239.239','User':'root','Password':'root','HTTP port':80,'ONVIF port':80,'RTSP port':554},</v>
      </c>
      <c r="AN133" s="50" t="str">
        <f t="shared" si="20"/>
        <v>'PTZ protocol':{'Protocol':'		VLC','Address':			0,'Port':0,'Serial settings':'0'}}},</v>
      </c>
    </row>
    <row r="134" spans="1:253" s="57" customFormat="1" ht="14.25" customHeight="1">
      <c r="A134" s="55" t="str">
        <f t="shared" si="15"/>
        <v>camera.0204</v>
      </c>
      <c r="B134" s="54">
        <v>204</v>
      </c>
      <c r="C134" s="56" t="s">
        <v>369</v>
      </c>
      <c r="D134" s="56">
        <v>178.7</v>
      </c>
      <c r="E134" s="56" t="s">
        <v>89</v>
      </c>
      <c r="F134" s="56" t="s">
        <v>369</v>
      </c>
      <c r="G134" s="56" t="s">
        <v>36</v>
      </c>
      <c r="H134" s="56" t="s">
        <v>37</v>
      </c>
      <c r="I134" s="56" t="s">
        <v>468</v>
      </c>
      <c r="J134" s="50" t="s">
        <v>50</v>
      </c>
      <c r="K134" s="71" t="s">
        <v>186</v>
      </c>
      <c r="L134" s="50" t="s">
        <v>469</v>
      </c>
      <c r="M134" s="56" t="s">
        <v>53</v>
      </c>
      <c r="N134" s="56" t="s">
        <v>53</v>
      </c>
      <c r="O134" s="50">
        <v>80</v>
      </c>
      <c r="P134" s="50">
        <v>80</v>
      </c>
      <c r="Q134" s="50">
        <v>554</v>
      </c>
      <c r="R134" s="50" t="s">
        <v>43</v>
      </c>
      <c r="S134" s="50" t="s">
        <v>44</v>
      </c>
      <c r="T134" s="50">
        <v>0</v>
      </c>
      <c r="U134" s="50">
        <v>0</v>
      </c>
      <c r="V134" s="67" t="s">
        <v>56</v>
      </c>
      <c r="W134" s="50" t="s">
        <v>94</v>
      </c>
      <c r="X134" s="57" t="s">
        <v>45</v>
      </c>
      <c r="Y134" s="50"/>
      <c r="Z134" s="50"/>
      <c r="AA134" s="50" t="s">
        <v>120</v>
      </c>
      <c r="AB134" s="56" t="s">
        <v>369</v>
      </c>
      <c r="AC134" s="57">
        <v>0</v>
      </c>
      <c r="AD134" s="50">
        <v>0</v>
      </c>
      <c r="AE134" s="50">
        <v>0</v>
      </c>
      <c r="AF134" s="50">
        <v>300</v>
      </c>
      <c r="AG134" s="50" t="s">
        <v>46</v>
      </c>
      <c r="AH134" s="50" t="str">
        <f t="shared" si="17"/>
        <v>AP-2 178,7 Vinaixa</v>
      </c>
      <c r="AJ134" s="50" t="str">
        <f t="shared" si="18"/>
        <v>{'Camera information':{'Identifier':'camera.0204','Number':204,'Group':'AP-2','Name':'AP-2 178,7 Vinaixa','Location':'AP-2',</v>
      </c>
      <c r="AK134" s="50" t="str">
        <f t="shared" si="16"/>
        <v>'Description':'AP-2 178,7 Vinaixa','Symbol':'Fixed camera','Owner':'ACESA','Municipality':'-','Kilometric Point':'178,7','Road':'AP-2','Direction':'0',</v>
      </c>
      <c r="AL134" s="50" t="str">
        <f t="shared" si="19"/>
        <v>'Latitude':'0','Longitude':'0','Manufacturer':'AXIS','Model':'AXIS P5532-E Network Camera','Protocol':'		VLC','Polling':300,</v>
      </c>
      <c r="AM134" s="50" t="str">
        <f t="shared" si="14"/>
        <v>'Connection':{'Address':'10.131.78.5','Multicast address':'				239.239.239.239','User':'root','Password':'root','HTTP port':80,'ONVIF port':80,'RTSP port':554},</v>
      </c>
      <c r="AN134" s="50" t="str">
        <f t="shared" si="20"/>
        <v>'PTZ protocol':{'Protocol':'		VLC','Address':			0,'Port':0,'Serial settings':'0'}}},</v>
      </c>
    </row>
    <row r="135" spans="1:253" s="57" customFormat="1" ht="14.25" customHeight="1">
      <c r="A135" s="55" t="str">
        <f t="shared" si="15"/>
        <v>camera.0203</v>
      </c>
      <c r="B135" s="54">
        <v>203</v>
      </c>
      <c r="C135" s="56" t="s">
        <v>369</v>
      </c>
      <c r="D135" s="56">
        <v>193</v>
      </c>
      <c r="E135" s="56" t="s">
        <v>89</v>
      </c>
      <c r="F135" s="56" t="s">
        <v>369</v>
      </c>
      <c r="G135" s="56" t="s">
        <v>36</v>
      </c>
      <c r="H135" s="56" t="s">
        <v>37</v>
      </c>
      <c r="I135" s="56" t="s">
        <v>470</v>
      </c>
      <c r="J135" s="50" t="s">
        <v>39</v>
      </c>
      <c r="K135" s="71" t="s">
        <v>37</v>
      </c>
      <c r="L135" s="59" t="s">
        <v>471</v>
      </c>
      <c r="M135" s="56" t="s">
        <v>53</v>
      </c>
      <c r="N135" s="56" t="s">
        <v>53</v>
      </c>
      <c r="O135" s="50">
        <v>80</v>
      </c>
      <c r="P135" s="50">
        <v>80</v>
      </c>
      <c r="Q135" s="50">
        <v>554</v>
      </c>
      <c r="R135" s="50" t="s">
        <v>43</v>
      </c>
      <c r="S135" s="50" t="s">
        <v>44</v>
      </c>
      <c r="T135" s="50">
        <v>0</v>
      </c>
      <c r="U135" s="50">
        <v>0</v>
      </c>
      <c r="V135" s="50" t="s">
        <v>472</v>
      </c>
      <c r="W135" s="50" t="s">
        <v>94</v>
      </c>
      <c r="X135" s="57" t="s">
        <v>45</v>
      </c>
      <c r="Y135" s="50"/>
      <c r="Z135" s="50" t="s">
        <v>63</v>
      </c>
      <c r="AA135" s="50" t="s">
        <v>57</v>
      </c>
      <c r="AB135" s="56" t="s">
        <v>369</v>
      </c>
      <c r="AC135" s="57">
        <v>0</v>
      </c>
      <c r="AD135" s="50">
        <v>0</v>
      </c>
      <c r="AE135" s="50">
        <v>0</v>
      </c>
      <c r="AF135" s="50">
        <v>300</v>
      </c>
      <c r="AG135" s="50" t="s">
        <v>46</v>
      </c>
      <c r="AH135" s="50" t="str">
        <f t="shared" si="17"/>
        <v>AP-2 193 Montblanc</v>
      </c>
      <c r="AJ135" s="50" t="str">
        <f t="shared" si="18"/>
        <v>{'Camera information':{'Identifier':'camera.0203','Number':203,'Group':'AP-2','Name':'AP-2 193 Montblanc','Location':'AP-2',</v>
      </c>
      <c r="AK135" s="50" t="str">
        <f t="shared" si="16"/>
        <v>'Description':'AP-2 193 Montblanc','Symbol':'Fixed camera','Owner':'ACESA','Municipality':'-','Kilometric Point':'193','Road':'AP-2','Direction':'0',</v>
      </c>
      <c r="AL135" s="50" t="str">
        <f t="shared" si="19"/>
        <v>'Latitude':'0','Longitude':'0','Manufacturer':'LANACCESS','Model':'-','Protocol':'		VLC','Polling':300,</v>
      </c>
      <c r="AM135" s="50" t="str">
        <f t="shared" si="14"/>
        <v>'Connection':{'Address':'10.131.79.3','Multicast address':'				235.1.0.154','User':'root','Password':'root','HTTP port':80,'ONVIF port':80,'RTSP port':554},</v>
      </c>
      <c r="AN135" s="50" t="str">
        <f t="shared" si="20"/>
        <v>'PTZ protocol':{'Protocol':'		VLC','Address':			0,'Port':0,'Serial settings':'0'}}},</v>
      </c>
    </row>
    <row r="136" spans="1:253" s="57" customFormat="1" ht="14.25" customHeight="1">
      <c r="A136" s="55" t="str">
        <f t="shared" si="15"/>
        <v>camera.0721</v>
      </c>
      <c r="B136" s="54">
        <v>721</v>
      </c>
      <c r="C136" s="56" t="s">
        <v>64</v>
      </c>
      <c r="D136" s="56">
        <v>71</v>
      </c>
      <c r="E136" s="56" t="s">
        <v>89</v>
      </c>
      <c r="F136" s="56" t="s">
        <v>115</v>
      </c>
      <c r="G136" s="56" t="s">
        <v>36</v>
      </c>
      <c r="H136" s="56" t="s">
        <v>473</v>
      </c>
      <c r="I136" s="56" t="s">
        <v>474</v>
      </c>
      <c r="J136" s="50" t="s">
        <v>39</v>
      </c>
      <c r="K136" s="71" t="s">
        <v>117</v>
      </c>
      <c r="L136" s="50" t="s">
        <v>475</v>
      </c>
      <c r="M136" s="56" t="s">
        <v>119</v>
      </c>
      <c r="N136" s="56" t="s">
        <v>119</v>
      </c>
      <c r="O136" s="50">
        <v>80</v>
      </c>
      <c r="P136" s="50">
        <v>80</v>
      </c>
      <c r="Q136" s="50">
        <v>554</v>
      </c>
      <c r="R136" s="50" t="s">
        <v>43</v>
      </c>
      <c r="S136" s="50" t="s">
        <v>44</v>
      </c>
      <c r="T136" s="50">
        <v>0</v>
      </c>
      <c r="U136" s="50">
        <v>0</v>
      </c>
      <c r="V136" s="67" t="s">
        <v>56</v>
      </c>
      <c r="W136" s="50" t="s">
        <v>94</v>
      </c>
      <c r="X136" s="57" t="s">
        <v>45</v>
      </c>
      <c r="Y136" s="50"/>
      <c r="Z136" s="50" t="s">
        <v>63</v>
      </c>
      <c r="AA136" s="50" t="s">
        <v>120</v>
      </c>
      <c r="AB136" s="56" t="s">
        <v>64</v>
      </c>
      <c r="AC136" s="57" t="s">
        <v>95</v>
      </c>
      <c r="AD136" s="50">
        <v>0</v>
      </c>
      <c r="AE136" s="50">
        <v>0</v>
      </c>
      <c r="AF136" s="50">
        <v>300</v>
      </c>
      <c r="AG136" s="50" t="s">
        <v>46</v>
      </c>
      <c r="AH136" s="50" t="str">
        <f t="shared" si="17"/>
        <v>AP-7 71 Riudellots</v>
      </c>
      <c r="AJ136" s="50" t="str">
        <f t="shared" si="18"/>
        <v>{'Camera information':{'Identifier':'camera.0721','Number':721,'Group':'AP-7','Name':'AP-7 71 Riudellots','Location':'AP-7 (N)',</v>
      </c>
      <c r="AK136" s="50" t="str">
        <f t="shared" si="16"/>
        <v>'Description':'AP-7 71 Riudellots','Symbol':'Fixed camera','Owner':'ACESA','Municipality':'Riudellots de la Selva','Kilometric Point':'71','Road':'AP-7','Direction':'0',</v>
      </c>
      <c r="AL136" s="50" t="str">
        <f t="shared" si="19"/>
        <v>'Latitude':'0','Longitude':'0','Manufacturer':'LANACCESS','Model':'AXIS Q6044-E Network Camera','Protocol':'		VLC','Polling':300,</v>
      </c>
      <c r="AM136" s="50" t="str">
        <f t="shared" si="14"/>
        <v>'Connection':{'Address':'10.131.8.4','Multicast address':'				239.239.239.239','User':'sct','Password':'sct','HTTP port':80,'ONVIF port':80,'RTSP port':554},</v>
      </c>
      <c r="AN136" s="50" t="str">
        <f t="shared" si="20"/>
        <v>'PTZ protocol':{'Protocol':'		VLC','Address':			0,'Port':0,'Serial settings':'0'}}},</v>
      </c>
    </row>
    <row r="137" spans="1:253" s="57" customFormat="1" ht="14.25" customHeight="1">
      <c r="A137" s="55" t="str">
        <f t="shared" si="15"/>
        <v>camera.0202</v>
      </c>
      <c r="B137" s="54">
        <v>202</v>
      </c>
      <c r="C137" s="56" t="s">
        <v>369</v>
      </c>
      <c r="D137" s="56">
        <v>202.7</v>
      </c>
      <c r="E137" s="56" t="s">
        <v>89</v>
      </c>
      <c r="F137" s="56" t="s">
        <v>369</v>
      </c>
      <c r="G137" s="56" t="s">
        <v>36</v>
      </c>
      <c r="H137" s="56" t="s">
        <v>476</v>
      </c>
      <c r="I137" s="56" t="s">
        <v>477</v>
      </c>
      <c r="J137" s="50" t="s">
        <v>50</v>
      </c>
      <c r="K137" s="71" t="s">
        <v>186</v>
      </c>
      <c r="L137" s="50" t="s">
        <v>478</v>
      </c>
      <c r="M137" s="56" t="s">
        <v>53</v>
      </c>
      <c r="N137" s="56" t="s">
        <v>53</v>
      </c>
      <c r="O137" s="50">
        <v>80</v>
      </c>
      <c r="P137" s="50">
        <v>80</v>
      </c>
      <c r="Q137" s="50">
        <v>554</v>
      </c>
      <c r="R137" s="50" t="s">
        <v>43</v>
      </c>
      <c r="S137" s="50" t="s">
        <v>44</v>
      </c>
      <c r="T137" s="50">
        <v>0</v>
      </c>
      <c r="U137" s="50">
        <v>0</v>
      </c>
      <c r="V137" s="67" t="s">
        <v>56</v>
      </c>
      <c r="W137" s="50" t="s">
        <v>94</v>
      </c>
      <c r="X137" s="57" t="s">
        <v>479</v>
      </c>
      <c r="Y137" s="50"/>
      <c r="Z137" s="50" t="s">
        <v>63</v>
      </c>
      <c r="AA137" s="50" t="s">
        <v>120</v>
      </c>
      <c r="AB137" s="56" t="s">
        <v>369</v>
      </c>
      <c r="AC137" s="57" t="s">
        <v>95</v>
      </c>
      <c r="AD137" s="50">
        <v>0</v>
      </c>
      <c r="AE137" s="50">
        <v>0</v>
      </c>
      <c r="AF137" s="50">
        <v>300</v>
      </c>
      <c r="AG137" s="50" t="s">
        <v>46</v>
      </c>
      <c r="AH137" s="50" t="str">
        <f t="shared" si="17"/>
        <v>AP-2 202,7 Cabra del camp</v>
      </c>
      <c r="AJ137" s="50" t="str">
        <f t="shared" si="18"/>
        <v>{'Camera information':{'Identifier':'camera.0202','Number':202,'Group':'AP-2','Name':'AP-2 202,7 Cabra del camp','Location':'AP-2',</v>
      </c>
      <c r="AK137" s="50" t="str">
        <f t="shared" si="16"/>
        <v>'Description':'AP-2 202,7 Cabra del camp','Symbol':'Fixed camera','Owner':'ACESA','Municipality':'Cabra del Camp','Kilometric Point':'202,7','Road':'AP-2','Direction':'0',</v>
      </c>
      <c r="AL137" s="50" t="str">
        <f t="shared" si="19"/>
        <v>'Latitude':'0','Longitude':'0','Manufacturer':'AXIS','Model':'AXIS P5532-E Network Camera','Protocol':'		VLC','Polling':300,</v>
      </c>
      <c r="AM137" s="50" t="str">
        <f t="shared" si="14"/>
        <v>'Connection':{'Address':'10.131.80.3','Multicast address':'				239.239.239.239','User':'root','Password':'root','HTTP port':80,'ONVIF port':80,'RTSP port':554},</v>
      </c>
      <c r="AN137" s="50" t="str">
        <f t="shared" si="20"/>
        <v>'PTZ protocol':{'Protocol':'		VLC','Address':			0,'Port':0,'Serial settings':'0'}}},</v>
      </c>
    </row>
    <row r="138" spans="1:253" s="57" customFormat="1" ht="14.25" customHeight="1">
      <c r="A138" s="55" t="str">
        <f t="shared" si="15"/>
        <v>camera.0779</v>
      </c>
      <c r="B138" s="54">
        <v>779</v>
      </c>
      <c r="C138" s="57" t="s">
        <v>64</v>
      </c>
      <c r="D138" s="57">
        <v>212</v>
      </c>
      <c r="E138" s="57" t="s">
        <v>89</v>
      </c>
      <c r="F138" s="57" t="s">
        <v>90</v>
      </c>
      <c r="G138" s="56" t="s">
        <v>36</v>
      </c>
      <c r="H138" s="57" t="s">
        <v>125</v>
      </c>
      <c r="I138" s="57" t="s">
        <v>480</v>
      </c>
      <c r="J138" s="57" t="s">
        <v>39</v>
      </c>
      <c r="K138" s="71" t="s">
        <v>37</v>
      </c>
      <c r="L138" s="58" t="s">
        <v>481</v>
      </c>
      <c r="O138" s="50">
        <v>80</v>
      </c>
      <c r="P138" s="50">
        <v>80</v>
      </c>
      <c r="Q138" s="50">
        <v>554</v>
      </c>
      <c r="R138" s="57" t="s">
        <v>43</v>
      </c>
      <c r="S138" s="57" t="s">
        <v>44</v>
      </c>
      <c r="T138" s="57">
        <v>0</v>
      </c>
      <c r="U138" s="50">
        <v>0</v>
      </c>
      <c r="V138" s="57" t="s">
        <v>482</v>
      </c>
      <c r="W138" s="57" t="s">
        <v>94</v>
      </c>
      <c r="X138" s="57" t="s">
        <v>45</v>
      </c>
      <c r="AA138" s="57" t="s">
        <v>57</v>
      </c>
      <c r="AB138" s="57" t="s">
        <v>64</v>
      </c>
      <c r="AC138" s="57" t="s">
        <v>95</v>
      </c>
      <c r="AD138" s="50">
        <v>0</v>
      </c>
      <c r="AE138" s="50">
        <v>0</v>
      </c>
      <c r="AF138" s="50">
        <v>300</v>
      </c>
      <c r="AG138" s="50" t="s">
        <v>46</v>
      </c>
      <c r="AH138" s="50" t="str">
        <f t="shared" si="17"/>
        <v>AP-7 212 Enllaç AP-2</v>
      </c>
      <c r="AJ138" s="50" t="str">
        <f t="shared" si="18"/>
        <v>{'Camera information':{'Identifier':'camera.0779','Number':779,'Group':'AP-7','Name':'AP-7 212 Enllaç AP-2','Location':'AP-7 (S)',</v>
      </c>
      <c r="AK138" s="50" t="str">
        <f t="shared" si="16"/>
        <v>'Description':'AP-7 212 Enllaç AP-2','Symbol':'Fixed camera','Owner':'ACESA','Municipality':'Sense Assignació','Kilometric Point':'212','Road':'AP-7','Direction':'0',</v>
      </c>
      <c r="AL138" s="50" t="str">
        <f t="shared" si="19"/>
        <v>'Latitude':'0','Longitude':'0','Manufacturer':'LANACCESS','Model':'-','Protocol':'		VLC','Polling':300,</v>
      </c>
      <c r="AM138" s="50" t="str">
        <f t="shared" si="14"/>
        <v>'Connection':{'Address':'10.131.83.11','Multicast address':'				235.1.0.168','User':'','Password':'','HTTP port':80,'ONVIF port':80,'RTSP port':554},</v>
      </c>
      <c r="AN138" s="50" t="str">
        <f t="shared" si="20"/>
        <v>'PTZ protocol':{'Protocol':'		VLC','Address':			0,'Port':0,'Serial settings':'0'}}},</v>
      </c>
    </row>
    <row r="139" spans="1:253" s="57" customFormat="1" ht="14.25" customHeight="1">
      <c r="A139" s="55" t="str">
        <f t="shared" si="15"/>
        <v>camera.0201</v>
      </c>
      <c r="B139" s="54">
        <v>201</v>
      </c>
      <c r="C139" s="56" t="s">
        <v>369</v>
      </c>
      <c r="D139" s="56">
        <v>232.1</v>
      </c>
      <c r="E139" s="56" t="s">
        <v>89</v>
      </c>
      <c r="F139" s="56" t="s">
        <v>369</v>
      </c>
      <c r="G139" s="56" t="s">
        <v>36</v>
      </c>
      <c r="H139" s="56" t="s">
        <v>37</v>
      </c>
      <c r="I139" s="56" t="s">
        <v>483</v>
      </c>
      <c r="J139" s="50" t="s">
        <v>39</v>
      </c>
      <c r="K139" s="73" t="s">
        <v>40</v>
      </c>
      <c r="L139" s="50" t="s">
        <v>484</v>
      </c>
      <c r="M139" s="56" t="s">
        <v>41</v>
      </c>
      <c r="N139" s="56" t="s">
        <v>42</v>
      </c>
      <c r="O139" s="50">
        <v>80</v>
      </c>
      <c r="P139" s="50">
        <v>80</v>
      </c>
      <c r="Q139" s="50">
        <v>554</v>
      </c>
      <c r="R139" s="50" t="s">
        <v>43</v>
      </c>
      <c r="S139" s="50" t="s">
        <v>44</v>
      </c>
      <c r="T139" s="50">
        <v>0</v>
      </c>
      <c r="U139" s="50">
        <v>0</v>
      </c>
      <c r="V139" s="50" t="s">
        <v>485</v>
      </c>
      <c r="W139" s="50" t="s">
        <v>94</v>
      </c>
      <c r="X139" s="57" t="s">
        <v>45</v>
      </c>
      <c r="Y139" s="50"/>
      <c r="Z139" s="50"/>
      <c r="AA139" s="50" t="s">
        <v>120</v>
      </c>
      <c r="AB139" s="56" t="s">
        <v>369</v>
      </c>
      <c r="AC139" s="57">
        <v>0</v>
      </c>
      <c r="AD139" s="50">
        <v>0</v>
      </c>
      <c r="AE139" s="50">
        <v>0</v>
      </c>
      <c r="AF139" s="50">
        <v>300</v>
      </c>
      <c r="AG139" s="50" t="s">
        <v>46</v>
      </c>
      <c r="AH139" s="50" t="str">
        <f t="shared" si="17"/>
        <v>AP-2 232,1 Banyeres Penedes</v>
      </c>
      <c r="AJ139" s="50" t="str">
        <f t="shared" si="18"/>
        <v>{'Camera information':{'Identifier':'camera.0201','Number':201,'Group':'AP-2','Name':'AP-2 232,1 Banyeres Penedes','Location':'AP-2',</v>
      </c>
      <c r="AK139" s="50" t="str">
        <f t="shared" si="16"/>
        <v>'Description':'AP-2 232,1 Banyeres Penedes','Symbol':'Fixed camera','Owner':'ACESA','Municipality':'-','Kilometric Point':'232,1','Road':'AP-2','Direction':'0',</v>
      </c>
      <c r="AL139" s="50" t="str">
        <f t="shared" si="19"/>
        <v>'Latitude':'0','Longitude':'0','Manufacturer':'LANACCESS','Model':'onSafe MPEGx-120E','Protocol':'		VLC','Polling':300,</v>
      </c>
      <c r="AM139" s="50" t="str">
        <f t="shared" si="14"/>
        <v>'Connection':{'Address':'10.131.83.13','Multicast address':'				235.1.0.170','User':'hello','Password':'world','HTTP port':80,'ONVIF port':80,'RTSP port':554},</v>
      </c>
      <c r="AN139" s="50" t="str">
        <f t="shared" si="20"/>
        <v>'PTZ protocol':{'Protocol':'		VLC','Address':			0,'Port':0,'Serial settings':'0'}}},</v>
      </c>
    </row>
    <row r="140" spans="1:253" s="57" customFormat="1" ht="14.25" customHeight="1">
      <c r="A140" s="55" t="str">
        <f t="shared" si="15"/>
        <v>camera.0778</v>
      </c>
      <c r="B140" s="54">
        <v>778</v>
      </c>
      <c r="C140" s="57" t="s">
        <v>64</v>
      </c>
      <c r="D140" s="57">
        <v>208.5</v>
      </c>
      <c r="E140" s="57" t="s">
        <v>89</v>
      </c>
      <c r="F140" s="57" t="s">
        <v>90</v>
      </c>
      <c r="G140" s="56" t="s">
        <v>36</v>
      </c>
      <c r="H140" s="57" t="s">
        <v>486</v>
      </c>
      <c r="I140" s="57" t="s">
        <v>483</v>
      </c>
      <c r="J140" s="57" t="s">
        <v>39</v>
      </c>
      <c r="K140" s="71" t="s">
        <v>37</v>
      </c>
      <c r="L140" s="58" t="s">
        <v>487</v>
      </c>
      <c r="O140" s="50">
        <v>80</v>
      </c>
      <c r="P140" s="50">
        <v>80</v>
      </c>
      <c r="Q140" s="50">
        <v>554</v>
      </c>
      <c r="R140" s="57" t="s">
        <v>43</v>
      </c>
      <c r="S140" s="57" t="s">
        <v>44</v>
      </c>
      <c r="T140" s="57">
        <v>0</v>
      </c>
      <c r="U140" s="50">
        <v>0</v>
      </c>
      <c r="V140" s="57" t="s">
        <v>488</v>
      </c>
      <c r="W140" s="57" t="s">
        <v>94</v>
      </c>
      <c r="X140" s="57" t="s">
        <v>45</v>
      </c>
      <c r="AA140" s="57" t="s">
        <v>57</v>
      </c>
      <c r="AB140" s="57" t="s">
        <v>64</v>
      </c>
      <c r="AC140" s="57" t="s">
        <v>95</v>
      </c>
      <c r="AD140" s="50">
        <v>0</v>
      </c>
      <c r="AE140" s="50">
        <v>0</v>
      </c>
      <c r="AF140" s="50">
        <v>300</v>
      </c>
      <c r="AG140" s="50" t="s">
        <v>46</v>
      </c>
      <c r="AH140" s="50" t="str">
        <f t="shared" si="17"/>
        <v>AP-7 208,5 Banyeres Penedes</v>
      </c>
      <c r="AJ140" s="50" t="str">
        <f t="shared" si="18"/>
        <v>{'Camera information':{'Identifier':'camera.0778','Number':778,'Group':'AP-7','Name':'AP-7 208,5 Banyeres Penedes','Location':'AP-7 (S)',</v>
      </c>
      <c r="AK140" s="50" t="str">
        <f t="shared" si="16"/>
        <v>'Description':'AP-7 208,5 Banyeres Penedes','Symbol':'Fixed camera','Owner':'ACESA','Municipality':'Banyeres del Penedès','Kilometric Point':'208,5','Road':'AP-7','Direction':'0',</v>
      </c>
      <c r="AL140" s="50" t="str">
        <f t="shared" si="19"/>
        <v>'Latitude':'0','Longitude':'0','Manufacturer':'LANACCESS','Model':'-','Protocol':'		VLC','Polling':300,</v>
      </c>
      <c r="AM140" s="50" t="str">
        <f t="shared" si="14"/>
        <v>'Connection':{'Address':'10.131.83.9','Multicast address':'				235.1.0.166','User':'','Password':'','HTTP port':80,'ONVIF port':80,'RTSP port':554},</v>
      </c>
      <c r="AN140" s="50" t="str">
        <f t="shared" si="20"/>
        <v>'PTZ protocol':{'Protocol':'		VLC','Address':			0,'Port':0,'Serial settings':'0'}}},</v>
      </c>
    </row>
    <row r="141" spans="1:253" s="57" customFormat="1" ht="14.25" customHeight="1">
      <c r="A141" s="55" t="str">
        <f t="shared" si="15"/>
        <v>camera.0719</v>
      </c>
      <c r="B141" s="54">
        <v>719</v>
      </c>
      <c r="C141" s="56" t="s">
        <v>64</v>
      </c>
      <c r="D141" s="56">
        <v>60.8</v>
      </c>
      <c r="E141" s="56" t="s">
        <v>89</v>
      </c>
      <c r="F141" s="56" t="s">
        <v>115</v>
      </c>
      <c r="G141" s="56" t="s">
        <v>36</v>
      </c>
      <c r="H141" s="56" t="s">
        <v>489</v>
      </c>
      <c r="I141" s="56" t="s">
        <v>489</v>
      </c>
      <c r="J141" s="50" t="s">
        <v>39</v>
      </c>
      <c r="K141" s="71" t="s">
        <v>117</v>
      </c>
      <c r="L141" s="50" t="s">
        <v>490</v>
      </c>
      <c r="M141" s="56" t="s">
        <v>119</v>
      </c>
      <c r="N141" s="56" t="s">
        <v>119</v>
      </c>
      <c r="O141" s="50">
        <v>80</v>
      </c>
      <c r="P141" s="50">
        <v>80</v>
      </c>
      <c r="Q141" s="50">
        <v>554</v>
      </c>
      <c r="R141" s="50" t="s">
        <v>43</v>
      </c>
      <c r="S141" s="50" t="s">
        <v>44</v>
      </c>
      <c r="T141" s="50">
        <v>0</v>
      </c>
      <c r="U141" s="50">
        <v>0</v>
      </c>
      <c r="V141" s="67" t="s">
        <v>56</v>
      </c>
      <c r="W141" s="50"/>
      <c r="X141" s="57" t="s">
        <v>45</v>
      </c>
      <c r="Y141" s="50"/>
      <c r="Z141" s="50" t="s">
        <v>63</v>
      </c>
      <c r="AA141" s="50" t="s">
        <v>120</v>
      </c>
      <c r="AB141" s="56" t="s">
        <v>64</v>
      </c>
      <c r="AC141" s="57" t="s">
        <v>95</v>
      </c>
      <c r="AD141" s="50">
        <v>0</v>
      </c>
      <c r="AE141" s="50">
        <v>0</v>
      </c>
      <c r="AF141" s="50">
        <v>300</v>
      </c>
      <c r="AG141" s="50" t="s">
        <v>46</v>
      </c>
      <c r="AH141" s="50" t="str">
        <f t="shared" si="17"/>
        <v>AP-7 60,8 Sant Gregori</v>
      </c>
      <c r="AJ141" s="50" t="str">
        <f t="shared" si="18"/>
        <v>{'Camera information':{'Identifier':'camera.0719','Number':719,'Group':'AP-7','Name':'AP-7 60,8 Sant Gregori','Location':'AP-7 (N)',</v>
      </c>
      <c r="AK141" s="50" t="str">
        <f t="shared" si="16"/>
        <v>'Description':'AP-7 60,8 Sant Gregori','Symbol':'Fixed camera','Owner':'ACESA','Municipality':'Sant Gregori','Kilometric Point':'60,8','Road':'AP-7','Direction':'0',</v>
      </c>
      <c r="AL141" s="50" t="str">
        <f t="shared" si="19"/>
        <v>'Latitude':'0','Longitude':'0','Manufacturer':'LANACCESS','Model':'AXIS Q6044-E Network Camera','Protocol':'		VLC','Polling':300,</v>
      </c>
      <c r="AM141" s="50" t="str">
        <f t="shared" si="14"/>
        <v>'Connection':{'Address':'10.131.9.3','Multicast address':'				239.239.239.239','User':'sct','Password':'sct','HTTP port':80,'ONVIF port':80,'RTSP port':554},</v>
      </c>
      <c r="AN141" s="50" t="str">
        <f t="shared" si="20"/>
        <v>'PTZ protocol':{'Protocol':'		VLC','Address':			0,'Port':0,'Serial settings':'0'}}},</v>
      </c>
    </row>
    <row r="142" spans="1:253" ht="14.25" customHeight="1">
      <c r="A142" s="55" t="str">
        <f t="shared" si="15"/>
        <v>camera.0720</v>
      </c>
      <c r="B142" s="54">
        <v>720</v>
      </c>
      <c r="C142" s="56" t="s">
        <v>64</v>
      </c>
      <c r="D142" s="56">
        <v>64</v>
      </c>
      <c r="E142" s="56" t="s">
        <v>89</v>
      </c>
      <c r="F142" s="56" t="s">
        <v>115</v>
      </c>
      <c r="G142" s="56" t="s">
        <v>36</v>
      </c>
      <c r="H142" s="56" t="s">
        <v>121</v>
      </c>
      <c r="I142" s="56" t="s">
        <v>491</v>
      </c>
      <c r="J142" s="50" t="s">
        <v>39</v>
      </c>
      <c r="K142" s="71" t="s">
        <v>37</v>
      </c>
      <c r="L142" s="59" t="s">
        <v>492</v>
      </c>
      <c r="M142" s="56"/>
      <c r="N142" s="56"/>
      <c r="O142" s="50">
        <v>80</v>
      </c>
      <c r="P142" s="50">
        <v>80</v>
      </c>
      <c r="Q142" s="50">
        <v>554</v>
      </c>
      <c r="R142" s="50" t="s">
        <v>43</v>
      </c>
      <c r="S142" s="50" t="s">
        <v>44</v>
      </c>
      <c r="T142" s="50">
        <v>0</v>
      </c>
      <c r="U142" s="50">
        <v>0</v>
      </c>
      <c r="V142" s="50" t="s">
        <v>493</v>
      </c>
      <c r="W142" s="50" t="s">
        <v>94</v>
      </c>
      <c r="X142" s="57" t="s">
        <v>99</v>
      </c>
      <c r="Z142" s="50" t="s">
        <v>63</v>
      </c>
      <c r="AA142" s="50" t="s">
        <v>57</v>
      </c>
      <c r="AB142" s="56" t="s">
        <v>64</v>
      </c>
      <c r="AC142" s="50" t="s">
        <v>95</v>
      </c>
      <c r="AD142" s="50">
        <v>0</v>
      </c>
      <c r="AE142" s="50">
        <v>0</v>
      </c>
      <c r="AF142" s="50">
        <v>300</v>
      </c>
      <c r="AG142" s="50" t="s">
        <v>46</v>
      </c>
      <c r="AH142" s="50" t="str">
        <f t="shared" si="17"/>
        <v>AP-7 64 Girona Sud</v>
      </c>
      <c r="AJ142" s="50" t="str">
        <f t="shared" si="18"/>
        <v>{'Camera information':{'Identifier':'camera.0720','Number':720,'Group':'AP-7','Name':'AP-7 64 Girona Sud','Location':'AP-7 (N)',</v>
      </c>
      <c r="AK142" s="50" t="str">
        <f t="shared" si="16"/>
        <v>'Description':'AP-7 64 Girona Sud','Symbol':'Fixed camera','Owner':'ACESA','Municipality':'Girona','Kilometric Point':'64','Road':'AP-7','Direction':'0',</v>
      </c>
      <c r="AL142" s="50" t="str">
        <f t="shared" si="19"/>
        <v>'Latitude':'0','Longitude':'0','Manufacturer':'LANACCESS','Model':'-','Protocol':'		VLC','Polling':300,</v>
      </c>
      <c r="AM142" s="50" t="str">
        <f t="shared" si="14"/>
        <v>'Connection':{'Address':'10.131.9.4','Multicast address':'				235.1.0.42','User':'','Password':'','HTTP port':80,'ONVIF port':80,'RTSP port':554},</v>
      </c>
      <c r="AN142" s="50" t="str">
        <f t="shared" si="20"/>
        <v>'PTZ protocol':{'Protocol':'		VLC','Address':			0,'Port':0,'Serial settings':'0'}}},</v>
      </c>
    </row>
    <row r="143" spans="1:253" ht="14.25" customHeight="1">
      <c r="A143" s="55" t="str">
        <f t="shared" si="15"/>
        <v>camera.3233</v>
      </c>
      <c r="B143" s="54">
        <v>3233</v>
      </c>
      <c r="C143" s="56" t="s">
        <v>205</v>
      </c>
      <c r="D143" s="56">
        <v>9.91</v>
      </c>
      <c r="E143" s="56" t="s">
        <v>206</v>
      </c>
      <c r="F143" s="56" t="s">
        <v>207</v>
      </c>
      <c r="G143" s="56" t="s">
        <v>36</v>
      </c>
      <c r="H143" s="56" t="s">
        <v>494</v>
      </c>
      <c r="I143" s="56" t="s">
        <v>494</v>
      </c>
      <c r="J143" s="50" t="s">
        <v>50</v>
      </c>
      <c r="K143" s="71" t="s">
        <v>117</v>
      </c>
      <c r="L143" s="50" t="s">
        <v>495</v>
      </c>
      <c r="M143" s="56" t="s">
        <v>119</v>
      </c>
      <c r="N143" s="56" t="s">
        <v>119</v>
      </c>
      <c r="O143" s="50">
        <v>80</v>
      </c>
      <c r="P143" s="50">
        <v>80</v>
      </c>
      <c r="Q143" s="50">
        <v>554</v>
      </c>
      <c r="R143" s="50" t="s">
        <v>43</v>
      </c>
      <c r="S143" s="50" t="s">
        <v>44</v>
      </c>
      <c r="T143" s="50">
        <v>0</v>
      </c>
      <c r="U143" s="50">
        <v>0</v>
      </c>
      <c r="V143" s="50" t="s">
        <v>56</v>
      </c>
      <c r="W143" s="50" t="s">
        <v>94</v>
      </c>
      <c r="X143" s="57" t="s">
        <v>45</v>
      </c>
      <c r="AA143" s="50" t="s">
        <v>114</v>
      </c>
      <c r="AB143" s="56" t="s">
        <v>205</v>
      </c>
      <c r="AC143" s="50" t="s">
        <v>95</v>
      </c>
      <c r="AD143" s="50">
        <v>0</v>
      </c>
      <c r="AE143" s="50">
        <v>0</v>
      </c>
      <c r="AF143" s="50">
        <v>300</v>
      </c>
      <c r="AG143" s="50" t="s">
        <v>46</v>
      </c>
      <c r="AH143" s="50" t="str">
        <f t="shared" si="17"/>
        <v>C-32S 9,91 Calafell</v>
      </c>
      <c r="AJ143" s="50" t="str">
        <f t="shared" si="18"/>
        <v>{'Camera information':{'Identifier':'camera.3233','Number':3233,'Group':'C-32S','Name':'C-32S 9,91 Calafell','Location':'C-32 (S)',</v>
      </c>
      <c r="AK143" s="50" t="str">
        <f t="shared" si="16"/>
        <v>'Description':'C-32S 9,91 Calafell','Symbol':'Fixed camera','Owner':'AUCAT','Municipality':'Calafell','Kilometric Point':'9,91','Road':'C-32S','Direction':'0',</v>
      </c>
      <c r="AL143" s="50" t="str">
        <f t="shared" si="19"/>
        <v>'Latitude':'0','Longitude':'0','Manufacturer':'AXIS','Model':'AXIS Q6044-E Network Camera','Protocol':'		VLC','Polling':300,</v>
      </c>
      <c r="AM143" s="50" t="str">
        <f t="shared" si="14"/>
        <v>'Connection':{'Address':'10.131.97.20','Multicast address':'				239.239.239.239','User':'sct','Password':'sct','HTTP port':80,'ONVIF port':80,'RTSP port':554},</v>
      </c>
      <c r="AN143" s="50" t="str">
        <f t="shared" si="20"/>
        <v>'PTZ protocol':{'Protocol':'		VLC','Address':			0,'Port':0,'Serial settings':'0'}}},</v>
      </c>
    </row>
    <row r="144" spans="1:253" ht="14.25" customHeight="1">
      <c r="A144" s="55" t="str">
        <f t="shared" si="15"/>
        <v>camera.3232</v>
      </c>
      <c r="B144" s="54">
        <v>3232</v>
      </c>
      <c r="C144" s="56" t="s">
        <v>205</v>
      </c>
      <c r="D144" s="56">
        <v>11.55</v>
      </c>
      <c r="E144" s="56" t="s">
        <v>206</v>
      </c>
      <c r="F144" s="56" t="s">
        <v>207</v>
      </c>
      <c r="G144" s="56" t="s">
        <v>36</v>
      </c>
      <c r="H144" s="56" t="s">
        <v>496</v>
      </c>
      <c r="I144" s="56" t="s">
        <v>496</v>
      </c>
      <c r="J144" s="50" t="s">
        <v>50</v>
      </c>
      <c r="K144" s="71" t="s">
        <v>127</v>
      </c>
      <c r="L144" s="50" t="s">
        <v>497</v>
      </c>
      <c r="M144" s="56" t="s">
        <v>119</v>
      </c>
      <c r="N144" s="56" t="s">
        <v>119</v>
      </c>
      <c r="O144" s="50">
        <v>80</v>
      </c>
      <c r="P144" s="50">
        <v>80</v>
      </c>
      <c r="Q144" s="50">
        <v>554</v>
      </c>
      <c r="R144" s="50" t="s">
        <v>43</v>
      </c>
      <c r="S144" s="50" t="s">
        <v>44</v>
      </c>
      <c r="T144" s="50">
        <v>0</v>
      </c>
      <c r="U144" s="50">
        <v>0</v>
      </c>
      <c r="V144" s="50" t="s">
        <v>56</v>
      </c>
      <c r="W144" s="50" t="s">
        <v>94</v>
      </c>
      <c r="X144" s="57" t="s">
        <v>45</v>
      </c>
      <c r="AA144" s="50" t="s">
        <v>57</v>
      </c>
      <c r="AB144" s="56" t="s">
        <v>205</v>
      </c>
      <c r="AC144" s="50" t="s">
        <v>95</v>
      </c>
      <c r="AD144" s="50">
        <v>0</v>
      </c>
      <c r="AE144" s="50">
        <v>0</v>
      </c>
      <c r="AF144" s="50">
        <v>300</v>
      </c>
      <c r="AG144" s="50" t="s">
        <v>46</v>
      </c>
      <c r="AH144" s="50" t="str">
        <f t="shared" si="17"/>
        <v>C-32S 11,55 Cunit</v>
      </c>
      <c r="AI144" s="50"/>
      <c r="AJ144" s="50" t="str">
        <f t="shared" si="18"/>
        <v>{'Camera information':{'Identifier':'camera.3232','Number':3232,'Group':'C-32S','Name':'C-32S 11,55 Cunit','Location':'C-32 (S)',</v>
      </c>
      <c r="AK144" s="50" t="str">
        <f t="shared" si="16"/>
        <v>'Description':'C-32S 11,55 Cunit','Symbol':'Fixed camera','Owner':'AUCAT','Municipality':'Cunit','Kilometric Point':'11,55','Road':'C-32S','Direction':'0',</v>
      </c>
      <c r="AL144" s="50" t="str">
        <f t="shared" si="19"/>
        <v>'Latitude':'0','Longitude':'0','Manufacturer':'AXIS','Model':'AXIS Q6054-E Network Camera','Protocol':'		VLC','Polling':300,</v>
      </c>
      <c r="AM144" s="50" t="str">
        <f t="shared" si="14"/>
        <v>'Connection':{'Address':'10.131.97.21','Multicast address':'				239.239.239.239','User':'sct','Password':'sct','HTTP port':80,'ONVIF port':80,'RTSP port':554},</v>
      </c>
      <c r="AN144" s="50" t="str">
        <f t="shared" si="20"/>
        <v>'PTZ protocol':{'Protocol':'		VLC','Address':			0,'Port':0,'Serial settings':'0'}}},</v>
      </c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/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/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/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/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/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/>
      <c r="GP144" s="50"/>
      <c r="GQ144" s="50"/>
      <c r="GR144" s="50"/>
      <c r="GS144" s="50"/>
      <c r="GT144" s="50"/>
      <c r="GU144" s="50"/>
      <c r="GV144" s="50"/>
      <c r="GW144" s="50"/>
      <c r="GX144" s="50"/>
      <c r="GY144" s="50"/>
      <c r="GZ144" s="50"/>
      <c r="HA144" s="50"/>
      <c r="HB144" s="50"/>
      <c r="HC144" s="50"/>
      <c r="HD144" s="50"/>
      <c r="HE144" s="50"/>
      <c r="HF144" s="50"/>
      <c r="HG144" s="50"/>
      <c r="HH144" s="50"/>
      <c r="HI144" s="50"/>
      <c r="HJ144" s="50"/>
      <c r="HK144" s="50"/>
      <c r="HL144" s="50"/>
      <c r="HM144" s="50"/>
      <c r="HN144" s="50"/>
      <c r="HO144" s="50"/>
      <c r="HP144" s="50"/>
      <c r="HQ144" s="50"/>
      <c r="HR144" s="50"/>
      <c r="HS144" s="50"/>
      <c r="HT144" s="50"/>
      <c r="HU144" s="50"/>
      <c r="HV144" s="50"/>
      <c r="HW144" s="50"/>
      <c r="HX144" s="50"/>
      <c r="HY144" s="50"/>
      <c r="HZ144" s="50"/>
      <c r="IA144" s="50"/>
      <c r="IB144" s="50"/>
      <c r="IC144" s="50"/>
      <c r="ID144" s="50"/>
      <c r="IE144" s="50"/>
      <c r="IF144" s="50"/>
      <c r="IG144" s="50"/>
      <c r="IH144" s="50"/>
      <c r="II144" s="50"/>
      <c r="IJ144" s="50"/>
      <c r="IK144" s="50"/>
      <c r="IL144" s="50"/>
      <c r="IM144" s="50"/>
      <c r="IN144" s="50"/>
      <c r="IO144" s="50"/>
      <c r="IP144" s="50"/>
      <c r="IQ144" s="50"/>
      <c r="IR144" s="50"/>
      <c r="IS144" s="50"/>
    </row>
    <row r="145" spans="1:253" ht="14.25" customHeight="1">
      <c r="A145" s="55" t="str">
        <f t="shared" si="15"/>
        <v>camera.3231</v>
      </c>
      <c r="B145" s="54">
        <v>3231</v>
      </c>
      <c r="C145" s="56" t="s">
        <v>205</v>
      </c>
      <c r="D145" s="56">
        <v>13.8</v>
      </c>
      <c r="E145" s="56" t="s">
        <v>206</v>
      </c>
      <c r="F145" s="56" t="s">
        <v>207</v>
      </c>
      <c r="G145" s="56" t="s">
        <v>36</v>
      </c>
      <c r="H145" s="56" t="s">
        <v>498</v>
      </c>
      <c r="I145" s="56" t="s">
        <v>498</v>
      </c>
      <c r="J145" s="50" t="s">
        <v>39</v>
      </c>
      <c r="K145" s="71" t="s">
        <v>37</v>
      </c>
      <c r="L145" s="59" t="s">
        <v>499</v>
      </c>
      <c r="M145" s="56"/>
      <c r="N145" s="56"/>
      <c r="O145" s="50">
        <v>80</v>
      </c>
      <c r="P145" s="50">
        <v>80</v>
      </c>
      <c r="Q145" s="50">
        <v>554</v>
      </c>
      <c r="R145" s="50" t="s">
        <v>43</v>
      </c>
      <c r="S145" s="50" t="s">
        <v>44</v>
      </c>
      <c r="T145" s="50">
        <v>0</v>
      </c>
      <c r="U145" s="50">
        <v>0</v>
      </c>
      <c r="V145" s="50" t="s">
        <v>500</v>
      </c>
      <c r="W145" s="50" t="s">
        <v>94</v>
      </c>
      <c r="X145" s="57" t="s">
        <v>120</v>
      </c>
      <c r="AA145" s="50" t="s">
        <v>57</v>
      </c>
      <c r="AB145" s="56" t="s">
        <v>205</v>
      </c>
      <c r="AC145" s="50" t="s">
        <v>95</v>
      </c>
      <c r="AD145" s="50">
        <v>0</v>
      </c>
      <c r="AE145" s="50">
        <v>0</v>
      </c>
      <c r="AF145" s="50">
        <v>300</v>
      </c>
      <c r="AG145" s="50" t="s">
        <v>46</v>
      </c>
      <c r="AH145" s="50" t="str">
        <f t="shared" si="17"/>
        <v>C-32S 13,8 Cubelles</v>
      </c>
      <c r="AI145" s="50"/>
      <c r="AJ145" s="50" t="str">
        <f t="shared" si="18"/>
        <v>{'Camera information':{'Identifier':'camera.3231','Number':3231,'Group':'C-32S','Name':'C-32S 13,8 Cubelles','Location':'C-32 (S)',</v>
      </c>
      <c r="AK145" s="50" t="str">
        <f t="shared" si="16"/>
        <v>'Description':'C-32S 13,8 Cubelles','Symbol':'Fixed camera','Owner':'AUCAT','Municipality':'Cubelles','Kilometric Point':'13,8','Road':'C-32S','Direction':'0',</v>
      </c>
      <c r="AL145" s="50" t="str">
        <f t="shared" si="19"/>
        <v>'Latitude':'0','Longitude':'0','Manufacturer':'LANACCESS','Model':'-','Protocol':'		VLC','Polling':300,</v>
      </c>
      <c r="AM145" s="50" t="str">
        <f t="shared" si="14"/>
        <v>'Connection':{'Address':'10.131.97.23','Multicast address':'				235.1.2.18','User':'','Password':'','HTTP port':80,'ONVIF port':80,'RTSP port':554},</v>
      </c>
      <c r="AN145" s="50" t="str">
        <f t="shared" si="20"/>
        <v>'PTZ protocol':{'Protocol':'		VLC','Address':			0,'Port':0,'Serial settings':'0'}}},</v>
      </c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/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/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/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/>
      <c r="GP145" s="50"/>
      <c r="GQ145" s="50"/>
      <c r="GR145" s="50"/>
      <c r="GS145" s="50"/>
      <c r="GT145" s="50"/>
      <c r="GU145" s="50"/>
      <c r="GV145" s="50"/>
      <c r="GW145" s="50"/>
      <c r="GX145" s="50"/>
      <c r="GY145" s="50"/>
      <c r="GZ145" s="50"/>
      <c r="HA145" s="50"/>
      <c r="HB145" s="50"/>
      <c r="HC145" s="50"/>
      <c r="HD145" s="50"/>
      <c r="HE145" s="50"/>
      <c r="HF145" s="50"/>
      <c r="HG145" s="50"/>
      <c r="HH145" s="50"/>
      <c r="HI145" s="50"/>
      <c r="HJ145" s="50"/>
      <c r="HK145" s="50"/>
      <c r="HL145" s="50"/>
      <c r="HM145" s="50"/>
      <c r="HN145" s="50"/>
      <c r="HO145" s="50"/>
      <c r="HP145" s="50"/>
      <c r="HQ145" s="50"/>
      <c r="HR145" s="50"/>
      <c r="HS145" s="50"/>
      <c r="HT145" s="50"/>
      <c r="HU145" s="50"/>
      <c r="HV145" s="50"/>
      <c r="HW145" s="50"/>
      <c r="HX145" s="50"/>
      <c r="HY145" s="50"/>
      <c r="HZ145" s="50"/>
      <c r="IA145" s="50"/>
      <c r="IB145" s="50"/>
      <c r="IC145" s="50"/>
      <c r="ID145" s="50"/>
      <c r="IE145" s="50"/>
      <c r="IF145" s="50"/>
      <c r="IG145" s="50"/>
      <c r="IH145" s="50"/>
      <c r="II145" s="50"/>
      <c r="IJ145" s="50"/>
      <c r="IK145" s="50"/>
      <c r="IL145" s="50"/>
      <c r="IM145" s="50"/>
      <c r="IN145" s="50"/>
      <c r="IO145" s="50"/>
      <c r="IP145" s="50"/>
      <c r="IQ145" s="50"/>
      <c r="IR145" s="50"/>
      <c r="IS145" s="50"/>
    </row>
    <row r="146" spans="1:253" ht="14.25" customHeight="1">
      <c r="A146" s="55" t="str">
        <f t="shared" si="15"/>
        <v>camera.3230</v>
      </c>
      <c r="B146" s="54">
        <v>3230</v>
      </c>
      <c r="C146" s="56" t="s">
        <v>205</v>
      </c>
      <c r="D146" s="56">
        <v>15.93</v>
      </c>
      <c r="E146" s="56" t="s">
        <v>206</v>
      </c>
      <c r="F146" s="56" t="s">
        <v>207</v>
      </c>
      <c r="G146" s="56" t="s">
        <v>36</v>
      </c>
      <c r="H146" s="56" t="s">
        <v>498</v>
      </c>
      <c r="I146" s="56" t="s">
        <v>498</v>
      </c>
      <c r="J146" s="50" t="s">
        <v>50</v>
      </c>
      <c r="K146" s="71" t="s">
        <v>151</v>
      </c>
      <c r="L146" s="50" t="s">
        <v>501</v>
      </c>
      <c r="M146" s="56" t="s">
        <v>119</v>
      </c>
      <c r="N146" s="56" t="s">
        <v>119</v>
      </c>
      <c r="O146" s="50">
        <v>80</v>
      </c>
      <c r="P146" s="50">
        <v>80</v>
      </c>
      <c r="Q146" s="50">
        <v>554</v>
      </c>
      <c r="R146" s="50" t="s">
        <v>43</v>
      </c>
      <c r="S146" s="50" t="s">
        <v>44</v>
      </c>
      <c r="T146" s="50">
        <v>0</v>
      </c>
      <c r="U146" s="50">
        <v>0</v>
      </c>
      <c r="V146" s="50" t="s">
        <v>502</v>
      </c>
      <c r="W146" s="50" t="s">
        <v>94</v>
      </c>
      <c r="X146" s="57" t="s">
        <v>45</v>
      </c>
      <c r="AA146" s="50" t="s">
        <v>57</v>
      </c>
      <c r="AB146" s="56" t="s">
        <v>205</v>
      </c>
      <c r="AC146" s="50" t="s">
        <v>95</v>
      </c>
      <c r="AD146" s="50">
        <v>0</v>
      </c>
      <c r="AE146" s="50">
        <v>0</v>
      </c>
      <c r="AF146" s="50">
        <v>300</v>
      </c>
      <c r="AG146" s="50" t="s">
        <v>46</v>
      </c>
      <c r="AH146" s="50" t="str">
        <f t="shared" si="17"/>
        <v>C-32S 15,93 Cubelles</v>
      </c>
      <c r="AJ146" s="50" t="str">
        <f t="shared" si="18"/>
        <v>{'Camera information':{'Identifier':'camera.3230','Number':3230,'Group':'C-32S','Name':'C-32S 15,93 Cubelles','Location':'C-32 (S)',</v>
      </c>
      <c r="AK146" s="50" t="str">
        <f t="shared" si="16"/>
        <v>'Description':'C-32S 15,93 Cubelles','Symbol':'Fixed camera','Owner':'AUCAT','Municipality':'Cubelles','Kilometric Point':'15,93','Road':'C-32S','Direction':'0',</v>
      </c>
      <c r="AL146" s="50" t="str">
        <f t="shared" si="19"/>
        <v>'Latitude':'0','Longitude':'0','Manufacturer':'AXIS','Model':'AXIS P5534-E Network Camera','Protocol':'		VLC','Polling':300,</v>
      </c>
      <c r="AM146" s="50" t="str">
        <f t="shared" si="14"/>
        <v>'Connection':{'Address':'10.131.97.24','Multicast address':'				235.1.2.19','User':'sct','Password':'sct','HTTP port':80,'ONVIF port':80,'RTSP port':554},</v>
      </c>
      <c r="AN146" s="50" t="str">
        <f t="shared" si="20"/>
        <v>'PTZ protocol':{'Protocol':'		VLC','Address':			0,'Port':0,'Serial settings':'0'}}},</v>
      </c>
    </row>
    <row r="147" spans="1:253" ht="14.25" customHeight="1">
      <c r="A147" s="55" t="str">
        <f t="shared" si="15"/>
        <v>camera.3229</v>
      </c>
      <c r="B147" s="54">
        <v>3229</v>
      </c>
      <c r="C147" s="56" t="s">
        <v>205</v>
      </c>
      <c r="D147" s="56">
        <v>18</v>
      </c>
      <c r="E147" s="56" t="s">
        <v>206</v>
      </c>
      <c r="F147" s="56" t="s">
        <v>207</v>
      </c>
      <c r="G147" s="56" t="s">
        <v>36</v>
      </c>
      <c r="H147" s="56" t="s">
        <v>218</v>
      </c>
      <c r="I147" s="56" t="s">
        <v>503</v>
      </c>
      <c r="J147" s="50" t="s">
        <v>50</v>
      </c>
      <c r="K147" s="71" t="s">
        <v>127</v>
      </c>
      <c r="L147" s="50" t="s">
        <v>504</v>
      </c>
      <c r="M147" s="56" t="s">
        <v>119</v>
      </c>
      <c r="N147" s="56" t="s">
        <v>119</v>
      </c>
      <c r="O147" s="50">
        <v>80</v>
      </c>
      <c r="P147" s="50">
        <v>80</v>
      </c>
      <c r="Q147" s="50">
        <v>554</v>
      </c>
      <c r="R147" s="50" t="s">
        <v>43</v>
      </c>
      <c r="S147" s="50" t="s">
        <v>44</v>
      </c>
      <c r="T147" s="50">
        <v>0</v>
      </c>
      <c r="U147" s="50">
        <v>0</v>
      </c>
      <c r="V147" s="50" t="s">
        <v>56</v>
      </c>
      <c r="W147" s="50" t="s">
        <v>94</v>
      </c>
      <c r="X147" s="57" t="s">
        <v>45</v>
      </c>
      <c r="AA147" s="50" t="s">
        <v>57</v>
      </c>
      <c r="AB147" s="56" t="s">
        <v>205</v>
      </c>
      <c r="AC147" s="50" t="s">
        <v>95</v>
      </c>
      <c r="AD147" s="50">
        <v>0</v>
      </c>
      <c r="AE147" s="50">
        <v>0</v>
      </c>
      <c r="AF147" s="50">
        <v>300</v>
      </c>
      <c r="AG147" s="50" t="s">
        <v>46</v>
      </c>
      <c r="AH147" s="50" t="str">
        <f t="shared" si="17"/>
        <v>C-32S 18 Vilanova</v>
      </c>
      <c r="AJ147" s="50" t="str">
        <f t="shared" si="18"/>
        <v>{'Camera information':{'Identifier':'camera.3229','Number':3229,'Group':'C-32S','Name':'C-32S 18 Vilanova','Location':'C-32 (S)',</v>
      </c>
      <c r="AK147" s="50" t="str">
        <f t="shared" si="16"/>
        <v>'Description':'C-32S 18 Vilanova','Symbol':'Fixed camera','Owner':'AUCAT','Municipality':'Vilanova i la Geltrú','Kilometric Point':'18','Road':'C-32S','Direction':'0',</v>
      </c>
      <c r="AL147" s="50" t="str">
        <f t="shared" si="19"/>
        <v>'Latitude':'0','Longitude':'0','Manufacturer':'AXIS','Model':'AXIS Q6054-E Network Camera','Protocol':'		VLC','Polling':300,</v>
      </c>
      <c r="AM147" s="50" t="str">
        <f t="shared" si="14"/>
        <v>'Connection':{'Address':'10.131.97.25','Multicast address':'				239.239.239.239','User':'sct','Password':'sct','HTTP port':80,'ONVIF port':80,'RTSP port':554},</v>
      </c>
      <c r="AN147" s="50" t="str">
        <f t="shared" si="20"/>
        <v>'PTZ protocol':{'Protocol':'		VLC','Address':			0,'Port':0,'Serial settings':'0'}}},</v>
      </c>
    </row>
    <row r="148" spans="1:253" ht="14.25" customHeight="1">
      <c r="A148" s="55" t="str">
        <f t="shared" si="15"/>
        <v>camera.3228</v>
      </c>
      <c r="B148" s="54">
        <v>3228</v>
      </c>
      <c r="C148" s="56" t="s">
        <v>205</v>
      </c>
      <c r="D148" s="56">
        <v>19.5</v>
      </c>
      <c r="E148" s="56" t="s">
        <v>206</v>
      </c>
      <c r="F148" s="56" t="s">
        <v>207</v>
      </c>
      <c r="G148" s="56" t="s">
        <v>36</v>
      </c>
      <c r="H148" s="56" t="s">
        <v>218</v>
      </c>
      <c r="I148" s="56" t="s">
        <v>503</v>
      </c>
      <c r="J148" s="50" t="s">
        <v>50</v>
      </c>
      <c r="K148" s="71" t="s">
        <v>127</v>
      </c>
      <c r="L148" s="50" t="s">
        <v>505</v>
      </c>
      <c r="M148" s="56" t="s">
        <v>119</v>
      </c>
      <c r="N148" s="56" t="s">
        <v>119</v>
      </c>
      <c r="O148" s="50">
        <v>80</v>
      </c>
      <c r="P148" s="50">
        <v>80</v>
      </c>
      <c r="Q148" s="50">
        <v>554</v>
      </c>
      <c r="R148" s="50" t="s">
        <v>43</v>
      </c>
      <c r="S148" s="50" t="s">
        <v>44</v>
      </c>
      <c r="T148" s="50">
        <v>0</v>
      </c>
      <c r="U148" s="50">
        <v>0</v>
      </c>
      <c r="V148" s="75" t="s">
        <v>56</v>
      </c>
      <c r="W148" s="50" t="s">
        <v>94</v>
      </c>
      <c r="X148" s="57" t="s">
        <v>45</v>
      </c>
      <c r="AA148" s="50" t="s">
        <v>57</v>
      </c>
      <c r="AB148" s="56" t="s">
        <v>205</v>
      </c>
      <c r="AC148" s="50" t="s">
        <v>95</v>
      </c>
      <c r="AD148" s="50">
        <v>0</v>
      </c>
      <c r="AE148" s="50">
        <v>0</v>
      </c>
      <c r="AF148" s="50">
        <v>300</v>
      </c>
      <c r="AG148" s="50" t="s">
        <v>46</v>
      </c>
      <c r="AH148" s="50" t="str">
        <f t="shared" si="17"/>
        <v>C-32S 19,5 Vilanova</v>
      </c>
      <c r="AJ148" s="50" t="str">
        <f t="shared" si="18"/>
        <v>{'Camera information':{'Identifier':'camera.3228','Number':3228,'Group':'C-32S','Name':'C-32S 19,5 Vilanova','Location':'C-32 (S)',</v>
      </c>
      <c r="AK148" s="50" t="str">
        <f t="shared" si="16"/>
        <v>'Description':'C-32S 19,5 Vilanova','Symbol':'Fixed camera','Owner':'AUCAT','Municipality':'Vilanova i la Geltrú','Kilometric Point':'19,5','Road':'C-32S','Direction':'0',</v>
      </c>
      <c r="AL148" s="50" t="str">
        <f t="shared" si="19"/>
        <v>'Latitude':'0','Longitude':'0','Manufacturer':'AXIS','Model':'AXIS Q6054-E Network Camera','Protocol':'		VLC','Polling':300,</v>
      </c>
      <c r="AM148" s="50" t="str">
        <f t="shared" si="14"/>
        <v>'Connection':{'Address':'10.131.97.26','Multicast address':'				239.239.239.239','User':'sct','Password':'sct','HTTP port':80,'ONVIF port':80,'RTSP port':554},</v>
      </c>
      <c r="AN148" s="50" t="str">
        <f t="shared" si="20"/>
        <v>'PTZ protocol':{'Protocol':'		VLC','Address':			0,'Port':0,'Serial settings':'0'}}},</v>
      </c>
    </row>
    <row r="149" spans="1:253" ht="14.25" customHeight="1">
      <c r="A149" s="55" t="str">
        <f t="shared" si="15"/>
        <v>camera.3237</v>
      </c>
      <c r="B149" s="54">
        <v>3237</v>
      </c>
      <c r="C149" s="56" t="s">
        <v>205</v>
      </c>
      <c r="D149" s="56">
        <v>1.96</v>
      </c>
      <c r="E149" s="56" t="s">
        <v>206</v>
      </c>
      <c r="F149" s="56" t="s">
        <v>207</v>
      </c>
      <c r="G149" s="56" t="s">
        <v>36</v>
      </c>
      <c r="H149" s="56" t="s">
        <v>423</v>
      </c>
      <c r="I149" s="56" t="s">
        <v>423</v>
      </c>
      <c r="J149" s="50" t="s">
        <v>50</v>
      </c>
      <c r="K149" s="71" t="s">
        <v>37</v>
      </c>
      <c r="L149" s="59" t="s">
        <v>506</v>
      </c>
      <c r="M149" s="56"/>
      <c r="N149" s="56"/>
      <c r="O149" s="50">
        <v>80</v>
      </c>
      <c r="P149" s="50">
        <v>80</v>
      </c>
      <c r="Q149" s="50">
        <v>554</v>
      </c>
      <c r="R149" s="50" t="s">
        <v>43</v>
      </c>
      <c r="S149" s="50" t="s">
        <v>44</v>
      </c>
      <c r="T149" s="50">
        <v>0</v>
      </c>
      <c r="U149" s="50">
        <v>0</v>
      </c>
      <c r="V149" s="50" t="s">
        <v>507</v>
      </c>
      <c r="W149" s="50" t="s">
        <v>94</v>
      </c>
      <c r="X149" s="57" t="s">
        <v>120</v>
      </c>
      <c r="AA149" s="50" t="s">
        <v>57</v>
      </c>
      <c r="AB149" s="56" t="s">
        <v>205</v>
      </c>
      <c r="AC149" s="50" t="s">
        <v>95</v>
      </c>
      <c r="AD149" s="50">
        <v>0</v>
      </c>
      <c r="AE149" s="50">
        <v>0</v>
      </c>
      <c r="AF149" s="50">
        <v>300</v>
      </c>
      <c r="AG149" s="50" t="s">
        <v>46</v>
      </c>
      <c r="AH149" s="50" t="str">
        <f t="shared" si="17"/>
        <v>C-32S 1,96 Vendrell</v>
      </c>
      <c r="AI149" s="50"/>
      <c r="AJ149" s="50" t="str">
        <f t="shared" si="18"/>
        <v>{'Camera information':{'Identifier':'camera.3237','Number':3237,'Group':'C-32S','Name':'C-32S 1,96 Vendrell','Location':'C-32 (S)',</v>
      </c>
      <c r="AK149" s="50" t="str">
        <f t="shared" si="16"/>
        <v>'Description':'C-32S 1,96 Vendrell','Symbol':'Fixed camera','Owner':'AUCAT','Municipality':'Vendrell','Kilometric Point':'1,96','Road':'C-32S','Direction':'0',</v>
      </c>
      <c r="AL149" s="50" t="str">
        <f t="shared" si="19"/>
        <v>'Latitude':'0','Longitude':'0','Manufacturer':'AXIS','Model':'-','Protocol':'		VLC','Polling':300,</v>
      </c>
      <c r="AM149" s="50" t="str">
        <f t="shared" si="14"/>
        <v>'Connection':{'Address':'10.131.99.20','Multicast address':'				235.1.2.1','User':'','Password':'','HTTP port':80,'ONVIF port':80,'RTSP port':554},</v>
      </c>
      <c r="AN149" s="50" t="str">
        <f t="shared" si="20"/>
        <v>'PTZ protocol':{'Protocol':'		VLC','Address':			0,'Port':0,'Serial settings':'0'}}},</v>
      </c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/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50"/>
      <c r="EY149" s="50"/>
      <c r="EZ149" s="50"/>
      <c r="FA149" s="50"/>
      <c r="FB149" s="50"/>
      <c r="FC149" s="50"/>
      <c r="FD149" s="50"/>
      <c r="FE149" s="50"/>
      <c r="FF149" s="50"/>
      <c r="FG149" s="50"/>
      <c r="FH149" s="50"/>
      <c r="FI149" s="50"/>
      <c r="FJ149" s="50"/>
      <c r="FK149" s="50"/>
      <c r="FL149" s="50"/>
      <c r="FM149" s="50"/>
      <c r="FN149" s="50"/>
      <c r="FO149" s="50"/>
      <c r="FP149" s="50"/>
      <c r="FQ149" s="50"/>
      <c r="FR149" s="50"/>
      <c r="FS149" s="50"/>
      <c r="FT149" s="50"/>
      <c r="FU149" s="50"/>
      <c r="FV149" s="50"/>
      <c r="FW149" s="50"/>
      <c r="FX149" s="50"/>
      <c r="FY149" s="50"/>
      <c r="FZ149" s="50"/>
      <c r="GA149" s="50"/>
      <c r="GB149" s="50"/>
      <c r="GC149" s="50"/>
      <c r="GD149" s="50"/>
      <c r="GE149" s="50"/>
      <c r="GF149" s="50"/>
      <c r="GG149" s="50"/>
      <c r="GH149" s="50"/>
      <c r="GI149" s="50"/>
      <c r="GJ149" s="50"/>
      <c r="GK149" s="50"/>
      <c r="GL149" s="50"/>
      <c r="GM149" s="50"/>
      <c r="GN149" s="50"/>
      <c r="GO149" s="50"/>
      <c r="GP149" s="50"/>
      <c r="GQ149" s="50"/>
      <c r="GR149" s="50"/>
      <c r="GS149" s="50"/>
      <c r="GT149" s="50"/>
      <c r="GU149" s="50"/>
      <c r="GV149" s="50"/>
      <c r="GW149" s="50"/>
      <c r="GX149" s="50"/>
      <c r="GY149" s="50"/>
      <c r="GZ149" s="50"/>
      <c r="HA149" s="50"/>
      <c r="HB149" s="50"/>
      <c r="HC149" s="50"/>
      <c r="HD149" s="50"/>
      <c r="HE149" s="50"/>
      <c r="HF149" s="50"/>
      <c r="HG149" s="50"/>
      <c r="HH149" s="50"/>
      <c r="HI149" s="50"/>
      <c r="HJ149" s="50"/>
      <c r="HK149" s="50"/>
      <c r="HL149" s="50"/>
      <c r="HM149" s="50"/>
      <c r="HN149" s="50"/>
      <c r="HO149" s="50"/>
      <c r="HP149" s="50"/>
      <c r="HQ149" s="50"/>
      <c r="HR149" s="50"/>
      <c r="HS149" s="50"/>
      <c r="HT149" s="50"/>
      <c r="HU149" s="50"/>
      <c r="HV149" s="50"/>
      <c r="HW149" s="50"/>
      <c r="HX149" s="50"/>
      <c r="HY149" s="50"/>
      <c r="HZ149" s="50"/>
      <c r="IA149" s="50"/>
      <c r="IB149" s="50"/>
      <c r="IC149" s="50"/>
      <c r="ID149" s="50"/>
      <c r="IE149" s="50"/>
      <c r="IF149" s="50"/>
      <c r="IG149" s="50"/>
      <c r="IH149" s="50"/>
      <c r="II149" s="50"/>
      <c r="IJ149" s="50"/>
      <c r="IK149" s="50"/>
      <c r="IL149" s="50"/>
      <c r="IM149" s="50"/>
      <c r="IN149" s="50"/>
      <c r="IO149" s="50"/>
      <c r="IP149" s="50"/>
      <c r="IQ149" s="50"/>
      <c r="IR149" s="50"/>
      <c r="IS149" s="50"/>
    </row>
    <row r="150" spans="1:253" ht="14.25" customHeight="1">
      <c r="A150" s="55" t="str">
        <f t="shared" si="15"/>
        <v>camera.3236</v>
      </c>
      <c r="B150" s="54">
        <v>3236</v>
      </c>
      <c r="C150" s="56" t="s">
        <v>205</v>
      </c>
      <c r="D150" s="56">
        <v>3.55</v>
      </c>
      <c r="E150" s="56" t="s">
        <v>206</v>
      </c>
      <c r="F150" s="56" t="s">
        <v>207</v>
      </c>
      <c r="G150" s="56" t="s">
        <v>36</v>
      </c>
      <c r="H150" s="56" t="s">
        <v>423</v>
      </c>
      <c r="I150" s="56" t="s">
        <v>423</v>
      </c>
      <c r="J150" s="50" t="s">
        <v>50</v>
      </c>
      <c r="K150" s="71" t="s">
        <v>117</v>
      </c>
      <c r="L150" s="50" t="s">
        <v>508</v>
      </c>
      <c r="M150" s="56" t="s">
        <v>119</v>
      </c>
      <c r="N150" s="56" t="s">
        <v>119</v>
      </c>
      <c r="O150" s="50">
        <v>80</v>
      </c>
      <c r="P150" s="50">
        <v>80</v>
      </c>
      <c r="Q150" s="50">
        <v>554</v>
      </c>
      <c r="R150" s="50" t="s">
        <v>43</v>
      </c>
      <c r="S150" s="50" t="s">
        <v>44</v>
      </c>
      <c r="T150" s="50">
        <v>0</v>
      </c>
      <c r="U150" s="50">
        <v>0</v>
      </c>
      <c r="V150" s="50" t="s">
        <v>509</v>
      </c>
      <c r="W150" s="50" t="s">
        <v>94</v>
      </c>
      <c r="X150" s="57" t="s">
        <v>45</v>
      </c>
      <c r="AA150" s="50" t="s">
        <v>57</v>
      </c>
      <c r="AB150" s="56" t="s">
        <v>205</v>
      </c>
      <c r="AC150" s="50" t="s">
        <v>95</v>
      </c>
      <c r="AD150" s="50">
        <v>0</v>
      </c>
      <c r="AE150" s="50">
        <v>0</v>
      </c>
      <c r="AF150" s="50">
        <v>300</v>
      </c>
      <c r="AG150" s="50" t="s">
        <v>46</v>
      </c>
      <c r="AH150" s="50" t="str">
        <f t="shared" si="17"/>
        <v>C-32S 3,55 Vendrell</v>
      </c>
      <c r="AJ150" s="50" t="str">
        <f t="shared" si="18"/>
        <v>{'Camera information':{'Identifier':'camera.3236','Number':3236,'Group':'C-32S','Name':'C-32S 3,55 Vendrell','Location':'C-32 (S)',</v>
      </c>
      <c r="AK150" s="50" t="str">
        <f t="shared" si="16"/>
        <v>'Description':'C-32S 3,55 Vendrell','Symbol':'Fixed camera','Owner':'AUCAT','Municipality':'Vendrell','Kilometric Point':'3,55','Road':'C-32S','Direction':'0',</v>
      </c>
      <c r="AL150" s="50" t="str">
        <f t="shared" si="19"/>
        <v>'Latitude':'0','Longitude':'0','Manufacturer':'AXIS','Model':'AXIS Q6044-E Network Camera','Protocol':'		VLC','Polling':300,</v>
      </c>
      <c r="AM150" s="50" t="str">
        <f t="shared" ref="AM150:AM213" si="21">CONCATENATE("'Connection':{'Address':","'",L150,"'",",","'Multicast address':","'",V150,"'",",","'User':","'",M150,"'",",","'Password':","'",N150,"'",",","'HTTP port':",O150,",","'ONVIF port':",P150,",","'RTSP port':",Q150,"},")</f>
        <v>'Connection':{'Address':'10.131.99.21','Multicast address':'				235.1.2.2','User':'sct','Password':'sct','HTTP port':80,'ONVIF port':80,'RTSP port':554},</v>
      </c>
      <c r="AN150" s="50" t="str">
        <f t="shared" si="20"/>
        <v>'PTZ protocol':{'Protocol':'		VLC','Address':			0,'Port':0,'Serial settings':'0'}}},</v>
      </c>
    </row>
    <row r="151" spans="1:253" ht="14.25" customHeight="1">
      <c r="A151" s="55" t="str">
        <f t="shared" si="15"/>
        <v>camera.3235</v>
      </c>
      <c r="B151" s="54">
        <v>3235</v>
      </c>
      <c r="C151" s="56" t="s">
        <v>205</v>
      </c>
      <c r="D151" s="56">
        <v>5.9</v>
      </c>
      <c r="E151" s="56" t="s">
        <v>206</v>
      </c>
      <c r="F151" s="56" t="s">
        <v>207</v>
      </c>
      <c r="G151" s="56" t="s">
        <v>36</v>
      </c>
      <c r="H151" s="56" t="s">
        <v>494</v>
      </c>
      <c r="I151" s="56" t="s">
        <v>494</v>
      </c>
      <c r="J151" s="50" t="s">
        <v>39</v>
      </c>
      <c r="K151" s="71" t="s">
        <v>37</v>
      </c>
      <c r="L151" s="59" t="s">
        <v>510</v>
      </c>
      <c r="M151" s="56"/>
      <c r="N151" s="56"/>
      <c r="O151" s="50">
        <v>80</v>
      </c>
      <c r="P151" s="50">
        <v>80</v>
      </c>
      <c r="Q151" s="50">
        <v>554</v>
      </c>
      <c r="R151" s="50" t="s">
        <v>43</v>
      </c>
      <c r="S151" s="50" t="s">
        <v>44</v>
      </c>
      <c r="T151" s="50">
        <v>0</v>
      </c>
      <c r="U151" s="50">
        <v>0</v>
      </c>
      <c r="V151" s="50" t="s">
        <v>511</v>
      </c>
      <c r="W151" s="50" t="s">
        <v>94</v>
      </c>
      <c r="X151" s="57" t="s">
        <v>45</v>
      </c>
      <c r="AA151" s="50" t="s">
        <v>57</v>
      </c>
      <c r="AB151" s="56" t="s">
        <v>205</v>
      </c>
      <c r="AC151" s="50" t="s">
        <v>95</v>
      </c>
      <c r="AD151" s="50">
        <v>0</v>
      </c>
      <c r="AE151" s="50">
        <v>0</v>
      </c>
      <c r="AF151" s="50">
        <v>300</v>
      </c>
      <c r="AG151" s="50" t="s">
        <v>46</v>
      </c>
      <c r="AH151" s="50" t="str">
        <f t="shared" si="17"/>
        <v>C-32S 5,9 Calafell</v>
      </c>
      <c r="AJ151" s="50" t="str">
        <f t="shared" si="18"/>
        <v>{'Camera information':{'Identifier':'camera.3235','Number':3235,'Group':'C-32S','Name':'C-32S 5,9 Calafell','Location':'C-32 (S)',</v>
      </c>
      <c r="AK151" s="50" t="str">
        <f t="shared" si="16"/>
        <v>'Description':'C-32S 5,9 Calafell','Symbol':'Fixed camera','Owner':'AUCAT','Municipality':'Calafell','Kilometric Point':'5,9','Road':'C-32S','Direction':'0',</v>
      </c>
      <c r="AL151" s="50" t="str">
        <f t="shared" si="19"/>
        <v>'Latitude':'0','Longitude':'0','Manufacturer':'LANACCESS','Model':'-','Protocol':'		VLC','Polling':300,</v>
      </c>
      <c r="AM151" s="50" t="str">
        <f t="shared" si="21"/>
        <v>'Connection':{'Address':'10.131.99.23','Multicast address':'				235.1.2.4','User':'','Password':'','HTTP port':80,'ONVIF port':80,'RTSP port':554},</v>
      </c>
      <c r="AN151" s="50" t="str">
        <f t="shared" si="20"/>
        <v>'PTZ protocol':{'Protocol':'		VLC','Address':			0,'Port':0,'Serial settings':'0'}}},</v>
      </c>
    </row>
    <row r="152" spans="1:253" ht="14.25" customHeight="1">
      <c r="A152" s="55" t="str">
        <f t="shared" si="15"/>
        <v>camera.3234</v>
      </c>
      <c r="B152" s="54">
        <v>3234</v>
      </c>
      <c r="C152" s="56" t="s">
        <v>205</v>
      </c>
      <c r="D152" s="56">
        <v>9.1199999999999992</v>
      </c>
      <c r="E152" s="56" t="s">
        <v>206</v>
      </c>
      <c r="F152" s="56" t="s">
        <v>207</v>
      </c>
      <c r="G152" s="56" t="s">
        <v>36</v>
      </c>
      <c r="H152" s="56" t="s">
        <v>494</v>
      </c>
      <c r="I152" s="56" t="s">
        <v>494</v>
      </c>
      <c r="J152" s="50" t="s">
        <v>39</v>
      </c>
      <c r="K152" s="71" t="s">
        <v>37</v>
      </c>
      <c r="L152" s="59" t="s">
        <v>512</v>
      </c>
      <c r="M152" s="56"/>
      <c r="N152" s="56"/>
      <c r="O152" s="50">
        <v>80</v>
      </c>
      <c r="P152" s="50">
        <v>80</v>
      </c>
      <c r="Q152" s="50">
        <v>554</v>
      </c>
      <c r="R152" s="50" t="s">
        <v>43</v>
      </c>
      <c r="S152" s="50" t="s">
        <v>44</v>
      </c>
      <c r="T152" s="50">
        <v>0</v>
      </c>
      <c r="U152" s="50">
        <v>0</v>
      </c>
      <c r="V152" s="50" t="s">
        <v>513</v>
      </c>
      <c r="W152" s="50" t="s">
        <v>94</v>
      </c>
      <c r="X152" s="57" t="s">
        <v>45</v>
      </c>
      <c r="AA152" s="50" t="s">
        <v>57</v>
      </c>
      <c r="AB152" s="56" t="s">
        <v>205</v>
      </c>
      <c r="AC152" s="50" t="s">
        <v>95</v>
      </c>
      <c r="AD152" s="50">
        <v>0</v>
      </c>
      <c r="AE152" s="50">
        <v>0</v>
      </c>
      <c r="AF152" s="50">
        <v>300</v>
      </c>
      <c r="AG152" s="50" t="s">
        <v>46</v>
      </c>
      <c r="AH152" s="50" t="str">
        <f t="shared" si="17"/>
        <v>C-32S 9,12 Calafell</v>
      </c>
      <c r="AJ152" s="50" t="str">
        <f t="shared" si="18"/>
        <v>{'Camera information':{'Identifier':'camera.3234','Number':3234,'Group':'C-32S','Name':'C-32S 9,12 Calafell','Location':'C-32 (S)',</v>
      </c>
      <c r="AK152" s="50" t="str">
        <f t="shared" si="16"/>
        <v>'Description':'C-32S 9,12 Calafell','Symbol':'Fixed camera','Owner':'AUCAT','Municipality':'Calafell','Kilometric Point':'9,12','Road':'C-32S','Direction':'0',</v>
      </c>
      <c r="AL152" s="50" t="str">
        <f t="shared" si="19"/>
        <v>'Latitude':'0','Longitude':'0','Manufacturer':'LANACCESS','Model':'-','Protocol':'		VLC','Polling':300,</v>
      </c>
      <c r="AM152" s="50" t="str">
        <f t="shared" si="21"/>
        <v>'Connection':{'Address':'10.131.99.31','Multicast address':'				235.1.2.12','User':'','Password':'','HTTP port':80,'ONVIF port':80,'RTSP port':554},</v>
      </c>
      <c r="AN152" s="50" t="str">
        <f t="shared" si="20"/>
        <v>'PTZ protocol':{'Protocol':'		VLC','Address':			0,'Port':0,'Serial settings':'0'}}},</v>
      </c>
    </row>
    <row r="153" spans="1:253" ht="14.25" customHeight="1">
      <c r="A153" s="55" t="str">
        <f t="shared" si="15"/>
        <v>camera.0747</v>
      </c>
      <c r="B153" s="54">
        <v>747</v>
      </c>
      <c r="C153" s="57" t="s">
        <v>64</v>
      </c>
      <c r="D153" s="57">
        <v>151.6</v>
      </c>
      <c r="E153" s="57" t="s">
        <v>48</v>
      </c>
      <c r="F153" s="57" t="s">
        <v>65</v>
      </c>
      <c r="G153" s="56" t="s">
        <v>36</v>
      </c>
      <c r="H153" s="57" t="s">
        <v>84</v>
      </c>
      <c r="I153" s="57" t="s">
        <v>85</v>
      </c>
      <c r="J153" s="57" t="s">
        <v>39</v>
      </c>
      <c r="K153" s="57" t="s">
        <v>40</v>
      </c>
      <c r="L153" s="57" t="s">
        <v>514</v>
      </c>
      <c r="M153" s="57" t="s">
        <v>41</v>
      </c>
      <c r="N153" s="57" t="s">
        <v>42</v>
      </c>
      <c r="O153" s="50">
        <v>80</v>
      </c>
      <c r="P153" s="50">
        <v>80</v>
      </c>
      <c r="Q153" s="50">
        <v>554</v>
      </c>
      <c r="R153" s="57" t="s">
        <v>77</v>
      </c>
      <c r="S153" s="57" t="s">
        <v>515</v>
      </c>
      <c r="T153" s="57">
        <v>9</v>
      </c>
      <c r="U153" s="50" t="s">
        <v>71</v>
      </c>
      <c r="V153" s="57" t="s">
        <v>516</v>
      </c>
      <c r="W153" s="57" t="s">
        <v>73</v>
      </c>
      <c r="X153" s="57" t="s">
        <v>45</v>
      </c>
      <c r="Y153" s="57"/>
      <c r="Z153" s="57"/>
      <c r="AA153" s="57"/>
      <c r="AB153" s="57" t="s">
        <v>64</v>
      </c>
      <c r="AC153" s="50" t="s">
        <v>517</v>
      </c>
      <c r="AD153" s="50">
        <v>41.491261392531797</v>
      </c>
      <c r="AE153" s="51">
        <v>2.0938002853139901</v>
      </c>
      <c r="AF153" s="50">
        <v>300</v>
      </c>
      <c r="AG153" s="50" t="s">
        <v>46</v>
      </c>
      <c r="AH153" s="50" t="str">
        <f t="shared" si="17"/>
        <v>AP-7 151,6 Bellaterra</v>
      </c>
      <c r="AJ153" s="50" t="str">
        <f t="shared" si="18"/>
        <v>{'Camera information':{'Identifier':'camera.0747','Number':747,'Group':'AP-7','Name':'AP-7 151,6 Bellaterra','Location':'ACCESSOS NORD',</v>
      </c>
      <c r="AK153" s="50" t="str">
        <f t="shared" si="16"/>
        <v>'Description':'AP-7 151,6 Bellaterra','Symbol':'Fixed camera','Owner':'SCT','Municipality':'Cerdanyola del Vallès','Kilometric Point':'151,6','Road':'AP-7','Direction':'CRE',</v>
      </c>
      <c r="AL153" s="50" t="str">
        <f t="shared" si="19"/>
        <v>'Latitude':'41,4912613925318','Longitude':'2,09380028531399','Manufacturer':'LANACCESS','Model':'onSafe MPEGx-120E','Protocol':'		Plettack','Polling':300,</v>
      </c>
      <c r="AM153" s="50" t="str">
        <f t="shared" si="21"/>
        <v>'Connection':{'Address':'10.137.229.38','Multicast address':'				239.137.229.38','User':'hello','Password':'world','HTTP port':80,'ONVIF port':80,'RTSP port':554},</v>
      </c>
      <c r="AN153" s="50" t="str">
        <f t="shared" si="20"/>
        <v>'PTZ protocol':{'Protocol':'		Plettack','Address':			20,'Port':9,'Serial settings':'1200,8,E,1'}}},</v>
      </c>
    </row>
    <row r="154" spans="1:253" ht="14.25" customHeight="1">
      <c r="A154" s="55" t="str">
        <f t="shared" si="15"/>
        <v>camera.1601</v>
      </c>
      <c r="B154" s="54">
        <v>1601</v>
      </c>
      <c r="C154" s="56" t="s">
        <v>518</v>
      </c>
      <c r="D154" s="56">
        <v>1.5</v>
      </c>
      <c r="E154" s="56" t="s">
        <v>519</v>
      </c>
      <c r="F154" s="56" t="s">
        <v>518</v>
      </c>
      <c r="G154" s="56" t="s">
        <v>36</v>
      </c>
      <c r="H154" s="56" t="s">
        <v>125</v>
      </c>
      <c r="I154" s="50" t="s">
        <v>37</v>
      </c>
      <c r="J154" s="50" t="s">
        <v>39</v>
      </c>
      <c r="K154" s="71" t="s">
        <v>168</v>
      </c>
      <c r="L154" s="62" t="s">
        <v>520</v>
      </c>
      <c r="M154" s="56" t="s">
        <v>41</v>
      </c>
      <c r="N154" s="56" t="s">
        <v>42</v>
      </c>
      <c r="O154" s="50">
        <v>80</v>
      </c>
      <c r="P154" s="50">
        <v>80</v>
      </c>
      <c r="Q154" s="50">
        <v>554</v>
      </c>
      <c r="R154" s="50" t="s">
        <v>43</v>
      </c>
      <c r="S154" s="50" t="s">
        <v>44</v>
      </c>
      <c r="T154" s="50">
        <v>0</v>
      </c>
      <c r="U154" s="50">
        <v>0</v>
      </c>
      <c r="V154" s="50" t="s">
        <v>521</v>
      </c>
      <c r="W154" s="50" t="s">
        <v>73</v>
      </c>
      <c r="X154" s="57" t="s">
        <v>45</v>
      </c>
      <c r="AA154" s="50" t="s">
        <v>57</v>
      </c>
      <c r="AB154" s="56" t="s">
        <v>518</v>
      </c>
      <c r="AC154" s="50" t="s">
        <v>95</v>
      </c>
      <c r="AD154" s="50">
        <v>0</v>
      </c>
      <c r="AE154" s="50">
        <v>0</v>
      </c>
      <c r="AF154" s="50">
        <v>300</v>
      </c>
      <c r="AG154" s="50" t="s">
        <v>46</v>
      </c>
      <c r="AH154" s="50" t="str">
        <f t="shared" si="17"/>
        <v>C-16 1,5 -</v>
      </c>
      <c r="AJ154" s="50" t="str">
        <f t="shared" si="18"/>
        <v>{'Camera information':{'Identifier':'camera.1601','Number':1601,'Group':'C-16','Name':'C-16 1,5 -','Location':'C-16',</v>
      </c>
      <c r="AK154" s="50" t="str">
        <f t="shared" si="16"/>
        <v>'Description':'C-16 1,5 -','Symbol':'Fixed camera','Owner':'SCT/Tunels','Municipality':'Sense Assignació','Kilometric Point':'1,5','Road':'C-16','Direction':'0',</v>
      </c>
      <c r="AL154" s="50" t="str">
        <f t="shared" si="19"/>
        <v>'Latitude':'0','Longitude':'0','Manufacturer':'LANACCESS','Model':'onSafe MPEGx-100E','Protocol':'		VLC','Polling':300,</v>
      </c>
      <c r="AM154" s="50" t="str">
        <f t="shared" si="21"/>
        <v>'Connection':{'Address':'10.136.34.141','Multicast address':'				239.136.34.141','User':'hello','Password':'world','HTTP port':80,'ONVIF port':80,'RTSP port':554},</v>
      </c>
      <c r="AN154" s="50" t="str">
        <f t="shared" si="20"/>
        <v>'PTZ protocol':{'Protocol':'		VLC','Address':			0,'Port':0,'Serial settings':'0'}}},</v>
      </c>
    </row>
    <row r="155" spans="1:253" ht="14.25" customHeight="1">
      <c r="A155" s="55" t="str">
        <f t="shared" si="15"/>
        <v>camera.1602</v>
      </c>
      <c r="B155" s="54">
        <v>1602</v>
      </c>
      <c r="C155" s="56" t="s">
        <v>518</v>
      </c>
      <c r="D155" s="56">
        <v>2.089</v>
      </c>
      <c r="E155" s="56" t="s">
        <v>519</v>
      </c>
      <c r="F155" s="56" t="s">
        <v>518</v>
      </c>
      <c r="G155" s="56" t="s">
        <v>36</v>
      </c>
      <c r="H155" s="56" t="s">
        <v>125</v>
      </c>
      <c r="I155" s="50" t="s">
        <v>37</v>
      </c>
      <c r="J155" s="50" t="s">
        <v>39</v>
      </c>
      <c r="K155" s="71" t="s">
        <v>168</v>
      </c>
      <c r="L155" s="62" t="s">
        <v>522</v>
      </c>
      <c r="M155" s="56" t="s">
        <v>41</v>
      </c>
      <c r="N155" s="56" t="s">
        <v>42</v>
      </c>
      <c r="O155" s="50">
        <v>80</v>
      </c>
      <c r="P155" s="50">
        <v>80</v>
      </c>
      <c r="Q155" s="50">
        <v>554</v>
      </c>
      <c r="R155" s="50" t="s">
        <v>43</v>
      </c>
      <c r="S155" s="50" t="s">
        <v>44</v>
      </c>
      <c r="T155" s="50">
        <v>0</v>
      </c>
      <c r="U155" s="50">
        <v>0</v>
      </c>
      <c r="V155" s="50" t="s">
        <v>523</v>
      </c>
      <c r="W155" s="50" t="s">
        <v>73</v>
      </c>
      <c r="X155" s="57" t="s">
        <v>45</v>
      </c>
      <c r="AA155" s="50" t="s">
        <v>57</v>
      </c>
      <c r="AB155" s="56" t="s">
        <v>518</v>
      </c>
      <c r="AC155" s="50" t="s">
        <v>95</v>
      </c>
      <c r="AD155" s="50">
        <v>0</v>
      </c>
      <c r="AE155" s="50">
        <v>0</v>
      </c>
      <c r="AF155" s="50">
        <v>300</v>
      </c>
      <c r="AG155" s="50" t="s">
        <v>46</v>
      </c>
      <c r="AH155" s="50" t="str">
        <f t="shared" si="17"/>
        <v>C-16 2,089 -</v>
      </c>
      <c r="AJ155" s="50" t="str">
        <f t="shared" si="18"/>
        <v>{'Camera information':{'Identifier':'camera.1602','Number':1602,'Group':'C-16','Name':'C-16 2,089 -','Location':'C-16',</v>
      </c>
      <c r="AK155" s="50" t="str">
        <f t="shared" si="16"/>
        <v>'Description':'C-16 2,089 -','Symbol':'Fixed camera','Owner':'SCT/Tunels','Municipality':'Sense Assignació','Kilometric Point':'2,089','Road':'C-16','Direction':'0',</v>
      </c>
      <c r="AL155" s="50" t="str">
        <f t="shared" si="19"/>
        <v>'Latitude':'0','Longitude':'0','Manufacturer':'LANACCESS','Model':'onSafe MPEGx-100E','Protocol':'		VLC','Polling':300,</v>
      </c>
      <c r="AM155" s="50" t="str">
        <f t="shared" si="21"/>
        <v>'Connection':{'Address':'10.136.34.142','Multicast address':'				239.136.34.142','User':'hello','Password':'world','HTTP port':80,'ONVIF port':80,'RTSP port':554},</v>
      </c>
      <c r="AN155" s="50" t="str">
        <f t="shared" si="20"/>
        <v>'PTZ protocol':{'Protocol':'		VLC','Address':			0,'Port':0,'Serial settings':'0'}}},</v>
      </c>
    </row>
    <row r="156" spans="1:253" ht="14.25" customHeight="1">
      <c r="A156" s="55" t="str">
        <f t="shared" si="15"/>
        <v>camera.1603</v>
      </c>
      <c r="B156" s="54">
        <v>1603</v>
      </c>
      <c r="C156" s="56" t="s">
        <v>518</v>
      </c>
      <c r="D156" s="56">
        <v>3.7679999999999998</v>
      </c>
      <c r="E156" s="56" t="s">
        <v>519</v>
      </c>
      <c r="F156" s="56" t="s">
        <v>518</v>
      </c>
      <c r="G156" s="56" t="s">
        <v>36</v>
      </c>
      <c r="H156" s="56" t="s">
        <v>125</v>
      </c>
      <c r="I156" s="50" t="s">
        <v>37</v>
      </c>
      <c r="J156" s="50" t="s">
        <v>39</v>
      </c>
      <c r="K156" s="71" t="s">
        <v>168</v>
      </c>
      <c r="L156" s="62" t="s">
        <v>524</v>
      </c>
      <c r="M156" s="56" t="s">
        <v>41</v>
      </c>
      <c r="N156" s="56" t="s">
        <v>42</v>
      </c>
      <c r="O156" s="50">
        <v>80</v>
      </c>
      <c r="P156" s="50">
        <v>80</v>
      </c>
      <c r="Q156" s="50">
        <v>554</v>
      </c>
      <c r="R156" s="50" t="s">
        <v>43</v>
      </c>
      <c r="S156" s="50" t="s">
        <v>44</v>
      </c>
      <c r="T156" s="50">
        <v>0</v>
      </c>
      <c r="U156" s="50">
        <v>0</v>
      </c>
      <c r="V156" s="50" t="s">
        <v>525</v>
      </c>
      <c r="W156" s="50" t="s">
        <v>73</v>
      </c>
      <c r="X156" s="57" t="s">
        <v>45</v>
      </c>
      <c r="AA156" s="50" t="s">
        <v>57</v>
      </c>
      <c r="AB156" s="56" t="s">
        <v>518</v>
      </c>
      <c r="AC156" s="50" t="s">
        <v>95</v>
      </c>
      <c r="AD156" s="50">
        <v>0</v>
      </c>
      <c r="AE156" s="50">
        <v>0</v>
      </c>
      <c r="AF156" s="50">
        <v>300</v>
      </c>
      <c r="AG156" s="50" t="s">
        <v>46</v>
      </c>
      <c r="AH156" s="50" t="str">
        <f t="shared" si="17"/>
        <v>C-16 3,768 -</v>
      </c>
      <c r="AJ156" s="50" t="str">
        <f t="shared" si="18"/>
        <v>{'Camera information':{'Identifier':'camera.1603','Number':1603,'Group':'C-16','Name':'C-16 3,768 -','Location':'C-16',</v>
      </c>
      <c r="AK156" s="50" t="str">
        <f t="shared" si="16"/>
        <v>'Description':'C-16 3,768 -','Symbol':'Fixed camera','Owner':'SCT/Tunels','Municipality':'Sense Assignació','Kilometric Point':'3,768','Road':'C-16','Direction':'0',</v>
      </c>
      <c r="AL156" s="50" t="str">
        <f t="shared" si="19"/>
        <v>'Latitude':'0','Longitude':'0','Manufacturer':'LANACCESS','Model':'onSafe MPEGx-100E','Protocol':'		VLC','Polling':300,</v>
      </c>
      <c r="AM156" s="50" t="str">
        <f t="shared" si="21"/>
        <v>'Connection':{'Address':'10.136.34.143','Multicast address':'				239.136.34.143','User':'hello','Password':'world','HTTP port':80,'ONVIF port':80,'RTSP port':554},</v>
      </c>
      <c r="AN156" s="50" t="str">
        <f t="shared" si="20"/>
        <v>'PTZ protocol':{'Protocol':'		VLC','Address':			0,'Port':0,'Serial settings':'0'}}},</v>
      </c>
    </row>
    <row r="157" spans="1:253" ht="14.25" customHeight="1">
      <c r="A157" s="55" t="str">
        <f t="shared" si="15"/>
        <v>camera.1604</v>
      </c>
      <c r="B157" s="54">
        <v>1604</v>
      </c>
      <c r="C157" s="56" t="s">
        <v>518</v>
      </c>
      <c r="D157" s="56">
        <v>4.7629999999999999</v>
      </c>
      <c r="E157" s="56" t="s">
        <v>519</v>
      </c>
      <c r="F157" s="56" t="s">
        <v>518</v>
      </c>
      <c r="G157" s="56" t="s">
        <v>36</v>
      </c>
      <c r="H157" s="56" t="s">
        <v>125</v>
      </c>
      <c r="I157" s="50" t="s">
        <v>37</v>
      </c>
      <c r="J157" s="50" t="s">
        <v>39</v>
      </c>
      <c r="K157" s="71" t="s">
        <v>168</v>
      </c>
      <c r="L157" s="62" t="s">
        <v>526</v>
      </c>
      <c r="M157" s="56" t="s">
        <v>41</v>
      </c>
      <c r="N157" s="56" t="s">
        <v>42</v>
      </c>
      <c r="O157" s="50">
        <v>80</v>
      </c>
      <c r="P157" s="50">
        <v>80</v>
      </c>
      <c r="Q157" s="50">
        <v>554</v>
      </c>
      <c r="R157" s="50" t="s">
        <v>43</v>
      </c>
      <c r="S157" s="50" t="s">
        <v>44</v>
      </c>
      <c r="T157" s="50">
        <v>0</v>
      </c>
      <c r="U157" s="50">
        <v>0</v>
      </c>
      <c r="V157" s="50" t="s">
        <v>527</v>
      </c>
      <c r="W157" s="50" t="s">
        <v>73</v>
      </c>
      <c r="X157" s="57" t="s">
        <v>45</v>
      </c>
      <c r="AB157" s="56" t="s">
        <v>518</v>
      </c>
      <c r="AC157" s="50" t="s">
        <v>95</v>
      </c>
      <c r="AD157" s="50">
        <v>0</v>
      </c>
      <c r="AE157" s="50">
        <v>0</v>
      </c>
      <c r="AF157" s="50">
        <v>300</v>
      </c>
      <c r="AG157" s="50" t="s">
        <v>46</v>
      </c>
      <c r="AH157" s="50" t="str">
        <f t="shared" si="17"/>
        <v>C-16 4,763 -</v>
      </c>
      <c r="AJ157" s="50" t="str">
        <f t="shared" si="18"/>
        <v>{'Camera information':{'Identifier':'camera.1604','Number':1604,'Group':'C-16','Name':'C-16 4,763 -','Location':'C-16',</v>
      </c>
      <c r="AK157" s="50" t="str">
        <f t="shared" si="16"/>
        <v>'Description':'C-16 4,763 -','Symbol':'Fixed camera','Owner':'SCT/Tunels','Municipality':'Sense Assignació','Kilometric Point':'4,763','Road':'C-16','Direction':'0',</v>
      </c>
      <c r="AL157" s="50" t="str">
        <f t="shared" si="19"/>
        <v>'Latitude':'0','Longitude':'0','Manufacturer':'LANACCESS','Model':'onSafe MPEGx-100E','Protocol':'		VLC','Polling':300,</v>
      </c>
      <c r="AM157" s="50" t="str">
        <f t="shared" si="21"/>
        <v>'Connection':{'Address':'10.136.34.144','Multicast address':'				239.136.34.144','User':'hello','Password':'world','HTTP port':80,'ONVIF port':80,'RTSP port':554},</v>
      </c>
      <c r="AN157" s="50" t="str">
        <f t="shared" si="20"/>
        <v>'PTZ protocol':{'Protocol':'		VLC','Address':			0,'Port':0,'Serial settings':'0'}}},</v>
      </c>
    </row>
    <row r="158" spans="1:253" ht="14.25" customHeight="1">
      <c r="A158" s="55" t="str">
        <f t="shared" si="15"/>
        <v>camera.1605</v>
      </c>
      <c r="B158" s="54">
        <v>1605</v>
      </c>
      <c r="C158" s="56" t="s">
        <v>518</v>
      </c>
      <c r="D158" s="56">
        <v>5.2</v>
      </c>
      <c r="E158" s="56" t="s">
        <v>519</v>
      </c>
      <c r="F158" s="56" t="s">
        <v>518</v>
      </c>
      <c r="G158" s="56" t="s">
        <v>36</v>
      </c>
      <c r="H158" s="56" t="s">
        <v>125</v>
      </c>
      <c r="I158" s="50" t="s">
        <v>37</v>
      </c>
      <c r="J158" s="50" t="s">
        <v>39</v>
      </c>
      <c r="K158" s="71" t="s">
        <v>168</v>
      </c>
      <c r="L158" s="62" t="s">
        <v>528</v>
      </c>
      <c r="M158" s="56" t="s">
        <v>41</v>
      </c>
      <c r="N158" s="56" t="s">
        <v>42</v>
      </c>
      <c r="O158" s="50">
        <v>80</v>
      </c>
      <c r="P158" s="50">
        <v>80</v>
      </c>
      <c r="Q158" s="50">
        <v>554</v>
      </c>
      <c r="R158" s="50" t="s">
        <v>43</v>
      </c>
      <c r="S158" s="50" t="s">
        <v>44</v>
      </c>
      <c r="T158" s="50">
        <v>0</v>
      </c>
      <c r="U158" s="50">
        <v>0</v>
      </c>
      <c r="V158" s="50" t="s">
        <v>529</v>
      </c>
      <c r="W158" s="50" t="s">
        <v>73</v>
      </c>
      <c r="X158" s="57" t="s">
        <v>45</v>
      </c>
      <c r="AB158" s="56" t="s">
        <v>518</v>
      </c>
      <c r="AC158" s="50" t="s">
        <v>95</v>
      </c>
      <c r="AD158" s="50">
        <v>0</v>
      </c>
      <c r="AE158" s="50">
        <v>0</v>
      </c>
      <c r="AF158" s="50">
        <v>300</v>
      </c>
      <c r="AG158" s="50" t="s">
        <v>46</v>
      </c>
      <c r="AH158" s="50" t="str">
        <f t="shared" si="17"/>
        <v>C-16 5,2 -</v>
      </c>
      <c r="AJ158" s="50" t="str">
        <f t="shared" si="18"/>
        <v>{'Camera information':{'Identifier':'camera.1605','Number':1605,'Group':'C-16','Name':'C-16 5,2 -','Location':'C-16',</v>
      </c>
      <c r="AK158" s="50" t="str">
        <f t="shared" si="16"/>
        <v>'Description':'C-16 5,2 -','Symbol':'Fixed camera','Owner':'SCT/Tunels','Municipality':'Sense Assignació','Kilometric Point':'5,2','Road':'C-16','Direction':'0',</v>
      </c>
      <c r="AL158" s="50" t="str">
        <f t="shared" si="19"/>
        <v>'Latitude':'0','Longitude':'0','Manufacturer':'LANACCESS','Model':'onSafe MPEGx-100E','Protocol':'		VLC','Polling':300,</v>
      </c>
      <c r="AM158" s="50" t="str">
        <f t="shared" si="21"/>
        <v>'Connection':{'Address':'10.136.34.145','Multicast address':'				239.136.34.145','User':'hello','Password':'world','HTTP port':80,'ONVIF port':80,'RTSP port':554},</v>
      </c>
      <c r="AN158" s="50" t="str">
        <f t="shared" si="20"/>
        <v>'PTZ protocol':{'Protocol':'		VLC','Address':			0,'Port':0,'Serial settings':'0'}}},</v>
      </c>
    </row>
    <row r="159" spans="1:253" ht="14.25" customHeight="1">
      <c r="A159" s="55" t="str">
        <f t="shared" si="15"/>
        <v>camera.1606</v>
      </c>
      <c r="B159" s="54">
        <v>1606</v>
      </c>
      <c r="C159" s="56" t="s">
        <v>518</v>
      </c>
      <c r="D159" s="56">
        <v>6.06</v>
      </c>
      <c r="E159" s="56" t="s">
        <v>519</v>
      </c>
      <c r="F159" s="56" t="s">
        <v>518</v>
      </c>
      <c r="G159" s="56" t="s">
        <v>36</v>
      </c>
      <c r="H159" s="56" t="s">
        <v>125</v>
      </c>
      <c r="I159" s="50" t="s">
        <v>37</v>
      </c>
      <c r="J159" s="50" t="s">
        <v>39</v>
      </c>
      <c r="K159" s="71" t="s">
        <v>168</v>
      </c>
      <c r="L159" s="62" t="s">
        <v>530</v>
      </c>
      <c r="M159" s="56" t="s">
        <v>41</v>
      </c>
      <c r="N159" s="56" t="s">
        <v>42</v>
      </c>
      <c r="O159" s="50">
        <v>80</v>
      </c>
      <c r="P159" s="50">
        <v>80</v>
      </c>
      <c r="Q159" s="50">
        <v>554</v>
      </c>
      <c r="R159" s="50" t="s">
        <v>43</v>
      </c>
      <c r="S159" s="50" t="s">
        <v>44</v>
      </c>
      <c r="T159" s="50">
        <v>0</v>
      </c>
      <c r="U159" s="50">
        <v>0</v>
      </c>
      <c r="V159" s="50" t="s">
        <v>531</v>
      </c>
      <c r="W159" s="50" t="s">
        <v>73</v>
      </c>
      <c r="X159" s="57" t="s">
        <v>405</v>
      </c>
      <c r="AB159" s="56" t="s">
        <v>518</v>
      </c>
      <c r="AC159" s="50" t="s">
        <v>95</v>
      </c>
      <c r="AD159" s="50">
        <v>0</v>
      </c>
      <c r="AE159" s="50">
        <v>0</v>
      </c>
      <c r="AF159" s="50">
        <v>300</v>
      </c>
      <c r="AG159" s="50" t="s">
        <v>46</v>
      </c>
      <c r="AH159" s="50" t="str">
        <f t="shared" si="17"/>
        <v>C-16 6,06 -</v>
      </c>
      <c r="AJ159" s="50" t="str">
        <f t="shared" si="18"/>
        <v>{'Camera information':{'Identifier':'camera.1606','Number':1606,'Group':'C-16','Name':'C-16 6,06 -','Location':'C-16',</v>
      </c>
      <c r="AK159" s="50" t="str">
        <f t="shared" si="16"/>
        <v>'Description':'C-16 6,06 -','Symbol':'Fixed camera','Owner':'SCT/Tunels','Municipality':'Sense Assignació','Kilometric Point':'6,06','Road':'C-16','Direction':'0',</v>
      </c>
      <c r="AL159" s="50" t="str">
        <f t="shared" si="19"/>
        <v>'Latitude':'0','Longitude':'0','Manufacturer':'LANACCESS','Model':'onSafe MPEGx-100E','Protocol':'		VLC','Polling':300,</v>
      </c>
      <c r="AM159" s="50" t="str">
        <f t="shared" si="21"/>
        <v>'Connection':{'Address':'10.136.34.146','Multicast address':'				239.136.34.146','User':'hello','Password':'world','HTTP port':80,'ONVIF port':80,'RTSP port':554},</v>
      </c>
      <c r="AN159" s="50" t="str">
        <f t="shared" si="20"/>
        <v>'PTZ protocol':{'Protocol':'		VLC','Address':			0,'Port':0,'Serial settings':'0'}}},</v>
      </c>
    </row>
    <row r="160" spans="1:253" ht="14.25" customHeight="1">
      <c r="A160" s="55" t="str">
        <f t="shared" si="15"/>
        <v>camera.1607</v>
      </c>
      <c r="B160" s="54">
        <v>1607</v>
      </c>
      <c r="C160" s="56" t="s">
        <v>518</v>
      </c>
      <c r="D160" s="56">
        <v>6.8</v>
      </c>
      <c r="E160" s="56" t="s">
        <v>519</v>
      </c>
      <c r="F160" s="56" t="s">
        <v>518</v>
      </c>
      <c r="G160" s="56" t="s">
        <v>36</v>
      </c>
      <c r="H160" s="56" t="s">
        <v>125</v>
      </c>
      <c r="I160" s="50" t="s">
        <v>37</v>
      </c>
      <c r="J160" s="50" t="s">
        <v>39</v>
      </c>
      <c r="K160" s="71" t="s">
        <v>168</v>
      </c>
      <c r="L160" s="62" t="s">
        <v>532</v>
      </c>
      <c r="M160" s="56" t="s">
        <v>41</v>
      </c>
      <c r="N160" s="56" t="s">
        <v>42</v>
      </c>
      <c r="O160" s="50">
        <v>80</v>
      </c>
      <c r="P160" s="50">
        <v>80</v>
      </c>
      <c r="Q160" s="50">
        <v>554</v>
      </c>
      <c r="R160" s="50" t="s">
        <v>43</v>
      </c>
      <c r="S160" s="50" t="s">
        <v>44</v>
      </c>
      <c r="T160" s="50">
        <v>0</v>
      </c>
      <c r="U160" s="50">
        <v>0</v>
      </c>
      <c r="V160" s="50" t="s">
        <v>533</v>
      </c>
      <c r="W160" s="50" t="s">
        <v>73</v>
      </c>
      <c r="X160" s="57" t="s">
        <v>45</v>
      </c>
      <c r="AA160" s="50" t="s">
        <v>57</v>
      </c>
      <c r="AB160" s="56" t="s">
        <v>518</v>
      </c>
      <c r="AC160" s="50" t="s">
        <v>95</v>
      </c>
      <c r="AD160" s="50">
        <v>0</v>
      </c>
      <c r="AE160" s="50">
        <v>0</v>
      </c>
      <c r="AF160" s="50">
        <v>300</v>
      </c>
      <c r="AG160" s="50" t="s">
        <v>46</v>
      </c>
      <c r="AH160" s="50" t="str">
        <f t="shared" si="17"/>
        <v>C-16 6,8 -</v>
      </c>
      <c r="AI160" s="50"/>
      <c r="AJ160" s="50" t="str">
        <f t="shared" si="18"/>
        <v>{'Camera information':{'Identifier':'camera.1607','Number':1607,'Group':'C-16','Name':'C-16 6,8 -','Location':'C-16',</v>
      </c>
      <c r="AK160" s="50" t="str">
        <f t="shared" si="16"/>
        <v>'Description':'C-16 6,8 -','Symbol':'Fixed camera','Owner':'SCT/Tunels','Municipality':'Sense Assignació','Kilometric Point':'6,8','Road':'C-16','Direction':'0',</v>
      </c>
      <c r="AL160" s="50" t="str">
        <f t="shared" si="19"/>
        <v>'Latitude':'0','Longitude':'0','Manufacturer':'LANACCESS','Model':'onSafe MPEGx-100E','Protocol':'		VLC','Polling':300,</v>
      </c>
      <c r="AM160" s="50" t="str">
        <f t="shared" si="21"/>
        <v>'Connection':{'Address':'10.136.34.147','Multicast address':'				239.136.34.147','User':'hello','Password':'world','HTTP port':80,'ONVIF port':80,'RTSP port':554},</v>
      </c>
      <c r="AN160" s="50" t="str">
        <f t="shared" si="20"/>
        <v>'PTZ protocol':{'Protocol':'		VLC','Address':			0,'Port':0,'Serial settings':'0'}}},</v>
      </c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  <c r="EG160" s="50"/>
      <c r="EH160" s="50"/>
      <c r="EI160" s="50"/>
      <c r="EJ160" s="50"/>
      <c r="EK160" s="50"/>
      <c r="EL160" s="50"/>
      <c r="EM160" s="50"/>
      <c r="EN160" s="50"/>
      <c r="EO160" s="50"/>
      <c r="EP160" s="50"/>
      <c r="EQ160" s="50"/>
      <c r="ER160" s="50"/>
      <c r="ES160" s="50"/>
      <c r="ET160" s="50"/>
      <c r="EU160" s="50"/>
      <c r="EV160" s="50"/>
      <c r="EW160" s="50"/>
      <c r="EX160" s="50"/>
      <c r="EY160" s="50"/>
      <c r="EZ160" s="50"/>
      <c r="FA160" s="50"/>
      <c r="FB160" s="50"/>
      <c r="FC160" s="50"/>
      <c r="FD160" s="50"/>
      <c r="FE160" s="50"/>
      <c r="FF160" s="50"/>
      <c r="FG160" s="50"/>
      <c r="FH160" s="50"/>
      <c r="FI160" s="50"/>
      <c r="FJ160" s="50"/>
      <c r="FK160" s="50"/>
      <c r="FL160" s="50"/>
      <c r="FM160" s="50"/>
      <c r="FN160" s="50"/>
      <c r="FO160" s="50"/>
      <c r="FP160" s="50"/>
      <c r="FQ160" s="50"/>
      <c r="FR160" s="50"/>
      <c r="FS160" s="50"/>
      <c r="FT160" s="50"/>
      <c r="FU160" s="50"/>
      <c r="FV160" s="50"/>
      <c r="FW160" s="50"/>
      <c r="FX160" s="50"/>
      <c r="FY160" s="50"/>
      <c r="FZ160" s="50"/>
      <c r="GA160" s="50"/>
      <c r="GB160" s="50"/>
      <c r="GC160" s="50"/>
      <c r="GD160" s="50"/>
      <c r="GE160" s="50"/>
      <c r="GF160" s="50"/>
      <c r="GG160" s="50"/>
      <c r="GH160" s="50"/>
      <c r="GI160" s="50"/>
      <c r="GJ160" s="50"/>
      <c r="GK160" s="50"/>
      <c r="GL160" s="50"/>
      <c r="GM160" s="50"/>
      <c r="GN160" s="50"/>
      <c r="GO160" s="50"/>
      <c r="GP160" s="50"/>
      <c r="GQ160" s="50"/>
      <c r="GR160" s="50"/>
      <c r="GS160" s="50"/>
      <c r="GT160" s="50"/>
      <c r="GU160" s="50"/>
      <c r="GV160" s="50"/>
      <c r="GW160" s="50"/>
      <c r="GX160" s="50"/>
      <c r="GY160" s="50"/>
      <c r="GZ160" s="50"/>
      <c r="HA160" s="50"/>
      <c r="HB160" s="50"/>
      <c r="HC160" s="50"/>
      <c r="HD160" s="50"/>
      <c r="HE160" s="50"/>
      <c r="HF160" s="50"/>
      <c r="HG160" s="50"/>
      <c r="HH160" s="50"/>
      <c r="HI160" s="50"/>
      <c r="HJ160" s="50"/>
      <c r="HK160" s="50"/>
      <c r="HL160" s="50"/>
      <c r="HM160" s="50"/>
      <c r="HN160" s="50"/>
      <c r="HO160" s="50"/>
      <c r="HP160" s="50"/>
      <c r="HQ160" s="50"/>
      <c r="HR160" s="50"/>
      <c r="HS160" s="50"/>
      <c r="HT160" s="50"/>
      <c r="HU160" s="50"/>
      <c r="HV160" s="50"/>
      <c r="HW160" s="50"/>
      <c r="HX160" s="50"/>
      <c r="HY160" s="50"/>
      <c r="HZ160" s="50"/>
      <c r="IA160" s="50"/>
      <c r="IB160" s="50"/>
      <c r="IC160" s="50"/>
      <c r="ID160" s="50"/>
      <c r="IE160" s="50"/>
      <c r="IF160" s="50"/>
      <c r="IG160" s="50"/>
      <c r="IH160" s="50"/>
      <c r="II160" s="50"/>
      <c r="IJ160" s="50"/>
      <c r="IK160" s="50"/>
      <c r="IL160" s="50"/>
      <c r="IM160" s="50"/>
      <c r="IN160" s="50"/>
      <c r="IO160" s="50"/>
      <c r="IP160" s="50"/>
      <c r="IQ160" s="50"/>
      <c r="IR160" s="50"/>
      <c r="IS160" s="50"/>
    </row>
    <row r="161" spans="1:253" ht="14.25" customHeight="1">
      <c r="A161" s="55" t="str">
        <f t="shared" si="15"/>
        <v>camera.1608</v>
      </c>
      <c r="B161" s="54">
        <v>1608</v>
      </c>
      <c r="C161" s="56" t="s">
        <v>518</v>
      </c>
      <c r="D161" s="56">
        <v>6.9</v>
      </c>
      <c r="E161" s="56" t="s">
        <v>519</v>
      </c>
      <c r="F161" s="56" t="s">
        <v>518</v>
      </c>
      <c r="G161" s="56" t="s">
        <v>36</v>
      </c>
      <c r="H161" s="56" t="s">
        <v>125</v>
      </c>
      <c r="I161" s="50" t="s">
        <v>37</v>
      </c>
      <c r="J161" s="50" t="s">
        <v>39</v>
      </c>
      <c r="K161" s="71" t="s">
        <v>168</v>
      </c>
      <c r="L161" s="62" t="s">
        <v>534</v>
      </c>
      <c r="M161" s="56" t="s">
        <v>41</v>
      </c>
      <c r="N161" s="56" t="s">
        <v>42</v>
      </c>
      <c r="O161" s="50">
        <v>80</v>
      </c>
      <c r="P161" s="50">
        <v>80</v>
      </c>
      <c r="Q161" s="50">
        <v>554</v>
      </c>
      <c r="R161" s="50" t="s">
        <v>43</v>
      </c>
      <c r="S161" s="50" t="s">
        <v>44</v>
      </c>
      <c r="T161" s="50">
        <v>0</v>
      </c>
      <c r="U161" s="50">
        <v>0</v>
      </c>
      <c r="V161" s="50" t="s">
        <v>535</v>
      </c>
      <c r="W161" s="50" t="s">
        <v>73</v>
      </c>
      <c r="X161" s="57" t="s">
        <v>45</v>
      </c>
      <c r="AB161" s="56" t="s">
        <v>518</v>
      </c>
      <c r="AC161" s="50" t="s">
        <v>95</v>
      </c>
      <c r="AD161" s="50">
        <v>0</v>
      </c>
      <c r="AE161" s="50">
        <v>0</v>
      </c>
      <c r="AF161" s="50">
        <v>300</v>
      </c>
      <c r="AG161" s="50" t="s">
        <v>46</v>
      </c>
      <c r="AH161" s="50" t="str">
        <f t="shared" si="17"/>
        <v>C-16 6,9 -</v>
      </c>
      <c r="AI161" s="50"/>
      <c r="AJ161" s="50" t="str">
        <f t="shared" si="18"/>
        <v>{'Camera information':{'Identifier':'camera.1608','Number':1608,'Group':'C-16','Name':'C-16 6,9 -','Location':'C-16',</v>
      </c>
      <c r="AK161" s="50" t="str">
        <f t="shared" si="16"/>
        <v>'Description':'C-16 6,9 -','Symbol':'Fixed camera','Owner':'SCT/Tunels','Municipality':'Sense Assignació','Kilometric Point':'6,9','Road':'C-16','Direction':'0',</v>
      </c>
      <c r="AL161" s="50" t="str">
        <f t="shared" si="19"/>
        <v>'Latitude':'0','Longitude':'0','Manufacturer':'LANACCESS','Model':'onSafe MPEGx-100E','Protocol':'		VLC','Polling':300,</v>
      </c>
      <c r="AM161" s="50" t="str">
        <f t="shared" si="21"/>
        <v>'Connection':{'Address':'10.136.34.148','Multicast address':'				239.136.34.148','User':'hello','Password':'world','HTTP port':80,'ONVIF port':80,'RTSP port':554},</v>
      </c>
      <c r="AN161" s="50" t="str">
        <f t="shared" si="20"/>
        <v>'PTZ protocol':{'Protocol':'		VLC','Address':			0,'Port':0,'Serial settings':'0'}}},</v>
      </c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50"/>
      <c r="EY161" s="50"/>
      <c r="EZ161" s="50"/>
      <c r="FA161" s="50"/>
      <c r="FB161" s="50"/>
      <c r="FC161" s="50"/>
      <c r="FD161" s="50"/>
      <c r="FE161" s="50"/>
      <c r="FF161" s="50"/>
      <c r="FG161" s="50"/>
      <c r="FH161" s="50"/>
      <c r="FI161" s="50"/>
      <c r="FJ161" s="50"/>
      <c r="FK161" s="50"/>
      <c r="FL161" s="50"/>
      <c r="FM161" s="50"/>
      <c r="FN161" s="50"/>
      <c r="FO161" s="50"/>
      <c r="FP161" s="50"/>
      <c r="FQ161" s="50"/>
      <c r="FR161" s="50"/>
      <c r="FS161" s="50"/>
      <c r="FT161" s="50"/>
      <c r="FU161" s="50"/>
      <c r="FV161" s="50"/>
      <c r="FW161" s="50"/>
      <c r="FX161" s="50"/>
      <c r="FY161" s="50"/>
      <c r="FZ161" s="50"/>
      <c r="GA161" s="50"/>
      <c r="GB161" s="50"/>
      <c r="GC161" s="50"/>
      <c r="GD161" s="50"/>
      <c r="GE161" s="50"/>
      <c r="GF161" s="50"/>
      <c r="GG161" s="50"/>
      <c r="GH161" s="50"/>
      <c r="GI161" s="50"/>
      <c r="GJ161" s="50"/>
      <c r="GK161" s="50"/>
      <c r="GL161" s="50"/>
      <c r="GM161" s="50"/>
      <c r="GN161" s="50"/>
      <c r="GO161" s="50"/>
      <c r="GP161" s="50"/>
      <c r="GQ161" s="50"/>
      <c r="GR161" s="50"/>
      <c r="GS161" s="50"/>
      <c r="GT161" s="50"/>
      <c r="GU161" s="50"/>
      <c r="GV161" s="50"/>
      <c r="GW161" s="50"/>
      <c r="GX161" s="50"/>
      <c r="GY161" s="50"/>
      <c r="GZ161" s="50"/>
      <c r="HA161" s="50"/>
      <c r="HB161" s="50"/>
      <c r="HC161" s="50"/>
      <c r="HD161" s="50"/>
      <c r="HE161" s="50"/>
      <c r="HF161" s="50"/>
      <c r="HG161" s="50"/>
      <c r="HH161" s="50"/>
      <c r="HI161" s="50"/>
      <c r="HJ161" s="50"/>
      <c r="HK161" s="50"/>
      <c r="HL161" s="50"/>
      <c r="HM161" s="50"/>
      <c r="HN161" s="50"/>
      <c r="HO161" s="50"/>
      <c r="HP161" s="50"/>
      <c r="HQ161" s="50"/>
      <c r="HR161" s="50"/>
      <c r="HS161" s="50"/>
      <c r="HT161" s="50"/>
      <c r="HU161" s="50"/>
      <c r="HV161" s="50"/>
      <c r="HW161" s="50"/>
      <c r="HX161" s="50"/>
      <c r="HY161" s="50"/>
      <c r="HZ161" s="50"/>
      <c r="IA161" s="50"/>
      <c r="IB161" s="50"/>
      <c r="IC161" s="50"/>
      <c r="ID161" s="50"/>
      <c r="IE161" s="50"/>
      <c r="IF161" s="50"/>
      <c r="IG161" s="50"/>
      <c r="IH161" s="50"/>
      <c r="II161" s="50"/>
      <c r="IJ161" s="50"/>
      <c r="IK161" s="50"/>
      <c r="IL161" s="50"/>
      <c r="IM161" s="50"/>
      <c r="IN161" s="50"/>
      <c r="IO161" s="50"/>
      <c r="IP161" s="50"/>
      <c r="IQ161" s="50"/>
      <c r="IR161" s="50"/>
      <c r="IS161" s="50"/>
    </row>
    <row r="162" spans="1:253" ht="14.25" customHeight="1">
      <c r="A162" s="55" t="str">
        <f t="shared" si="15"/>
        <v>camera.1609</v>
      </c>
      <c r="B162" s="54">
        <v>1609</v>
      </c>
      <c r="C162" s="56" t="s">
        <v>518</v>
      </c>
      <c r="D162" s="56">
        <v>7.3</v>
      </c>
      <c r="E162" s="56" t="s">
        <v>519</v>
      </c>
      <c r="F162" s="56" t="s">
        <v>518</v>
      </c>
      <c r="G162" s="56" t="s">
        <v>36</v>
      </c>
      <c r="H162" s="56" t="s">
        <v>536</v>
      </c>
      <c r="I162" s="50" t="s">
        <v>37</v>
      </c>
      <c r="J162" s="50" t="s">
        <v>39</v>
      </c>
      <c r="K162" s="71" t="s">
        <v>168</v>
      </c>
      <c r="L162" s="62" t="s">
        <v>537</v>
      </c>
      <c r="M162" s="56" t="s">
        <v>41</v>
      </c>
      <c r="N162" s="56" t="s">
        <v>42</v>
      </c>
      <c r="O162" s="50">
        <v>80</v>
      </c>
      <c r="P162" s="50">
        <v>80</v>
      </c>
      <c r="Q162" s="50">
        <v>554</v>
      </c>
      <c r="R162" s="50" t="s">
        <v>43</v>
      </c>
      <c r="S162" s="50" t="s">
        <v>44</v>
      </c>
      <c r="T162" s="50">
        <v>0</v>
      </c>
      <c r="U162" s="50">
        <v>0</v>
      </c>
      <c r="V162" s="50" t="s">
        <v>538</v>
      </c>
      <c r="W162" s="50" t="s">
        <v>73</v>
      </c>
      <c r="X162" s="57" t="s">
        <v>45</v>
      </c>
      <c r="AB162" s="56" t="s">
        <v>518</v>
      </c>
      <c r="AC162" s="50" t="s">
        <v>95</v>
      </c>
      <c r="AD162" s="50">
        <v>0</v>
      </c>
      <c r="AE162" s="50">
        <v>0</v>
      </c>
      <c r="AF162" s="50">
        <v>300</v>
      </c>
      <c r="AG162" s="50" t="s">
        <v>46</v>
      </c>
      <c r="AH162" s="50" t="str">
        <f t="shared" si="17"/>
        <v>C-16 7,3 -</v>
      </c>
      <c r="AI162" s="50"/>
      <c r="AJ162" s="50" t="str">
        <f t="shared" si="18"/>
        <v>{'Camera information':{'Identifier':'camera.1609','Number':1609,'Group':'C-16','Name':'C-16 7,3 -','Location':'C-16',</v>
      </c>
      <c r="AK162" s="50" t="str">
        <f t="shared" si="16"/>
        <v>'Description':'C-16 7,3 -','Symbol':'Fixed camera','Owner':'SCT/Tunels','Municipality':'Floresta','Kilometric Point':'7,3','Road':'C-16','Direction':'0',</v>
      </c>
      <c r="AL162" s="50" t="str">
        <f t="shared" si="19"/>
        <v>'Latitude':'0','Longitude':'0','Manufacturer':'LANACCESS','Model':'onSafe MPEGx-100E','Protocol':'		VLC','Polling':300,</v>
      </c>
      <c r="AM162" s="50" t="str">
        <f t="shared" si="21"/>
        <v>'Connection':{'Address':'10.136.34.149','Multicast address':'				239.136.34.149','User':'hello','Password':'world','HTTP port':80,'ONVIF port':80,'RTSP port':554},</v>
      </c>
      <c r="AN162" s="50" t="str">
        <f t="shared" si="20"/>
        <v>'PTZ protocol':{'Protocol':'		VLC','Address':			0,'Port':0,'Serial settings':'0'}}},</v>
      </c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/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/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/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/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/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/>
      <c r="GP162" s="50"/>
      <c r="GQ162" s="50"/>
      <c r="GR162" s="50"/>
      <c r="GS162" s="50"/>
      <c r="GT162" s="50"/>
      <c r="GU162" s="50"/>
      <c r="GV162" s="50"/>
      <c r="GW162" s="50"/>
      <c r="GX162" s="50"/>
      <c r="GY162" s="50"/>
      <c r="GZ162" s="50"/>
      <c r="HA162" s="50"/>
      <c r="HB162" s="50"/>
      <c r="HC162" s="50"/>
      <c r="HD162" s="50"/>
      <c r="HE162" s="50"/>
      <c r="HF162" s="50"/>
      <c r="HG162" s="50"/>
      <c r="HH162" s="50"/>
      <c r="HI162" s="50"/>
      <c r="HJ162" s="50"/>
      <c r="HK162" s="50"/>
      <c r="HL162" s="50"/>
      <c r="HM162" s="50"/>
      <c r="HN162" s="50"/>
      <c r="HO162" s="50"/>
      <c r="HP162" s="50"/>
      <c r="HQ162" s="50"/>
      <c r="HR162" s="50"/>
      <c r="HS162" s="50"/>
      <c r="HT162" s="50"/>
      <c r="HU162" s="50"/>
      <c r="HV162" s="50"/>
      <c r="HW162" s="50"/>
      <c r="HX162" s="50"/>
      <c r="HY162" s="50"/>
      <c r="HZ162" s="50"/>
      <c r="IA162" s="50"/>
      <c r="IB162" s="50"/>
      <c r="IC162" s="50"/>
      <c r="ID162" s="50"/>
      <c r="IE162" s="50"/>
      <c r="IF162" s="50"/>
      <c r="IG162" s="50"/>
      <c r="IH162" s="50"/>
      <c r="II162" s="50"/>
      <c r="IJ162" s="50"/>
      <c r="IK162" s="50"/>
      <c r="IL162" s="50"/>
      <c r="IM162" s="50"/>
      <c r="IN162" s="50"/>
      <c r="IO162" s="50"/>
      <c r="IP162" s="50"/>
      <c r="IQ162" s="50"/>
      <c r="IR162" s="50"/>
      <c r="IS162" s="50"/>
    </row>
    <row r="163" spans="1:253" ht="14.25" customHeight="1">
      <c r="A163" s="55" t="str">
        <f t="shared" si="15"/>
        <v>camera.0748</v>
      </c>
      <c r="B163" s="54">
        <v>748</v>
      </c>
      <c r="C163" s="57" t="s">
        <v>74</v>
      </c>
      <c r="D163" s="57">
        <v>152.69999999999999</v>
      </c>
      <c r="E163" s="57" t="s">
        <v>48</v>
      </c>
      <c r="F163" s="57" t="s">
        <v>65</v>
      </c>
      <c r="G163" s="56" t="s">
        <v>36</v>
      </c>
      <c r="H163" s="57" t="s">
        <v>84</v>
      </c>
      <c r="I163" s="57" t="s">
        <v>85</v>
      </c>
      <c r="J163" s="57" t="s">
        <v>39</v>
      </c>
      <c r="K163" s="57" t="s">
        <v>40</v>
      </c>
      <c r="L163" s="57" t="s">
        <v>539</v>
      </c>
      <c r="M163" s="57" t="s">
        <v>41</v>
      </c>
      <c r="N163" s="57" t="s">
        <v>42</v>
      </c>
      <c r="O163" s="50">
        <v>80</v>
      </c>
      <c r="P163" s="50">
        <v>80</v>
      </c>
      <c r="Q163" s="50">
        <v>554</v>
      </c>
      <c r="R163" s="57" t="s">
        <v>77</v>
      </c>
      <c r="S163" s="57" t="s">
        <v>540</v>
      </c>
      <c r="T163" s="57">
        <v>9</v>
      </c>
      <c r="U163" s="50" t="s">
        <v>71</v>
      </c>
      <c r="V163" s="57" t="s">
        <v>541</v>
      </c>
      <c r="W163" s="57" t="s">
        <v>73</v>
      </c>
      <c r="X163" s="57" t="s">
        <v>45</v>
      </c>
      <c r="Y163" s="57"/>
      <c r="Z163" s="57"/>
      <c r="AA163" s="57"/>
      <c r="AB163" s="57" t="s">
        <v>74</v>
      </c>
      <c r="AC163" s="50" t="s">
        <v>517</v>
      </c>
      <c r="AD163" s="50">
        <v>41.487878236000199</v>
      </c>
      <c r="AE163" s="50">
        <v>2.08294272775936</v>
      </c>
      <c r="AF163" s="50">
        <v>300</v>
      </c>
      <c r="AG163" s="50" t="s">
        <v>46</v>
      </c>
      <c r="AH163" s="50" t="str">
        <f t="shared" si="17"/>
        <v>AP-7/B-30 152,7 Bellaterra</v>
      </c>
      <c r="AI163" s="50"/>
      <c r="AJ163" s="50" t="str">
        <f t="shared" si="18"/>
        <v>{'Camera information':{'Identifier':'camera.0748','Number':748,'Group':'AP-7/B-30','Name':'AP-7/B-30 152,7 Bellaterra','Location':'ACCESSOS NORD',</v>
      </c>
      <c r="AK163" s="50" t="str">
        <f t="shared" si="16"/>
        <v>'Description':'AP-7/B-30 152,7 Bellaterra','Symbol':'Fixed camera','Owner':'SCT','Municipality':'Cerdanyola del Vallès','Kilometric Point':'152,7','Road':'AP-7/B-30','Direction':'CRE',</v>
      </c>
      <c r="AL163" s="50" t="str">
        <f t="shared" si="19"/>
        <v>'Latitude':'41,4878782360002','Longitude':'2,08294272775936','Manufacturer':'LANACCESS','Model':'onSafe MPEGx-120E','Protocol':'		Plettack','Polling':300,</v>
      </c>
      <c r="AM163" s="50" t="str">
        <f t="shared" si="21"/>
        <v>'Connection':{'Address':'10.137.229.39','Multicast address':'				239.137.229.39','User':'hello','Password':'world','HTTP port':80,'ONVIF port':80,'RTSP port':554},</v>
      </c>
      <c r="AN163" s="50" t="str">
        <f t="shared" si="20"/>
        <v>'PTZ protocol':{'Protocol':'		Plettack','Address':			15,'Port':9,'Serial settings':'1200,8,E,1'}}},</v>
      </c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/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/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/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/>
      <c r="GP163" s="50"/>
      <c r="GQ163" s="50"/>
      <c r="GR163" s="50"/>
      <c r="GS163" s="50"/>
      <c r="GT163" s="50"/>
      <c r="GU163" s="50"/>
      <c r="GV163" s="50"/>
      <c r="GW163" s="50"/>
      <c r="GX163" s="50"/>
      <c r="GY163" s="50"/>
      <c r="GZ163" s="50"/>
      <c r="HA163" s="50"/>
      <c r="HB163" s="50"/>
      <c r="HC163" s="50"/>
      <c r="HD163" s="50"/>
      <c r="HE163" s="50"/>
      <c r="HF163" s="50"/>
      <c r="HG163" s="50"/>
      <c r="HH163" s="50"/>
      <c r="HI163" s="50"/>
      <c r="HJ163" s="50"/>
      <c r="HK163" s="50"/>
      <c r="HL163" s="50"/>
      <c r="HM163" s="50"/>
      <c r="HN163" s="50"/>
      <c r="HO163" s="50"/>
      <c r="HP163" s="50"/>
      <c r="HQ163" s="50"/>
      <c r="HR163" s="50"/>
      <c r="HS163" s="50"/>
      <c r="HT163" s="50"/>
      <c r="HU163" s="50"/>
      <c r="HV163" s="50"/>
      <c r="HW163" s="50"/>
      <c r="HX163" s="50"/>
      <c r="HY163" s="50"/>
      <c r="HZ163" s="50"/>
      <c r="IA163" s="50"/>
      <c r="IB163" s="50"/>
      <c r="IC163" s="50"/>
      <c r="ID163" s="50"/>
      <c r="IE163" s="50"/>
      <c r="IF163" s="50"/>
      <c r="IG163" s="50"/>
      <c r="IH163" s="50"/>
      <c r="II163" s="50"/>
      <c r="IJ163" s="50"/>
      <c r="IK163" s="50"/>
      <c r="IL163" s="50"/>
      <c r="IM163" s="50"/>
      <c r="IN163" s="50"/>
      <c r="IO163" s="50"/>
      <c r="IP163" s="50"/>
      <c r="IQ163" s="50"/>
      <c r="IR163" s="50"/>
      <c r="IS163" s="50"/>
    </row>
    <row r="164" spans="1:253" ht="14.25" customHeight="1">
      <c r="A164" s="55" t="str">
        <f t="shared" si="15"/>
        <v>camera.1610</v>
      </c>
      <c r="B164" s="54">
        <v>1610</v>
      </c>
      <c r="C164" s="56" t="s">
        <v>518</v>
      </c>
      <c r="D164" s="56">
        <v>8.3800000000000008</v>
      </c>
      <c r="E164" s="56" t="s">
        <v>519</v>
      </c>
      <c r="F164" s="56" t="s">
        <v>518</v>
      </c>
      <c r="G164" s="56" t="s">
        <v>36</v>
      </c>
      <c r="H164" s="56" t="s">
        <v>536</v>
      </c>
      <c r="I164" s="50" t="s">
        <v>37</v>
      </c>
      <c r="J164" s="50" t="s">
        <v>39</v>
      </c>
      <c r="K164" s="71" t="s">
        <v>168</v>
      </c>
      <c r="L164" s="62" t="s">
        <v>542</v>
      </c>
      <c r="M164" s="56" t="s">
        <v>41</v>
      </c>
      <c r="N164" s="56" t="s">
        <v>42</v>
      </c>
      <c r="O164" s="50">
        <v>80</v>
      </c>
      <c r="P164" s="50">
        <v>80</v>
      </c>
      <c r="Q164" s="50">
        <v>554</v>
      </c>
      <c r="R164" s="50" t="s">
        <v>43</v>
      </c>
      <c r="S164" s="50" t="s">
        <v>44</v>
      </c>
      <c r="T164" s="50">
        <v>0</v>
      </c>
      <c r="U164" s="50">
        <v>0</v>
      </c>
      <c r="V164" s="50" t="s">
        <v>543</v>
      </c>
      <c r="W164" s="50" t="s">
        <v>73</v>
      </c>
      <c r="X164" s="57" t="s">
        <v>45</v>
      </c>
      <c r="AB164" s="56" t="s">
        <v>518</v>
      </c>
      <c r="AC164" s="50" t="s">
        <v>95</v>
      </c>
      <c r="AD164" s="50">
        <v>0</v>
      </c>
      <c r="AE164" s="50">
        <v>0</v>
      </c>
      <c r="AF164" s="50">
        <v>300</v>
      </c>
      <c r="AG164" s="50" t="s">
        <v>46</v>
      </c>
      <c r="AH164" s="50" t="str">
        <f t="shared" si="17"/>
        <v>C-16 8,38 -</v>
      </c>
      <c r="AI164" s="50"/>
      <c r="AJ164" s="50" t="str">
        <f t="shared" si="18"/>
        <v>{'Camera information':{'Identifier':'camera.1610','Number':1610,'Group':'C-16','Name':'C-16 8,38 -','Location':'C-16',</v>
      </c>
      <c r="AK164" s="50" t="str">
        <f t="shared" si="16"/>
        <v>'Description':'C-16 8,38 -','Symbol':'Fixed camera','Owner':'SCT/Tunels','Municipality':'Floresta','Kilometric Point':'8,38','Road':'C-16','Direction':'0',</v>
      </c>
      <c r="AL164" s="50" t="str">
        <f t="shared" si="19"/>
        <v>'Latitude':'0','Longitude':'0','Manufacturer':'LANACCESS','Model':'onSafe MPEGx-100E','Protocol':'		VLC','Polling':300,</v>
      </c>
      <c r="AM164" s="50" t="str">
        <f t="shared" si="21"/>
        <v>'Connection':{'Address':'10.136.34.150','Multicast address':'				239.136.34.150','User':'hello','Password':'world','HTTP port':80,'ONVIF port':80,'RTSP port':554},</v>
      </c>
      <c r="AN164" s="50" t="str">
        <f t="shared" si="20"/>
        <v>'PTZ protocol':{'Protocol':'		VLC','Address':			0,'Port':0,'Serial settings':'0'}}},</v>
      </c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/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/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/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/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/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/>
      <c r="GP164" s="50"/>
      <c r="GQ164" s="50"/>
      <c r="GR164" s="50"/>
      <c r="GS164" s="50"/>
      <c r="GT164" s="50"/>
      <c r="GU164" s="50"/>
      <c r="GV164" s="50"/>
      <c r="GW164" s="50"/>
      <c r="GX164" s="50"/>
      <c r="GY164" s="50"/>
      <c r="GZ164" s="50"/>
      <c r="HA164" s="50"/>
      <c r="HB164" s="50"/>
      <c r="HC164" s="50"/>
      <c r="HD164" s="50"/>
      <c r="HE164" s="50"/>
      <c r="HF164" s="50"/>
      <c r="HG164" s="50"/>
      <c r="HH164" s="50"/>
      <c r="HI164" s="50"/>
      <c r="HJ164" s="50"/>
      <c r="HK164" s="50"/>
      <c r="HL164" s="50"/>
      <c r="HM164" s="50"/>
      <c r="HN164" s="50"/>
      <c r="HO164" s="50"/>
      <c r="HP164" s="50"/>
      <c r="HQ164" s="50"/>
      <c r="HR164" s="50"/>
      <c r="HS164" s="50"/>
      <c r="HT164" s="50"/>
      <c r="HU164" s="50"/>
      <c r="HV164" s="50"/>
      <c r="HW164" s="50"/>
      <c r="HX164" s="50"/>
      <c r="HY164" s="50"/>
      <c r="HZ164" s="50"/>
      <c r="IA164" s="50"/>
      <c r="IB164" s="50"/>
      <c r="IC164" s="50"/>
      <c r="ID164" s="50"/>
      <c r="IE164" s="50"/>
      <c r="IF164" s="50"/>
      <c r="IG164" s="50"/>
      <c r="IH164" s="50"/>
      <c r="II164" s="50"/>
      <c r="IJ164" s="50"/>
      <c r="IK164" s="50"/>
      <c r="IL164" s="50"/>
      <c r="IM164" s="50"/>
      <c r="IN164" s="50"/>
      <c r="IO164" s="50"/>
      <c r="IP164" s="50"/>
      <c r="IQ164" s="50"/>
      <c r="IR164" s="50"/>
      <c r="IS164" s="50"/>
    </row>
    <row r="165" spans="1:253" ht="14.25" customHeight="1">
      <c r="A165" s="55" t="str">
        <f t="shared" si="15"/>
        <v>camera.1611</v>
      </c>
      <c r="B165" s="54">
        <v>1611</v>
      </c>
      <c r="C165" s="56" t="s">
        <v>518</v>
      </c>
      <c r="D165" s="56">
        <v>9.26</v>
      </c>
      <c r="E165" s="56" t="s">
        <v>519</v>
      </c>
      <c r="F165" s="56" t="s">
        <v>518</v>
      </c>
      <c r="G165" s="56" t="s">
        <v>36</v>
      </c>
      <c r="H165" s="56" t="s">
        <v>409</v>
      </c>
      <c r="I165" s="50" t="s">
        <v>37</v>
      </c>
      <c r="J165" s="50" t="s">
        <v>39</v>
      </c>
      <c r="K165" s="71" t="s">
        <v>168</v>
      </c>
      <c r="L165" s="62" t="s">
        <v>544</v>
      </c>
      <c r="M165" s="56" t="s">
        <v>41</v>
      </c>
      <c r="N165" s="56" t="s">
        <v>42</v>
      </c>
      <c r="O165" s="50">
        <v>80</v>
      </c>
      <c r="P165" s="50">
        <v>80</v>
      </c>
      <c r="Q165" s="50">
        <v>554</v>
      </c>
      <c r="R165" s="50" t="s">
        <v>43</v>
      </c>
      <c r="S165" s="50" t="s">
        <v>44</v>
      </c>
      <c r="T165" s="50">
        <v>0</v>
      </c>
      <c r="U165" s="50">
        <v>0</v>
      </c>
      <c r="V165" s="50" t="s">
        <v>545</v>
      </c>
      <c r="W165" s="50" t="s">
        <v>73</v>
      </c>
      <c r="X165" s="57" t="s">
        <v>45</v>
      </c>
      <c r="AB165" s="56" t="s">
        <v>518</v>
      </c>
      <c r="AC165" s="50" t="s">
        <v>95</v>
      </c>
      <c r="AD165" s="50">
        <v>0</v>
      </c>
      <c r="AE165" s="50">
        <v>0</v>
      </c>
      <c r="AF165" s="50">
        <v>300</v>
      </c>
      <c r="AG165" s="50" t="s">
        <v>46</v>
      </c>
      <c r="AH165" s="50" t="str">
        <f t="shared" si="17"/>
        <v>C-16 9,26 -</v>
      </c>
      <c r="AI165" s="50"/>
      <c r="AJ165" s="50" t="str">
        <f t="shared" si="18"/>
        <v>{'Camera information':{'Identifier':'camera.1611','Number':1611,'Group':'C-16','Name':'C-16 9,26 -','Location':'C-16',</v>
      </c>
      <c r="AK165" s="50" t="str">
        <f t="shared" si="16"/>
        <v>'Description':'C-16 9,26 -','Symbol':'Fixed camera','Owner':'SCT/Tunels','Municipality':'Sant Cugat del Vallès','Kilometric Point':'9,26','Road':'C-16','Direction':'0',</v>
      </c>
      <c r="AL165" s="50" t="str">
        <f t="shared" si="19"/>
        <v>'Latitude':'0','Longitude':'0','Manufacturer':'LANACCESS','Model':'onSafe MPEGx-100E','Protocol':'		VLC','Polling':300,</v>
      </c>
      <c r="AM165" s="50" t="str">
        <f t="shared" si="21"/>
        <v>'Connection':{'Address':'10.136.34.151','Multicast address':'				239.136.34.151','User':'hello','Password':'world','HTTP port':80,'ONVIF port':80,'RTSP port':554},</v>
      </c>
      <c r="AN165" s="50" t="str">
        <f t="shared" si="20"/>
        <v>'PTZ protocol':{'Protocol':'		VLC','Address':			0,'Port':0,'Serial settings':'0'}}},</v>
      </c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  <c r="HG165" s="50"/>
      <c r="HH165" s="50"/>
      <c r="HI165" s="50"/>
      <c r="HJ165" s="50"/>
      <c r="HK165" s="50"/>
      <c r="HL165" s="50"/>
      <c r="HM165" s="50"/>
      <c r="HN165" s="50"/>
      <c r="HO165" s="50"/>
      <c r="HP165" s="50"/>
      <c r="HQ165" s="50"/>
      <c r="HR165" s="50"/>
      <c r="HS165" s="50"/>
      <c r="HT165" s="50"/>
      <c r="HU165" s="50"/>
      <c r="HV165" s="50"/>
      <c r="HW165" s="50"/>
      <c r="HX165" s="50"/>
      <c r="HY165" s="50"/>
      <c r="HZ165" s="50"/>
      <c r="IA165" s="50"/>
      <c r="IB165" s="50"/>
      <c r="IC165" s="50"/>
      <c r="ID165" s="50"/>
      <c r="IE165" s="50"/>
      <c r="IF165" s="50"/>
      <c r="IG165" s="50"/>
      <c r="IH165" s="50"/>
      <c r="II165" s="50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</row>
    <row r="166" spans="1:253" ht="14.25" customHeight="1">
      <c r="A166" s="55" t="str">
        <f t="shared" si="15"/>
        <v>camera.1612</v>
      </c>
      <c r="B166" s="54">
        <v>1612</v>
      </c>
      <c r="C166" s="56" t="s">
        <v>518</v>
      </c>
      <c r="D166" s="56">
        <v>10.58</v>
      </c>
      <c r="E166" s="56" t="s">
        <v>519</v>
      </c>
      <c r="F166" s="56" t="s">
        <v>518</v>
      </c>
      <c r="G166" s="56" t="s">
        <v>36</v>
      </c>
      <c r="H166" s="56" t="s">
        <v>409</v>
      </c>
      <c r="I166" s="50" t="s">
        <v>37</v>
      </c>
      <c r="J166" s="50" t="s">
        <v>39</v>
      </c>
      <c r="K166" s="71" t="s">
        <v>168</v>
      </c>
      <c r="L166" s="62" t="s">
        <v>546</v>
      </c>
      <c r="M166" s="56" t="s">
        <v>41</v>
      </c>
      <c r="N166" s="56" t="s">
        <v>42</v>
      </c>
      <c r="O166" s="50">
        <v>80</v>
      </c>
      <c r="P166" s="50">
        <v>80</v>
      </c>
      <c r="Q166" s="50">
        <v>554</v>
      </c>
      <c r="R166" s="50" t="s">
        <v>43</v>
      </c>
      <c r="S166" s="50" t="s">
        <v>44</v>
      </c>
      <c r="T166" s="50">
        <v>0</v>
      </c>
      <c r="U166" s="50">
        <v>0</v>
      </c>
      <c r="V166" s="50" t="s">
        <v>547</v>
      </c>
      <c r="W166" s="50" t="s">
        <v>73</v>
      </c>
      <c r="X166" s="57" t="s">
        <v>45</v>
      </c>
      <c r="AB166" s="56" t="s">
        <v>518</v>
      </c>
      <c r="AC166" s="50" t="s">
        <v>95</v>
      </c>
      <c r="AD166" s="50">
        <v>0</v>
      </c>
      <c r="AE166" s="50">
        <v>0</v>
      </c>
      <c r="AF166" s="50">
        <v>300</v>
      </c>
      <c r="AG166" s="50" t="s">
        <v>46</v>
      </c>
      <c r="AH166" s="50" t="str">
        <f t="shared" si="17"/>
        <v>C-16 10,58 -</v>
      </c>
      <c r="AI166" s="50"/>
      <c r="AJ166" s="50" t="str">
        <f t="shared" si="18"/>
        <v>{'Camera information':{'Identifier':'camera.1612','Number':1612,'Group':'C-16','Name':'C-16 10,58 -','Location':'C-16',</v>
      </c>
      <c r="AK166" s="50" t="str">
        <f t="shared" si="16"/>
        <v>'Description':'C-16 10,58 -','Symbol':'Fixed camera','Owner':'SCT/Tunels','Municipality':'Sant Cugat del Vallès','Kilometric Point':'10,58','Road':'C-16','Direction':'0',</v>
      </c>
      <c r="AL166" s="50" t="str">
        <f t="shared" si="19"/>
        <v>'Latitude':'0','Longitude':'0','Manufacturer':'LANACCESS','Model':'onSafe MPEGx-100E','Protocol':'		VLC','Polling':300,</v>
      </c>
      <c r="AM166" s="50" t="str">
        <f t="shared" si="21"/>
        <v>'Connection':{'Address':'10.136.34.152','Multicast address':'				239.136.34.152','User':'hello','Password':'world','HTTP port':80,'ONVIF port':80,'RTSP port':554},</v>
      </c>
      <c r="AN166" s="50" t="str">
        <f t="shared" si="20"/>
        <v>'PTZ protocol':{'Protocol':'		VLC','Address':			0,'Port':0,'Serial settings':'0'}}},</v>
      </c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0"/>
      <c r="EU166" s="50"/>
      <c r="EV166" s="50"/>
      <c r="EW166" s="50"/>
      <c r="EX166" s="50"/>
      <c r="EY166" s="50"/>
      <c r="EZ166" s="50"/>
      <c r="FA166" s="50"/>
      <c r="FB166" s="50"/>
      <c r="FC166" s="50"/>
      <c r="FD166" s="50"/>
      <c r="FE166" s="50"/>
      <c r="FF166" s="50"/>
      <c r="FG166" s="50"/>
      <c r="FH166" s="50"/>
      <c r="FI166" s="50"/>
      <c r="FJ166" s="50"/>
      <c r="FK166" s="50"/>
      <c r="FL166" s="50"/>
      <c r="FM166" s="50"/>
      <c r="FN166" s="50"/>
      <c r="FO166" s="50"/>
      <c r="FP166" s="50"/>
      <c r="FQ166" s="50"/>
      <c r="FR166" s="50"/>
      <c r="FS166" s="50"/>
      <c r="FT166" s="50"/>
      <c r="FU166" s="50"/>
      <c r="FV166" s="50"/>
      <c r="FW166" s="50"/>
      <c r="FX166" s="50"/>
      <c r="FY166" s="50"/>
      <c r="FZ166" s="50"/>
      <c r="GA166" s="50"/>
      <c r="GB166" s="50"/>
      <c r="GC166" s="50"/>
      <c r="GD166" s="50"/>
      <c r="GE166" s="50"/>
      <c r="GF166" s="50"/>
      <c r="GG166" s="50"/>
      <c r="GH166" s="50"/>
      <c r="GI166" s="50"/>
      <c r="GJ166" s="50"/>
      <c r="GK166" s="50"/>
      <c r="GL166" s="50"/>
      <c r="GM166" s="50"/>
      <c r="GN166" s="50"/>
      <c r="GO166" s="50"/>
      <c r="GP166" s="50"/>
      <c r="GQ166" s="50"/>
      <c r="GR166" s="50"/>
      <c r="GS166" s="50"/>
      <c r="GT166" s="50"/>
      <c r="GU166" s="50"/>
      <c r="GV166" s="50"/>
      <c r="GW166" s="50"/>
      <c r="GX166" s="50"/>
      <c r="GY166" s="50"/>
      <c r="GZ166" s="50"/>
      <c r="HA166" s="50"/>
      <c r="HB166" s="50"/>
      <c r="HC166" s="50"/>
      <c r="HD166" s="50"/>
      <c r="HE166" s="50"/>
      <c r="HF166" s="50"/>
      <c r="HG166" s="50"/>
      <c r="HH166" s="50"/>
      <c r="HI166" s="50"/>
      <c r="HJ166" s="50"/>
      <c r="HK166" s="50"/>
      <c r="HL166" s="50"/>
      <c r="HM166" s="50"/>
      <c r="HN166" s="50"/>
      <c r="HO166" s="50"/>
      <c r="HP166" s="50"/>
      <c r="HQ166" s="50"/>
      <c r="HR166" s="50"/>
      <c r="HS166" s="50"/>
      <c r="HT166" s="50"/>
      <c r="HU166" s="50"/>
      <c r="HV166" s="50"/>
      <c r="HW166" s="50"/>
      <c r="HX166" s="50"/>
      <c r="HY166" s="50"/>
      <c r="HZ166" s="50"/>
      <c r="IA166" s="50"/>
      <c r="IB166" s="50"/>
      <c r="IC166" s="50"/>
      <c r="ID166" s="50"/>
      <c r="IE166" s="50"/>
      <c r="IF166" s="50"/>
      <c r="IG166" s="50"/>
      <c r="IH166" s="50"/>
      <c r="II166" s="50"/>
      <c r="IJ166" s="50"/>
      <c r="IK166" s="50"/>
      <c r="IL166" s="50"/>
      <c r="IM166" s="50"/>
      <c r="IN166" s="50"/>
      <c r="IO166" s="50"/>
      <c r="IP166" s="50"/>
      <c r="IQ166" s="50"/>
      <c r="IR166" s="50"/>
      <c r="IS166" s="50"/>
    </row>
    <row r="167" spans="1:253" ht="14.25" customHeight="1">
      <c r="A167" s="55" t="str">
        <f t="shared" si="15"/>
        <v>camera.1613</v>
      </c>
      <c r="B167" s="54">
        <v>1613</v>
      </c>
      <c r="C167" s="56" t="s">
        <v>518</v>
      </c>
      <c r="D167" s="56">
        <v>12.15</v>
      </c>
      <c r="E167" s="56" t="s">
        <v>519</v>
      </c>
      <c r="F167" s="56" t="s">
        <v>518</v>
      </c>
      <c r="G167" s="56" t="s">
        <v>36</v>
      </c>
      <c r="H167" s="56" t="s">
        <v>409</v>
      </c>
      <c r="I167" s="50" t="s">
        <v>37</v>
      </c>
      <c r="J167" s="50" t="s">
        <v>39</v>
      </c>
      <c r="K167" s="71" t="s">
        <v>168</v>
      </c>
      <c r="L167" s="62" t="s">
        <v>548</v>
      </c>
      <c r="M167" s="56" t="s">
        <v>41</v>
      </c>
      <c r="N167" s="56" t="s">
        <v>42</v>
      </c>
      <c r="O167" s="50">
        <v>80</v>
      </c>
      <c r="P167" s="50">
        <v>80</v>
      </c>
      <c r="Q167" s="50">
        <v>554</v>
      </c>
      <c r="R167" s="50" t="s">
        <v>43</v>
      </c>
      <c r="S167" s="50" t="s">
        <v>44</v>
      </c>
      <c r="T167" s="50">
        <v>0</v>
      </c>
      <c r="U167" s="50">
        <v>0</v>
      </c>
      <c r="V167" s="50" t="s">
        <v>549</v>
      </c>
      <c r="W167" s="50" t="s">
        <v>73</v>
      </c>
      <c r="X167" s="57" t="s">
        <v>45</v>
      </c>
      <c r="AB167" s="56" t="s">
        <v>518</v>
      </c>
      <c r="AC167" s="50" t="s">
        <v>95</v>
      </c>
      <c r="AD167" s="50">
        <v>0</v>
      </c>
      <c r="AE167" s="50">
        <v>0</v>
      </c>
      <c r="AF167" s="50">
        <v>300</v>
      </c>
      <c r="AG167" s="50" t="s">
        <v>46</v>
      </c>
      <c r="AH167" s="50" t="str">
        <f t="shared" si="17"/>
        <v>C-16 12,15 -</v>
      </c>
      <c r="AI167" s="50"/>
      <c r="AJ167" s="50" t="str">
        <f t="shared" si="18"/>
        <v>{'Camera information':{'Identifier':'camera.1613','Number':1613,'Group':'C-16','Name':'C-16 12,15 -','Location':'C-16',</v>
      </c>
      <c r="AK167" s="50" t="str">
        <f t="shared" si="16"/>
        <v>'Description':'C-16 12,15 -','Symbol':'Fixed camera','Owner':'SCT/Tunels','Municipality':'Sant Cugat del Vallès','Kilometric Point':'12,15','Road':'C-16','Direction':'0',</v>
      </c>
      <c r="AL167" s="50" t="str">
        <f t="shared" si="19"/>
        <v>'Latitude':'0','Longitude':'0','Manufacturer':'LANACCESS','Model':'onSafe MPEGx-100E','Protocol':'		VLC','Polling':300,</v>
      </c>
      <c r="AM167" s="50" t="str">
        <f t="shared" si="21"/>
        <v>'Connection':{'Address':'10.136.34.153','Multicast address':'				239.136.34.153','User':'hello','Password':'world','HTTP port':80,'ONVIF port':80,'RTSP port':554},</v>
      </c>
      <c r="AN167" s="50" t="str">
        <f t="shared" si="20"/>
        <v>'PTZ protocol':{'Protocol':'		VLC','Address':			0,'Port':0,'Serial settings':'0'}}},</v>
      </c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50"/>
      <c r="EY167" s="50"/>
      <c r="EZ167" s="50"/>
      <c r="FA167" s="50"/>
      <c r="FB167" s="50"/>
      <c r="FC167" s="50"/>
      <c r="FD167" s="50"/>
      <c r="FE167" s="50"/>
      <c r="FF167" s="50"/>
      <c r="FG167" s="50"/>
      <c r="FH167" s="50"/>
      <c r="FI167" s="50"/>
      <c r="FJ167" s="50"/>
      <c r="FK167" s="50"/>
      <c r="FL167" s="50"/>
      <c r="FM167" s="50"/>
      <c r="FN167" s="50"/>
      <c r="FO167" s="50"/>
      <c r="FP167" s="50"/>
      <c r="FQ167" s="50"/>
      <c r="FR167" s="50"/>
      <c r="FS167" s="50"/>
      <c r="FT167" s="50"/>
      <c r="FU167" s="50"/>
      <c r="FV167" s="50"/>
      <c r="FW167" s="50"/>
      <c r="FX167" s="50"/>
      <c r="FY167" s="50"/>
      <c r="FZ167" s="50"/>
      <c r="GA167" s="50"/>
      <c r="GB167" s="50"/>
      <c r="GC167" s="50"/>
      <c r="GD167" s="50"/>
      <c r="GE167" s="50"/>
      <c r="GF167" s="50"/>
      <c r="GG167" s="50"/>
      <c r="GH167" s="50"/>
      <c r="GI167" s="50"/>
      <c r="GJ167" s="50"/>
      <c r="GK167" s="50"/>
      <c r="GL167" s="50"/>
      <c r="GM167" s="50"/>
      <c r="GN167" s="50"/>
      <c r="GO167" s="50"/>
      <c r="GP167" s="50"/>
      <c r="GQ167" s="50"/>
      <c r="GR167" s="50"/>
      <c r="GS167" s="50"/>
      <c r="GT167" s="50"/>
      <c r="GU167" s="50"/>
      <c r="GV167" s="50"/>
      <c r="GW167" s="50"/>
      <c r="GX167" s="50"/>
      <c r="GY167" s="50"/>
      <c r="GZ167" s="50"/>
      <c r="HA167" s="50"/>
      <c r="HB167" s="50"/>
      <c r="HC167" s="50"/>
      <c r="HD167" s="50"/>
      <c r="HE167" s="50"/>
      <c r="HF167" s="50"/>
      <c r="HG167" s="50"/>
      <c r="HH167" s="50"/>
      <c r="HI167" s="50"/>
      <c r="HJ167" s="50"/>
      <c r="HK167" s="50"/>
      <c r="HL167" s="50"/>
      <c r="HM167" s="50"/>
      <c r="HN167" s="50"/>
      <c r="HO167" s="50"/>
      <c r="HP167" s="50"/>
      <c r="HQ167" s="50"/>
      <c r="HR167" s="50"/>
      <c r="HS167" s="50"/>
      <c r="HT167" s="50"/>
      <c r="HU167" s="50"/>
      <c r="HV167" s="50"/>
      <c r="HW167" s="50"/>
      <c r="HX167" s="50"/>
      <c r="HY167" s="50"/>
      <c r="HZ167" s="50"/>
      <c r="IA167" s="50"/>
      <c r="IB167" s="50"/>
      <c r="IC167" s="50"/>
      <c r="ID167" s="50"/>
      <c r="IE167" s="50"/>
      <c r="IF167" s="50"/>
      <c r="IG167" s="50"/>
      <c r="IH167" s="50"/>
      <c r="II167" s="50"/>
      <c r="IJ167" s="50"/>
      <c r="IK167" s="50"/>
      <c r="IL167" s="50"/>
      <c r="IM167" s="50"/>
      <c r="IN167" s="50"/>
      <c r="IO167" s="50"/>
      <c r="IP167" s="50"/>
      <c r="IQ167" s="50"/>
      <c r="IR167" s="50"/>
      <c r="IS167" s="50"/>
    </row>
    <row r="168" spans="1:253" ht="14.25" customHeight="1">
      <c r="A168" s="55" t="str">
        <f t="shared" si="15"/>
        <v>camera.1614</v>
      </c>
      <c r="B168" s="54">
        <v>1614</v>
      </c>
      <c r="C168" s="56" t="s">
        <v>518</v>
      </c>
      <c r="D168" s="56">
        <v>13.3</v>
      </c>
      <c r="E168" s="56" t="s">
        <v>519</v>
      </c>
      <c r="F168" s="56" t="s">
        <v>518</v>
      </c>
      <c r="G168" s="56" t="s">
        <v>36</v>
      </c>
      <c r="H168" s="56" t="s">
        <v>409</v>
      </c>
      <c r="I168" s="50" t="s">
        <v>37</v>
      </c>
      <c r="J168" s="50" t="s">
        <v>39</v>
      </c>
      <c r="K168" s="71" t="s">
        <v>168</v>
      </c>
      <c r="L168" s="62" t="s">
        <v>550</v>
      </c>
      <c r="M168" s="56" t="s">
        <v>41</v>
      </c>
      <c r="N168" s="56" t="s">
        <v>42</v>
      </c>
      <c r="O168" s="50">
        <v>80</v>
      </c>
      <c r="P168" s="50">
        <v>80</v>
      </c>
      <c r="Q168" s="50">
        <v>554</v>
      </c>
      <c r="R168" s="50" t="s">
        <v>43</v>
      </c>
      <c r="S168" s="50" t="s">
        <v>44</v>
      </c>
      <c r="T168" s="50">
        <v>0</v>
      </c>
      <c r="U168" s="50">
        <v>0</v>
      </c>
      <c r="V168" s="50" t="s">
        <v>551</v>
      </c>
      <c r="W168" s="50" t="s">
        <v>73</v>
      </c>
      <c r="X168" s="57" t="s">
        <v>45</v>
      </c>
      <c r="AB168" s="56" t="s">
        <v>518</v>
      </c>
      <c r="AC168" s="50" t="s">
        <v>95</v>
      </c>
      <c r="AD168" s="50">
        <v>0</v>
      </c>
      <c r="AE168" s="50">
        <v>0</v>
      </c>
      <c r="AF168" s="50">
        <v>300</v>
      </c>
      <c r="AG168" s="50" t="s">
        <v>46</v>
      </c>
      <c r="AH168" s="50" t="str">
        <f t="shared" si="17"/>
        <v>C-16 13,3 -</v>
      </c>
      <c r="AI168" s="50"/>
      <c r="AJ168" s="50" t="str">
        <f t="shared" si="18"/>
        <v>{'Camera information':{'Identifier':'camera.1614','Number':1614,'Group':'C-16','Name':'C-16 13,3 -','Location':'C-16',</v>
      </c>
      <c r="AK168" s="50" t="str">
        <f t="shared" si="16"/>
        <v>'Description':'C-16 13,3 -','Symbol':'Fixed camera','Owner':'SCT/Tunels','Municipality':'Sant Cugat del Vallès','Kilometric Point':'13,3','Road':'C-16','Direction':'0',</v>
      </c>
      <c r="AL168" s="50" t="str">
        <f t="shared" si="19"/>
        <v>'Latitude':'0','Longitude':'0','Manufacturer':'LANACCESS','Model':'onSafe MPEGx-100E','Protocol':'		VLC','Polling':300,</v>
      </c>
      <c r="AM168" s="50" t="str">
        <f t="shared" si="21"/>
        <v>'Connection':{'Address':'10.136.34.154','Multicast address':'				239.136.34.154','User':'hello','Password':'world','HTTP port':80,'ONVIF port':80,'RTSP port':554},</v>
      </c>
      <c r="AN168" s="50" t="str">
        <f t="shared" si="20"/>
        <v>'PTZ protocol':{'Protocol':'		VLC','Address':			0,'Port':0,'Serial settings':'0'}}},</v>
      </c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  <c r="HG168" s="50"/>
      <c r="HH168" s="50"/>
      <c r="HI168" s="50"/>
      <c r="HJ168" s="50"/>
      <c r="HK168" s="50"/>
      <c r="HL168" s="50"/>
      <c r="HM168" s="50"/>
      <c r="HN168" s="50"/>
      <c r="HO168" s="50"/>
      <c r="HP168" s="50"/>
      <c r="HQ168" s="50"/>
      <c r="HR168" s="50"/>
      <c r="HS168" s="50"/>
      <c r="HT168" s="50"/>
      <c r="HU168" s="50"/>
      <c r="HV168" s="50"/>
      <c r="HW168" s="50"/>
      <c r="HX168" s="50"/>
      <c r="HY168" s="50"/>
      <c r="HZ168" s="50"/>
      <c r="IA168" s="50"/>
      <c r="IB168" s="50"/>
      <c r="IC168" s="50"/>
      <c r="ID168" s="50"/>
      <c r="IE168" s="50"/>
      <c r="IF168" s="50"/>
      <c r="IG168" s="50"/>
      <c r="IH168" s="50"/>
      <c r="II168" s="50"/>
      <c r="IJ168" s="50"/>
      <c r="IK168" s="50"/>
      <c r="IL168" s="50"/>
      <c r="IM168" s="50"/>
      <c r="IN168" s="50"/>
      <c r="IO168" s="50"/>
      <c r="IP168" s="50"/>
      <c r="IQ168" s="50"/>
      <c r="IR168" s="50"/>
      <c r="IS168" s="50"/>
    </row>
    <row r="169" spans="1:253" ht="14.25" customHeight="1">
      <c r="A169" s="55" t="str">
        <f t="shared" si="15"/>
        <v>camera.0749</v>
      </c>
      <c r="B169" s="54">
        <v>749</v>
      </c>
      <c r="C169" s="57" t="s">
        <v>74</v>
      </c>
      <c r="D169" s="57">
        <v>153.30000000000001</v>
      </c>
      <c r="E169" s="57" t="s">
        <v>48</v>
      </c>
      <c r="F169" s="57" t="s">
        <v>65</v>
      </c>
      <c r="G169" s="56" t="s">
        <v>36</v>
      </c>
      <c r="H169" s="57" t="s">
        <v>84</v>
      </c>
      <c r="I169" s="57" t="s">
        <v>410</v>
      </c>
      <c r="J169" s="57" t="s">
        <v>39</v>
      </c>
      <c r="K169" s="57" t="s">
        <v>40</v>
      </c>
      <c r="L169" s="57" t="s">
        <v>552</v>
      </c>
      <c r="M169" s="57" t="s">
        <v>41</v>
      </c>
      <c r="N169" s="57" t="s">
        <v>42</v>
      </c>
      <c r="O169" s="50">
        <v>80</v>
      </c>
      <c r="P169" s="50">
        <v>80</v>
      </c>
      <c r="Q169" s="50">
        <v>554</v>
      </c>
      <c r="R169" s="57" t="s">
        <v>77</v>
      </c>
      <c r="S169" s="57" t="s">
        <v>553</v>
      </c>
      <c r="T169" s="57">
        <v>9</v>
      </c>
      <c r="U169" s="50" t="s">
        <v>71</v>
      </c>
      <c r="V169" s="57" t="s">
        <v>554</v>
      </c>
      <c r="W169" s="57" t="s">
        <v>73</v>
      </c>
      <c r="X169" s="57" t="s">
        <v>45</v>
      </c>
      <c r="Y169" s="57"/>
      <c r="Z169" s="57"/>
      <c r="AA169" s="57"/>
      <c r="AB169" s="57" t="s">
        <v>74</v>
      </c>
      <c r="AC169" s="50" t="s">
        <v>58</v>
      </c>
      <c r="AD169" s="50">
        <v>41.4881871836849</v>
      </c>
      <c r="AE169" s="50">
        <v>2.0757248484764399</v>
      </c>
      <c r="AF169" s="50">
        <v>300</v>
      </c>
      <c r="AG169" s="50" t="s">
        <v>46</v>
      </c>
      <c r="AH169" s="50" t="str">
        <f t="shared" si="17"/>
        <v>AP-7/B-30 153,3 St. Cugat</v>
      </c>
      <c r="AI169" s="50"/>
      <c r="AJ169" s="50" t="str">
        <f t="shared" si="18"/>
        <v>{'Camera information':{'Identifier':'camera.0749','Number':749,'Group':'AP-7/B-30','Name':'AP-7/B-30 153,3 St. Cugat','Location':'ACCESSOS NORD',</v>
      </c>
      <c r="AK169" s="50" t="str">
        <f t="shared" si="16"/>
        <v>'Description':'AP-7/B-30 153,3 St. Cugat','Symbol':'Fixed camera','Owner':'SCT','Municipality':'Cerdanyola del Vallès','Kilometric Point':'153,3','Road':'AP-7/B-30','Direction':'DEC',</v>
      </c>
      <c r="AL169" s="50" t="str">
        <f t="shared" si="19"/>
        <v>'Latitude':'41,4881871836849','Longitude':'2,07572484847644','Manufacturer':'LANACCESS','Model':'onSafe MPEGx-120E','Protocol':'		Plettack','Polling':300,</v>
      </c>
      <c r="AM169" s="50" t="str">
        <f t="shared" si="21"/>
        <v>'Connection':{'Address':'10.137.229.40','Multicast address':'				239.137.229.40','User':'hello','Password':'world','HTTP port':80,'ONVIF port':80,'RTSP port':554},</v>
      </c>
      <c r="AN169" s="50" t="str">
        <f t="shared" si="20"/>
        <v>'PTZ protocol':{'Protocol':'		Plettack','Address':			14,'Port':9,'Serial settings':'1200,8,E,1'}}},</v>
      </c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/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/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  <c r="GQ169" s="50"/>
      <c r="GR169" s="50"/>
      <c r="GS169" s="50"/>
      <c r="GT169" s="50"/>
      <c r="GU169" s="50"/>
      <c r="GV169" s="50"/>
      <c r="GW169" s="50"/>
      <c r="GX169" s="50"/>
      <c r="GY169" s="50"/>
      <c r="GZ169" s="50"/>
      <c r="HA169" s="50"/>
      <c r="HB169" s="50"/>
      <c r="HC169" s="50"/>
      <c r="HD169" s="50"/>
      <c r="HE169" s="50"/>
      <c r="HF169" s="50"/>
      <c r="HG169" s="50"/>
      <c r="HH169" s="50"/>
      <c r="HI169" s="50"/>
      <c r="HJ169" s="50"/>
      <c r="HK169" s="50"/>
      <c r="HL169" s="50"/>
      <c r="HM169" s="50"/>
      <c r="HN169" s="50"/>
      <c r="HO169" s="50"/>
      <c r="HP169" s="50"/>
      <c r="HQ169" s="50"/>
      <c r="HR169" s="50"/>
      <c r="HS169" s="50"/>
      <c r="HT169" s="50"/>
      <c r="HU169" s="50"/>
      <c r="HV169" s="50"/>
      <c r="HW169" s="50"/>
      <c r="HX169" s="50"/>
      <c r="HY169" s="50"/>
      <c r="HZ169" s="50"/>
      <c r="IA169" s="50"/>
      <c r="IB169" s="50"/>
      <c r="IC169" s="50"/>
      <c r="ID169" s="50"/>
      <c r="IE169" s="50"/>
      <c r="IF169" s="50"/>
      <c r="IG169" s="50"/>
      <c r="IH169" s="50"/>
      <c r="II169" s="50"/>
      <c r="IJ169" s="50"/>
      <c r="IK169" s="50"/>
      <c r="IL169" s="50"/>
      <c r="IM169" s="50"/>
      <c r="IN169" s="50"/>
      <c r="IO169" s="50"/>
      <c r="IP169" s="50"/>
      <c r="IQ169" s="50"/>
      <c r="IR169" s="50"/>
      <c r="IS169" s="50"/>
    </row>
    <row r="170" spans="1:253" ht="14.25" customHeight="1">
      <c r="A170" s="55" t="str">
        <f t="shared" si="15"/>
        <v>camera.0751</v>
      </c>
      <c r="B170" s="54">
        <v>751</v>
      </c>
      <c r="C170" s="57" t="s">
        <v>74</v>
      </c>
      <c r="D170" s="57">
        <v>154</v>
      </c>
      <c r="E170" s="57" t="s">
        <v>48</v>
      </c>
      <c r="F170" s="57" t="s">
        <v>65</v>
      </c>
      <c r="G170" s="56" t="s">
        <v>36</v>
      </c>
      <c r="H170" s="57" t="s">
        <v>84</v>
      </c>
      <c r="I170" s="57" t="s">
        <v>410</v>
      </c>
      <c r="J170" s="57" t="s">
        <v>39</v>
      </c>
      <c r="K170" s="57" t="s">
        <v>40</v>
      </c>
      <c r="L170" s="57" t="s">
        <v>555</v>
      </c>
      <c r="M170" s="57" t="s">
        <v>41</v>
      </c>
      <c r="N170" s="57" t="s">
        <v>42</v>
      </c>
      <c r="O170" s="50">
        <v>80</v>
      </c>
      <c r="P170" s="50">
        <v>80</v>
      </c>
      <c r="Q170" s="50">
        <v>554</v>
      </c>
      <c r="R170" s="57" t="s">
        <v>77</v>
      </c>
      <c r="S170" s="57" t="s">
        <v>556</v>
      </c>
      <c r="T170" s="57">
        <v>9</v>
      </c>
      <c r="U170" s="50" t="s">
        <v>71</v>
      </c>
      <c r="V170" s="57" t="s">
        <v>557</v>
      </c>
      <c r="W170" s="57" t="s">
        <v>73</v>
      </c>
      <c r="X170" s="57" t="s">
        <v>45</v>
      </c>
      <c r="Y170" s="57"/>
      <c r="Z170" s="57"/>
      <c r="AA170" s="57"/>
      <c r="AB170" s="57" t="s">
        <v>74</v>
      </c>
      <c r="AC170" s="50" t="s">
        <v>58</v>
      </c>
      <c r="AD170" s="50">
        <v>41.489778934767003</v>
      </c>
      <c r="AE170" s="50">
        <v>2.0675093664638702</v>
      </c>
      <c r="AF170" s="50">
        <v>300</v>
      </c>
      <c r="AG170" s="50" t="s">
        <v>46</v>
      </c>
      <c r="AH170" s="50" t="str">
        <f t="shared" si="17"/>
        <v>AP-7/B-30 154 St. Cugat</v>
      </c>
      <c r="AI170" s="50"/>
      <c r="AJ170" s="50" t="str">
        <f t="shared" si="18"/>
        <v>{'Camera information':{'Identifier':'camera.0751','Number':751,'Group':'AP-7/B-30','Name':'AP-7/B-30 154 St. Cugat','Location':'ACCESSOS NORD',</v>
      </c>
      <c r="AK170" s="50" t="str">
        <f t="shared" si="16"/>
        <v>'Description':'AP-7/B-30 154 St. Cugat','Symbol':'Fixed camera','Owner':'SCT','Municipality':'Cerdanyola del Vallès','Kilometric Point':'154','Road':'AP-7/B-30','Direction':'DEC',</v>
      </c>
      <c r="AL170" s="50" t="str">
        <f t="shared" si="19"/>
        <v>'Latitude':'41,489778934767','Longitude':'2,06750936646387','Manufacturer':'LANACCESS','Model':'onSafe MPEGx-120E','Protocol':'		Plettack','Polling':300,</v>
      </c>
      <c r="AM170" s="50" t="str">
        <f t="shared" si="21"/>
        <v>'Connection':{'Address':'10.137.229.41','Multicast address':'				239.137.229.41','User':'hello','Password':'world','HTTP port':80,'ONVIF port':80,'RTSP port':554},</v>
      </c>
      <c r="AN170" s="50" t="str">
        <f t="shared" si="20"/>
        <v>'PTZ protocol':{'Protocol':'		Plettack','Address':			13,'Port':9,'Serial settings':'1200,8,E,1'}}},</v>
      </c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/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/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/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/>
      <c r="GP170" s="50"/>
      <c r="GQ170" s="50"/>
      <c r="GR170" s="50"/>
      <c r="GS170" s="50"/>
      <c r="GT170" s="50"/>
      <c r="GU170" s="50"/>
      <c r="GV170" s="50"/>
      <c r="GW170" s="50"/>
      <c r="GX170" s="50"/>
      <c r="GY170" s="50"/>
      <c r="GZ170" s="50"/>
      <c r="HA170" s="50"/>
      <c r="HB170" s="50"/>
      <c r="HC170" s="50"/>
      <c r="HD170" s="50"/>
      <c r="HE170" s="50"/>
      <c r="HF170" s="50"/>
      <c r="HG170" s="50"/>
      <c r="HH170" s="50"/>
      <c r="HI170" s="50"/>
      <c r="HJ170" s="50"/>
      <c r="HK170" s="50"/>
      <c r="HL170" s="50"/>
      <c r="HM170" s="50"/>
      <c r="HN170" s="50"/>
      <c r="HO170" s="50"/>
      <c r="HP170" s="50"/>
      <c r="HQ170" s="50"/>
      <c r="HR170" s="50"/>
      <c r="HS170" s="50"/>
      <c r="HT170" s="50"/>
      <c r="HU170" s="50"/>
      <c r="HV170" s="50"/>
      <c r="HW170" s="50"/>
      <c r="HX170" s="50"/>
      <c r="HY170" s="50"/>
      <c r="HZ170" s="50"/>
      <c r="IA170" s="50"/>
      <c r="IB170" s="50"/>
      <c r="IC170" s="50"/>
      <c r="ID170" s="50"/>
      <c r="IE170" s="50"/>
      <c r="IF170" s="50"/>
      <c r="IG170" s="50"/>
      <c r="IH170" s="50"/>
      <c r="II170" s="50"/>
      <c r="IJ170" s="50"/>
      <c r="IK170" s="50"/>
      <c r="IL170" s="50"/>
      <c r="IM170" s="50"/>
      <c r="IN170" s="50"/>
      <c r="IO170" s="50"/>
      <c r="IP170" s="50"/>
      <c r="IQ170" s="50"/>
      <c r="IR170" s="50"/>
      <c r="IS170" s="50"/>
    </row>
    <row r="171" spans="1:253" ht="14.25" customHeight="1">
      <c r="A171" s="55" t="str">
        <f t="shared" si="15"/>
        <v>camera.0752</v>
      </c>
      <c r="B171" s="54">
        <v>752</v>
      </c>
      <c r="C171" s="57" t="s">
        <v>74</v>
      </c>
      <c r="D171" s="57">
        <v>154.6</v>
      </c>
      <c r="E171" s="57" t="s">
        <v>48</v>
      </c>
      <c r="F171" s="57" t="s">
        <v>65</v>
      </c>
      <c r="G171" s="56" t="s">
        <v>36</v>
      </c>
      <c r="H171" s="57" t="s">
        <v>409</v>
      </c>
      <c r="I171" s="57" t="s">
        <v>410</v>
      </c>
      <c r="J171" s="57" t="s">
        <v>39</v>
      </c>
      <c r="K171" s="57" t="s">
        <v>40</v>
      </c>
      <c r="L171" s="57" t="s">
        <v>558</v>
      </c>
      <c r="M171" s="57" t="s">
        <v>41</v>
      </c>
      <c r="N171" s="57" t="s">
        <v>42</v>
      </c>
      <c r="O171" s="50">
        <v>80</v>
      </c>
      <c r="P171" s="50">
        <v>80</v>
      </c>
      <c r="Q171" s="50">
        <v>554</v>
      </c>
      <c r="R171" s="57" t="s">
        <v>77</v>
      </c>
      <c r="S171" s="57" t="s">
        <v>559</v>
      </c>
      <c r="T171" s="57">
        <v>9</v>
      </c>
      <c r="U171" s="50" t="s">
        <v>71</v>
      </c>
      <c r="V171" s="57" t="s">
        <v>560</v>
      </c>
      <c r="W171" s="57" t="s">
        <v>73</v>
      </c>
      <c r="X171" s="57" t="s">
        <v>45</v>
      </c>
      <c r="Y171" s="57"/>
      <c r="Z171" s="57"/>
      <c r="AA171" s="57" t="s">
        <v>114</v>
      </c>
      <c r="AB171" s="57" t="s">
        <v>74</v>
      </c>
      <c r="AC171" s="50" t="s">
        <v>58</v>
      </c>
      <c r="AD171" s="50">
        <v>41.489594663212003</v>
      </c>
      <c r="AE171" s="50">
        <v>2.0594954396584102</v>
      </c>
      <c r="AF171" s="50">
        <v>300</v>
      </c>
      <c r="AG171" s="50" t="s">
        <v>46</v>
      </c>
      <c r="AH171" s="50" t="str">
        <f t="shared" si="17"/>
        <v>AP-7/B-30 154,6 St. Cugat</v>
      </c>
      <c r="AI171" s="50"/>
      <c r="AJ171" s="50" t="str">
        <f t="shared" si="18"/>
        <v>{'Camera information':{'Identifier':'camera.0752','Number':752,'Group':'AP-7/B-30','Name':'AP-7/B-30 154,6 St. Cugat','Location':'ACCESSOS NORD',</v>
      </c>
      <c r="AK171" s="50" t="str">
        <f t="shared" si="16"/>
        <v>'Description':'AP-7/B-30 154,6 St. Cugat','Symbol':'Fixed camera','Owner':'SCT','Municipality':'Sant Cugat del Vallès','Kilometric Point':'154,6','Road':'AP-7/B-30','Direction':'DEC',</v>
      </c>
      <c r="AL171" s="50" t="str">
        <f t="shared" si="19"/>
        <v>'Latitude':'41,489594663212','Longitude':'2,05949543965841','Manufacturer':'LANACCESS','Model':'onSafe MPEGx-120E','Protocol':'		Plettack','Polling':300,</v>
      </c>
      <c r="AM171" s="50" t="str">
        <f t="shared" si="21"/>
        <v>'Connection':{'Address':'10.137.229.42','Multicast address':'				239.137.229.42','User':'hello','Password':'world','HTTP port':80,'ONVIF port':80,'RTSP port':554},</v>
      </c>
      <c r="AN171" s="50" t="str">
        <f t="shared" si="20"/>
        <v>'PTZ protocol':{'Protocol':'		Plettack','Address':			12,'Port':9,'Serial settings':'1200,8,E,1'}}},</v>
      </c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50"/>
      <c r="EY171" s="50"/>
      <c r="EZ171" s="50"/>
      <c r="FA171" s="50"/>
      <c r="FB171" s="50"/>
      <c r="FC171" s="50"/>
      <c r="FD171" s="50"/>
      <c r="FE171" s="50"/>
      <c r="FF171" s="50"/>
      <c r="FG171" s="50"/>
      <c r="FH171" s="50"/>
      <c r="FI171" s="50"/>
      <c r="FJ171" s="50"/>
      <c r="FK171" s="50"/>
      <c r="FL171" s="50"/>
      <c r="FM171" s="50"/>
      <c r="FN171" s="50"/>
      <c r="FO171" s="50"/>
      <c r="FP171" s="50"/>
      <c r="FQ171" s="50"/>
      <c r="FR171" s="50"/>
      <c r="FS171" s="50"/>
      <c r="FT171" s="50"/>
      <c r="FU171" s="50"/>
      <c r="FV171" s="50"/>
      <c r="FW171" s="50"/>
      <c r="FX171" s="50"/>
      <c r="FY171" s="50"/>
      <c r="FZ171" s="50"/>
      <c r="GA171" s="50"/>
      <c r="GB171" s="50"/>
      <c r="GC171" s="50"/>
      <c r="GD171" s="50"/>
      <c r="GE171" s="50"/>
      <c r="GF171" s="50"/>
      <c r="GG171" s="50"/>
      <c r="GH171" s="50"/>
      <c r="GI171" s="50"/>
      <c r="GJ171" s="50"/>
      <c r="GK171" s="50"/>
      <c r="GL171" s="50"/>
      <c r="GM171" s="50"/>
      <c r="GN171" s="50"/>
      <c r="GO171" s="50"/>
      <c r="GP171" s="50"/>
      <c r="GQ171" s="50"/>
      <c r="GR171" s="50"/>
      <c r="GS171" s="50"/>
      <c r="GT171" s="50"/>
      <c r="GU171" s="50"/>
      <c r="GV171" s="50"/>
      <c r="GW171" s="50"/>
      <c r="GX171" s="50"/>
      <c r="GY171" s="50"/>
      <c r="GZ171" s="50"/>
      <c r="HA171" s="50"/>
      <c r="HB171" s="50"/>
      <c r="HC171" s="50"/>
      <c r="HD171" s="50"/>
      <c r="HE171" s="50"/>
      <c r="HF171" s="50"/>
      <c r="HG171" s="50"/>
      <c r="HH171" s="50"/>
      <c r="HI171" s="50"/>
      <c r="HJ171" s="50"/>
      <c r="HK171" s="50"/>
      <c r="HL171" s="50"/>
      <c r="HM171" s="50"/>
      <c r="HN171" s="50"/>
      <c r="HO171" s="50"/>
      <c r="HP171" s="50"/>
      <c r="HQ171" s="50"/>
      <c r="HR171" s="50"/>
      <c r="HS171" s="50"/>
      <c r="HT171" s="50"/>
      <c r="HU171" s="50"/>
      <c r="HV171" s="50"/>
      <c r="HW171" s="50"/>
      <c r="HX171" s="50"/>
      <c r="HY171" s="50"/>
      <c r="HZ171" s="50"/>
      <c r="IA171" s="50"/>
      <c r="IB171" s="50"/>
      <c r="IC171" s="50"/>
      <c r="ID171" s="50"/>
      <c r="IE171" s="50"/>
      <c r="IF171" s="50"/>
      <c r="IG171" s="50"/>
      <c r="IH171" s="50"/>
      <c r="II171" s="50"/>
      <c r="IJ171" s="50"/>
      <c r="IK171" s="50"/>
      <c r="IL171" s="50"/>
      <c r="IM171" s="50"/>
      <c r="IN171" s="50"/>
      <c r="IO171" s="50"/>
      <c r="IP171" s="50"/>
      <c r="IQ171" s="50"/>
      <c r="IR171" s="50"/>
      <c r="IS171" s="50"/>
    </row>
    <row r="172" spans="1:253" ht="14.25" customHeight="1">
      <c r="A172" s="55" t="str">
        <f t="shared" si="15"/>
        <v>camera.0753</v>
      </c>
      <c r="B172" s="54">
        <v>753</v>
      </c>
      <c r="C172" s="57" t="s">
        <v>74</v>
      </c>
      <c r="D172" s="57">
        <v>155.6</v>
      </c>
      <c r="E172" s="57" t="s">
        <v>48</v>
      </c>
      <c r="F172" s="57" t="s">
        <v>65</v>
      </c>
      <c r="G172" s="56" t="s">
        <v>36</v>
      </c>
      <c r="H172" s="57" t="s">
        <v>409</v>
      </c>
      <c r="I172" s="57" t="s">
        <v>410</v>
      </c>
      <c r="J172" s="57" t="s">
        <v>39</v>
      </c>
      <c r="K172" s="57" t="s">
        <v>40</v>
      </c>
      <c r="L172" s="57" t="s">
        <v>561</v>
      </c>
      <c r="M172" s="57" t="s">
        <v>41</v>
      </c>
      <c r="N172" s="57" t="s">
        <v>42</v>
      </c>
      <c r="O172" s="50">
        <v>80</v>
      </c>
      <c r="P172" s="50">
        <v>80</v>
      </c>
      <c r="Q172" s="50">
        <v>554</v>
      </c>
      <c r="R172" s="57" t="s">
        <v>77</v>
      </c>
      <c r="S172" s="57" t="s">
        <v>562</v>
      </c>
      <c r="T172" s="57">
        <v>9</v>
      </c>
      <c r="U172" s="50" t="s">
        <v>71</v>
      </c>
      <c r="V172" s="57" t="s">
        <v>563</v>
      </c>
      <c r="W172" s="57" t="s">
        <v>73</v>
      </c>
      <c r="X172" s="57" t="s">
        <v>45</v>
      </c>
      <c r="Y172" s="57"/>
      <c r="Z172" s="57"/>
      <c r="AA172" s="57"/>
      <c r="AB172" s="57" t="s">
        <v>74</v>
      </c>
      <c r="AC172" s="50" t="s">
        <v>58</v>
      </c>
      <c r="AD172" s="50">
        <v>41.484927999999996</v>
      </c>
      <c r="AE172" s="50">
        <v>2.0491619999999999</v>
      </c>
      <c r="AF172" s="50">
        <v>300</v>
      </c>
      <c r="AG172" s="50" t="s">
        <v>46</v>
      </c>
      <c r="AH172" s="50" t="str">
        <f t="shared" si="17"/>
        <v>AP-7/B-30 155,6 St. Cugat</v>
      </c>
      <c r="AI172" s="50"/>
      <c r="AJ172" s="50" t="str">
        <f t="shared" si="18"/>
        <v>{'Camera information':{'Identifier':'camera.0753','Number':753,'Group':'AP-7/B-30','Name':'AP-7/B-30 155,6 St. Cugat','Location':'ACCESSOS NORD',</v>
      </c>
      <c r="AK172" s="50" t="str">
        <f t="shared" si="16"/>
        <v>'Description':'AP-7/B-30 155,6 St. Cugat','Symbol':'Fixed camera','Owner':'SCT','Municipality':'Sant Cugat del Vallès','Kilometric Point':'155,6','Road':'AP-7/B-30','Direction':'DEC',</v>
      </c>
      <c r="AL172" s="50" t="str">
        <f t="shared" si="19"/>
        <v>'Latitude':'41,484928','Longitude':'2,049162','Manufacturer':'LANACCESS','Model':'onSafe MPEGx-120E','Protocol':'		Plettack','Polling':300,</v>
      </c>
      <c r="AM172" s="50" t="str">
        <f t="shared" si="21"/>
        <v>'Connection':{'Address':'10.137.229.43','Multicast address':'				239.137.229.43','User':'hello','Password':'world','HTTP port':80,'ONVIF port':80,'RTSP port':554},</v>
      </c>
      <c r="AN172" s="50" t="str">
        <f t="shared" si="20"/>
        <v>'PTZ protocol':{'Protocol':'		Plettack','Address':			11,'Port':9,'Serial settings':'1200,8,E,1'}}},</v>
      </c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  <c r="HG172" s="50"/>
      <c r="HH172" s="50"/>
      <c r="HI172" s="50"/>
      <c r="HJ172" s="50"/>
      <c r="HK172" s="50"/>
      <c r="HL172" s="50"/>
      <c r="HM172" s="50"/>
      <c r="HN172" s="50"/>
      <c r="HO172" s="50"/>
      <c r="HP172" s="50"/>
      <c r="HQ172" s="50"/>
      <c r="HR172" s="50"/>
      <c r="HS172" s="50"/>
      <c r="HT172" s="50"/>
      <c r="HU172" s="50"/>
      <c r="HV172" s="50"/>
      <c r="HW172" s="50"/>
      <c r="HX172" s="50"/>
      <c r="HY172" s="50"/>
      <c r="HZ172" s="50"/>
      <c r="IA172" s="50"/>
      <c r="IB172" s="50"/>
      <c r="IC172" s="50"/>
      <c r="ID172" s="50"/>
      <c r="IE172" s="50"/>
      <c r="IF172" s="50"/>
      <c r="IG172" s="50"/>
      <c r="IH172" s="50"/>
      <c r="II172" s="50"/>
      <c r="IJ172" s="50"/>
      <c r="IK172" s="50"/>
      <c r="IL172" s="50"/>
      <c r="IM172" s="50"/>
      <c r="IN172" s="50"/>
      <c r="IO172" s="50"/>
      <c r="IP172" s="50"/>
      <c r="IQ172" s="50"/>
      <c r="IR172" s="50"/>
      <c r="IS172" s="50"/>
    </row>
    <row r="173" spans="1:253" ht="14.25" customHeight="1">
      <c r="A173" s="55" t="str">
        <f t="shared" si="15"/>
        <v>camera.0754</v>
      </c>
      <c r="B173" s="54">
        <v>754</v>
      </c>
      <c r="C173" s="57" t="s">
        <v>74</v>
      </c>
      <c r="D173" s="57">
        <v>157</v>
      </c>
      <c r="E173" s="57" t="s">
        <v>48</v>
      </c>
      <c r="F173" s="57" t="s">
        <v>65</v>
      </c>
      <c r="G173" s="56" t="s">
        <v>36</v>
      </c>
      <c r="H173" s="57" t="s">
        <v>409</v>
      </c>
      <c r="I173" s="57" t="s">
        <v>410</v>
      </c>
      <c r="J173" s="57" t="s">
        <v>39</v>
      </c>
      <c r="K173" s="57" t="s">
        <v>40</v>
      </c>
      <c r="L173" s="57" t="s">
        <v>564</v>
      </c>
      <c r="M173" s="57" t="s">
        <v>41</v>
      </c>
      <c r="N173" s="57" t="s">
        <v>42</v>
      </c>
      <c r="O173" s="50">
        <v>80</v>
      </c>
      <c r="P173" s="50">
        <v>80</v>
      </c>
      <c r="Q173" s="50">
        <v>554</v>
      </c>
      <c r="R173" s="57" t="s">
        <v>77</v>
      </c>
      <c r="S173" s="57" t="s">
        <v>565</v>
      </c>
      <c r="T173" s="57">
        <v>9</v>
      </c>
      <c r="U173" s="50" t="s">
        <v>71</v>
      </c>
      <c r="V173" s="57" t="s">
        <v>566</v>
      </c>
      <c r="W173" s="57" t="s">
        <v>73</v>
      </c>
      <c r="X173" s="57" t="s">
        <v>45</v>
      </c>
      <c r="Y173" s="57"/>
      <c r="Z173" s="57"/>
      <c r="AA173" s="57"/>
      <c r="AB173" s="57" t="s">
        <v>74</v>
      </c>
      <c r="AC173" s="50" t="s">
        <v>517</v>
      </c>
      <c r="AD173" s="50">
        <v>41.474850000000004</v>
      </c>
      <c r="AE173" s="50">
        <v>2.0404230000000001</v>
      </c>
      <c r="AF173" s="50">
        <v>300</v>
      </c>
      <c r="AG173" s="50" t="s">
        <v>46</v>
      </c>
      <c r="AH173" s="50" t="str">
        <f t="shared" si="17"/>
        <v>AP-7/B-30 157 St. Cugat</v>
      </c>
      <c r="AI173" s="50"/>
      <c r="AJ173" s="50" t="str">
        <f t="shared" si="18"/>
        <v>{'Camera information':{'Identifier':'camera.0754','Number':754,'Group':'AP-7/B-30','Name':'AP-7/B-30 157 St. Cugat','Location':'ACCESSOS NORD',</v>
      </c>
      <c r="AK173" s="50" t="str">
        <f t="shared" si="16"/>
        <v>'Description':'AP-7/B-30 157 St. Cugat','Symbol':'Fixed camera','Owner':'SCT','Municipality':'Sant Cugat del Vallès','Kilometric Point':'157','Road':'AP-7/B-30','Direction':'CRE',</v>
      </c>
      <c r="AL173" s="50" t="str">
        <f t="shared" si="19"/>
        <v>'Latitude':'41,47485','Longitude':'2,040423','Manufacturer':'LANACCESS','Model':'onSafe MPEGx-120E','Protocol':'		Plettack','Polling':300,</v>
      </c>
      <c r="AM173" s="50" t="str">
        <f t="shared" si="21"/>
        <v>'Connection':{'Address':'10.137.229.44','Multicast address':'				239.137.229.44','User':'hello','Password':'world','HTTP port':80,'ONVIF port':80,'RTSP port':554},</v>
      </c>
      <c r="AN173" s="50" t="str">
        <f t="shared" si="20"/>
        <v>'PTZ protocol':{'Protocol':'		Plettack','Address':			10,'Port':9,'Serial settings':'1200,8,E,1'}}},</v>
      </c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  <c r="HG173" s="50"/>
      <c r="HH173" s="50"/>
      <c r="HI173" s="50"/>
      <c r="HJ173" s="50"/>
      <c r="HK173" s="50"/>
      <c r="HL173" s="50"/>
      <c r="HM173" s="50"/>
      <c r="HN173" s="50"/>
      <c r="HO173" s="50"/>
      <c r="HP173" s="50"/>
      <c r="HQ173" s="50"/>
      <c r="HR173" s="50"/>
      <c r="HS173" s="50"/>
      <c r="HT173" s="50"/>
      <c r="HU173" s="50"/>
      <c r="HV173" s="50"/>
      <c r="HW173" s="50"/>
      <c r="HX173" s="50"/>
      <c r="HY173" s="50"/>
      <c r="HZ173" s="50"/>
      <c r="IA173" s="50"/>
      <c r="IB173" s="50"/>
      <c r="IC173" s="50"/>
      <c r="ID173" s="50"/>
      <c r="IE173" s="50"/>
      <c r="IF173" s="50"/>
      <c r="IG173" s="50"/>
      <c r="IH173" s="50"/>
      <c r="II173" s="50"/>
      <c r="IJ173" s="50"/>
      <c r="IK173" s="50"/>
      <c r="IL173" s="50"/>
      <c r="IM173" s="50"/>
      <c r="IN173" s="50"/>
      <c r="IO173" s="50"/>
      <c r="IP173" s="50"/>
      <c r="IQ173" s="50"/>
      <c r="IR173" s="50"/>
      <c r="IS173" s="50"/>
    </row>
    <row r="174" spans="1:253" ht="14.25" customHeight="1">
      <c r="A174" s="55" t="str">
        <f t="shared" si="15"/>
        <v>camera.0761</v>
      </c>
      <c r="B174" s="54">
        <v>761</v>
      </c>
      <c r="C174" s="57" t="s">
        <v>64</v>
      </c>
      <c r="D174" s="57">
        <v>164.965</v>
      </c>
      <c r="E174" s="57" t="s">
        <v>48</v>
      </c>
      <c r="F174" s="57" t="s">
        <v>35</v>
      </c>
      <c r="G174" s="56" t="s">
        <v>36</v>
      </c>
      <c r="H174" s="57" t="s">
        <v>125</v>
      </c>
      <c r="I174" s="57" t="s">
        <v>567</v>
      </c>
      <c r="J174" s="57" t="s">
        <v>50</v>
      </c>
      <c r="K174" s="50" t="s">
        <v>51</v>
      </c>
      <c r="L174" s="57" t="s">
        <v>568</v>
      </c>
      <c r="M174" s="57" t="s">
        <v>53</v>
      </c>
      <c r="N174" s="57" t="s">
        <v>53</v>
      </c>
      <c r="O174" s="50">
        <v>80</v>
      </c>
      <c r="P174" s="50">
        <v>80</v>
      </c>
      <c r="Q174" s="50">
        <v>554</v>
      </c>
      <c r="R174" s="57" t="s">
        <v>54</v>
      </c>
      <c r="S174" s="57" t="s">
        <v>540</v>
      </c>
      <c r="T174" s="57">
        <v>2222</v>
      </c>
      <c r="U174" s="50" t="s">
        <v>55</v>
      </c>
      <c r="V174" s="57" t="s">
        <v>56</v>
      </c>
      <c r="W174" s="57"/>
      <c r="X174" s="57"/>
      <c r="Y174" s="57"/>
      <c r="Z174" s="57"/>
      <c r="AA174" s="57" t="s">
        <v>57</v>
      </c>
      <c r="AB174" s="57" t="s">
        <v>64</v>
      </c>
      <c r="AC174" s="50" t="s">
        <v>517</v>
      </c>
      <c r="AD174" s="50">
        <v>41.4463669469392</v>
      </c>
      <c r="AE174" s="50">
        <v>1.99505220711261</v>
      </c>
      <c r="AF174" s="50">
        <v>300</v>
      </c>
      <c r="AG174" s="50" t="s">
        <v>46</v>
      </c>
      <c r="AH174" s="50" t="str">
        <f t="shared" si="17"/>
        <v>AP-7 164,965 Castellbisbal</v>
      </c>
      <c r="AI174" s="50"/>
      <c r="AJ174" s="50" t="str">
        <f t="shared" si="18"/>
        <v>{'Camera information':{'Identifier':'camera.0761','Number':761,'Group':'AP-7','Name':'AP-7 164,965 Castellbisbal','Location':'ACCESSOS SUD',</v>
      </c>
      <c r="AK174" s="50" t="str">
        <f t="shared" si="16"/>
        <v>'Description':'AP-7 164,965 Castellbisbal','Symbol':'Fixed camera','Owner':'SCT','Municipality':'Sense Assignació','Kilometric Point':'164,965','Road':'AP-7','Direction':'CRE',</v>
      </c>
      <c r="AL174" s="50" t="str">
        <f t="shared" si="19"/>
        <v>'Latitude':'41,4463669469392','Longitude':'1,99505220711261','Manufacturer':'AXIS','Model':'AXIS Q7401 Video Encoder','Protocol':'		Ultrak','Polling':300,</v>
      </c>
      <c r="AM174" s="50" t="str">
        <f t="shared" si="21"/>
        <v>'Connection':{'Address':'10.137.243.228','Multicast address':'				239.239.239.239','User':'root','Password':'root','HTTP port':80,'ONVIF port':80,'RTSP port':554},</v>
      </c>
      <c r="AN174" s="50" t="str">
        <f t="shared" si="20"/>
        <v>'PTZ protocol':{'Protocol':'		Ultrak','Address':			15,'Port':2222,'Serial settings':'9600,8,E,1'}}},</v>
      </c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/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/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  <c r="GQ174" s="50"/>
      <c r="GR174" s="50"/>
      <c r="GS174" s="50"/>
      <c r="GT174" s="50"/>
      <c r="GU174" s="50"/>
      <c r="GV174" s="50"/>
      <c r="GW174" s="50"/>
      <c r="GX174" s="50"/>
      <c r="GY174" s="50"/>
      <c r="GZ174" s="50"/>
      <c r="HA174" s="50"/>
      <c r="HB174" s="50"/>
      <c r="HC174" s="50"/>
      <c r="HD174" s="50"/>
      <c r="HE174" s="50"/>
      <c r="HF174" s="50"/>
      <c r="HG174" s="50"/>
      <c r="HH174" s="50"/>
      <c r="HI174" s="50"/>
      <c r="HJ174" s="50"/>
      <c r="HK174" s="50"/>
      <c r="HL174" s="50"/>
      <c r="HM174" s="50"/>
      <c r="HN174" s="50"/>
      <c r="HO174" s="50"/>
      <c r="HP174" s="50"/>
      <c r="HQ174" s="50"/>
      <c r="HR174" s="50"/>
      <c r="HS174" s="50"/>
      <c r="HT174" s="50"/>
      <c r="HU174" s="50"/>
      <c r="HV174" s="50"/>
      <c r="HW174" s="50"/>
      <c r="HX174" s="50"/>
      <c r="HY174" s="50"/>
      <c r="HZ174" s="50"/>
      <c r="IA174" s="50"/>
      <c r="IB174" s="50"/>
      <c r="IC174" s="50"/>
      <c r="ID174" s="50"/>
      <c r="IE174" s="50"/>
      <c r="IF174" s="50"/>
      <c r="IG174" s="50"/>
      <c r="IH174" s="50"/>
      <c r="II174" s="50"/>
      <c r="IJ174" s="50"/>
      <c r="IK174" s="50"/>
      <c r="IL174" s="50"/>
      <c r="IM174" s="50"/>
      <c r="IN174" s="50"/>
      <c r="IO174" s="50"/>
      <c r="IP174" s="50"/>
      <c r="IQ174" s="50"/>
      <c r="IR174" s="50"/>
      <c r="IS174" s="50"/>
    </row>
    <row r="175" spans="1:253" ht="14.25" customHeight="1">
      <c r="A175" s="55" t="str">
        <f t="shared" si="15"/>
        <v>camera.0762</v>
      </c>
      <c r="B175" s="54">
        <v>762</v>
      </c>
      <c r="C175" s="57" t="s">
        <v>64</v>
      </c>
      <c r="D175" s="57">
        <v>166.6</v>
      </c>
      <c r="E175" s="57" t="s">
        <v>48</v>
      </c>
      <c r="F175" s="57" t="s">
        <v>35</v>
      </c>
      <c r="G175" s="56" t="s">
        <v>36</v>
      </c>
      <c r="H175" s="57" t="s">
        <v>125</v>
      </c>
      <c r="I175" s="57" t="s">
        <v>567</v>
      </c>
      <c r="J175" s="57" t="s">
        <v>50</v>
      </c>
      <c r="K175" s="50" t="s">
        <v>51</v>
      </c>
      <c r="L175" s="57" t="s">
        <v>569</v>
      </c>
      <c r="M175" s="57" t="s">
        <v>53</v>
      </c>
      <c r="N175" s="57" t="s">
        <v>53</v>
      </c>
      <c r="O175" s="50">
        <v>80</v>
      </c>
      <c r="P175" s="50">
        <v>80</v>
      </c>
      <c r="Q175" s="50">
        <v>554</v>
      </c>
      <c r="R175" s="57" t="s">
        <v>54</v>
      </c>
      <c r="S175" s="57" t="s">
        <v>87</v>
      </c>
      <c r="T175" s="57">
        <v>2222</v>
      </c>
      <c r="U175" s="50" t="s">
        <v>55</v>
      </c>
      <c r="V175" s="78" t="s">
        <v>56</v>
      </c>
      <c r="W175" s="57"/>
      <c r="X175" s="57"/>
      <c r="Y175" s="57"/>
      <c r="Z175" s="57"/>
      <c r="AA175" s="57"/>
      <c r="AB175" s="57" t="s">
        <v>64</v>
      </c>
      <c r="AC175" s="50" t="s">
        <v>517</v>
      </c>
      <c r="AD175" s="50">
        <v>41.463582284064799</v>
      </c>
      <c r="AE175" s="50">
        <v>1.9803138462457699</v>
      </c>
      <c r="AF175" s="50">
        <v>300</v>
      </c>
      <c r="AG175" s="50" t="s">
        <v>46</v>
      </c>
      <c r="AH175" s="50" t="str">
        <f t="shared" si="17"/>
        <v>AP-7 166,6 Castellbisbal</v>
      </c>
      <c r="AI175" s="50"/>
      <c r="AJ175" s="50" t="str">
        <f t="shared" si="18"/>
        <v>{'Camera information':{'Identifier':'camera.0762','Number':762,'Group':'AP-7','Name':'AP-7 166,6 Castellbisbal','Location':'ACCESSOS SUD',</v>
      </c>
      <c r="AK175" s="50" t="str">
        <f t="shared" si="16"/>
        <v>'Description':'AP-7 166,6 Castellbisbal','Symbol':'Fixed camera','Owner':'SCT','Municipality':'Sense Assignació','Kilometric Point':'166,6','Road':'AP-7','Direction':'CRE',</v>
      </c>
      <c r="AL175" s="50" t="str">
        <f t="shared" si="19"/>
        <v>'Latitude':'41,4635822840648','Longitude':'1,98031384624577','Manufacturer':'AXIS','Model':'AXIS Q7401 Video Encoder','Protocol':'		Ultrak','Polling':300,</v>
      </c>
      <c r="AM175" s="50" t="str">
        <f t="shared" si="21"/>
        <v>'Connection':{'Address':'10.137.243.229','Multicast address':'				239.239.239.239','User':'root','Password':'root','HTTP port':80,'ONVIF port':80,'RTSP port':554},</v>
      </c>
      <c r="AN175" s="50" t="str">
        <f t="shared" si="20"/>
        <v>'PTZ protocol':{'Protocol':'		Ultrak','Address':			16,'Port':2222,'Serial settings':'9600,8,E,1'}}},</v>
      </c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/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/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/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/>
      <c r="GP175" s="50"/>
      <c r="GQ175" s="50"/>
      <c r="GR175" s="50"/>
      <c r="GS175" s="50"/>
      <c r="GT175" s="50"/>
      <c r="GU175" s="50"/>
      <c r="GV175" s="50"/>
      <c r="GW175" s="50"/>
      <c r="GX175" s="50"/>
      <c r="GY175" s="50"/>
      <c r="GZ175" s="50"/>
      <c r="HA175" s="50"/>
      <c r="HB175" s="50"/>
      <c r="HC175" s="50"/>
      <c r="HD175" s="50"/>
      <c r="HE175" s="50"/>
      <c r="HF175" s="50"/>
      <c r="HG175" s="50"/>
      <c r="HH175" s="50"/>
      <c r="HI175" s="50"/>
      <c r="HJ175" s="50"/>
      <c r="HK175" s="50"/>
      <c r="HL175" s="50"/>
      <c r="HM175" s="50"/>
      <c r="HN175" s="50"/>
      <c r="HO175" s="50"/>
      <c r="HP175" s="50"/>
      <c r="HQ175" s="50"/>
      <c r="HR175" s="50"/>
      <c r="HS175" s="50"/>
      <c r="HT175" s="50"/>
      <c r="HU175" s="50"/>
      <c r="HV175" s="50"/>
      <c r="HW175" s="50"/>
      <c r="HX175" s="50"/>
      <c r="HY175" s="50"/>
      <c r="HZ175" s="50"/>
      <c r="IA175" s="50"/>
      <c r="IB175" s="50"/>
      <c r="IC175" s="50"/>
      <c r="ID175" s="50"/>
      <c r="IE175" s="50"/>
      <c r="IF175" s="50"/>
      <c r="IG175" s="50"/>
      <c r="IH175" s="50"/>
      <c r="II175" s="50"/>
      <c r="IJ175" s="50"/>
      <c r="IK175" s="50"/>
      <c r="IL175" s="50"/>
      <c r="IM175" s="50"/>
      <c r="IN175" s="50"/>
      <c r="IO175" s="50"/>
      <c r="IP175" s="50"/>
      <c r="IQ175" s="50"/>
      <c r="IR175" s="50"/>
      <c r="IS175" s="50"/>
    </row>
    <row r="176" spans="1:253" ht="14.25" customHeight="1">
      <c r="A176" s="55" t="str">
        <f t="shared" si="15"/>
        <v>camera.0763</v>
      </c>
      <c r="B176" s="54">
        <v>763</v>
      </c>
      <c r="C176" s="57" t="s">
        <v>64</v>
      </c>
      <c r="D176" s="57">
        <v>168.11199999999999</v>
      </c>
      <c r="E176" s="57" t="s">
        <v>48</v>
      </c>
      <c r="F176" s="57" t="s">
        <v>35</v>
      </c>
      <c r="G176" s="56" t="s">
        <v>36</v>
      </c>
      <c r="H176" s="57" t="s">
        <v>125</v>
      </c>
      <c r="I176" s="57" t="s">
        <v>567</v>
      </c>
      <c r="J176" s="57" t="s">
        <v>50</v>
      </c>
      <c r="K176" s="50" t="s">
        <v>51</v>
      </c>
      <c r="L176" s="57" t="s">
        <v>570</v>
      </c>
      <c r="M176" s="57" t="s">
        <v>53</v>
      </c>
      <c r="N176" s="57" t="s">
        <v>53</v>
      </c>
      <c r="O176" s="50">
        <v>80</v>
      </c>
      <c r="P176" s="50">
        <v>80</v>
      </c>
      <c r="Q176" s="50">
        <v>554</v>
      </c>
      <c r="R176" s="57" t="s">
        <v>54</v>
      </c>
      <c r="S176" s="57" t="s">
        <v>82</v>
      </c>
      <c r="T176" s="57">
        <v>2222</v>
      </c>
      <c r="U176" s="50" t="s">
        <v>55</v>
      </c>
      <c r="V176" s="78" t="s">
        <v>56</v>
      </c>
      <c r="W176" s="57"/>
      <c r="X176" s="57"/>
      <c r="Y176" s="57"/>
      <c r="Z176" s="57"/>
      <c r="AA176" s="57"/>
      <c r="AB176" s="57" t="s">
        <v>64</v>
      </c>
      <c r="AC176" s="50" t="s">
        <v>58</v>
      </c>
      <c r="AD176" s="50">
        <v>41.470248562684901</v>
      </c>
      <c r="AE176" s="50">
        <v>1.96491556819458</v>
      </c>
      <c r="AF176" s="50">
        <v>300</v>
      </c>
      <c r="AG176" s="50" t="s">
        <v>46</v>
      </c>
      <c r="AH176" s="50" t="str">
        <f t="shared" si="17"/>
        <v>AP-7 168,112 Castellbisbal</v>
      </c>
      <c r="AI176" s="50"/>
      <c r="AJ176" s="50" t="str">
        <f t="shared" si="18"/>
        <v>{'Camera information':{'Identifier':'camera.0763','Number':763,'Group':'AP-7','Name':'AP-7 168,112 Castellbisbal','Location':'ACCESSOS SUD',</v>
      </c>
      <c r="AK176" s="50" t="str">
        <f t="shared" si="16"/>
        <v>'Description':'AP-7 168,112 Castellbisbal','Symbol':'Fixed camera','Owner':'SCT','Municipality':'Sense Assignació','Kilometric Point':'168,112','Road':'AP-7','Direction':'DEC',</v>
      </c>
      <c r="AL176" s="50" t="str">
        <f t="shared" si="19"/>
        <v>'Latitude':'41,4702485626849','Longitude':'1,96491556819458','Manufacturer':'AXIS','Model':'AXIS Q7401 Video Encoder','Protocol':'		Ultrak','Polling':300,</v>
      </c>
      <c r="AM176" s="50" t="str">
        <f t="shared" si="21"/>
        <v>'Connection':{'Address':'10.137.243.230','Multicast address':'				239.239.239.239','User':'root','Password':'root','HTTP port':80,'ONVIF port':80,'RTSP port':554},</v>
      </c>
      <c r="AN176" s="50" t="str">
        <f t="shared" si="20"/>
        <v>'PTZ protocol':{'Protocol':'		Ultrak','Address':			17,'Port':2222,'Serial settings':'9600,8,E,1'}}},</v>
      </c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/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/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/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/>
      <c r="GP176" s="50"/>
      <c r="GQ176" s="50"/>
      <c r="GR176" s="50"/>
      <c r="GS176" s="50"/>
      <c r="GT176" s="50"/>
      <c r="GU176" s="50"/>
      <c r="GV176" s="50"/>
      <c r="GW176" s="50"/>
      <c r="GX176" s="50"/>
      <c r="GY176" s="50"/>
      <c r="GZ176" s="50"/>
      <c r="HA176" s="50"/>
      <c r="HB176" s="50"/>
      <c r="HC176" s="50"/>
      <c r="HD176" s="50"/>
      <c r="HE176" s="50"/>
      <c r="HF176" s="50"/>
      <c r="HG176" s="50"/>
      <c r="HH176" s="50"/>
      <c r="HI176" s="50"/>
      <c r="HJ176" s="50"/>
      <c r="HK176" s="50"/>
      <c r="HL176" s="50"/>
      <c r="HM176" s="50"/>
      <c r="HN176" s="50"/>
      <c r="HO176" s="50"/>
      <c r="HP176" s="50"/>
      <c r="HQ176" s="50"/>
      <c r="HR176" s="50"/>
      <c r="HS176" s="50"/>
      <c r="HT176" s="50"/>
      <c r="HU176" s="50"/>
      <c r="HV176" s="50"/>
      <c r="HW176" s="50"/>
      <c r="HX176" s="50"/>
      <c r="HY176" s="50"/>
      <c r="HZ176" s="50"/>
      <c r="IA176" s="50"/>
      <c r="IB176" s="50"/>
      <c r="IC176" s="50"/>
      <c r="ID176" s="50"/>
      <c r="IE176" s="50"/>
      <c r="IF176" s="50"/>
      <c r="IG176" s="50"/>
      <c r="IH176" s="50"/>
      <c r="II176" s="50"/>
      <c r="IJ176" s="50"/>
      <c r="IK176" s="50"/>
      <c r="IL176" s="50"/>
      <c r="IM176" s="50"/>
      <c r="IN176" s="50"/>
      <c r="IO176" s="50"/>
      <c r="IP176" s="50"/>
      <c r="IQ176" s="50"/>
      <c r="IR176" s="50"/>
      <c r="IS176" s="50"/>
    </row>
    <row r="177" spans="1:253" ht="14.25" customHeight="1">
      <c r="A177" s="55" t="str">
        <f t="shared" si="15"/>
        <v>camera.0764</v>
      </c>
      <c r="B177" s="54">
        <v>764</v>
      </c>
      <c r="C177" s="57" t="s">
        <v>64</v>
      </c>
      <c r="D177" s="57">
        <v>169.72200000000001</v>
      </c>
      <c r="E177" s="57" t="s">
        <v>48</v>
      </c>
      <c r="F177" s="57" t="s">
        <v>35</v>
      </c>
      <c r="G177" s="56" t="s">
        <v>36</v>
      </c>
      <c r="H177" s="57" t="s">
        <v>125</v>
      </c>
      <c r="I177" s="57" t="s">
        <v>571</v>
      </c>
      <c r="J177" s="57" t="s">
        <v>50</v>
      </c>
      <c r="K177" s="50" t="s">
        <v>51</v>
      </c>
      <c r="L177" s="57" t="s">
        <v>572</v>
      </c>
      <c r="M177" s="57" t="s">
        <v>53</v>
      </c>
      <c r="N177" s="57" t="s">
        <v>53</v>
      </c>
      <c r="O177" s="50">
        <v>80</v>
      </c>
      <c r="P177" s="50">
        <v>80</v>
      </c>
      <c r="Q177" s="50">
        <v>554</v>
      </c>
      <c r="R177" s="57" t="s">
        <v>54</v>
      </c>
      <c r="S177" s="57" t="s">
        <v>78</v>
      </c>
      <c r="T177" s="57">
        <v>2222</v>
      </c>
      <c r="U177" s="50" t="s">
        <v>55</v>
      </c>
      <c r="V177" s="78" t="s">
        <v>56</v>
      </c>
      <c r="W177" s="57"/>
      <c r="X177" s="57"/>
      <c r="Y177" s="57"/>
      <c r="Z177" s="57"/>
      <c r="AA177" s="57"/>
      <c r="AB177" s="57" t="s">
        <v>64</v>
      </c>
      <c r="AC177" s="50" t="s">
        <v>517</v>
      </c>
      <c r="AD177" s="50">
        <v>41.470264298139298</v>
      </c>
      <c r="AE177" s="50">
        <v>1.946939322333</v>
      </c>
      <c r="AF177" s="50">
        <v>300</v>
      </c>
      <c r="AG177" s="50" t="s">
        <v>46</v>
      </c>
      <c r="AH177" s="50" t="str">
        <f t="shared" si="17"/>
        <v>AP-7 169,722 Martorell</v>
      </c>
      <c r="AI177" s="50"/>
      <c r="AJ177" s="50" t="str">
        <f t="shared" si="18"/>
        <v>{'Camera information':{'Identifier':'camera.0764','Number':764,'Group':'AP-7','Name':'AP-7 169,722 Martorell','Location':'ACCESSOS SUD',</v>
      </c>
      <c r="AK177" s="50" t="str">
        <f t="shared" si="16"/>
        <v>'Description':'AP-7 169,722 Martorell','Symbol':'Fixed camera','Owner':'SCT','Municipality':'Sense Assignació','Kilometric Point':'169,722','Road':'AP-7','Direction':'CRE',</v>
      </c>
      <c r="AL177" s="50" t="str">
        <f t="shared" si="19"/>
        <v>'Latitude':'41,4702642981393','Longitude':'1,946939322333','Manufacturer':'AXIS','Model':'AXIS Q7401 Video Encoder','Protocol':'		Ultrak','Polling':300,</v>
      </c>
      <c r="AM177" s="50" t="str">
        <f t="shared" si="21"/>
        <v>'Connection':{'Address':'10.137.243.231','Multicast address':'				239.239.239.239','User':'root','Password':'root','HTTP port':80,'ONVIF port':80,'RTSP port':554},</v>
      </c>
      <c r="AN177" s="50" t="str">
        <f t="shared" si="20"/>
        <v>'PTZ protocol':{'Protocol':'		Ultrak','Address':			18,'Port':2222,'Serial settings':'9600,8,E,1'}}},</v>
      </c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50"/>
      <c r="EY177" s="50"/>
      <c r="EZ177" s="50"/>
      <c r="FA177" s="50"/>
      <c r="FB177" s="50"/>
      <c r="FC177" s="50"/>
      <c r="FD177" s="50"/>
      <c r="FE177" s="50"/>
      <c r="FF177" s="50"/>
      <c r="FG177" s="50"/>
      <c r="FH177" s="50"/>
      <c r="FI177" s="50"/>
      <c r="FJ177" s="50"/>
      <c r="FK177" s="50"/>
      <c r="FL177" s="50"/>
      <c r="FM177" s="50"/>
      <c r="FN177" s="50"/>
      <c r="FO177" s="50"/>
      <c r="FP177" s="50"/>
      <c r="FQ177" s="50"/>
      <c r="FR177" s="50"/>
      <c r="FS177" s="50"/>
      <c r="FT177" s="50"/>
      <c r="FU177" s="50"/>
      <c r="FV177" s="50"/>
      <c r="FW177" s="50"/>
      <c r="FX177" s="50"/>
      <c r="FY177" s="50"/>
      <c r="FZ177" s="50"/>
      <c r="GA177" s="50"/>
      <c r="GB177" s="50"/>
      <c r="GC177" s="50"/>
      <c r="GD177" s="50"/>
      <c r="GE177" s="50"/>
      <c r="GF177" s="50"/>
      <c r="GG177" s="50"/>
      <c r="GH177" s="50"/>
      <c r="GI177" s="50"/>
      <c r="GJ177" s="50"/>
      <c r="GK177" s="50"/>
      <c r="GL177" s="50"/>
      <c r="GM177" s="50"/>
      <c r="GN177" s="50"/>
      <c r="GO177" s="50"/>
      <c r="GP177" s="50"/>
      <c r="GQ177" s="50"/>
      <c r="GR177" s="50"/>
      <c r="GS177" s="50"/>
      <c r="GT177" s="50"/>
      <c r="GU177" s="50"/>
      <c r="GV177" s="50"/>
      <c r="GW177" s="50"/>
      <c r="GX177" s="50"/>
      <c r="GY177" s="50"/>
      <c r="GZ177" s="50"/>
      <c r="HA177" s="50"/>
      <c r="HB177" s="50"/>
      <c r="HC177" s="50"/>
      <c r="HD177" s="50"/>
      <c r="HE177" s="50"/>
      <c r="HF177" s="50"/>
      <c r="HG177" s="50"/>
      <c r="HH177" s="50"/>
      <c r="HI177" s="50"/>
      <c r="HJ177" s="50"/>
      <c r="HK177" s="50"/>
      <c r="HL177" s="50"/>
      <c r="HM177" s="50"/>
      <c r="HN177" s="50"/>
      <c r="HO177" s="50"/>
      <c r="HP177" s="50"/>
      <c r="HQ177" s="50"/>
      <c r="HR177" s="50"/>
      <c r="HS177" s="50"/>
      <c r="HT177" s="50"/>
      <c r="HU177" s="50"/>
      <c r="HV177" s="50"/>
      <c r="HW177" s="50"/>
      <c r="HX177" s="50"/>
      <c r="HY177" s="50"/>
      <c r="HZ177" s="50"/>
      <c r="IA177" s="50"/>
      <c r="IB177" s="50"/>
      <c r="IC177" s="50"/>
      <c r="ID177" s="50"/>
      <c r="IE177" s="50"/>
      <c r="IF177" s="50"/>
      <c r="IG177" s="50"/>
      <c r="IH177" s="50"/>
      <c r="II177" s="50"/>
      <c r="IJ177" s="50"/>
      <c r="IK177" s="50"/>
      <c r="IL177" s="50"/>
      <c r="IM177" s="50"/>
      <c r="IN177" s="50"/>
      <c r="IO177" s="50"/>
      <c r="IP177" s="50"/>
      <c r="IQ177" s="50"/>
      <c r="IR177" s="50"/>
      <c r="IS177" s="50"/>
    </row>
    <row r="178" spans="1:253" ht="14.25" customHeight="1">
      <c r="A178" s="55" t="str">
        <f t="shared" si="15"/>
        <v>camera.0765</v>
      </c>
      <c r="B178" s="54">
        <v>765</v>
      </c>
      <c r="C178" s="57" t="s">
        <v>64</v>
      </c>
      <c r="D178" s="57">
        <v>171.19</v>
      </c>
      <c r="E178" s="57" t="s">
        <v>48</v>
      </c>
      <c r="F178" s="57" t="s">
        <v>35</v>
      </c>
      <c r="G178" s="56" t="s">
        <v>36</v>
      </c>
      <c r="H178" s="57" t="s">
        <v>125</v>
      </c>
      <c r="I178" s="57" t="s">
        <v>573</v>
      </c>
      <c r="J178" s="57" t="s">
        <v>50</v>
      </c>
      <c r="K178" s="57" t="s">
        <v>37</v>
      </c>
      <c r="L178" s="58" t="s">
        <v>574</v>
      </c>
      <c r="M178" s="57"/>
      <c r="N178" s="57"/>
      <c r="O178" s="50">
        <v>80</v>
      </c>
      <c r="P178" s="50">
        <v>80</v>
      </c>
      <c r="Q178" s="50">
        <v>554</v>
      </c>
      <c r="R178" s="57" t="s">
        <v>54</v>
      </c>
      <c r="S178" s="57" t="s">
        <v>70</v>
      </c>
      <c r="T178" s="57">
        <v>6</v>
      </c>
      <c r="U178" s="50" t="s">
        <v>55</v>
      </c>
      <c r="V178" s="57" t="s">
        <v>56</v>
      </c>
      <c r="W178" s="57"/>
      <c r="X178" s="57" t="s">
        <v>62</v>
      </c>
      <c r="Y178" s="57"/>
      <c r="Z178" s="57" t="s">
        <v>575</v>
      </c>
      <c r="AA178" s="57" t="s">
        <v>576</v>
      </c>
      <c r="AB178" s="57" t="s">
        <v>64</v>
      </c>
      <c r="AC178" s="50" t="s">
        <v>58</v>
      </c>
      <c r="AD178" s="50">
        <v>41.471920305061602</v>
      </c>
      <c r="AE178" s="50">
        <v>1.9288017198227301</v>
      </c>
      <c r="AF178" s="50">
        <v>300</v>
      </c>
      <c r="AG178" s="50" t="s">
        <v>46</v>
      </c>
      <c r="AH178" s="50" t="str">
        <f t="shared" si="17"/>
        <v>AP-7 171,19 Peatge Martorell</v>
      </c>
      <c r="AI178" s="50"/>
      <c r="AJ178" s="50" t="str">
        <f t="shared" si="18"/>
        <v>{'Camera information':{'Identifier':'camera.0765','Number':765,'Group':'AP-7','Name':'AP-7 171,19 Peatge Martorell','Location':'ACCESSOS SUD',</v>
      </c>
      <c r="AK178" s="50" t="str">
        <f t="shared" si="16"/>
        <v>'Description':'AP-7 171,19 Peatge Martorell','Symbol':'Fixed camera','Owner':'SCT','Municipality':'Sense Assignació','Kilometric Point':'171,19','Road':'AP-7','Direction':'DEC',</v>
      </c>
      <c r="AL178" s="50" t="str">
        <f t="shared" si="19"/>
        <v>'Latitude':'41,4719203050616','Longitude':'1,92880171982273','Manufacturer':'AXIS','Model':'-','Protocol':'		Ultrak','Polling':300,</v>
      </c>
      <c r="AM178" s="50" t="str">
        <f t="shared" si="21"/>
        <v>'Connection':{'Address':'10.137.243.232_x000D_','Multicast address':'				239.239.239.239','User':'','Password':'','HTTP port':80,'ONVIF port':80,'RTSP port':554},</v>
      </c>
      <c r="AN178" s="50" t="str">
        <f t="shared" si="20"/>
        <v>'PTZ protocol':{'Protocol':'		Ultrak','Address':			19,'Port':6,'Serial settings':'9600,8,E,1'}}},</v>
      </c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0"/>
      <c r="EU178" s="50"/>
      <c r="EV178" s="50"/>
      <c r="EW178" s="50"/>
      <c r="EX178" s="50"/>
      <c r="EY178" s="50"/>
      <c r="EZ178" s="50"/>
      <c r="FA178" s="50"/>
      <c r="FB178" s="50"/>
      <c r="FC178" s="50"/>
      <c r="FD178" s="50"/>
      <c r="FE178" s="50"/>
      <c r="FF178" s="50"/>
      <c r="FG178" s="50"/>
      <c r="FH178" s="50"/>
      <c r="FI178" s="50"/>
      <c r="FJ178" s="50"/>
      <c r="FK178" s="50"/>
      <c r="FL178" s="50"/>
      <c r="FM178" s="50"/>
      <c r="FN178" s="50"/>
      <c r="FO178" s="50"/>
      <c r="FP178" s="50"/>
      <c r="FQ178" s="50"/>
      <c r="FR178" s="50"/>
      <c r="FS178" s="50"/>
      <c r="FT178" s="50"/>
      <c r="FU178" s="50"/>
      <c r="FV178" s="50"/>
      <c r="FW178" s="50"/>
      <c r="FX178" s="50"/>
      <c r="FY178" s="50"/>
      <c r="FZ178" s="50"/>
      <c r="GA178" s="50"/>
      <c r="GB178" s="50"/>
      <c r="GC178" s="50"/>
      <c r="GD178" s="50"/>
      <c r="GE178" s="50"/>
      <c r="GF178" s="50"/>
      <c r="GG178" s="50"/>
      <c r="GH178" s="50"/>
      <c r="GI178" s="50"/>
      <c r="GJ178" s="50"/>
      <c r="GK178" s="50"/>
      <c r="GL178" s="50"/>
      <c r="GM178" s="50"/>
      <c r="GN178" s="50"/>
      <c r="GO178" s="50"/>
      <c r="GP178" s="50"/>
      <c r="GQ178" s="50"/>
      <c r="GR178" s="50"/>
      <c r="GS178" s="50"/>
      <c r="GT178" s="50"/>
      <c r="GU178" s="50"/>
      <c r="GV178" s="50"/>
      <c r="GW178" s="50"/>
      <c r="GX178" s="50"/>
      <c r="GY178" s="50"/>
      <c r="GZ178" s="50"/>
      <c r="HA178" s="50"/>
      <c r="HB178" s="50"/>
      <c r="HC178" s="50"/>
      <c r="HD178" s="50"/>
      <c r="HE178" s="50"/>
      <c r="HF178" s="50"/>
      <c r="HG178" s="50"/>
      <c r="HH178" s="50"/>
      <c r="HI178" s="50"/>
      <c r="HJ178" s="50"/>
      <c r="HK178" s="50"/>
      <c r="HL178" s="50"/>
      <c r="HM178" s="50"/>
      <c r="HN178" s="50"/>
      <c r="HO178" s="50"/>
      <c r="HP178" s="50"/>
      <c r="HQ178" s="50"/>
      <c r="HR178" s="50"/>
      <c r="HS178" s="50"/>
      <c r="HT178" s="50"/>
      <c r="HU178" s="50"/>
      <c r="HV178" s="50"/>
      <c r="HW178" s="50"/>
      <c r="HX178" s="50"/>
      <c r="HY178" s="50"/>
      <c r="HZ178" s="50"/>
      <c r="IA178" s="50"/>
      <c r="IB178" s="50"/>
      <c r="IC178" s="50"/>
      <c r="ID178" s="50"/>
      <c r="IE178" s="50"/>
      <c r="IF178" s="50"/>
      <c r="IG178" s="50"/>
      <c r="IH178" s="50"/>
      <c r="II178" s="50"/>
      <c r="IJ178" s="50"/>
      <c r="IK178" s="50"/>
      <c r="IL178" s="50"/>
      <c r="IM178" s="50"/>
      <c r="IN178" s="50"/>
      <c r="IO178" s="50"/>
      <c r="IP178" s="50"/>
      <c r="IQ178" s="50"/>
      <c r="IR178" s="50"/>
      <c r="IS178" s="50"/>
    </row>
    <row r="179" spans="1:253" ht="14.25" customHeight="1">
      <c r="A179" s="55" t="str">
        <f t="shared" si="15"/>
        <v>camera.0766</v>
      </c>
      <c r="B179" s="54">
        <v>766</v>
      </c>
      <c r="C179" s="57" t="s">
        <v>64</v>
      </c>
      <c r="D179" s="57">
        <v>171.67</v>
      </c>
      <c r="E179" s="57" t="s">
        <v>48</v>
      </c>
      <c r="F179" s="57" t="s">
        <v>35</v>
      </c>
      <c r="G179" s="56" t="s">
        <v>36</v>
      </c>
      <c r="H179" s="57" t="s">
        <v>125</v>
      </c>
      <c r="I179" s="57" t="s">
        <v>573</v>
      </c>
      <c r="J179" s="57" t="s">
        <v>50</v>
      </c>
      <c r="K179" s="57" t="s">
        <v>37</v>
      </c>
      <c r="L179" s="58" t="s">
        <v>577</v>
      </c>
      <c r="M179" s="57"/>
      <c r="N179" s="57"/>
      <c r="O179" s="50">
        <v>80</v>
      </c>
      <c r="P179" s="50">
        <v>80</v>
      </c>
      <c r="Q179" s="50">
        <v>554</v>
      </c>
      <c r="R179" s="57" t="s">
        <v>54</v>
      </c>
      <c r="S179" s="57" t="s">
        <v>515</v>
      </c>
      <c r="T179" s="57">
        <v>6</v>
      </c>
      <c r="U179" s="50" t="s">
        <v>55</v>
      </c>
      <c r="V179" s="78" t="s">
        <v>56</v>
      </c>
      <c r="W179" s="57"/>
      <c r="X179" s="57" t="s">
        <v>62</v>
      </c>
      <c r="Y179" s="57"/>
      <c r="Z179" s="57" t="s">
        <v>575</v>
      </c>
      <c r="AA179" s="57" t="s">
        <v>578</v>
      </c>
      <c r="AB179" s="57" t="s">
        <v>64</v>
      </c>
      <c r="AC179" s="50" t="s">
        <v>58</v>
      </c>
      <c r="AD179" s="50">
        <v>41.4666011521605</v>
      </c>
      <c r="AE179" s="50">
        <v>1.91562713197391</v>
      </c>
      <c r="AF179" s="50">
        <v>300</v>
      </c>
      <c r="AG179" s="50" t="s">
        <v>46</v>
      </c>
      <c r="AH179" s="50" t="str">
        <f t="shared" si="17"/>
        <v>AP-7 171,67 Peatge Martorell</v>
      </c>
      <c r="AI179" s="50"/>
      <c r="AJ179" s="50" t="str">
        <f t="shared" si="18"/>
        <v>{'Camera information':{'Identifier':'camera.0766','Number':766,'Group':'AP-7','Name':'AP-7 171,67 Peatge Martorell','Location':'ACCESSOS SUD',</v>
      </c>
      <c r="AK179" s="50" t="str">
        <f t="shared" si="16"/>
        <v>'Description':'AP-7 171,67 Peatge Martorell','Symbol':'Fixed camera','Owner':'SCT','Municipality':'Sense Assignació','Kilometric Point':'171,67','Road':'AP-7','Direction':'DEC',</v>
      </c>
      <c r="AL179" s="50" t="str">
        <f t="shared" si="19"/>
        <v>'Latitude':'41,4666011521605','Longitude':'1,91562713197391','Manufacturer':'AXIS','Model':'-','Protocol':'		Ultrak','Polling':300,</v>
      </c>
      <c r="AM179" s="50" t="str">
        <f t="shared" si="21"/>
        <v>'Connection':{'Address':'10.137.243.233','Multicast address':'				239.239.239.239','User':'','Password':'','HTTP port':80,'ONVIF port':80,'RTSP port':554},</v>
      </c>
      <c r="AN179" s="50" t="str">
        <f t="shared" si="20"/>
        <v>'PTZ protocol':{'Protocol':'		Ultrak','Address':			20,'Port':6,'Serial settings':'9600,8,E,1'}}},</v>
      </c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  <c r="HG179" s="50"/>
      <c r="HH179" s="50"/>
      <c r="HI179" s="50"/>
      <c r="HJ179" s="50"/>
      <c r="HK179" s="50"/>
      <c r="HL179" s="50"/>
      <c r="HM179" s="50"/>
      <c r="HN179" s="50"/>
      <c r="HO179" s="50"/>
      <c r="HP179" s="50"/>
      <c r="HQ179" s="50"/>
      <c r="HR179" s="50"/>
      <c r="HS179" s="50"/>
      <c r="HT179" s="50"/>
      <c r="HU179" s="50"/>
      <c r="HV179" s="50"/>
      <c r="HW179" s="50"/>
      <c r="HX179" s="50"/>
      <c r="HY179" s="50"/>
      <c r="HZ179" s="50"/>
      <c r="IA179" s="50"/>
      <c r="IB179" s="50"/>
      <c r="IC179" s="50"/>
      <c r="ID179" s="50"/>
      <c r="IE179" s="50"/>
      <c r="IF179" s="50"/>
      <c r="IG179" s="50"/>
      <c r="IH179" s="50"/>
      <c r="II179" s="50"/>
      <c r="IJ179" s="50"/>
      <c r="IK179" s="50"/>
      <c r="IL179" s="50"/>
      <c r="IM179" s="50"/>
      <c r="IN179" s="50"/>
      <c r="IO179" s="50"/>
      <c r="IP179" s="50"/>
      <c r="IQ179" s="50"/>
      <c r="IR179" s="50"/>
      <c r="IS179" s="50"/>
    </row>
    <row r="180" spans="1:253" ht="14.25" customHeight="1">
      <c r="A180" s="55" t="str">
        <f t="shared" si="15"/>
        <v>camera.0793</v>
      </c>
      <c r="B180" s="54">
        <v>793</v>
      </c>
      <c r="C180" s="57" t="s">
        <v>64</v>
      </c>
      <c r="D180" s="57">
        <v>258.89999999999998</v>
      </c>
      <c r="E180" s="57" t="s">
        <v>48</v>
      </c>
      <c r="F180" s="57" t="s">
        <v>90</v>
      </c>
      <c r="G180" s="56" t="s">
        <v>36</v>
      </c>
      <c r="H180" s="57" t="s">
        <v>579</v>
      </c>
      <c r="I180" s="57" t="s">
        <v>580</v>
      </c>
      <c r="J180" s="57" t="s">
        <v>50</v>
      </c>
      <c r="K180" s="57" t="s">
        <v>37</v>
      </c>
      <c r="L180" s="58" t="s">
        <v>581</v>
      </c>
      <c r="M180" s="57"/>
      <c r="N180" s="57"/>
      <c r="O180" s="50">
        <v>80</v>
      </c>
      <c r="P180" s="50">
        <v>80</v>
      </c>
      <c r="Q180" s="50">
        <v>554</v>
      </c>
      <c r="R180" s="57" t="s">
        <v>69</v>
      </c>
      <c r="S180" s="57" t="s">
        <v>44</v>
      </c>
      <c r="T180" s="57">
        <v>80</v>
      </c>
      <c r="U180" s="50">
        <v>0</v>
      </c>
      <c r="V180" s="57" t="s">
        <v>582</v>
      </c>
      <c r="W180" s="57" t="s">
        <v>94</v>
      </c>
      <c r="X180" s="57" t="s">
        <v>99</v>
      </c>
      <c r="Y180" s="57"/>
      <c r="Z180" s="57"/>
      <c r="AA180" s="57" t="s">
        <v>120</v>
      </c>
      <c r="AB180" s="57" t="s">
        <v>64</v>
      </c>
      <c r="AC180" s="50" t="s">
        <v>95</v>
      </c>
      <c r="AD180" s="50">
        <v>0</v>
      </c>
      <c r="AE180" s="50">
        <v>0</v>
      </c>
      <c r="AF180" s="50">
        <v>300</v>
      </c>
      <c r="AG180" s="50" t="s">
        <v>46</v>
      </c>
      <c r="AH180" s="50" t="str">
        <f t="shared" si="17"/>
        <v>AP-7 258,9 Vila-Seca</v>
      </c>
      <c r="AI180" s="50"/>
      <c r="AJ180" s="50" t="str">
        <f t="shared" si="18"/>
        <v>{'Camera information':{'Identifier':'camera.0793','Number':793,'Group':'AP-7','Name':'AP-7 258,9 Vila-Seca','Location':'AP-7 (S)',</v>
      </c>
      <c r="AK180" s="50" t="str">
        <f t="shared" si="16"/>
        <v>'Description':'AP-7 258,9 Vila-Seca','Symbol':'Fixed camera','Owner':'SCT','Municipality':'Vila-seca','Kilometric Point':'258,9','Road':'AP-7','Direction':'0',</v>
      </c>
      <c r="AL180" s="50" t="str">
        <f t="shared" si="19"/>
        <v>'Latitude':'0','Longitude':'0','Manufacturer':'AXIS','Model':'-','Protocol':'		LANACCESS','Polling':300,</v>
      </c>
      <c r="AM180" s="50" t="str">
        <f t="shared" si="21"/>
        <v>'Connection':{'Address':'10.149.2.129','Multicast address':'				235.2.0.174','User':'','Password':'','HTTP port':80,'ONVIF port':80,'RTSP port':554},</v>
      </c>
      <c r="AN180" s="50" t="str">
        <f t="shared" si="20"/>
        <v>'PTZ protocol':{'Protocol':'		LANACCESS','Address':			0,'Port':80,'Serial settings':'0'}}},</v>
      </c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  <c r="HG180" s="50"/>
      <c r="HH180" s="50"/>
      <c r="HI180" s="50"/>
      <c r="HJ180" s="50"/>
      <c r="HK180" s="50"/>
      <c r="HL180" s="50"/>
      <c r="HM180" s="50"/>
      <c r="HN180" s="50"/>
      <c r="HO180" s="50"/>
      <c r="HP180" s="50"/>
      <c r="HQ180" s="50"/>
      <c r="HR180" s="50"/>
      <c r="HS180" s="50"/>
      <c r="HT180" s="50"/>
      <c r="HU180" s="50"/>
      <c r="HV180" s="50"/>
      <c r="HW180" s="50"/>
      <c r="HX180" s="50"/>
      <c r="HY180" s="50"/>
      <c r="HZ180" s="50"/>
      <c r="IA180" s="50"/>
      <c r="IB180" s="50"/>
      <c r="IC180" s="50"/>
      <c r="ID180" s="50"/>
      <c r="IE180" s="50"/>
      <c r="IF180" s="50"/>
      <c r="IG180" s="50"/>
      <c r="IH180" s="50"/>
      <c r="II180" s="50"/>
      <c r="IJ180" s="50"/>
      <c r="IK180" s="50"/>
      <c r="IL180" s="50"/>
      <c r="IM180" s="50"/>
      <c r="IN180" s="50"/>
      <c r="IO180" s="50"/>
      <c r="IP180" s="50"/>
      <c r="IQ180" s="50"/>
      <c r="IR180" s="50"/>
      <c r="IS180" s="50"/>
    </row>
    <row r="181" spans="1:253" ht="14.25" customHeight="1">
      <c r="A181" s="55" t="str">
        <f t="shared" si="15"/>
        <v>camera.0797</v>
      </c>
      <c r="B181" s="54">
        <v>797</v>
      </c>
      <c r="C181" s="57" t="s">
        <v>64</v>
      </c>
      <c r="D181" s="57">
        <v>270.8</v>
      </c>
      <c r="E181" s="57" t="s">
        <v>48</v>
      </c>
      <c r="F181" s="57" t="s">
        <v>90</v>
      </c>
      <c r="G181" s="56" t="s">
        <v>36</v>
      </c>
      <c r="H181" s="57" t="s">
        <v>583</v>
      </c>
      <c r="I181" s="57" t="s">
        <v>584</v>
      </c>
      <c r="J181" s="57" t="s">
        <v>50</v>
      </c>
      <c r="K181" s="57" t="s">
        <v>37</v>
      </c>
      <c r="L181" s="58" t="s">
        <v>585</v>
      </c>
      <c r="M181" s="57"/>
      <c r="N181" s="57"/>
      <c r="O181" s="50">
        <v>80</v>
      </c>
      <c r="P181" s="50">
        <v>80</v>
      </c>
      <c r="Q181" s="50">
        <v>554</v>
      </c>
      <c r="R181" s="57" t="s">
        <v>69</v>
      </c>
      <c r="S181" s="57" t="s">
        <v>44</v>
      </c>
      <c r="T181" s="57">
        <v>80</v>
      </c>
      <c r="U181" s="50">
        <v>0</v>
      </c>
      <c r="V181" s="57" t="s">
        <v>586</v>
      </c>
      <c r="W181" s="57" t="s">
        <v>94</v>
      </c>
      <c r="X181" s="57"/>
      <c r="Y181" s="57"/>
      <c r="Z181" s="57"/>
      <c r="AA181" s="57" t="s">
        <v>57</v>
      </c>
      <c r="AB181" s="57" t="s">
        <v>64</v>
      </c>
      <c r="AC181" s="50" t="s">
        <v>95</v>
      </c>
      <c r="AD181" s="50">
        <v>0</v>
      </c>
      <c r="AE181" s="50">
        <v>0</v>
      </c>
      <c r="AF181" s="50">
        <v>300</v>
      </c>
      <c r="AG181" s="50" t="s">
        <v>46</v>
      </c>
      <c r="AH181" s="50" t="str">
        <f t="shared" si="17"/>
        <v>AP-7 270,8 Mont-Roig del Camp</v>
      </c>
      <c r="AI181" s="50"/>
      <c r="AJ181" s="50" t="str">
        <f t="shared" si="18"/>
        <v>{'Camera information':{'Identifier':'camera.0797','Number':797,'Group':'AP-7','Name':'AP-7 270,8 Mont-Roig del Camp','Location':'AP-7 (S)',</v>
      </c>
      <c r="AK181" s="50" t="str">
        <f t="shared" si="16"/>
        <v>'Description':'AP-7 270,8 Mont-Roig del Camp','Symbol':'Fixed camera','Owner':'SCT','Municipality':'Mont-roig del Camp','Kilometric Point':'270,8','Road':'AP-7','Direction':'0',</v>
      </c>
      <c r="AL181" s="50" t="str">
        <f t="shared" si="19"/>
        <v>'Latitude':'0','Longitude':'0','Manufacturer':'AXIS','Model':'-','Protocol':'		LANACCESS','Polling':300,</v>
      </c>
      <c r="AM181" s="50" t="str">
        <f t="shared" si="21"/>
        <v>'Connection':{'Address':'10.149.3.129','Multicast address':'				235.2.0.176','User':'','Password':'','HTTP port':80,'ONVIF port':80,'RTSP port':554},</v>
      </c>
      <c r="AN181" s="50" t="str">
        <f t="shared" si="20"/>
        <v>'PTZ protocol':{'Protocol':'		LANACCESS','Address':			0,'Port':80,'Serial settings':'0'}}},</v>
      </c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  <c r="HG181" s="50"/>
      <c r="HH181" s="50"/>
      <c r="HI181" s="50"/>
      <c r="HJ181" s="50"/>
      <c r="HK181" s="50"/>
      <c r="HL181" s="50"/>
      <c r="HM181" s="50"/>
      <c r="HN181" s="50"/>
      <c r="HO181" s="50"/>
      <c r="HP181" s="50"/>
      <c r="HQ181" s="50"/>
      <c r="HR181" s="50"/>
      <c r="HS181" s="50"/>
      <c r="HT181" s="50"/>
      <c r="HU181" s="50"/>
      <c r="HV181" s="50"/>
      <c r="HW181" s="50"/>
      <c r="HX181" s="50"/>
      <c r="HY181" s="50"/>
      <c r="HZ181" s="50"/>
      <c r="IA181" s="50"/>
      <c r="IB181" s="50"/>
      <c r="IC181" s="50"/>
      <c r="ID181" s="50"/>
      <c r="IE181" s="50"/>
      <c r="IF181" s="50"/>
      <c r="IG181" s="50"/>
      <c r="IH181" s="50"/>
      <c r="II181" s="50"/>
      <c r="IJ181" s="50"/>
      <c r="IK181" s="50"/>
      <c r="IL181" s="50"/>
      <c r="IM181" s="50"/>
      <c r="IN181" s="50"/>
      <c r="IO181" s="50"/>
      <c r="IP181" s="50"/>
      <c r="IQ181" s="50"/>
      <c r="IR181" s="50"/>
      <c r="IS181" s="50"/>
    </row>
    <row r="182" spans="1:253" ht="14.25" customHeight="1">
      <c r="A182" s="55" t="str">
        <f t="shared" si="15"/>
        <v>camera.0798</v>
      </c>
      <c r="B182" s="54">
        <v>798</v>
      </c>
      <c r="C182" s="57" t="s">
        <v>64</v>
      </c>
      <c r="D182" s="57">
        <v>274.8</v>
      </c>
      <c r="E182" s="57" t="s">
        <v>48</v>
      </c>
      <c r="F182" s="57" t="s">
        <v>90</v>
      </c>
      <c r="G182" s="56" t="s">
        <v>36</v>
      </c>
      <c r="H182" s="57" t="s">
        <v>583</v>
      </c>
      <c r="I182" s="57" t="s">
        <v>584</v>
      </c>
      <c r="J182" s="57" t="s">
        <v>50</v>
      </c>
      <c r="K182" s="57" t="s">
        <v>37</v>
      </c>
      <c r="L182" s="58" t="s">
        <v>587</v>
      </c>
      <c r="M182" s="57"/>
      <c r="N182" s="57"/>
      <c r="O182" s="50">
        <v>80</v>
      </c>
      <c r="P182" s="50">
        <v>80</v>
      </c>
      <c r="Q182" s="50">
        <v>554</v>
      </c>
      <c r="R182" s="57" t="s">
        <v>69</v>
      </c>
      <c r="S182" s="57" t="s">
        <v>44</v>
      </c>
      <c r="T182" s="57">
        <v>80</v>
      </c>
      <c r="U182" s="50">
        <v>0</v>
      </c>
      <c r="V182" s="57" t="s">
        <v>588</v>
      </c>
      <c r="W182" s="57" t="s">
        <v>94</v>
      </c>
      <c r="X182" s="57" t="s">
        <v>99</v>
      </c>
      <c r="Y182" s="57"/>
      <c r="Z182" s="57"/>
      <c r="AA182" s="57" t="s">
        <v>120</v>
      </c>
      <c r="AB182" s="57" t="s">
        <v>64</v>
      </c>
      <c r="AC182" s="50" t="s">
        <v>95</v>
      </c>
      <c r="AD182" s="50">
        <v>0</v>
      </c>
      <c r="AE182" s="50">
        <v>0</v>
      </c>
      <c r="AF182" s="50">
        <v>300</v>
      </c>
      <c r="AG182" s="50" t="s">
        <v>46</v>
      </c>
      <c r="AH182" s="50" t="str">
        <f t="shared" si="17"/>
        <v>AP-7 274,8 Mont-Roig del Camp</v>
      </c>
      <c r="AI182" s="50"/>
      <c r="AJ182" s="50" t="str">
        <f t="shared" si="18"/>
        <v>{'Camera information':{'Identifier':'camera.0798','Number':798,'Group':'AP-7','Name':'AP-7 274,8 Mont-Roig del Camp','Location':'AP-7 (S)',</v>
      </c>
      <c r="AK182" s="50" t="str">
        <f t="shared" si="16"/>
        <v>'Description':'AP-7 274,8 Mont-Roig del Camp','Symbol':'Fixed camera','Owner':'SCT','Municipality':'Mont-roig del Camp','Kilometric Point':'274,8','Road':'AP-7','Direction':'0',</v>
      </c>
      <c r="AL182" s="50" t="str">
        <f t="shared" si="19"/>
        <v>'Latitude':'0','Longitude':'0','Manufacturer':'AXIS','Model':'-','Protocol':'		LANACCESS','Polling':300,</v>
      </c>
      <c r="AM182" s="50" t="str">
        <f t="shared" si="21"/>
        <v>'Connection':{'Address':'10.149.3.130','Multicast address':'				235.2.0.175','User':'','Password':'','HTTP port':80,'ONVIF port':80,'RTSP port':554},</v>
      </c>
      <c r="AN182" s="50" t="str">
        <f t="shared" si="20"/>
        <v>'PTZ protocol':{'Protocol':'		LANACCESS','Address':			0,'Port':80,'Serial settings':'0'}}},</v>
      </c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/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/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/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/>
      <c r="GP182" s="50"/>
      <c r="GQ182" s="50"/>
      <c r="GR182" s="50"/>
      <c r="GS182" s="50"/>
      <c r="GT182" s="50"/>
      <c r="GU182" s="50"/>
      <c r="GV182" s="50"/>
      <c r="GW182" s="50"/>
      <c r="GX182" s="50"/>
      <c r="GY182" s="50"/>
      <c r="GZ182" s="50"/>
      <c r="HA182" s="50"/>
      <c r="HB182" s="50"/>
      <c r="HC182" s="50"/>
      <c r="HD182" s="50"/>
      <c r="HE182" s="50"/>
      <c r="HF182" s="50"/>
      <c r="HG182" s="50"/>
      <c r="HH182" s="50"/>
      <c r="HI182" s="50"/>
      <c r="HJ182" s="50"/>
      <c r="HK182" s="50"/>
      <c r="HL182" s="50"/>
      <c r="HM182" s="50"/>
      <c r="HN182" s="50"/>
      <c r="HO182" s="50"/>
      <c r="HP182" s="50"/>
      <c r="HQ182" s="50"/>
      <c r="HR182" s="50"/>
      <c r="HS182" s="50"/>
      <c r="HT182" s="50"/>
      <c r="HU182" s="50"/>
      <c r="HV182" s="50"/>
      <c r="HW182" s="50"/>
      <c r="HX182" s="50"/>
      <c r="HY182" s="50"/>
      <c r="HZ182" s="50"/>
      <c r="IA182" s="50"/>
      <c r="IB182" s="50"/>
      <c r="IC182" s="50"/>
      <c r="ID182" s="50"/>
      <c r="IE182" s="50"/>
      <c r="IF182" s="50"/>
      <c r="IG182" s="50"/>
      <c r="IH182" s="50"/>
      <c r="II182" s="50"/>
      <c r="IJ182" s="50"/>
      <c r="IK182" s="50"/>
      <c r="IL182" s="50"/>
      <c r="IM182" s="50"/>
      <c r="IN182" s="50"/>
      <c r="IO182" s="50"/>
      <c r="IP182" s="50"/>
      <c r="IQ182" s="50"/>
      <c r="IR182" s="50"/>
      <c r="IS182" s="50"/>
    </row>
    <row r="183" spans="1:253" ht="14.25" customHeight="1">
      <c r="A183" s="55" t="str">
        <f t="shared" si="15"/>
        <v>camera.0802</v>
      </c>
      <c r="B183" s="54">
        <v>802</v>
      </c>
      <c r="C183" s="56" t="s">
        <v>64</v>
      </c>
      <c r="D183" s="56">
        <v>288</v>
      </c>
      <c r="E183" s="56" t="s">
        <v>48</v>
      </c>
      <c r="F183" s="56" t="s">
        <v>115</v>
      </c>
      <c r="G183" s="56" t="s">
        <v>36</v>
      </c>
      <c r="H183" s="56" t="s">
        <v>589</v>
      </c>
      <c r="I183" s="56" t="s">
        <v>590</v>
      </c>
      <c r="J183" s="50" t="s">
        <v>39</v>
      </c>
      <c r="K183" s="57" t="s">
        <v>37</v>
      </c>
      <c r="L183" s="59" t="s">
        <v>591</v>
      </c>
      <c r="M183" s="56"/>
      <c r="N183" s="56"/>
      <c r="O183" s="50">
        <v>80</v>
      </c>
      <c r="P183" s="50">
        <v>80</v>
      </c>
      <c r="Q183" s="50">
        <v>554</v>
      </c>
      <c r="R183" s="50" t="s">
        <v>69</v>
      </c>
      <c r="S183" s="50" t="s">
        <v>44</v>
      </c>
      <c r="T183" s="50">
        <v>80</v>
      </c>
      <c r="U183" s="50">
        <v>0</v>
      </c>
      <c r="V183" s="50" t="s">
        <v>592</v>
      </c>
      <c r="W183" s="50" t="s">
        <v>94</v>
      </c>
      <c r="X183" s="50" t="s">
        <v>99</v>
      </c>
      <c r="AA183" s="50" t="s">
        <v>120</v>
      </c>
      <c r="AB183" s="56" t="s">
        <v>64</v>
      </c>
      <c r="AC183" s="50" t="s">
        <v>95</v>
      </c>
      <c r="AD183" s="50">
        <v>0</v>
      </c>
      <c r="AE183" s="50">
        <v>0</v>
      </c>
      <c r="AF183" s="50">
        <v>300</v>
      </c>
      <c r="AG183" s="50" t="s">
        <v>46</v>
      </c>
      <c r="AH183" s="50" t="str">
        <f t="shared" si="17"/>
        <v>AP-7 288 Vandellós</v>
      </c>
      <c r="AI183" s="50"/>
      <c r="AJ183" s="50" t="str">
        <f t="shared" si="18"/>
        <v>{'Camera information':{'Identifier':'camera.0802','Number':802,'Group':'AP-7','Name':'AP-7 288 Vandellós','Location':'AP-7 (N)',</v>
      </c>
      <c r="AK183" s="50" t="str">
        <f t="shared" si="16"/>
        <v>'Description':'AP-7 288 Vandellós','Symbol':'Fixed camera','Owner':'SCT','Municipality':'Vandellòs i l'Hospitalet de l'Infant','Kilometric Point':'288','Road':'AP-7','Direction':'0',</v>
      </c>
      <c r="AL183" s="50" t="str">
        <f t="shared" si="19"/>
        <v>'Latitude':'0','Longitude':'0','Manufacturer':'LANACCESS','Model':'-','Protocol':'		LANACCESS','Polling':300,</v>
      </c>
      <c r="AM183" s="50" t="str">
        <f t="shared" si="21"/>
        <v>'Connection':{'Address':'10.149.3.131','Multicast address':'				235.2.0.177','User':'','Password':'','HTTP port':80,'ONVIF port':80,'RTSP port':554},</v>
      </c>
      <c r="AN183" s="50" t="str">
        <f t="shared" si="20"/>
        <v>'PTZ protocol':{'Protocol':'		LANACCESS','Address':			0,'Port':80,'Serial settings':'0'}}},</v>
      </c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  <c r="HG183" s="50"/>
      <c r="HH183" s="50"/>
      <c r="HI183" s="50"/>
      <c r="HJ183" s="50"/>
      <c r="HK183" s="50"/>
      <c r="HL183" s="50"/>
      <c r="HM183" s="50"/>
      <c r="HN183" s="50"/>
      <c r="HO183" s="50"/>
      <c r="HP183" s="50"/>
      <c r="HQ183" s="50"/>
      <c r="HR183" s="50"/>
      <c r="HS183" s="50"/>
      <c r="HT183" s="50"/>
      <c r="HU183" s="50"/>
      <c r="HV183" s="50"/>
      <c r="HW183" s="50"/>
      <c r="HX183" s="50"/>
      <c r="HY183" s="50"/>
      <c r="HZ183" s="50"/>
      <c r="IA183" s="50"/>
      <c r="IB183" s="50"/>
      <c r="IC183" s="50"/>
      <c r="ID183" s="50"/>
      <c r="IE183" s="50"/>
      <c r="IF183" s="50"/>
      <c r="IG183" s="50"/>
      <c r="IH183" s="50"/>
      <c r="II183" s="50"/>
      <c r="IJ183" s="50"/>
      <c r="IK183" s="50"/>
      <c r="IL183" s="50"/>
      <c r="IM183" s="50"/>
      <c r="IN183" s="50"/>
      <c r="IO183" s="50"/>
      <c r="IP183" s="50"/>
      <c r="IQ183" s="50"/>
      <c r="IR183" s="50"/>
      <c r="IS183" s="50"/>
    </row>
    <row r="184" spans="1:253" ht="14.25" customHeight="1">
      <c r="A184" s="55" t="str">
        <f t="shared" si="15"/>
        <v>camera.0803</v>
      </c>
      <c r="B184" s="54">
        <v>803</v>
      </c>
      <c r="C184" s="56" t="s">
        <v>64</v>
      </c>
      <c r="D184" s="56">
        <v>295.2</v>
      </c>
      <c r="E184" s="56" t="s">
        <v>48</v>
      </c>
      <c r="F184" s="56" t="s">
        <v>90</v>
      </c>
      <c r="G184" s="56" t="s">
        <v>36</v>
      </c>
      <c r="H184" s="56" t="s">
        <v>593</v>
      </c>
      <c r="I184" s="56" t="s">
        <v>594</v>
      </c>
      <c r="J184" s="50" t="s">
        <v>39</v>
      </c>
      <c r="K184" s="57" t="s">
        <v>37</v>
      </c>
      <c r="L184" s="59" t="s">
        <v>595</v>
      </c>
      <c r="M184" s="56"/>
      <c r="N184" s="56"/>
      <c r="O184" s="50">
        <v>80</v>
      </c>
      <c r="P184" s="50">
        <v>80</v>
      </c>
      <c r="Q184" s="50">
        <v>554</v>
      </c>
      <c r="R184" s="50" t="s">
        <v>69</v>
      </c>
      <c r="S184" s="50" t="s">
        <v>44</v>
      </c>
      <c r="T184" s="50">
        <v>80</v>
      </c>
      <c r="U184" s="50">
        <v>0</v>
      </c>
      <c r="V184" s="50" t="s">
        <v>596</v>
      </c>
      <c r="W184" s="50" t="s">
        <v>94</v>
      </c>
      <c r="X184" s="50" t="s">
        <v>597</v>
      </c>
      <c r="AA184" s="50" t="s">
        <v>57</v>
      </c>
      <c r="AB184" s="56" t="s">
        <v>64</v>
      </c>
      <c r="AC184" s="50" t="s">
        <v>95</v>
      </c>
      <c r="AD184" s="50">
        <v>0</v>
      </c>
      <c r="AE184" s="50">
        <v>0</v>
      </c>
      <c r="AF184" s="50">
        <v>300</v>
      </c>
      <c r="AG184" s="50" t="s">
        <v>46</v>
      </c>
      <c r="AH184" s="50" t="str">
        <f t="shared" si="17"/>
        <v>AP-7 295,2 L'Ametlla de Mar</v>
      </c>
      <c r="AI184" s="50"/>
      <c r="AJ184" s="50" t="str">
        <f t="shared" si="18"/>
        <v>{'Camera information':{'Identifier':'camera.0803','Number':803,'Group':'AP-7','Name':'AP-7 295,2 L'Ametlla de Mar','Location':'AP-7 (S)',</v>
      </c>
      <c r="AK184" s="50" t="str">
        <f t="shared" si="16"/>
        <v>'Description':'AP-7 295,2 L'Ametlla de Mar','Symbol':'Fixed camera','Owner':'SCT','Municipality':'Ametlla de Mar','Kilometric Point':'295,2','Road':'AP-7','Direction':'0',</v>
      </c>
      <c r="AL184" s="50" t="str">
        <f t="shared" si="19"/>
        <v>'Latitude':'0','Longitude':'0','Manufacturer':'LANACCESS','Model':'-','Protocol':'		LANACCESS','Polling':300,</v>
      </c>
      <c r="AM184" s="50" t="str">
        <f t="shared" si="21"/>
        <v>'Connection':{'Address':'10.149.4.129','Multicast address':'				235.2.0.178','User':'','Password':'','HTTP port':80,'ONVIF port':80,'RTSP port':554},</v>
      </c>
      <c r="AN184" s="50" t="str">
        <f t="shared" si="20"/>
        <v>'PTZ protocol':{'Protocol':'		LANACCESS','Address':			0,'Port':80,'Serial settings':'0'}}},</v>
      </c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  <c r="HG184" s="50"/>
      <c r="HH184" s="50"/>
      <c r="HI184" s="50"/>
      <c r="HJ184" s="50"/>
      <c r="HK184" s="50"/>
      <c r="HL184" s="50"/>
      <c r="HM184" s="50"/>
      <c r="HN184" s="50"/>
      <c r="HO184" s="50"/>
      <c r="HP184" s="50"/>
      <c r="HQ184" s="50"/>
      <c r="HR184" s="50"/>
      <c r="HS184" s="50"/>
      <c r="HT184" s="50"/>
      <c r="HU184" s="50"/>
      <c r="HV184" s="50"/>
      <c r="HW184" s="50"/>
      <c r="HX184" s="50"/>
      <c r="HY184" s="50"/>
      <c r="HZ184" s="50"/>
      <c r="IA184" s="50"/>
      <c r="IB184" s="50"/>
      <c r="IC184" s="50"/>
      <c r="ID184" s="50"/>
      <c r="IE184" s="50"/>
      <c r="IF184" s="50"/>
      <c r="IG184" s="50"/>
      <c r="IH184" s="50"/>
      <c r="II184" s="50"/>
      <c r="IJ184" s="50"/>
      <c r="IK184" s="50"/>
      <c r="IL184" s="50"/>
      <c r="IM184" s="50"/>
      <c r="IN184" s="50"/>
      <c r="IO184" s="50"/>
      <c r="IP184" s="50"/>
      <c r="IQ184" s="50"/>
      <c r="IR184" s="50"/>
      <c r="IS184" s="50"/>
    </row>
    <row r="185" spans="1:253" ht="14.25" customHeight="1">
      <c r="A185" s="55" t="str">
        <f t="shared" si="15"/>
        <v>camera.0807</v>
      </c>
      <c r="B185" s="54">
        <v>807</v>
      </c>
      <c r="C185" s="56" t="s">
        <v>64</v>
      </c>
      <c r="D185" s="56">
        <v>303.5</v>
      </c>
      <c r="E185" s="56" t="s">
        <v>48</v>
      </c>
      <c r="F185" s="56" t="s">
        <v>90</v>
      </c>
      <c r="G185" s="56" t="s">
        <v>36</v>
      </c>
      <c r="H185" s="56" t="s">
        <v>598</v>
      </c>
      <c r="I185" s="56" t="s">
        <v>599</v>
      </c>
      <c r="J185" s="50" t="s">
        <v>39</v>
      </c>
      <c r="K185" s="57" t="s">
        <v>37</v>
      </c>
      <c r="L185" s="59" t="s">
        <v>600</v>
      </c>
      <c r="M185" s="56"/>
      <c r="N185" s="56"/>
      <c r="O185" s="50">
        <v>80</v>
      </c>
      <c r="P185" s="50">
        <v>80</v>
      </c>
      <c r="Q185" s="50">
        <v>554</v>
      </c>
      <c r="R185" s="50" t="s">
        <v>69</v>
      </c>
      <c r="S185" s="50" t="s">
        <v>44</v>
      </c>
      <c r="T185" s="50">
        <v>80</v>
      </c>
      <c r="U185" s="50">
        <v>0</v>
      </c>
      <c r="V185" s="50" t="s">
        <v>601</v>
      </c>
      <c r="W185" s="50" t="s">
        <v>94</v>
      </c>
      <c r="X185" s="50" t="s">
        <v>99</v>
      </c>
      <c r="AA185" s="50" t="s">
        <v>120</v>
      </c>
      <c r="AB185" s="56" t="s">
        <v>64</v>
      </c>
      <c r="AC185" s="50" t="s">
        <v>95</v>
      </c>
      <c r="AD185" s="50">
        <v>0</v>
      </c>
      <c r="AE185" s="50">
        <v>0</v>
      </c>
      <c r="AF185" s="50">
        <v>300</v>
      </c>
      <c r="AG185" s="50" t="s">
        <v>46</v>
      </c>
      <c r="AH185" s="50" t="str">
        <f t="shared" si="17"/>
        <v>AP-7 303,5 El Perelló</v>
      </c>
      <c r="AI185" s="50"/>
      <c r="AJ185" s="50" t="str">
        <f t="shared" si="18"/>
        <v>{'Camera information':{'Identifier':'camera.0807','Number':807,'Group':'AP-7','Name':'AP-7 303,5 El Perelló','Location':'AP-7 (S)',</v>
      </c>
      <c r="AK185" s="50" t="str">
        <f t="shared" si="16"/>
        <v>'Description':'AP-7 303,5 El Perelló','Symbol':'Fixed camera','Owner':'SCT','Municipality':'Perelló','Kilometric Point':'303,5','Road':'AP-7','Direction':'0',</v>
      </c>
      <c r="AL185" s="50" t="str">
        <f t="shared" si="19"/>
        <v>'Latitude':'0','Longitude':'0','Manufacturer':'LANACCESS','Model':'-','Protocol':'		LANACCESS','Polling':300,</v>
      </c>
      <c r="AM185" s="50" t="str">
        <f t="shared" si="21"/>
        <v>'Connection':{'Address':'10.149.15.129','Multicast address':'				235.2.0.179','User':'','Password':'','HTTP port':80,'ONVIF port':80,'RTSP port':554},</v>
      </c>
      <c r="AN185" s="50" t="str">
        <f t="shared" si="20"/>
        <v>'PTZ protocol':{'Protocol':'		LANACCESS','Address':			0,'Port':80,'Serial settings':'0'}}},</v>
      </c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  <c r="HG185" s="50"/>
      <c r="HH185" s="50"/>
      <c r="HI185" s="50"/>
      <c r="HJ185" s="50"/>
      <c r="HK185" s="50"/>
      <c r="HL185" s="50"/>
      <c r="HM185" s="50"/>
      <c r="HN185" s="50"/>
      <c r="HO185" s="50"/>
      <c r="HP185" s="50"/>
      <c r="HQ185" s="50"/>
      <c r="HR185" s="50"/>
      <c r="HS185" s="50"/>
      <c r="HT185" s="50"/>
      <c r="HU185" s="50"/>
      <c r="HV185" s="50"/>
      <c r="HW185" s="50"/>
      <c r="HX185" s="50"/>
      <c r="HY185" s="50"/>
      <c r="HZ185" s="50"/>
      <c r="IA185" s="50"/>
      <c r="IB185" s="50"/>
      <c r="IC185" s="50"/>
      <c r="ID185" s="50"/>
      <c r="IE185" s="50"/>
      <c r="IF185" s="50"/>
      <c r="IG185" s="50"/>
      <c r="IH185" s="50"/>
      <c r="II185" s="50"/>
      <c r="IJ185" s="50"/>
      <c r="IK185" s="50"/>
      <c r="IL185" s="50"/>
      <c r="IM185" s="50"/>
      <c r="IN185" s="50"/>
      <c r="IO185" s="50"/>
      <c r="IP185" s="50"/>
      <c r="IQ185" s="50"/>
      <c r="IR185" s="50"/>
      <c r="IS185" s="50"/>
    </row>
    <row r="186" spans="1:253" ht="14.25" customHeight="1">
      <c r="A186" s="55" t="str">
        <f t="shared" si="15"/>
        <v>camera.0818</v>
      </c>
      <c r="B186" s="54">
        <v>818</v>
      </c>
      <c r="C186" s="56" t="s">
        <v>64</v>
      </c>
      <c r="D186" s="56">
        <v>333.3</v>
      </c>
      <c r="E186" s="56" t="s">
        <v>48</v>
      </c>
      <c r="F186" s="56" t="s">
        <v>90</v>
      </c>
      <c r="G186" s="56" t="s">
        <v>36</v>
      </c>
      <c r="H186" s="56" t="s">
        <v>602</v>
      </c>
      <c r="I186" s="56" t="s">
        <v>602</v>
      </c>
      <c r="J186" s="50" t="s">
        <v>39</v>
      </c>
      <c r="K186" s="57" t="s">
        <v>37</v>
      </c>
      <c r="L186" s="59" t="s">
        <v>603</v>
      </c>
      <c r="M186" s="56"/>
      <c r="N186" s="56"/>
      <c r="O186" s="50">
        <v>80</v>
      </c>
      <c r="P186" s="50">
        <v>80</v>
      </c>
      <c r="Q186" s="50">
        <v>554</v>
      </c>
      <c r="R186" s="50" t="s">
        <v>69</v>
      </c>
      <c r="S186" s="50" t="s">
        <v>44</v>
      </c>
      <c r="T186" s="50">
        <v>80</v>
      </c>
      <c r="U186" s="50">
        <v>0</v>
      </c>
      <c r="V186" s="50" t="s">
        <v>604</v>
      </c>
      <c r="W186" s="50" t="s">
        <v>94</v>
      </c>
      <c r="X186" s="50" t="s">
        <v>99</v>
      </c>
      <c r="AA186" s="50" t="s">
        <v>57</v>
      </c>
      <c r="AB186" s="56" t="s">
        <v>64</v>
      </c>
      <c r="AC186" s="50" t="s">
        <v>95</v>
      </c>
      <c r="AD186" s="50">
        <v>0</v>
      </c>
      <c r="AE186" s="50">
        <v>0</v>
      </c>
      <c r="AF186" s="50">
        <v>300</v>
      </c>
      <c r="AG186" s="50" t="s">
        <v>46</v>
      </c>
      <c r="AH186" s="50" t="str">
        <f t="shared" si="17"/>
        <v>AP-7 333,3 Freginals</v>
      </c>
      <c r="AI186" s="50"/>
      <c r="AJ186" s="50" t="str">
        <f t="shared" si="18"/>
        <v>{'Camera information':{'Identifier':'camera.0818','Number':818,'Group':'AP-7','Name':'AP-7 333,3 Freginals','Location':'AP-7 (S)',</v>
      </c>
      <c r="AK186" s="50" t="str">
        <f t="shared" si="16"/>
        <v>'Description':'AP-7 333,3 Freginals','Symbol':'Fixed camera','Owner':'SCT','Municipality':'Freginals','Kilometric Point':'333,3','Road':'AP-7','Direction':'0',</v>
      </c>
      <c r="AL186" s="50" t="str">
        <f t="shared" si="19"/>
        <v>'Latitude':'0','Longitude':'0','Manufacturer':'LANACCESS','Model':'-','Protocol':'		LANACCESS','Polling':300,</v>
      </c>
      <c r="AM186" s="50" t="str">
        <f t="shared" si="21"/>
        <v>'Connection':{'Address':'10.149.6.129','Multicast address':'				235.2.0.180','User':'','Password':'','HTTP port':80,'ONVIF port':80,'RTSP port':554},</v>
      </c>
      <c r="AN186" s="50" t="str">
        <f t="shared" si="20"/>
        <v>'PTZ protocol':{'Protocol':'		LANACCESS','Address':			0,'Port':80,'Serial settings':'0'}}},</v>
      </c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  <c r="HG186" s="50"/>
      <c r="HH186" s="50"/>
      <c r="HI186" s="50"/>
      <c r="HJ186" s="50"/>
      <c r="HK186" s="50"/>
      <c r="HL186" s="50"/>
      <c r="HM186" s="50"/>
      <c r="HN186" s="50"/>
      <c r="HO186" s="50"/>
      <c r="HP186" s="50"/>
      <c r="HQ186" s="50"/>
      <c r="HR186" s="50"/>
      <c r="HS186" s="50"/>
      <c r="HT186" s="50"/>
      <c r="HU186" s="50"/>
      <c r="HV186" s="50"/>
      <c r="HW186" s="50"/>
      <c r="HX186" s="50"/>
      <c r="HY186" s="50"/>
      <c r="HZ186" s="50"/>
      <c r="IA186" s="50"/>
      <c r="IB186" s="50"/>
      <c r="IC186" s="50"/>
      <c r="ID186" s="50"/>
      <c r="IE186" s="50"/>
      <c r="IF186" s="50"/>
      <c r="IG186" s="50"/>
      <c r="IH186" s="50"/>
      <c r="II186" s="50"/>
      <c r="IJ186" s="50"/>
      <c r="IK186" s="50"/>
      <c r="IL186" s="50"/>
      <c r="IM186" s="50"/>
      <c r="IN186" s="50"/>
      <c r="IO186" s="50"/>
      <c r="IP186" s="50"/>
      <c r="IQ186" s="50"/>
      <c r="IR186" s="50"/>
      <c r="IS186" s="50"/>
    </row>
    <row r="187" spans="1:253" ht="14.25" customHeight="1">
      <c r="A187" s="55" t="str">
        <f t="shared" si="15"/>
        <v>camera.0819</v>
      </c>
      <c r="B187" s="54">
        <v>819</v>
      </c>
      <c r="C187" s="56" t="s">
        <v>64</v>
      </c>
      <c r="D187" s="56">
        <v>337.3</v>
      </c>
      <c r="E187" s="56" t="s">
        <v>48</v>
      </c>
      <c r="F187" s="56" t="s">
        <v>90</v>
      </c>
      <c r="G187" s="56" t="s">
        <v>36</v>
      </c>
      <c r="H187" s="56" t="s">
        <v>605</v>
      </c>
      <c r="I187" s="56" t="s">
        <v>605</v>
      </c>
      <c r="J187" s="50" t="s">
        <v>39</v>
      </c>
      <c r="K187" s="57" t="s">
        <v>37</v>
      </c>
      <c r="L187" s="59" t="s">
        <v>606</v>
      </c>
      <c r="M187" s="56"/>
      <c r="N187" s="56"/>
      <c r="O187" s="50">
        <v>80</v>
      </c>
      <c r="P187" s="50">
        <v>80</v>
      </c>
      <c r="Q187" s="50">
        <v>554</v>
      </c>
      <c r="R187" s="50" t="s">
        <v>69</v>
      </c>
      <c r="S187" s="50" t="s">
        <v>44</v>
      </c>
      <c r="T187" s="50">
        <v>80</v>
      </c>
      <c r="U187" s="50">
        <v>0</v>
      </c>
      <c r="V187" s="50" t="s">
        <v>607</v>
      </c>
      <c r="W187" s="50" t="s">
        <v>94</v>
      </c>
      <c r="X187" s="50" t="s">
        <v>99</v>
      </c>
      <c r="AA187" s="50" t="s">
        <v>120</v>
      </c>
      <c r="AB187" s="56" t="s">
        <v>64</v>
      </c>
      <c r="AC187" s="50" t="s">
        <v>95</v>
      </c>
      <c r="AD187" s="50">
        <v>0</v>
      </c>
      <c r="AE187" s="50">
        <v>0</v>
      </c>
      <c r="AF187" s="50">
        <v>300</v>
      </c>
      <c r="AG187" s="50" t="s">
        <v>46</v>
      </c>
      <c r="AH187" s="50" t="str">
        <f t="shared" si="17"/>
        <v>AP-7 337,3 Ulldecona</v>
      </c>
      <c r="AI187" s="50"/>
      <c r="AJ187" s="50" t="str">
        <f t="shared" si="18"/>
        <v>{'Camera information':{'Identifier':'camera.0819','Number':819,'Group':'AP-7','Name':'AP-7 337,3 Ulldecona','Location':'AP-7 (S)',</v>
      </c>
      <c r="AK187" s="50" t="str">
        <f t="shared" si="16"/>
        <v>'Description':'AP-7 337,3 Ulldecona','Symbol':'Fixed camera','Owner':'SCT','Municipality':'Ulldecona','Kilometric Point':'337,3','Road':'AP-7','Direction':'0',</v>
      </c>
      <c r="AL187" s="50" t="str">
        <f t="shared" si="19"/>
        <v>'Latitude':'0','Longitude':'0','Manufacturer':'LANACCESS','Model':'-','Protocol':'		LANACCESS','Polling':300,</v>
      </c>
      <c r="AM187" s="50" t="str">
        <f t="shared" si="21"/>
        <v>'Connection':{'Address':'10.149.7.129','Multicast address':'				235.2.0.181','User':'','Password':'','HTTP port':80,'ONVIF port':80,'RTSP port':554},</v>
      </c>
      <c r="AN187" s="50" t="str">
        <f t="shared" si="20"/>
        <v>'PTZ protocol':{'Protocol':'		LANACCESS','Address':			0,'Port':80,'Serial settings':'0'}}},</v>
      </c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/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/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/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/>
      <c r="GP187" s="50"/>
      <c r="GQ187" s="50"/>
      <c r="GR187" s="50"/>
      <c r="GS187" s="50"/>
      <c r="GT187" s="50"/>
      <c r="GU187" s="50"/>
      <c r="GV187" s="50"/>
      <c r="GW187" s="50"/>
      <c r="GX187" s="50"/>
      <c r="GY187" s="50"/>
      <c r="GZ187" s="50"/>
      <c r="HA187" s="50"/>
      <c r="HB187" s="50"/>
      <c r="HC187" s="50"/>
      <c r="HD187" s="50"/>
      <c r="HE187" s="50"/>
      <c r="HF187" s="50"/>
      <c r="HG187" s="50"/>
      <c r="HH187" s="50"/>
      <c r="HI187" s="50"/>
      <c r="HJ187" s="50"/>
      <c r="HK187" s="50"/>
      <c r="HL187" s="50"/>
      <c r="HM187" s="50"/>
      <c r="HN187" s="50"/>
      <c r="HO187" s="50"/>
      <c r="HP187" s="50"/>
      <c r="HQ187" s="50"/>
      <c r="HR187" s="50"/>
      <c r="HS187" s="50"/>
      <c r="HT187" s="50"/>
      <c r="HU187" s="50"/>
      <c r="HV187" s="50"/>
      <c r="HW187" s="50"/>
      <c r="HX187" s="50"/>
      <c r="HY187" s="50"/>
      <c r="HZ187" s="50"/>
      <c r="IA187" s="50"/>
      <c r="IB187" s="50"/>
      <c r="IC187" s="50"/>
      <c r="ID187" s="50"/>
      <c r="IE187" s="50"/>
      <c r="IF187" s="50"/>
      <c r="IG187" s="50"/>
      <c r="IH187" s="50"/>
      <c r="II187" s="50"/>
      <c r="IJ187" s="50"/>
      <c r="IK187" s="50"/>
      <c r="IL187" s="50"/>
      <c r="IM187" s="50"/>
      <c r="IN187" s="50"/>
      <c r="IO187" s="50"/>
      <c r="IP187" s="50"/>
      <c r="IQ187" s="50"/>
      <c r="IR187" s="50"/>
      <c r="IS187" s="50"/>
    </row>
    <row r="188" spans="1:253" ht="14.25" customHeight="1">
      <c r="A188" s="55" t="str">
        <f t="shared" si="15"/>
        <v>camera.0820</v>
      </c>
      <c r="B188" s="54">
        <v>820</v>
      </c>
      <c r="C188" s="56" t="s">
        <v>64</v>
      </c>
      <c r="D188" s="56">
        <v>341.3</v>
      </c>
      <c r="E188" s="56" t="s">
        <v>48</v>
      </c>
      <c r="F188" s="56" t="s">
        <v>90</v>
      </c>
      <c r="G188" s="56" t="s">
        <v>36</v>
      </c>
      <c r="H188" s="56" t="s">
        <v>605</v>
      </c>
      <c r="I188" s="56" t="s">
        <v>605</v>
      </c>
      <c r="J188" s="50" t="s">
        <v>39</v>
      </c>
      <c r="K188" s="57" t="s">
        <v>37</v>
      </c>
      <c r="L188" s="59" t="s">
        <v>608</v>
      </c>
      <c r="M188" s="56"/>
      <c r="N188" s="56"/>
      <c r="O188" s="50">
        <v>80</v>
      </c>
      <c r="P188" s="50">
        <v>80</v>
      </c>
      <c r="Q188" s="50">
        <v>554</v>
      </c>
      <c r="R188" s="50" t="s">
        <v>69</v>
      </c>
      <c r="S188" s="50" t="s">
        <v>44</v>
      </c>
      <c r="T188" s="50">
        <v>80</v>
      </c>
      <c r="U188" s="50">
        <v>0</v>
      </c>
      <c r="V188" s="50" t="s">
        <v>609</v>
      </c>
      <c r="W188" s="50" t="s">
        <v>94</v>
      </c>
      <c r="X188" s="50" t="s">
        <v>99</v>
      </c>
      <c r="AA188" s="50" t="s">
        <v>57</v>
      </c>
      <c r="AB188" s="56" t="s">
        <v>64</v>
      </c>
      <c r="AC188" s="50" t="s">
        <v>95</v>
      </c>
      <c r="AD188" s="50">
        <v>0</v>
      </c>
      <c r="AE188" s="50">
        <v>0</v>
      </c>
      <c r="AF188" s="50">
        <v>300</v>
      </c>
      <c r="AG188" s="50" t="s">
        <v>46</v>
      </c>
      <c r="AH188" s="50" t="str">
        <f t="shared" si="17"/>
        <v>AP-7 341,3 Ulldecona</v>
      </c>
      <c r="AI188" s="50"/>
      <c r="AJ188" s="50" t="str">
        <f t="shared" si="18"/>
        <v>{'Camera information':{'Identifier':'camera.0820','Number':820,'Group':'AP-7','Name':'AP-7 341,3 Ulldecona','Location':'AP-7 (S)',</v>
      </c>
      <c r="AK188" s="50" t="str">
        <f t="shared" si="16"/>
        <v>'Description':'AP-7 341,3 Ulldecona','Symbol':'Fixed camera','Owner':'SCT','Municipality':'Ulldecona','Kilometric Point':'341,3','Road':'AP-7','Direction':'0',</v>
      </c>
      <c r="AL188" s="50" t="str">
        <f t="shared" si="19"/>
        <v>'Latitude':'0','Longitude':'0','Manufacturer':'LANACCESS','Model':'-','Protocol':'		LANACCESS','Polling':300,</v>
      </c>
      <c r="AM188" s="50" t="str">
        <f t="shared" si="21"/>
        <v>'Connection':{'Address':'10.149.7.130','Multicast address':'				235.2.0.182','User':'','Password':'','HTTP port':80,'ONVIF port':80,'RTSP port':554},</v>
      </c>
      <c r="AN188" s="50" t="str">
        <f t="shared" si="20"/>
        <v>'PTZ protocol':{'Protocol':'		LANACCESS','Address':			0,'Port':80,'Serial settings':'0'}}},</v>
      </c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/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/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/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/>
      <c r="GP188" s="50"/>
      <c r="GQ188" s="50"/>
      <c r="GR188" s="50"/>
      <c r="GS188" s="50"/>
      <c r="GT188" s="50"/>
      <c r="GU188" s="50"/>
      <c r="GV188" s="50"/>
      <c r="GW188" s="50"/>
      <c r="GX188" s="50"/>
      <c r="GY188" s="50"/>
      <c r="GZ188" s="50"/>
      <c r="HA188" s="50"/>
      <c r="HB188" s="50"/>
      <c r="HC188" s="50"/>
      <c r="HD188" s="50"/>
      <c r="HE188" s="50"/>
      <c r="HF188" s="50"/>
      <c r="HG188" s="50"/>
      <c r="HH188" s="50"/>
      <c r="HI188" s="50"/>
      <c r="HJ188" s="50"/>
      <c r="HK188" s="50"/>
      <c r="HL188" s="50"/>
      <c r="HM188" s="50"/>
      <c r="HN188" s="50"/>
      <c r="HO188" s="50"/>
      <c r="HP188" s="50"/>
      <c r="HQ188" s="50"/>
      <c r="HR188" s="50"/>
      <c r="HS188" s="50"/>
      <c r="HT188" s="50"/>
      <c r="HU188" s="50"/>
      <c r="HV188" s="50"/>
      <c r="HW188" s="50"/>
      <c r="HX188" s="50"/>
      <c r="HY188" s="50"/>
      <c r="HZ188" s="50"/>
      <c r="IA188" s="50"/>
      <c r="IB188" s="50"/>
      <c r="IC188" s="50"/>
      <c r="ID188" s="50"/>
      <c r="IE188" s="50"/>
      <c r="IF188" s="50"/>
      <c r="IG188" s="50"/>
      <c r="IH188" s="50"/>
      <c r="II188" s="50"/>
      <c r="IJ188" s="50"/>
      <c r="IK188" s="50"/>
      <c r="IL188" s="50"/>
      <c r="IM188" s="50"/>
      <c r="IN188" s="50"/>
      <c r="IO188" s="50"/>
      <c r="IP188" s="50"/>
      <c r="IQ188" s="50"/>
      <c r="IR188" s="50"/>
      <c r="IS188" s="50"/>
    </row>
    <row r="189" spans="1:253" ht="14.25" customHeight="1">
      <c r="A189" s="55" t="str">
        <f t="shared" si="15"/>
        <v>camera.1101</v>
      </c>
      <c r="B189" s="54">
        <v>1101</v>
      </c>
      <c r="C189" s="56" t="s">
        <v>102</v>
      </c>
      <c r="D189" s="56">
        <v>609.20000000000005</v>
      </c>
      <c r="E189" s="56" t="s">
        <v>48</v>
      </c>
      <c r="F189" s="56" t="s">
        <v>35</v>
      </c>
      <c r="G189" s="56" t="s">
        <v>36</v>
      </c>
      <c r="H189" s="56" t="s">
        <v>610</v>
      </c>
      <c r="I189" s="56" t="s">
        <v>611</v>
      </c>
      <c r="J189" s="50" t="s">
        <v>50</v>
      </c>
      <c r="K189" s="57" t="s">
        <v>37</v>
      </c>
      <c r="L189" s="50" t="s">
        <v>612</v>
      </c>
      <c r="M189" s="56"/>
      <c r="N189" s="56"/>
      <c r="O189" s="50">
        <v>80</v>
      </c>
      <c r="P189" s="50">
        <v>80</v>
      </c>
      <c r="Q189" s="50">
        <v>554</v>
      </c>
      <c r="R189" s="50" t="s">
        <v>54</v>
      </c>
      <c r="S189" s="50" t="s">
        <v>613</v>
      </c>
      <c r="T189" s="50">
        <v>2222</v>
      </c>
      <c r="U189" s="50" t="s">
        <v>55</v>
      </c>
      <c r="V189" s="67" t="s">
        <v>56</v>
      </c>
      <c r="X189" s="50" t="s">
        <v>99</v>
      </c>
      <c r="AA189" s="50" t="s">
        <v>614</v>
      </c>
      <c r="AB189" s="56" t="s">
        <v>102</v>
      </c>
      <c r="AC189" s="50" t="s">
        <v>58</v>
      </c>
      <c r="AD189" s="50">
        <v>41.346340169492102</v>
      </c>
      <c r="AE189" s="50">
        <v>2.0741115134703398</v>
      </c>
      <c r="AF189" s="50">
        <v>300</v>
      </c>
      <c r="AG189" s="50" t="s">
        <v>46</v>
      </c>
      <c r="AH189" s="50" t="str">
        <f t="shared" si="17"/>
        <v>A-2 609,2 Cornellà</v>
      </c>
      <c r="AI189" s="50"/>
      <c r="AJ189" s="50" t="str">
        <f t="shared" si="18"/>
        <v>{'Camera information':{'Identifier':'camera.1101','Number':1101,'Group':'A-2','Name':'A-2 609,2 Cornellà','Location':'ACCESSOS SUD',</v>
      </c>
      <c r="AK189" s="50" t="str">
        <f t="shared" si="16"/>
        <v>'Description':'A-2 609,2 Cornellà','Symbol':'Fixed camera','Owner':'SCT','Municipality':'Cornellà de Llobregat','Kilometric Point':'609,2','Road':'A-2','Direction':'DEC',</v>
      </c>
      <c r="AL189" s="50" t="str">
        <f t="shared" si="19"/>
        <v>'Latitude':'41,3463401694921','Longitude':'2,07411151347034','Manufacturer':'AXIS','Model':'-','Protocol':'		Ultrak','Polling':300,</v>
      </c>
      <c r="AM189" s="50" t="str">
        <f t="shared" si="21"/>
        <v>'Connection':{'Address':'10.137.245.36','Multicast address':'				239.239.239.239','User':'','Password':'','HTTP port':80,'ONVIF port':80,'RTSP port':554},</v>
      </c>
      <c r="AN189" s="50" t="str">
        <f t="shared" si="20"/>
        <v>'PTZ protocol':{'Protocol':'		Ultrak','Address':			21,'Port':2222,'Serial settings':'9600,8,E,1'}}},</v>
      </c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50"/>
      <c r="EY189" s="50"/>
      <c r="EZ189" s="50"/>
      <c r="FA189" s="50"/>
      <c r="FB189" s="50"/>
      <c r="FC189" s="50"/>
      <c r="FD189" s="50"/>
      <c r="FE189" s="50"/>
      <c r="FF189" s="50"/>
      <c r="FG189" s="50"/>
      <c r="FH189" s="50"/>
      <c r="FI189" s="50"/>
      <c r="FJ189" s="50"/>
      <c r="FK189" s="50"/>
      <c r="FL189" s="50"/>
      <c r="FM189" s="50"/>
      <c r="FN189" s="50"/>
      <c r="FO189" s="50"/>
      <c r="FP189" s="50"/>
      <c r="FQ189" s="50"/>
      <c r="FR189" s="50"/>
      <c r="FS189" s="50"/>
      <c r="FT189" s="50"/>
      <c r="FU189" s="50"/>
      <c r="FV189" s="50"/>
      <c r="FW189" s="50"/>
      <c r="FX189" s="50"/>
      <c r="FY189" s="50"/>
      <c r="FZ189" s="50"/>
      <c r="GA189" s="50"/>
      <c r="GB189" s="50"/>
      <c r="GC189" s="50"/>
      <c r="GD189" s="50"/>
      <c r="GE189" s="50"/>
      <c r="GF189" s="50"/>
      <c r="GG189" s="50"/>
      <c r="GH189" s="50"/>
      <c r="GI189" s="50"/>
      <c r="GJ189" s="50"/>
      <c r="GK189" s="50"/>
      <c r="GL189" s="50"/>
      <c r="GM189" s="50"/>
      <c r="GN189" s="50"/>
      <c r="GO189" s="50"/>
      <c r="GP189" s="50"/>
      <c r="GQ189" s="50"/>
      <c r="GR189" s="50"/>
      <c r="GS189" s="50"/>
      <c r="GT189" s="50"/>
      <c r="GU189" s="50"/>
      <c r="GV189" s="50"/>
      <c r="GW189" s="50"/>
      <c r="GX189" s="50"/>
      <c r="GY189" s="50"/>
      <c r="GZ189" s="50"/>
      <c r="HA189" s="50"/>
      <c r="HB189" s="50"/>
      <c r="HC189" s="50"/>
      <c r="HD189" s="50"/>
      <c r="HE189" s="50"/>
      <c r="HF189" s="50"/>
      <c r="HG189" s="50"/>
      <c r="HH189" s="50"/>
      <c r="HI189" s="50"/>
      <c r="HJ189" s="50"/>
      <c r="HK189" s="50"/>
      <c r="HL189" s="50"/>
      <c r="HM189" s="50"/>
      <c r="HN189" s="50"/>
      <c r="HO189" s="50"/>
      <c r="HP189" s="50"/>
      <c r="HQ189" s="50"/>
      <c r="HR189" s="50"/>
      <c r="HS189" s="50"/>
      <c r="HT189" s="50"/>
      <c r="HU189" s="50"/>
      <c r="HV189" s="50"/>
      <c r="HW189" s="50"/>
      <c r="HX189" s="50"/>
      <c r="HY189" s="50"/>
      <c r="HZ189" s="50"/>
      <c r="IA189" s="50"/>
      <c r="IB189" s="50"/>
      <c r="IC189" s="50"/>
      <c r="ID189" s="50"/>
      <c r="IE189" s="50"/>
      <c r="IF189" s="50"/>
      <c r="IG189" s="50"/>
      <c r="IH189" s="50"/>
      <c r="II189" s="50"/>
      <c r="IJ189" s="50"/>
      <c r="IK189" s="50"/>
      <c r="IL189" s="50"/>
      <c r="IM189" s="50"/>
      <c r="IN189" s="50"/>
      <c r="IO189" s="50"/>
      <c r="IP189" s="50"/>
      <c r="IQ189" s="50"/>
      <c r="IR189" s="50"/>
      <c r="IS189" s="50"/>
    </row>
    <row r="190" spans="1:253" ht="14.25" customHeight="1">
      <c r="A190" s="55" t="str">
        <f t="shared" si="15"/>
        <v>camera.1102</v>
      </c>
      <c r="B190" s="54">
        <v>1102</v>
      </c>
      <c r="C190" s="56" t="s">
        <v>102</v>
      </c>
      <c r="D190" s="56">
        <v>608.07000000000005</v>
      </c>
      <c r="E190" s="56" t="s">
        <v>48</v>
      </c>
      <c r="F190" s="56" t="s">
        <v>35</v>
      </c>
      <c r="G190" s="56" t="s">
        <v>36</v>
      </c>
      <c r="H190" s="56" t="s">
        <v>615</v>
      </c>
      <c r="I190" s="56" t="s">
        <v>616</v>
      </c>
      <c r="J190" s="50" t="s">
        <v>50</v>
      </c>
      <c r="K190" s="50" t="s">
        <v>51</v>
      </c>
      <c r="L190" s="50" t="s">
        <v>617</v>
      </c>
      <c r="M190" s="56" t="s">
        <v>53</v>
      </c>
      <c r="N190" s="56" t="s">
        <v>53</v>
      </c>
      <c r="O190" s="50">
        <v>80</v>
      </c>
      <c r="P190" s="50">
        <v>80</v>
      </c>
      <c r="Q190" s="50">
        <v>554</v>
      </c>
      <c r="R190" s="50" t="s">
        <v>54</v>
      </c>
      <c r="S190" s="50" t="s">
        <v>618</v>
      </c>
      <c r="T190" s="50">
        <v>2222</v>
      </c>
      <c r="U190" s="50" t="s">
        <v>55</v>
      </c>
      <c r="V190" s="67" t="s">
        <v>56</v>
      </c>
      <c r="AA190" s="50" t="s">
        <v>57</v>
      </c>
      <c r="AB190" s="56" t="s">
        <v>102</v>
      </c>
      <c r="AC190" s="50" t="s">
        <v>517</v>
      </c>
      <c r="AD190" s="50">
        <v>41.349688105490699</v>
      </c>
      <c r="AE190" s="50">
        <v>2.0612556576035801</v>
      </c>
      <c r="AF190" s="50">
        <v>300</v>
      </c>
      <c r="AG190" s="50" t="s">
        <v>46</v>
      </c>
      <c r="AH190" s="50" t="str">
        <f t="shared" si="17"/>
        <v>A-2 608,07 St. Joan Despí</v>
      </c>
      <c r="AI190" s="50"/>
      <c r="AJ190" s="50" t="str">
        <f t="shared" si="18"/>
        <v>{'Camera information':{'Identifier':'camera.1102','Number':1102,'Group':'A-2','Name':'A-2 608,07 St. Joan Despí','Location':'ACCESSOS SUD',</v>
      </c>
      <c r="AK190" s="50" t="str">
        <f t="shared" si="16"/>
        <v>'Description':'A-2 608,07 St. Joan Despí','Symbol':'Fixed camera','Owner':'SCT','Municipality':'Sant Joan Despí','Kilometric Point':'608,07','Road':'A-2','Direction':'CRE',</v>
      </c>
      <c r="AL190" s="50" t="str">
        <f t="shared" si="19"/>
        <v>'Latitude':'41,3496881054907','Longitude':'2,06125565760358','Manufacturer':'AXIS','Model':'AXIS Q7401 Video Encoder','Protocol':'		Ultrak','Polling':300,</v>
      </c>
      <c r="AM190" s="50" t="str">
        <f t="shared" si="21"/>
        <v>'Connection':{'Address':'10.137.245.37','Multicast address':'				239.239.239.239','User':'root','Password':'root','HTTP port':80,'ONVIF port':80,'RTSP port':554},</v>
      </c>
      <c r="AN190" s="50" t="str">
        <f t="shared" si="20"/>
        <v>'PTZ protocol':{'Protocol':'		Ultrak','Address':			22,'Port':2222,'Serial settings':'9600,8,E,1'}}},</v>
      </c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0"/>
      <c r="EU190" s="50"/>
      <c r="EV190" s="50"/>
      <c r="EW190" s="50"/>
      <c r="EX190" s="50"/>
      <c r="EY190" s="50"/>
      <c r="EZ190" s="50"/>
      <c r="FA190" s="50"/>
      <c r="FB190" s="50"/>
      <c r="FC190" s="50"/>
      <c r="FD190" s="50"/>
      <c r="FE190" s="50"/>
      <c r="FF190" s="50"/>
      <c r="FG190" s="50"/>
      <c r="FH190" s="50"/>
      <c r="FI190" s="50"/>
      <c r="FJ190" s="50"/>
      <c r="FK190" s="50"/>
      <c r="FL190" s="50"/>
      <c r="FM190" s="50"/>
      <c r="FN190" s="50"/>
      <c r="FO190" s="50"/>
      <c r="FP190" s="50"/>
      <c r="FQ190" s="50"/>
      <c r="FR190" s="50"/>
      <c r="FS190" s="50"/>
      <c r="FT190" s="50"/>
      <c r="FU190" s="50"/>
      <c r="FV190" s="50"/>
      <c r="FW190" s="50"/>
      <c r="FX190" s="50"/>
      <c r="FY190" s="50"/>
      <c r="FZ190" s="50"/>
      <c r="GA190" s="5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  <c r="GQ190" s="50"/>
      <c r="GR190" s="50"/>
      <c r="GS190" s="50"/>
      <c r="GT190" s="50"/>
      <c r="GU190" s="50"/>
      <c r="GV190" s="50"/>
      <c r="GW190" s="50"/>
      <c r="GX190" s="50"/>
      <c r="GY190" s="50"/>
      <c r="GZ190" s="50"/>
      <c r="HA190" s="50"/>
      <c r="HB190" s="50"/>
      <c r="HC190" s="50"/>
      <c r="HD190" s="50"/>
      <c r="HE190" s="50"/>
      <c r="HF190" s="50"/>
      <c r="HG190" s="50"/>
      <c r="HH190" s="50"/>
      <c r="HI190" s="50"/>
      <c r="HJ190" s="50"/>
      <c r="HK190" s="50"/>
      <c r="HL190" s="50"/>
      <c r="HM190" s="50"/>
      <c r="HN190" s="50"/>
      <c r="HO190" s="50"/>
      <c r="HP190" s="50"/>
      <c r="HQ190" s="50"/>
      <c r="HR190" s="50"/>
      <c r="HS190" s="50"/>
      <c r="HT190" s="50"/>
      <c r="HU190" s="50"/>
      <c r="HV190" s="50"/>
      <c r="HW190" s="50"/>
      <c r="HX190" s="50"/>
      <c r="HY190" s="50"/>
      <c r="HZ190" s="50"/>
      <c r="IA190" s="50"/>
      <c r="IB190" s="50"/>
      <c r="IC190" s="50"/>
      <c r="ID190" s="50"/>
      <c r="IE190" s="50"/>
      <c r="IF190" s="50"/>
      <c r="IG190" s="50"/>
      <c r="IH190" s="50"/>
      <c r="II190" s="50"/>
      <c r="IJ190" s="50"/>
      <c r="IK190" s="50"/>
      <c r="IL190" s="50"/>
      <c r="IM190" s="50"/>
      <c r="IN190" s="50"/>
      <c r="IO190" s="50"/>
      <c r="IP190" s="50"/>
      <c r="IQ190" s="50"/>
      <c r="IR190" s="50"/>
      <c r="IS190" s="50"/>
    </row>
    <row r="191" spans="1:253" ht="14.25" customHeight="1">
      <c r="A191" s="55" t="str">
        <f t="shared" si="15"/>
        <v>camera.1103</v>
      </c>
      <c r="B191" s="54">
        <v>1103</v>
      </c>
      <c r="C191" s="56" t="s">
        <v>102</v>
      </c>
      <c r="D191" s="56">
        <v>607.4</v>
      </c>
      <c r="E191" s="56" t="s">
        <v>48</v>
      </c>
      <c r="F191" s="56" t="s">
        <v>35</v>
      </c>
      <c r="G191" s="56" t="s">
        <v>36</v>
      </c>
      <c r="H191" s="56" t="s">
        <v>615</v>
      </c>
      <c r="I191" s="56" t="s">
        <v>619</v>
      </c>
      <c r="J191" s="50" t="s">
        <v>50</v>
      </c>
      <c r="K191" s="50" t="s">
        <v>51</v>
      </c>
      <c r="L191" s="50" t="s">
        <v>620</v>
      </c>
      <c r="M191" s="56" t="s">
        <v>53</v>
      </c>
      <c r="N191" s="56" t="s">
        <v>53</v>
      </c>
      <c r="O191" s="50">
        <v>80</v>
      </c>
      <c r="P191" s="50">
        <v>80</v>
      </c>
      <c r="Q191" s="50">
        <v>554</v>
      </c>
      <c r="R191" s="50" t="s">
        <v>54</v>
      </c>
      <c r="S191" s="50" t="s">
        <v>621</v>
      </c>
      <c r="T191" s="50">
        <v>2222</v>
      </c>
      <c r="U191" s="50" t="s">
        <v>55</v>
      </c>
      <c r="V191" s="67" t="s">
        <v>56</v>
      </c>
      <c r="AA191" s="50" t="s">
        <v>57</v>
      </c>
      <c r="AB191" s="56" t="s">
        <v>102</v>
      </c>
      <c r="AC191" s="50" t="s">
        <v>517</v>
      </c>
      <c r="AD191" s="50">
        <v>41.353534805917498</v>
      </c>
      <c r="AE191" s="50">
        <v>2.05509555507675</v>
      </c>
      <c r="AF191" s="50">
        <v>300</v>
      </c>
      <c r="AG191" s="50" t="s">
        <v>46</v>
      </c>
      <c r="AH191" s="50" t="str">
        <f t="shared" si="17"/>
        <v>A-2 607,4 Enllaç C-245</v>
      </c>
      <c r="AI191" s="50"/>
      <c r="AJ191" s="50" t="str">
        <f t="shared" si="18"/>
        <v>{'Camera information':{'Identifier':'camera.1103','Number':1103,'Group':'A-2','Name':'A-2 607,4 Enllaç C-245','Location':'ACCESSOS SUD',</v>
      </c>
      <c r="AK191" s="50" t="str">
        <f t="shared" si="16"/>
        <v>'Description':'A-2 607,4 Enllaç C-245','Symbol':'Fixed camera','Owner':'SCT','Municipality':'Sant Joan Despí','Kilometric Point':'607,4','Road':'A-2','Direction':'CRE',</v>
      </c>
      <c r="AL191" s="50" t="str">
        <f t="shared" si="19"/>
        <v>'Latitude':'41,3535348059175','Longitude':'2,05509555507675','Manufacturer':'AXIS','Model':'AXIS Q7401 Video Encoder','Protocol':'		Ultrak','Polling':300,</v>
      </c>
      <c r="AM191" s="50" t="str">
        <f t="shared" si="21"/>
        <v>'Connection':{'Address':'10.137.245.38','Multicast address':'				239.239.239.239','User':'root','Password':'root','HTTP port':80,'ONVIF port':80,'RTSP port':554},</v>
      </c>
      <c r="AN191" s="50" t="str">
        <f t="shared" si="20"/>
        <v>'PTZ protocol':{'Protocol':'		Ultrak','Address':			23,'Port':2222,'Serial settings':'9600,8,E,1'}}},</v>
      </c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50"/>
      <c r="EY191" s="50"/>
      <c r="EZ191" s="50"/>
      <c r="FA191" s="50"/>
      <c r="FB191" s="50"/>
      <c r="FC191" s="50"/>
      <c r="FD191" s="50"/>
      <c r="FE191" s="50"/>
      <c r="FF191" s="50"/>
      <c r="FG191" s="50"/>
      <c r="FH191" s="50"/>
      <c r="FI191" s="50"/>
      <c r="FJ191" s="50"/>
      <c r="FK191" s="50"/>
      <c r="FL191" s="50"/>
      <c r="FM191" s="50"/>
      <c r="FN191" s="50"/>
      <c r="FO191" s="50"/>
      <c r="FP191" s="50"/>
      <c r="FQ191" s="50"/>
      <c r="FR191" s="50"/>
      <c r="FS191" s="50"/>
      <c r="FT191" s="50"/>
      <c r="FU191" s="50"/>
      <c r="FV191" s="50"/>
      <c r="FW191" s="50"/>
      <c r="FX191" s="50"/>
      <c r="FY191" s="50"/>
      <c r="FZ191" s="50"/>
      <c r="GA191" s="50"/>
      <c r="GB191" s="50"/>
      <c r="GC191" s="50"/>
      <c r="GD191" s="50"/>
      <c r="GE191" s="50"/>
      <c r="GF191" s="50"/>
      <c r="GG191" s="50"/>
      <c r="GH191" s="50"/>
      <c r="GI191" s="50"/>
      <c r="GJ191" s="50"/>
      <c r="GK191" s="50"/>
      <c r="GL191" s="50"/>
      <c r="GM191" s="50"/>
      <c r="GN191" s="50"/>
      <c r="GO191" s="50"/>
      <c r="GP191" s="50"/>
      <c r="GQ191" s="50"/>
      <c r="GR191" s="50"/>
      <c r="GS191" s="50"/>
      <c r="GT191" s="50"/>
      <c r="GU191" s="50"/>
      <c r="GV191" s="50"/>
      <c r="GW191" s="50"/>
      <c r="GX191" s="50"/>
      <c r="GY191" s="50"/>
      <c r="GZ191" s="50"/>
      <c r="HA191" s="50"/>
      <c r="HB191" s="50"/>
      <c r="HC191" s="50"/>
      <c r="HD191" s="50"/>
      <c r="HE191" s="50"/>
      <c r="HF191" s="50"/>
      <c r="HG191" s="50"/>
      <c r="HH191" s="50"/>
      <c r="HI191" s="50"/>
      <c r="HJ191" s="50"/>
      <c r="HK191" s="50"/>
      <c r="HL191" s="50"/>
      <c r="HM191" s="50"/>
      <c r="HN191" s="50"/>
      <c r="HO191" s="50"/>
      <c r="HP191" s="50"/>
      <c r="HQ191" s="50"/>
      <c r="HR191" s="50"/>
      <c r="HS191" s="50"/>
      <c r="HT191" s="50"/>
      <c r="HU191" s="50"/>
      <c r="HV191" s="50"/>
      <c r="HW191" s="50"/>
      <c r="HX191" s="50"/>
      <c r="HY191" s="50"/>
      <c r="HZ191" s="50"/>
      <c r="IA191" s="50"/>
      <c r="IB191" s="50"/>
      <c r="IC191" s="50"/>
      <c r="ID191" s="50"/>
      <c r="IE191" s="50"/>
      <c r="IF191" s="50"/>
      <c r="IG191" s="50"/>
      <c r="IH191" s="50"/>
      <c r="II191" s="50"/>
      <c r="IJ191" s="50"/>
      <c r="IK191" s="50"/>
      <c r="IL191" s="50"/>
      <c r="IM191" s="50"/>
      <c r="IN191" s="50"/>
      <c r="IO191" s="50"/>
      <c r="IP191" s="50"/>
      <c r="IQ191" s="50"/>
      <c r="IR191" s="50"/>
      <c r="IS191" s="50"/>
    </row>
    <row r="192" spans="1:253" ht="14.25" customHeight="1">
      <c r="A192" s="55" t="str">
        <f t="shared" si="15"/>
        <v>camera.1104</v>
      </c>
      <c r="B192" s="54">
        <v>1104</v>
      </c>
      <c r="C192" s="56" t="s">
        <v>102</v>
      </c>
      <c r="D192" s="56">
        <v>606.14</v>
      </c>
      <c r="E192" s="56" t="s">
        <v>48</v>
      </c>
      <c r="F192" s="56" t="s">
        <v>35</v>
      </c>
      <c r="G192" s="56" t="s">
        <v>36</v>
      </c>
      <c r="H192" s="56" t="s">
        <v>615</v>
      </c>
      <c r="I192" s="56" t="s">
        <v>615</v>
      </c>
      <c r="J192" s="50" t="s">
        <v>50</v>
      </c>
      <c r="K192" s="50" t="s">
        <v>51</v>
      </c>
      <c r="L192" s="50" t="s">
        <v>622</v>
      </c>
      <c r="M192" s="56" t="s">
        <v>53</v>
      </c>
      <c r="N192" s="56" t="s">
        <v>53</v>
      </c>
      <c r="O192" s="50">
        <v>80</v>
      </c>
      <c r="P192" s="50">
        <v>80</v>
      </c>
      <c r="Q192" s="50">
        <v>554</v>
      </c>
      <c r="R192" s="50" t="s">
        <v>54</v>
      </c>
      <c r="S192" s="50" t="s">
        <v>623</v>
      </c>
      <c r="T192" s="50">
        <v>2222</v>
      </c>
      <c r="U192" s="50" t="s">
        <v>55</v>
      </c>
      <c r="V192" s="67" t="s">
        <v>56</v>
      </c>
      <c r="AA192" s="50" t="s">
        <v>57</v>
      </c>
      <c r="AB192" s="56" t="s">
        <v>102</v>
      </c>
      <c r="AC192" s="50" t="s">
        <v>58</v>
      </c>
      <c r="AD192" s="50">
        <v>41.363547174806797</v>
      </c>
      <c r="AE192" s="50">
        <v>2.0507253240647301</v>
      </c>
      <c r="AF192" s="50">
        <v>300</v>
      </c>
      <c r="AG192" s="50" t="s">
        <v>46</v>
      </c>
      <c r="AH192" s="50" t="str">
        <f t="shared" si="17"/>
        <v>A-2 606,14 Sant Joan Despí</v>
      </c>
      <c r="AI192" s="50"/>
      <c r="AJ192" s="50" t="str">
        <f t="shared" si="18"/>
        <v>{'Camera information':{'Identifier':'camera.1104','Number':1104,'Group':'A-2','Name':'A-2 606,14 Sant Joan Despí','Location':'ACCESSOS SUD',</v>
      </c>
      <c r="AK192" s="50" t="str">
        <f t="shared" si="16"/>
        <v>'Description':'A-2 606,14 Sant Joan Despí','Symbol':'Fixed camera','Owner':'SCT','Municipality':'Sant Joan Despí','Kilometric Point':'606,14','Road':'A-2','Direction':'DEC',</v>
      </c>
      <c r="AL192" s="50" t="str">
        <f t="shared" si="19"/>
        <v>'Latitude':'41,3635471748068','Longitude':'2,05072532406473','Manufacturer':'AXIS','Model':'AXIS Q7401 Video Encoder','Protocol':'		Ultrak','Polling':300,</v>
      </c>
      <c r="AM192" s="50" t="str">
        <f t="shared" si="21"/>
        <v>'Connection':{'Address':'10.137.245.39','Multicast address':'				239.239.239.239','User':'root','Password':'root','HTTP port':80,'ONVIF port':80,'RTSP port':554},</v>
      </c>
      <c r="AN192" s="50" t="str">
        <f t="shared" si="20"/>
        <v>'PTZ protocol':{'Protocol':'		Ultrak','Address':			24,'Port':2222,'Serial settings':'9600,8,E,1'}}},</v>
      </c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/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/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/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/>
      <c r="GP192" s="50"/>
      <c r="GQ192" s="50"/>
      <c r="GR192" s="50"/>
      <c r="GS192" s="50"/>
      <c r="GT192" s="50"/>
      <c r="GU192" s="50"/>
      <c r="GV192" s="50"/>
      <c r="GW192" s="50"/>
      <c r="GX192" s="50"/>
      <c r="GY192" s="50"/>
      <c r="GZ192" s="50"/>
      <c r="HA192" s="50"/>
      <c r="HB192" s="50"/>
      <c r="HC192" s="50"/>
      <c r="HD192" s="50"/>
      <c r="HE192" s="50"/>
      <c r="HF192" s="50"/>
      <c r="HG192" s="50"/>
      <c r="HH192" s="50"/>
      <c r="HI192" s="50"/>
      <c r="HJ192" s="50"/>
      <c r="HK192" s="50"/>
      <c r="HL192" s="50"/>
      <c r="HM192" s="50"/>
      <c r="HN192" s="50"/>
      <c r="HO192" s="50"/>
      <c r="HP192" s="50"/>
      <c r="HQ192" s="50"/>
      <c r="HR192" s="50"/>
      <c r="HS192" s="50"/>
      <c r="HT192" s="50"/>
      <c r="HU192" s="50"/>
      <c r="HV192" s="50"/>
      <c r="HW192" s="50"/>
      <c r="HX192" s="50"/>
      <c r="HY192" s="50"/>
      <c r="HZ192" s="50"/>
      <c r="IA192" s="50"/>
      <c r="IB192" s="50"/>
      <c r="IC192" s="50"/>
      <c r="ID192" s="50"/>
      <c r="IE192" s="50"/>
      <c r="IF192" s="50"/>
      <c r="IG192" s="50"/>
      <c r="IH192" s="50"/>
      <c r="II192" s="50"/>
      <c r="IJ192" s="50"/>
      <c r="IK192" s="50"/>
      <c r="IL192" s="50"/>
      <c r="IM192" s="50"/>
      <c r="IN192" s="50"/>
      <c r="IO192" s="50"/>
      <c r="IP192" s="50"/>
      <c r="IQ192" s="50"/>
      <c r="IR192" s="50"/>
      <c r="IS192" s="50"/>
    </row>
    <row r="193" spans="1:253" ht="14.25" customHeight="1">
      <c r="A193" s="55" t="str">
        <f t="shared" si="15"/>
        <v>camera.1105</v>
      </c>
      <c r="B193" s="54">
        <v>1105</v>
      </c>
      <c r="C193" s="56" t="s">
        <v>102</v>
      </c>
      <c r="D193" s="56">
        <v>605.58000000000004</v>
      </c>
      <c r="E193" s="56" t="s">
        <v>48</v>
      </c>
      <c r="F193" s="56" t="s">
        <v>35</v>
      </c>
      <c r="G193" s="56" t="s">
        <v>36</v>
      </c>
      <c r="H193" s="56" t="s">
        <v>624</v>
      </c>
      <c r="I193" s="56" t="s">
        <v>625</v>
      </c>
      <c r="J193" s="50" t="s">
        <v>50</v>
      </c>
      <c r="K193" s="50" t="s">
        <v>51</v>
      </c>
      <c r="L193" s="50" t="s">
        <v>626</v>
      </c>
      <c r="M193" s="56" t="s">
        <v>53</v>
      </c>
      <c r="N193" s="56" t="s">
        <v>53</v>
      </c>
      <c r="O193" s="50">
        <v>80</v>
      </c>
      <c r="P193" s="50">
        <v>80</v>
      </c>
      <c r="Q193" s="50">
        <v>554</v>
      </c>
      <c r="R193" s="50" t="s">
        <v>54</v>
      </c>
      <c r="S193" s="50" t="s">
        <v>627</v>
      </c>
      <c r="T193" s="50">
        <v>2222</v>
      </c>
      <c r="U193" s="50" t="s">
        <v>55</v>
      </c>
      <c r="V193" s="67" t="s">
        <v>56</v>
      </c>
      <c r="AA193" s="50" t="s">
        <v>57</v>
      </c>
      <c r="AB193" s="56" t="s">
        <v>102</v>
      </c>
      <c r="AC193" s="50" t="s">
        <v>58</v>
      </c>
      <c r="AD193" s="50">
        <v>41.3681594844318</v>
      </c>
      <c r="AE193" s="50">
        <v>2.0462258493837</v>
      </c>
      <c r="AF193" s="50">
        <v>300</v>
      </c>
      <c r="AG193" s="50" t="s">
        <v>46</v>
      </c>
      <c r="AH193" s="50" t="str">
        <f t="shared" si="17"/>
        <v>A-2 605,58 S. Feliu Llob.</v>
      </c>
      <c r="AI193" s="50"/>
      <c r="AJ193" s="50" t="str">
        <f t="shared" si="18"/>
        <v>{'Camera information':{'Identifier':'camera.1105','Number':1105,'Group':'A-2','Name':'A-2 605,58 S. Feliu Llob.','Location':'ACCESSOS SUD',</v>
      </c>
      <c r="AK193" s="50" t="str">
        <f t="shared" si="16"/>
        <v>'Description':'A-2 605,58 S. Feliu Llob.','Symbol':'Fixed camera','Owner':'SCT','Municipality':'Sant Feliu de Llobregat','Kilometric Point':'605,58','Road':'A-2','Direction':'DEC',</v>
      </c>
      <c r="AL193" s="50" t="str">
        <f t="shared" si="19"/>
        <v>'Latitude':'41,3681594844318','Longitude':'2,0462258493837','Manufacturer':'AXIS','Model':'AXIS Q7401 Video Encoder','Protocol':'		Ultrak','Polling':300,</v>
      </c>
      <c r="AM193" s="50" t="str">
        <f t="shared" si="21"/>
        <v>'Connection':{'Address':'10.137.245.40','Multicast address':'				239.239.239.239','User':'root','Password':'root','HTTP port':80,'ONVIF port':80,'RTSP port':554},</v>
      </c>
      <c r="AN193" s="50" t="str">
        <f t="shared" si="20"/>
        <v>'PTZ protocol':{'Protocol':'		Ultrak','Address':			25,'Port':2222,'Serial settings':'9600,8,E,1'}}},</v>
      </c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  <c r="HG193" s="50"/>
      <c r="HH193" s="50"/>
      <c r="HI193" s="50"/>
      <c r="HJ193" s="50"/>
      <c r="HK193" s="50"/>
      <c r="HL193" s="50"/>
      <c r="HM193" s="50"/>
      <c r="HN193" s="50"/>
      <c r="HO193" s="50"/>
      <c r="HP193" s="50"/>
      <c r="HQ193" s="50"/>
      <c r="HR193" s="50"/>
      <c r="HS193" s="50"/>
      <c r="HT193" s="50"/>
      <c r="HU193" s="50"/>
      <c r="HV193" s="50"/>
      <c r="HW193" s="50"/>
      <c r="HX193" s="50"/>
      <c r="HY193" s="50"/>
      <c r="HZ193" s="50"/>
      <c r="IA193" s="50"/>
      <c r="IB193" s="50"/>
      <c r="IC193" s="50"/>
      <c r="ID193" s="50"/>
      <c r="IE193" s="50"/>
      <c r="IF193" s="50"/>
      <c r="IG193" s="50"/>
      <c r="IH193" s="50"/>
      <c r="II193" s="50"/>
      <c r="IJ193" s="50"/>
      <c r="IK193" s="50"/>
      <c r="IL193" s="50"/>
      <c r="IM193" s="50"/>
      <c r="IN193" s="50"/>
      <c r="IO193" s="50"/>
      <c r="IP193" s="50"/>
      <c r="IQ193" s="50"/>
      <c r="IR193" s="50"/>
      <c r="IS193" s="50"/>
    </row>
    <row r="194" spans="1:253" ht="14.25" customHeight="1">
      <c r="A194" s="55" t="str">
        <f t="shared" ref="A194:A257" si="22">CONCATENATE("camera.",TEXT(B194,"0000"))</f>
        <v>camera.1106</v>
      </c>
      <c r="B194" s="54">
        <v>1106</v>
      </c>
      <c r="C194" s="56" t="s">
        <v>628</v>
      </c>
      <c r="D194" s="56">
        <v>603.36300000000006</v>
      </c>
      <c r="E194" s="56" t="s">
        <v>48</v>
      </c>
      <c r="F194" s="56" t="s">
        <v>35</v>
      </c>
      <c r="G194" s="56" t="s">
        <v>36</v>
      </c>
      <c r="H194" s="56" t="s">
        <v>624</v>
      </c>
      <c r="I194" s="56" t="s">
        <v>629</v>
      </c>
      <c r="J194" s="50" t="s">
        <v>50</v>
      </c>
      <c r="K194" s="50" t="s">
        <v>51</v>
      </c>
      <c r="L194" s="50" t="s">
        <v>630</v>
      </c>
      <c r="M194" s="56" t="s">
        <v>53</v>
      </c>
      <c r="N194" s="56" t="s">
        <v>53</v>
      </c>
      <c r="O194" s="50">
        <v>80</v>
      </c>
      <c r="P194" s="50">
        <v>80</v>
      </c>
      <c r="Q194" s="50">
        <v>554</v>
      </c>
      <c r="R194" s="50" t="s">
        <v>77</v>
      </c>
      <c r="S194" s="50" t="s">
        <v>621</v>
      </c>
      <c r="T194" s="50">
        <v>2222</v>
      </c>
      <c r="U194" s="50" t="s">
        <v>55</v>
      </c>
      <c r="V194" s="67" t="s">
        <v>56</v>
      </c>
      <c r="AA194" s="50" t="s">
        <v>57</v>
      </c>
      <c r="AB194" s="56" t="s">
        <v>628</v>
      </c>
      <c r="AC194" s="50" t="s">
        <v>517</v>
      </c>
      <c r="AD194" s="50">
        <v>41.380382865136603</v>
      </c>
      <c r="AE194" s="50">
        <v>2.0245758343181302</v>
      </c>
      <c r="AF194" s="50">
        <v>300</v>
      </c>
      <c r="AG194" s="50" t="s">
        <v>46</v>
      </c>
      <c r="AH194" s="50" t="str">
        <f t="shared" si="17"/>
        <v>A-2 (Baix) 603,363 Enllaç B-23</v>
      </c>
      <c r="AI194" s="50"/>
      <c r="AJ194" s="50" t="str">
        <f t="shared" si="18"/>
        <v>{'Camera information':{'Identifier':'camera.1106','Number':1106,'Group':'A-2 (Baix)','Name':'A-2 (Baix) 603,363 Enllaç B-23','Location':'ACCESSOS SUD',</v>
      </c>
      <c r="AK194" s="50" t="str">
        <f t="shared" ref="AK194:AK257" si="23">CONCATENATE("'Description':","'",AH194,"'",",","'Symbol':","'",G194,"'",",","'Owner':","'",E194,"'",",","'Municipality':","'",H194,"","','Kilometric Point':","'",D194,"'",",","'Road':","'",C194,"'",",","'Direction':","'",AC194,"'",",")</f>
        <v>'Description':'A-2 (Baix) 603,363 Enllaç B-23','Symbol':'Fixed camera','Owner':'SCT','Municipality':'Sant Feliu de Llobregat','Kilometric Point':'603,363','Road':'A-2 (Baix)','Direction':'CRE',</v>
      </c>
      <c r="AL194" s="50" t="str">
        <f t="shared" si="19"/>
        <v>'Latitude':'41,3803828651366','Longitude':'2,02457583431813','Manufacturer':'AXIS','Model':'AXIS Q7401 Video Encoder','Protocol':'		Plettack','Polling':300,</v>
      </c>
      <c r="AM194" s="50" t="str">
        <f t="shared" si="21"/>
        <v>'Connection':{'Address':'10.137.245.41','Multicast address':'				239.239.239.239','User':'root','Password':'root','HTTP port':80,'ONVIF port':80,'RTSP port':554},</v>
      </c>
      <c r="AN194" s="50" t="str">
        <f t="shared" si="20"/>
        <v>'PTZ protocol':{'Protocol':'		Plettack','Address':			23,'Port':2222,'Serial settings':'9600,8,E,1'}}},</v>
      </c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  <c r="HG194" s="50"/>
      <c r="HH194" s="50"/>
      <c r="HI194" s="50"/>
      <c r="HJ194" s="50"/>
      <c r="HK194" s="50"/>
      <c r="HL194" s="50"/>
      <c r="HM194" s="50"/>
      <c r="HN194" s="50"/>
      <c r="HO194" s="50"/>
      <c r="HP194" s="50"/>
      <c r="HQ194" s="50"/>
      <c r="HR194" s="50"/>
      <c r="HS194" s="50"/>
      <c r="HT194" s="50"/>
      <c r="HU194" s="50"/>
      <c r="HV194" s="50"/>
      <c r="HW194" s="50"/>
      <c r="HX194" s="50"/>
      <c r="HY194" s="50"/>
      <c r="HZ194" s="50"/>
      <c r="IA194" s="50"/>
      <c r="IB194" s="50"/>
      <c r="IC194" s="50"/>
      <c r="ID194" s="50"/>
      <c r="IE194" s="50"/>
      <c r="IF194" s="50"/>
      <c r="IG194" s="50"/>
      <c r="IH194" s="50"/>
      <c r="II194" s="50"/>
      <c r="IJ194" s="50"/>
      <c r="IK194" s="50"/>
      <c r="IL194" s="50"/>
      <c r="IM194" s="50"/>
      <c r="IN194" s="50"/>
      <c r="IO194" s="50"/>
      <c r="IP194" s="50"/>
      <c r="IQ194" s="50"/>
      <c r="IR194" s="50"/>
      <c r="IS194" s="50"/>
    </row>
    <row r="195" spans="1:253" ht="14.25" customHeight="1">
      <c r="A195" s="55" t="str">
        <f t="shared" si="22"/>
        <v>camera.1107</v>
      </c>
      <c r="B195" s="54">
        <v>1107</v>
      </c>
      <c r="C195" s="56" t="s">
        <v>628</v>
      </c>
      <c r="D195" s="56">
        <v>602.54999999999995</v>
      </c>
      <c r="E195" s="56" t="s">
        <v>48</v>
      </c>
      <c r="F195" s="56" t="s">
        <v>35</v>
      </c>
      <c r="G195" s="56" t="s">
        <v>36</v>
      </c>
      <c r="H195" s="56" t="s">
        <v>631</v>
      </c>
      <c r="I195" s="56" t="s">
        <v>632</v>
      </c>
      <c r="J195" s="50" t="s">
        <v>50</v>
      </c>
      <c r="K195" s="50" t="s">
        <v>51</v>
      </c>
      <c r="L195" s="50" t="s">
        <v>633</v>
      </c>
      <c r="M195" s="56" t="s">
        <v>53</v>
      </c>
      <c r="N195" s="56" t="s">
        <v>53</v>
      </c>
      <c r="O195" s="50">
        <v>80</v>
      </c>
      <c r="P195" s="50">
        <v>80</v>
      </c>
      <c r="Q195" s="50">
        <v>554</v>
      </c>
      <c r="R195" s="50" t="s">
        <v>77</v>
      </c>
      <c r="S195" s="50" t="s">
        <v>618</v>
      </c>
      <c r="T195" s="50">
        <v>2222</v>
      </c>
      <c r="U195" s="50" t="s">
        <v>55</v>
      </c>
      <c r="V195" s="67" t="s">
        <v>56</v>
      </c>
      <c r="AA195" s="50" t="s">
        <v>57</v>
      </c>
      <c r="AB195" s="56" t="s">
        <v>628</v>
      </c>
      <c r="AC195" s="50" t="s">
        <v>517</v>
      </c>
      <c r="AD195" s="50">
        <v>41.387933816991598</v>
      </c>
      <c r="AE195" s="50">
        <v>2.0199644159138601</v>
      </c>
      <c r="AF195" s="50">
        <v>300</v>
      </c>
      <c r="AG195" s="50" t="s">
        <v>46</v>
      </c>
      <c r="AH195" s="50" t="str">
        <f t="shared" ref="AH195:AH258" si="24">CONCATENATE(C195," ",D195," ",I195)</f>
        <v>A-2 (Baix) 602,55 Sant Vicenç H.</v>
      </c>
      <c r="AI195" s="50"/>
      <c r="AJ195" s="50" t="str">
        <f t="shared" ref="AJ195:AJ258" si="25">CONCATENATE("","{","'Camera information':","{","'Identifier':","'",A195,"'",",","'Number':",B195,",","'Group':","'",C195,"'",",'Name':","'",AH195,"'",",","'Location':","'",F195,"'",",")</f>
        <v>{'Camera information':{'Identifier':'camera.1107','Number':1107,'Group':'A-2 (Baix)','Name':'A-2 (Baix) 602,55 Sant Vicenç H.','Location':'ACCESSOS SUD',</v>
      </c>
      <c r="AK195" s="50" t="str">
        <f t="shared" si="23"/>
        <v>'Description':'A-2 (Baix) 602,55 Sant Vicenç H.','Symbol':'Fixed camera','Owner':'SCT','Municipality':'Sant Vicenç dels Horts','Kilometric Point':'602,55','Road':'A-2 (Baix)','Direction':'CRE',</v>
      </c>
      <c r="AL195" s="50" t="str">
        <f t="shared" ref="AL195:AL258" si="26">CONCATENATE("'Latitude':","'",AD195,"'",",'Longitude':","'",AE195,"'",",'Manufacturer':","'",J195,"'",",'Model':","'",K195,"'",",'Protocol':","'",R195,"'",",'Polling':","",AF195,"",",")</f>
        <v>'Latitude':'41,3879338169916','Longitude':'2,01996441591386','Manufacturer':'AXIS','Model':'AXIS Q7401 Video Encoder','Protocol':'		Plettack','Polling':300,</v>
      </c>
      <c r="AM195" s="50" t="str">
        <f t="shared" si="21"/>
        <v>'Connection':{'Address':'10.137.245.42','Multicast address':'				239.239.239.239','User':'root','Password':'root','HTTP port':80,'ONVIF port':80,'RTSP port':554},</v>
      </c>
      <c r="AN195" s="50" t="str">
        <f t="shared" ref="AN195:AN258" si="27">CONCATENATE("'PTZ protocol':{'Protocol':","'",R195,"'",",","'Address':",S195,",","'Port':",T195,",","'Serial settings':","'",U195,"'","}}},")</f>
        <v>'PTZ protocol':{'Protocol':'		Plettack','Address':			22,'Port':2222,'Serial settings':'9600,8,E,1'}}},</v>
      </c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  <c r="HG195" s="50"/>
      <c r="HH195" s="50"/>
      <c r="HI195" s="50"/>
      <c r="HJ195" s="50"/>
      <c r="HK195" s="50"/>
      <c r="HL195" s="50"/>
      <c r="HM195" s="50"/>
      <c r="HN195" s="50"/>
      <c r="HO195" s="50"/>
      <c r="HP195" s="50"/>
      <c r="HQ195" s="50"/>
      <c r="HR195" s="50"/>
      <c r="HS195" s="50"/>
      <c r="HT195" s="50"/>
      <c r="HU195" s="50"/>
      <c r="HV195" s="50"/>
      <c r="HW195" s="50"/>
      <c r="HX195" s="50"/>
      <c r="HY195" s="50"/>
      <c r="HZ195" s="50"/>
      <c r="IA195" s="50"/>
      <c r="IB195" s="50"/>
      <c r="IC195" s="50"/>
      <c r="ID195" s="50"/>
      <c r="IE195" s="50"/>
      <c r="IF195" s="50"/>
      <c r="IG195" s="50"/>
      <c r="IH195" s="50"/>
      <c r="II195" s="50"/>
      <c r="IJ195" s="50"/>
      <c r="IK195" s="50"/>
      <c r="IL195" s="50"/>
      <c r="IM195" s="50"/>
      <c r="IN195" s="50"/>
      <c r="IO195" s="50"/>
      <c r="IP195" s="50"/>
      <c r="IQ195" s="50"/>
      <c r="IR195" s="50"/>
      <c r="IS195" s="50"/>
    </row>
    <row r="196" spans="1:253" ht="14.25" customHeight="1">
      <c r="A196" s="55" t="str">
        <f t="shared" si="22"/>
        <v>camera.1108</v>
      </c>
      <c r="B196" s="54">
        <v>1108</v>
      </c>
      <c r="C196" s="56" t="s">
        <v>628</v>
      </c>
      <c r="D196" s="56">
        <v>601.32500000000005</v>
      </c>
      <c r="E196" s="56" t="s">
        <v>48</v>
      </c>
      <c r="F196" s="56" t="s">
        <v>35</v>
      </c>
      <c r="G196" s="56" t="s">
        <v>36</v>
      </c>
      <c r="H196" s="56" t="s">
        <v>631</v>
      </c>
      <c r="I196" s="56" t="s">
        <v>632</v>
      </c>
      <c r="J196" s="50" t="s">
        <v>50</v>
      </c>
      <c r="K196" s="50" t="s">
        <v>51</v>
      </c>
      <c r="L196" s="50" t="s">
        <v>634</v>
      </c>
      <c r="M196" s="56" t="s">
        <v>53</v>
      </c>
      <c r="N196" s="56" t="s">
        <v>53</v>
      </c>
      <c r="O196" s="50">
        <v>80</v>
      </c>
      <c r="P196" s="50">
        <v>80</v>
      </c>
      <c r="Q196" s="50">
        <v>554</v>
      </c>
      <c r="R196" s="50" t="s">
        <v>77</v>
      </c>
      <c r="S196" s="50" t="s">
        <v>613</v>
      </c>
      <c r="T196" s="50">
        <v>2222</v>
      </c>
      <c r="U196" s="50" t="s">
        <v>55</v>
      </c>
      <c r="V196" s="67" t="s">
        <v>56</v>
      </c>
      <c r="AA196" s="50" t="s">
        <v>57</v>
      </c>
      <c r="AB196" s="56" t="s">
        <v>628</v>
      </c>
      <c r="AC196" s="50" t="s">
        <v>58</v>
      </c>
      <c r="AD196" s="50">
        <v>41.398576484292498</v>
      </c>
      <c r="AE196" s="50">
        <v>2.0153511116676701</v>
      </c>
      <c r="AF196" s="50">
        <v>300</v>
      </c>
      <c r="AG196" s="50" t="s">
        <v>46</v>
      </c>
      <c r="AH196" s="50" t="str">
        <f t="shared" si="24"/>
        <v>A-2 (Baix) 601,325 Sant Vicenç H.</v>
      </c>
      <c r="AI196" s="50"/>
      <c r="AJ196" s="50" t="str">
        <f t="shared" si="25"/>
        <v>{'Camera information':{'Identifier':'camera.1108','Number':1108,'Group':'A-2 (Baix)','Name':'A-2 (Baix) 601,325 Sant Vicenç H.','Location':'ACCESSOS SUD',</v>
      </c>
      <c r="AK196" s="50" t="str">
        <f t="shared" si="23"/>
        <v>'Description':'A-2 (Baix) 601,325 Sant Vicenç H.','Symbol':'Fixed camera','Owner':'SCT','Municipality':'Sant Vicenç dels Horts','Kilometric Point':'601,325','Road':'A-2 (Baix)','Direction':'DEC',</v>
      </c>
      <c r="AL196" s="50" t="str">
        <f t="shared" si="26"/>
        <v>'Latitude':'41,3985764842925','Longitude':'2,01535111166767','Manufacturer':'AXIS','Model':'AXIS Q7401 Video Encoder','Protocol':'		Plettack','Polling':300,</v>
      </c>
      <c r="AM196" s="50" t="str">
        <f t="shared" si="21"/>
        <v>'Connection':{'Address':'10.137.245.43','Multicast address':'				239.239.239.239','User':'root','Password':'root','HTTP port':80,'ONVIF port':80,'RTSP port':554},</v>
      </c>
      <c r="AN196" s="50" t="str">
        <f t="shared" si="27"/>
        <v>'PTZ protocol':{'Protocol':'		Plettack','Address':			21,'Port':2222,'Serial settings':'9600,8,E,1'}}},</v>
      </c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  <c r="HG196" s="50"/>
      <c r="HH196" s="50"/>
      <c r="HI196" s="50"/>
      <c r="HJ196" s="50"/>
      <c r="HK196" s="50"/>
      <c r="HL196" s="50"/>
      <c r="HM196" s="50"/>
      <c r="HN196" s="50"/>
      <c r="HO196" s="50"/>
      <c r="HP196" s="50"/>
      <c r="HQ196" s="50"/>
      <c r="HR196" s="50"/>
      <c r="HS196" s="50"/>
      <c r="HT196" s="50"/>
      <c r="HU196" s="50"/>
      <c r="HV196" s="50"/>
      <c r="HW196" s="50"/>
      <c r="HX196" s="50"/>
      <c r="HY196" s="50"/>
      <c r="HZ196" s="50"/>
      <c r="IA196" s="50"/>
      <c r="IB196" s="50"/>
      <c r="IC196" s="50"/>
      <c r="ID196" s="50"/>
      <c r="IE196" s="50"/>
      <c r="IF196" s="50"/>
      <c r="IG196" s="50"/>
      <c r="IH196" s="50"/>
      <c r="II196" s="50"/>
      <c r="IJ196" s="50"/>
      <c r="IK196" s="50"/>
      <c r="IL196" s="50"/>
      <c r="IM196" s="50"/>
      <c r="IN196" s="50"/>
      <c r="IO196" s="50"/>
      <c r="IP196" s="50"/>
      <c r="IQ196" s="50"/>
      <c r="IR196" s="50"/>
      <c r="IS196" s="50"/>
    </row>
    <row r="197" spans="1:253" ht="14.25" customHeight="1">
      <c r="A197" s="55" t="str">
        <f t="shared" si="22"/>
        <v>camera.1109</v>
      </c>
      <c r="B197" s="54">
        <v>1109</v>
      </c>
      <c r="C197" s="56" t="s">
        <v>628</v>
      </c>
      <c r="D197" s="56">
        <v>600.077</v>
      </c>
      <c r="E197" s="56" t="s">
        <v>48</v>
      </c>
      <c r="F197" s="56" t="s">
        <v>35</v>
      </c>
      <c r="G197" s="56" t="s">
        <v>36</v>
      </c>
      <c r="H197" s="56" t="s">
        <v>635</v>
      </c>
      <c r="I197" s="56" t="s">
        <v>635</v>
      </c>
      <c r="J197" s="50" t="s">
        <v>50</v>
      </c>
      <c r="K197" s="50" t="s">
        <v>51</v>
      </c>
      <c r="L197" s="85" t="s">
        <v>636</v>
      </c>
      <c r="M197" s="56" t="s">
        <v>53</v>
      </c>
      <c r="N197" s="56" t="s">
        <v>53</v>
      </c>
      <c r="O197" s="50">
        <v>80</v>
      </c>
      <c r="P197" s="50">
        <v>80</v>
      </c>
      <c r="Q197" s="50">
        <v>554</v>
      </c>
      <c r="R197" s="50" t="s">
        <v>77</v>
      </c>
      <c r="S197" s="50" t="s">
        <v>515</v>
      </c>
      <c r="T197" s="50">
        <v>2222</v>
      </c>
      <c r="U197" s="50" t="s">
        <v>55</v>
      </c>
      <c r="V197" s="67" t="s">
        <v>56</v>
      </c>
      <c r="AA197" s="50" t="s">
        <v>57</v>
      </c>
      <c r="AB197" s="56" t="s">
        <v>628</v>
      </c>
      <c r="AC197" s="50" t="s">
        <v>58</v>
      </c>
      <c r="AD197" s="50">
        <v>41.409209346031702</v>
      </c>
      <c r="AE197" s="50">
        <v>2.0094051168717302</v>
      </c>
      <c r="AF197" s="50">
        <v>300</v>
      </c>
      <c r="AG197" s="50" t="s">
        <v>46</v>
      </c>
      <c r="AH197" s="50" t="str">
        <f t="shared" si="24"/>
        <v>A-2 (Baix) 600,077 Pallejà</v>
      </c>
      <c r="AI197" s="50"/>
      <c r="AJ197" s="50" t="str">
        <f t="shared" si="25"/>
        <v>{'Camera information':{'Identifier':'camera.1109','Number':1109,'Group':'A-2 (Baix)','Name':'A-2 (Baix) 600,077 Pallejà','Location':'ACCESSOS SUD',</v>
      </c>
      <c r="AK197" s="50" t="str">
        <f t="shared" si="23"/>
        <v>'Description':'A-2 (Baix) 600,077 Pallejà','Symbol':'Fixed camera','Owner':'SCT','Municipality':'Pallejà','Kilometric Point':'600,077','Road':'A-2 (Baix)','Direction':'DEC',</v>
      </c>
      <c r="AL197" s="50" t="str">
        <f t="shared" si="26"/>
        <v>'Latitude':'41,4092093460317','Longitude':'2,00940511687173','Manufacturer':'AXIS','Model':'AXIS Q7401 Video Encoder','Protocol':'		Plettack','Polling':300,</v>
      </c>
      <c r="AM197" s="50" t="str">
        <f t="shared" si="21"/>
        <v>'Connection':{'Address':'10.137.241.100','Multicast address':'				239.239.239.239','User':'root','Password':'root','HTTP port':80,'ONVIF port':80,'RTSP port':554},</v>
      </c>
      <c r="AN197" s="50" t="str">
        <f t="shared" si="27"/>
        <v>'PTZ protocol':{'Protocol':'		Plettack','Address':			20,'Port':2222,'Serial settings':'9600,8,E,1'}}},</v>
      </c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  <c r="HG197" s="50"/>
      <c r="HH197" s="50"/>
      <c r="HI197" s="50"/>
      <c r="HJ197" s="50"/>
      <c r="HK197" s="50"/>
      <c r="HL197" s="50"/>
      <c r="HM197" s="50"/>
      <c r="HN197" s="50"/>
      <c r="HO197" s="50"/>
      <c r="HP197" s="50"/>
      <c r="HQ197" s="50"/>
      <c r="HR197" s="50"/>
      <c r="HS197" s="50"/>
      <c r="HT197" s="50"/>
      <c r="HU197" s="50"/>
      <c r="HV197" s="50"/>
      <c r="HW197" s="50"/>
      <c r="HX197" s="50"/>
      <c r="HY197" s="50"/>
      <c r="HZ197" s="50"/>
      <c r="IA197" s="50"/>
      <c r="IB197" s="50"/>
      <c r="IC197" s="50"/>
      <c r="ID197" s="50"/>
      <c r="IE197" s="50"/>
      <c r="IF197" s="50"/>
      <c r="IG197" s="50"/>
      <c r="IH197" s="50"/>
      <c r="II197" s="50"/>
      <c r="IJ197" s="50"/>
      <c r="IK197" s="50"/>
      <c r="IL197" s="50"/>
      <c r="IM197" s="50"/>
      <c r="IN197" s="50"/>
      <c r="IO197" s="50"/>
      <c r="IP197" s="50"/>
      <c r="IQ197" s="50"/>
      <c r="IR197" s="50"/>
      <c r="IS197" s="50"/>
    </row>
    <row r="198" spans="1:253" ht="14.25" customHeight="1">
      <c r="A198" s="55" t="str">
        <f t="shared" si="22"/>
        <v>camera.1110</v>
      </c>
      <c r="B198" s="54">
        <v>1110</v>
      </c>
      <c r="C198" s="56" t="s">
        <v>628</v>
      </c>
      <c r="D198" s="56">
        <v>598.59</v>
      </c>
      <c r="E198" s="56" t="s">
        <v>48</v>
      </c>
      <c r="F198" s="56" t="s">
        <v>35</v>
      </c>
      <c r="G198" s="56" t="s">
        <v>36</v>
      </c>
      <c r="H198" s="56" t="s">
        <v>635</v>
      </c>
      <c r="I198" s="56" t="s">
        <v>637</v>
      </c>
      <c r="J198" s="50" t="s">
        <v>50</v>
      </c>
      <c r="K198" s="50" t="s">
        <v>51</v>
      </c>
      <c r="L198" s="85" t="s">
        <v>638</v>
      </c>
      <c r="M198" s="56" t="s">
        <v>53</v>
      </c>
      <c r="N198" s="56" t="s">
        <v>53</v>
      </c>
      <c r="O198" s="50">
        <v>80</v>
      </c>
      <c r="P198" s="50">
        <v>80</v>
      </c>
      <c r="Q198" s="50">
        <v>554</v>
      </c>
      <c r="R198" s="50" t="s">
        <v>77</v>
      </c>
      <c r="S198" s="50" t="s">
        <v>70</v>
      </c>
      <c r="T198" s="50">
        <v>2222</v>
      </c>
      <c r="U198" s="50" t="s">
        <v>55</v>
      </c>
      <c r="V198" s="67" t="s">
        <v>56</v>
      </c>
      <c r="AA198" s="50" t="s">
        <v>57</v>
      </c>
      <c r="AB198" s="56" t="s">
        <v>628</v>
      </c>
      <c r="AC198" s="50" t="s">
        <v>58</v>
      </c>
      <c r="AD198" s="50">
        <v>41.420150919809899</v>
      </c>
      <c r="AE198" s="50">
        <v>2.0035920629125199</v>
      </c>
      <c r="AF198" s="50">
        <v>300</v>
      </c>
      <c r="AG198" s="50" t="s">
        <v>46</v>
      </c>
      <c r="AH198" s="50" t="str">
        <f t="shared" si="24"/>
        <v>A-2 (Baix) 598,59 Enllaç B-24</v>
      </c>
      <c r="AI198" s="50"/>
      <c r="AJ198" s="50" t="str">
        <f t="shared" si="25"/>
        <v>{'Camera information':{'Identifier':'camera.1110','Number':1110,'Group':'A-2 (Baix)','Name':'A-2 (Baix) 598,59 Enllaç B-24','Location':'ACCESSOS SUD',</v>
      </c>
      <c r="AK198" s="50" t="str">
        <f t="shared" si="23"/>
        <v>'Description':'A-2 (Baix) 598,59 Enllaç B-24','Symbol':'Fixed camera','Owner':'SCT','Municipality':'Pallejà','Kilometric Point':'598,59','Road':'A-2 (Baix)','Direction':'DEC',</v>
      </c>
      <c r="AL198" s="50" t="str">
        <f t="shared" si="26"/>
        <v>'Latitude':'41,4201509198099','Longitude':'2,00359206291252','Manufacturer':'AXIS','Model':'AXIS Q7401 Video Encoder','Protocol':'		Plettack','Polling':300,</v>
      </c>
      <c r="AM198" s="50" t="str">
        <f t="shared" si="21"/>
        <v>'Connection':{'Address':'10.137.241.101','Multicast address':'				239.239.239.239','User':'root','Password':'root','HTTP port':80,'ONVIF port':80,'RTSP port':554},</v>
      </c>
      <c r="AN198" s="50" t="str">
        <f t="shared" si="27"/>
        <v>'PTZ protocol':{'Protocol':'		Plettack','Address':			19,'Port':2222,'Serial settings':'9600,8,E,1'}}},</v>
      </c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  <c r="HG198" s="50"/>
      <c r="HH198" s="50"/>
      <c r="HI198" s="50"/>
      <c r="HJ198" s="50"/>
      <c r="HK198" s="50"/>
      <c r="HL198" s="50"/>
      <c r="HM198" s="50"/>
      <c r="HN198" s="50"/>
      <c r="HO198" s="50"/>
      <c r="HP198" s="50"/>
      <c r="HQ198" s="50"/>
      <c r="HR198" s="50"/>
      <c r="HS198" s="50"/>
      <c r="HT198" s="50"/>
      <c r="HU198" s="50"/>
      <c r="HV198" s="50"/>
      <c r="HW198" s="50"/>
      <c r="HX198" s="50"/>
      <c r="HY198" s="50"/>
      <c r="HZ198" s="50"/>
      <c r="IA198" s="50"/>
      <c r="IB198" s="50"/>
      <c r="IC198" s="50"/>
      <c r="ID198" s="50"/>
      <c r="IE198" s="50"/>
      <c r="IF198" s="50"/>
      <c r="IG198" s="50"/>
      <c r="IH198" s="50"/>
      <c r="II198" s="50"/>
      <c r="IJ198" s="50"/>
      <c r="IK198" s="50"/>
      <c r="IL198" s="50"/>
      <c r="IM198" s="50"/>
      <c r="IN198" s="50"/>
      <c r="IO198" s="50"/>
      <c r="IP198" s="50"/>
      <c r="IQ198" s="50"/>
      <c r="IR198" s="50"/>
      <c r="IS198" s="50"/>
    </row>
    <row r="199" spans="1:253" ht="14.25" customHeight="1">
      <c r="A199" s="55" t="str">
        <f t="shared" si="22"/>
        <v>camera.1111</v>
      </c>
      <c r="B199" s="54">
        <v>1111</v>
      </c>
      <c r="C199" s="56" t="s">
        <v>628</v>
      </c>
      <c r="D199" s="56">
        <v>597.279</v>
      </c>
      <c r="E199" s="56" t="s">
        <v>48</v>
      </c>
      <c r="F199" s="56" t="s">
        <v>35</v>
      </c>
      <c r="G199" s="56" t="s">
        <v>36</v>
      </c>
      <c r="H199" s="56" t="s">
        <v>635</v>
      </c>
      <c r="I199" s="56" t="s">
        <v>635</v>
      </c>
      <c r="J199" s="50" t="s">
        <v>50</v>
      </c>
      <c r="K199" s="50" t="s">
        <v>639</v>
      </c>
      <c r="L199" s="85" t="s">
        <v>640</v>
      </c>
      <c r="M199" s="56" t="s">
        <v>53</v>
      </c>
      <c r="N199" s="56" t="s">
        <v>53</v>
      </c>
      <c r="O199" s="50">
        <v>80</v>
      </c>
      <c r="P199" s="50">
        <v>80</v>
      </c>
      <c r="Q199" s="50">
        <v>554</v>
      </c>
      <c r="R199" s="50" t="s">
        <v>641</v>
      </c>
      <c r="S199" s="50" t="s">
        <v>44</v>
      </c>
      <c r="T199" s="50">
        <v>0</v>
      </c>
      <c r="U199" s="50" t="s">
        <v>642</v>
      </c>
      <c r="V199" s="67" t="s">
        <v>56</v>
      </c>
      <c r="AA199" s="50" t="s">
        <v>57</v>
      </c>
      <c r="AB199" s="56" t="s">
        <v>628</v>
      </c>
      <c r="AC199" s="50" t="s">
        <v>58</v>
      </c>
      <c r="AD199" s="50">
        <v>41.430912129380097</v>
      </c>
      <c r="AE199" s="50">
        <v>1.9964307318333101</v>
      </c>
      <c r="AF199" s="50">
        <v>300</v>
      </c>
      <c r="AG199" s="50" t="s">
        <v>46</v>
      </c>
      <c r="AH199" s="50" t="str">
        <f t="shared" si="24"/>
        <v>A-2 (Baix) 597,279 Pallejà</v>
      </c>
      <c r="AI199" s="50"/>
      <c r="AJ199" s="50" t="str">
        <f t="shared" si="25"/>
        <v>{'Camera information':{'Identifier':'camera.1111','Number':1111,'Group':'A-2 (Baix)','Name':'A-2 (Baix) 597,279 Pallejà','Location':'ACCESSOS SUD',</v>
      </c>
      <c r="AK199" s="50" t="str">
        <f t="shared" si="23"/>
        <v>'Description':'A-2 (Baix) 597,279 Pallejà','Symbol':'Fixed camera','Owner':'SCT','Municipality':'Pallejà','Kilometric Point':'597,279','Road':'A-2 (Baix)','Direction':'DEC',</v>
      </c>
      <c r="AL199" s="50" t="str">
        <f t="shared" si="26"/>
        <v>'Latitude':'41,4309121293801','Longitude':'1,99643073183331','Manufacturer':'AXIS','Model':'AXIS Q8685-E PTZ Network Camera','Protocol':'		Axis','Polling':300,</v>
      </c>
      <c r="AM199" s="50" t="str">
        <f t="shared" si="21"/>
        <v>'Connection':{'Address':'10.137.241.102','Multicast address':'				239.239.239.239','User':'root','Password':'root','HTTP port':80,'ONVIF port':80,'RTSP port':554},</v>
      </c>
      <c r="AN199" s="50" t="str">
        <f t="shared" si="27"/>
        <v>'PTZ protocol':{'Protocol':'		Axis','Address':			0,'Port':0,'Serial settings':'9600,8,N,1'}}},</v>
      </c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  <c r="HG199" s="50"/>
      <c r="HH199" s="50"/>
      <c r="HI199" s="50"/>
      <c r="HJ199" s="50"/>
      <c r="HK199" s="50"/>
      <c r="HL199" s="50"/>
      <c r="HM199" s="50"/>
      <c r="HN199" s="50"/>
      <c r="HO199" s="50"/>
      <c r="HP199" s="50"/>
      <c r="HQ199" s="50"/>
      <c r="HR199" s="50"/>
      <c r="HS199" s="50"/>
      <c r="HT199" s="50"/>
      <c r="HU199" s="50"/>
      <c r="HV199" s="50"/>
      <c r="HW199" s="50"/>
      <c r="HX199" s="50"/>
      <c r="HY199" s="50"/>
      <c r="HZ199" s="50"/>
      <c r="IA199" s="50"/>
      <c r="IB199" s="50"/>
      <c r="IC199" s="50"/>
      <c r="ID199" s="50"/>
      <c r="IE199" s="50"/>
      <c r="IF199" s="50"/>
      <c r="IG199" s="50"/>
      <c r="IH199" s="50"/>
      <c r="II199" s="50"/>
      <c r="IJ199" s="50"/>
      <c r="IK199" s="50"/>
      <c r="IL199" s="50"/>
      <c r="IM199" s="50"/>
      <c r="IN199" s="50"/>
      <c r="IO199" s="50"/>
      <c r="IP199" s="50"/>
      <c r="IQ199" s="50"/>
      <c r="IR199" s="50"/>
      <c r="IS199" s="50"/>
    </row>
    <row r="200" spans="1:253" ht="14.25" customHeight="1">
      <c r="A200" s="55" t="str">
        <f t="shared" si="22"/>
        <v>camera.1112</v>
      </c>
      <c r="B200" s="54">
        <v>1112</v>
      </c>
      <c r="C200" s="56" t="s">
        <v>628</v>
      </c>
      <c r="D200" s="56">
        <v>595.74300000000005</v>
      </c>
      <c r="E200" s="56" t="s">
        <v>48</v>
      </c>
      <c r="F200" s="56" t="s">
        <v>35</v>
      </c>
      <c r="G200" s="56" t="s">
        <v>36</v>
      </c>
      <c r="H200" s="56" t="s">
        <v>643</v>
      </c>
      <c r="I200" s="56" t="s">
        <v>644</v>
      </c>
      <c r="J200" s="50" t="s">
        <v>50</v>
      </c>
      <c r="K200" s="50" t="s">
        <v>37</v>
      </c>
      <c r="L200" s="86" t="s">
        <v>645</v>
      </c>
      <c r="M200" s="56"/>
      <c r="N200" s="56"/>
      <c r="O200" s="50">
        <v>80</v>
      </c>
      <c r="P200" s="50">
        <v>80</v>
      </c>
      <c r="Q200" s="50">
        <v>554</v>
      </c>
      <c r="R200" s="50" t="s">
        <v>77</v>
      </c>
      <c r="S200" s="50" t="s">
        <v>82</v>
      </c>
      <c r="T200" s="50">
        <v>2222</v>
      </c>
      <c r="U200" s="50" t="s">
        <v>55</v>
      </c>
      <c r="V200" s="67" t="s">
        <v>56</v>
      </c>
      <c r="X200" s="50" t="s">
        <v>62</v>
      </c>
      <c r="Z200" s="81" t="s">
        <v>575</v>
      </c>
      <c r="AA200" s="50" t="s">
        <v>646</v>
      </c>
      <c r="AB200" s="56" t="s">
        <v>628</v>
      </c>
      <c r="AC200" s="50" t="s">
        <v>58</v>
      </c>
      <c r="AD200" s="50">
        <v>41.441634516547701</v>
      </c>
      <c r="AE200" s="50">
        <v>1.98595805476605</v>
      </c>
      <c r="AF200" s="50">
        <v>300</v>
      </c>
      <c r="AG200" s="50" t="s">
        <v>46</v>
      </c>
      <c r="AH200" s="50" t="str">
        <f t="shared" si="24"/>
        <v>A-2 (Baix) 595,743 St. Andreu Bar</v>
      </c>
      <c r="AI200" s="50"/>
      <c r="AJ200" s="50" t="str">
        <f t="shared" si="25"/>
        <v>{'Camera information':{'Identifier':'camera.1112','Number':1112,'Group':'A-2 (Baix)','Name':'A-2 (Baix) 595,743 St. Andreu Bar','Location':'ACCESSOS SUD',</v>
      </c>
      <c r="AK200" s="50" t="str">
        <f t="shared" si="23"/>
        <v>'Description':'A-2 (Baix) 595,743 St. Andreu Bar','Symbol':'Fixed camera','Owner':'SCT','Municipality':'Sant Andreu de la Barca','Kilometric Point':'595,743','Road':'A-2 (Baix)','Direction':'DEC',</v>
      </c>
      <c r="AL200" s="50" t="str">
        <f t="shared" si="26"/>
        <v>'Latitude':'41,4416345165477','Longitude':'1,98595805476605','Manufacturer':'AXIS','Model':'-','Protocol':'		Plettack','Polling':300,</v>
      </c>
      <c r="AM200" s="50" t="str">
        <f t="shared" si="21"/>
        <v>'Connection':{'Address':'10.137.241.103','Multicast address':'				239.239.239.239','User':'','Password':'','HTTP port':80,'ONVIF port':80,'RTSP port':554},</v>
      </c>
      <c r="AN200" s="50" t="str">
        <f t="shared" si="27"/>
        <v>'PTZ protocol':{'Protocol':'		Plettack','Address':			17,'Port':2222,'Serial settings':'9600,8,E,1'}}},</v>
      </c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  <c r="HG200" s="50"/>
      <c r="HH200" s="50"/>
      <c r="HI200" s="50"/>
      <c r="HJ200" s="50"/>
      <c r="HK200" s="50"/>
      <c r="HL200" s="50"/>
      <c r="HM200" s="50"/>
      <c r="HN200" s="50"/>
      <c r="HO200" s="50"/>
      <c r="HP200" s="50"/>
      <c r="HQ200" s="50"/>
      <c r="HR200" s="50"/>
      <c r="HS200" s="50"/>
      <c r="HT200" s="50"/>
      <c r="HU200" s="50"/>
      <c r="HV200" s="50"/>
      <c r="HW200" s="50"/>
      <c r="HX200" s="50"/>
      <c r="HY200" s="50"/>
      <c r="HZ200" s="50"/>
      <c r="IA200" s="50"/>
      <c r="IB200" s="50"/>
      <c r="IC200" s="50"/>
      <c r="ID200" s="50"/>
      <c r="IE200" s="50"/>
      <c r="IF200" s="50"/>
      <c r="IG200" s="50"/>
      <c r="IH200" s="50"/>
      <c r="II200" s="50"/>
      <c r="IJ200" s="50"/>
      <c r="IK200" s="50"/>
      <c r="IL200" s="50"/>
      <c r="IM200" s="50"/>
      <c r="IN200" s="50"/>
      <c r="IO200" s="50"/>
      <c r="IP200" s="50"/>
      <c r="IQ200" s="50"/>
      <c r="IR200" s="50"/>
      <c r="IS200" s="50"/>
    </row>
    <row r="201" spans="1:253" ht="14.25" customHeight="1">
      <c r="A201" s="55" t="str">
        <f t="shared" si="22"/>
        <v>camera.1113</v>
      </c>
      <c r="B201" s="54">
        <v>1113</v>
      </c>
      <c r="C201" s="56" t="s">
        <v>628</v>
      </c>
      <c r="D201" s="56">
        <v>594.12699999999995</v>
      </c>
      <c r="E201" s="56" t="s">
        <v>48</v>
      </c>
      <c r="F201" s="56" t="s">
        <v>35</v>
      </c>
      <c r="G201" s="56" t="s">
        <v>36</v>
      </c>
      <c r="H201" s="56" t="s">
        <v>643</v>
      </c>
      <c r="I201" s="56" t="s">
        <v>644</v>
      </c>
      <c r="J201" s="50" t="s">
        <v>50</v>
      </c>
      <c r="K201" s="50" t="s">
        <v>37</v>
      </c>
      <c r="L201" s="86" t="s">
        <v>647</v>
      </c>
      <c r="M201" s="56"/>
      <c r="N201" s="56"/>
      <c r="O201" s="50">
        <v>80</v>
      </c>
      <c r="P201" s="50">
        <v>80</v>
      </c>
      <c r="Q201" s="50">
        <v>554</v>
      </c>
      <c r="R201" s="50" t="s">
        <v>77</v>
      </c>
      <c r="S201" s="50" t="s">
        <v>87</v>
      </c>
      <c r="T201" s="50">
        <v>2222</v>
      </c>
      <c r="U201" s="50" t="s">
        <v>55</v>
      </c>
      <c r="V201" s="67" t="s">
        <v>56</v>
      </c>
      <c r="X201" s="50" t="s">
        <v>62</v>
      </c>
      <c r="Z201" s="81" t="s">
        <v>575</v>
      </c>
      <c r="AA201" s="50" t="s">
        <v>646</v>
      </c>
      <c r="AB201" s="56" t="s">
        <v>628</v>
      </c>
      <c r="AC201" s="50" t="s">
        <v>58</v>
      </c>
      <c r="AD201" s="50">
        <v>41.4536066309823</v>
      </c>
      <c r="AE201" s="50">
        <v>1.9758789670964301</v>
      </c>
      <c r="AF201" s="50">
        <v>300</v>
      </c>
      <c r="AG201" s="50" t="s">
        <v>46</v>
      </c>
      <c r="AH201" s="50" t="str">
        <f t="shared" si="24"/>
        <v>A-2 (Baix) 594,127 St. Andreu Bar</v>
      </c>
      <c r="AI201" s="50"/>
      <c r="AJ201" s="50" t="str">
        <f t="shared" si="25"/>
        <v>{'Camera information':{'Identifier':'camera.1113','Number':1113,'Group':'A-2 (Baix)','Name':'A-2 (Baix) 594,127 St. Andreu Bar','Location':'ACCESSOS SUD',</v>
      </c>
      <c r="AK201" s="50" t="str">
        <f t="shared" si="23"/>
        <v>'Description':'A-2 (Baix) 594,127 St. Andreu Bar','Symbol':'Fixed camera','Owner':'SCT','Municipality':'Sant Andreu de la Barca','Kilometric Point':'594,127','Road':'A-2 (Baix)','Direction':'DEC',</v>
      </c>
      <c r="AL201" s="50" t="str">
        <f t="shared" si="26"/>
        <v>'Latitude':'41,4536066309823','Longitude':'1,97587896709643','Manufacturer':'AXIS','Model':'-','Protocol':'		Plettack','Polling':300,</v>
      </c>
      <c r="AM201" s="50" t="str">
        <f t="shared" si="21"/>
        <v>'Connection':{'Address':'10.137.241.104','Multicast address':'				239.239.239.239','User':'','Password':'','HTTP port':80,'ONVIF port':80,'RTSP port':554},</v>
      </c>
      <c r="AN201" s="50" t="str">
        <f t="shared" si="27"/>
        <v>'PTZ protocol':{'Protocol':'		Plettack','Address':			16,'Port':2222,'Serial settings':'9600,8,E,1'}}},</v>
      </c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  <c r="HG201" s="50"/>
      <c r="HH201" s="50"/>
      <c r="HI201" s="50"/>
      <c r="HJ201" s="50"/>
      <c r="HK201" s="50"/>
      <c r="HL201" s="50"/>
      <c r="HM201" s="50"/>
      <c r="HN201" s="50"/>
      <c r="HO201" s="50"/>
      <c r="HP201" s="50"/>
      <c r="HQ201" s="50"/>
      <c r="HR201" s="50"/>
      <c r="HS201" s="50"/>
      <c r="HT201" s="50"/>
      <c r="HU201" s="50"/>
      <c r="HV201" s="50"/>
      <c r="HW201" s="50"/>
      <c r="HX201" s="50"/>
      <c r="HY201" s="50"/>
      <c r="HZ201" s="50"/>
      <c r="IA201" s="50"/>
      <c r="IB201" s="50"/>
      <c r="IC201" s="50"/>
      <c r="ID201" s="50"/>
      <c r="IE201" s="50"/>
      <c r="IF201" s="50"/>
      <c r="IG201" s="50"/>
      <c r="IH201" s="50"/>
      <c r="II201" s="50"/>
      <c r="IJ201" s="50"/>
      <c r="IK201" s="50"/>
      <c r="IL201" s="50"/>
      <c r="IM201" s="50"/>
      <c r="IN201" s="50"/>
      <c r="IO201" s="50"/>
      <c r="IP201" s="50"/>
      <c r="IQ201" s="50"/>
      <c r="IR201" s="50"/>
      <c r="IS201" s="50"/>
    </row>
    <row r="202" spans="1:253" ht="14.25" customHeight="1">
      <c r="A202" s="55" t="str">
        <f t="shared" si="22"/>
        <v>camera.1114</v>
      </c>
      <c r="B202" s="54">
        <v>1114</v>
      </c>
      <c r="C202" s="56" t="s">
        <v>628</v>
      </c>
      <c r="D202" s="56">
        <v>592.57600000000002</v>
      </c>
      <c r="E202" s="56" t="s">
        <v>48</v>
      </c>
      <c r="F202" s="56" t="s">
        <v>35</v>
      </c>
      <c r="G202" s="56" t="s">
        <v>36</v>
      </c>
      <c r="H202" s="56" t="s">
        <v>567</v>
      </c>
      <c r="I202" s="56" t="s">
        <v>567</v>
      </c>
      <c r="J202" s="50" t="s">
        <v>50</v>
      </c>
      <c r="K202" s="50" t="s">
        <v>37</v>
      </c>
      <c r="L202" s="86" t="s">
        <v>648</v>
      </c>
      <c r="M202" s="56"/>
      <c r="N202" s="56"/>
      <c r="O202" s="50">
        <v>80</v>
      </c>
      <c r="P202" s="50">
        <v>80</v>
      </c>
      <c r="Q202" s="50">
        <v>554</v>
      </c>
      <c r="R202" s="50" t="s">
        <v>77</v>
      </c>
      <c r="S202" s="50" t="s">
        <v>540</v>
      </c>
      <c r="T202" s="50">
        <v>2222</v>
      </c>
      <c r="U202" s="50" t="s">
        <v>55</v>
      </c>
      <c r="V202" s="67" t="s">
        <v>56</v>
      </c>
      <c r="X202" s="50" t="s">
        <v>62</v>
      </c>
      <c r="Z202" s="81" t="s">
        <v>575</v>
      </c>
      <c r="AA202" s="50" t="s">
        <v>649</v>
      </c>
      <c r="AB202" s="56" t="s">
        <v>628</v>
      </c>
      <c r="AC202" s="50" t="s">
        <v>58</v>
      </c>
      <c r="AD202" s="50">
        <v>41.466221472091902</v>
      </c>
      <c r="AE202" s="50">
        <v>1.9690145223059501</v>
      </c>
      <c r="AF202" s="50">
        <v>300</v>
      </c>
      <c r="AG202" s="50" t="s">
        <v>46</v>
      </c>
      <c r="AH202" s="50" t="str">
        <f t="shared" si="24"/>
        <v>A-2 (Baix) 592,576 Castellbisbal</v>
      </c>
      <c r="AI202" s="50"/>
      <c r="AJ202" s="50" t="str">
        <f t="shared" si="25"/>
        <v>{'Camera information':{'Identifier':'camera.1114','Number':1114,'Group':'A-2 (Baix)','Name':'A-2 (Baix) 592,576 Castellbisbal','Location':'ACCESSOS SUD',</v>
      </c>
      <c r="AK202" s="50" t="str">
        <f t="shared" si="23"/>
        <v>'Description':'A-2 (Baix) 592,576 Castellbisbal','Symbol':'Fixed camera','Owner':'SCT','Municipality':'Castellbisbal','Kilometric Point':'592,576','Road':'A-2 (Baix)','Direction':'DEC',</v>
      </c>
      <c r="AL202" s="50" t="str">
        <f t="shared" si="26"/>
        <v>'Latitude':'41,4662214720919','Longitude':'1,96901452230595','Manufacturer':'AXIS','Model':'-','Protocol':'		Plettack','Polling':300,</v>
      </c>
      <c r="AM202" s="50" t="str">
        <f t="shared" si="21"/>
        <v>'Connection':{'Address':'10.137.241.105','Multicast address':'				239.239.239.239','User':'','Password':'','HTTP port':80,'ONVIF port':80,'RTSP port':554},</v>
      </c>
      <c r="AN202" s="50" t="str">
        <f t="shared" si="27"/>
        <v>'PTZ protocol':{'Protocol':'		Plettack','Address':			15,'Port':2222,'Serial settings':'9600,8,E,1'}}},</v>
      </c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0"/>
      <c r="EU202" s="50"/>
      <c r="EV202" s="50"/>
      <c r="EW202" s="50"/>
      <c r="EX202" s="50"/>
      <c r="EY202" s="50"/>
      <c r="EZ202" s="50"/>
      <c r="FA202" s="50"/>
      <c r="FB202" s="50"/>
      <c r="FC202" s="50"/>
      <c r="FD202" s="50"/>
      <c r="FE202" s="50"/>
      <c r="FF202" s="50"/>
      <c r="FG202" s="50"/>
      <c r="FH202" s="50"/>
      <c r="FI202" s="50"/>
      <c r="FJ202" s="50"/>
      <c r="FK202" s="50"/>
      <c r="FL202" s="50"/>
      <c r="FM202" s="50"/>
      <c r="FN202" s="50"/>
      <c r="FO202" s="50"/>
      <c r="FP202" s="50"/>
      <c r="FQ202" s="50"/>
      <c r="FR202" s="50"/>
      <c r="FS202" s="50"/>
      <c r="FT202" s="50"/>
      <c r="FU202" s="50"/>
      <c r="FV202" s="50"/>
      <c r="FW202" s="50"/>
      <c r="FX202" s="50"/>
      <c r="FY202" s="50"/>
      <c r="FZ202" s="50"/>
      <c r="GA202" s="50"/>
      <c r="GB202" s="50"/>
      <c r="GC202" s="50"/>
      <c r="GD202" s="50"/>
      <c r="GE202" s="50"/>
      <c r="GF202" s="50"/>
      <c r="GG202" s="50"/>
      <c r="GH202" s="50"/>
      <c r="GI202" s="50"/>
      <c r="GJ202" s="50"/>
      <c r="GK202" s="50"/>
      <c r="GL202" s="50"/>
      <c r="GM202" s="50"/>
      <c r="GN202" s="50"/>
      <c r="GO202" s="50"/>
      <c r="GP202" s="50"/>
      <c r="GQ202" s="50"/>
      <c r="GR202" s="50"/>
      <c r="GS202" s="50"/>
      <c r="GT202" s="50"/>
      <c r="GU202" s="50"/>
      <c r="GV202" s="50"/>
      <c r="GW202" s="50"/>
      <c r="GX202" s="50"/>
      <c r="GY202" s="50"/>
      <c r="GZ202" s="50"/>
      <c r="HA202" s="50"/>
      <c r="HB202" s="50"/>
      <c r="HC202" s="50"/>
      <c r="HD202" s="50"/>
      <c r="HE202" s="50"/>
      <c r="HF202" s="50"/>
      <c r="HG202" s="50"/>
      <c r="HH202" s="50"/>
      <c r="HI202" s="50"/>
      <c r="HJ202" s="50"/>
      <c r="HK202" s="50"/>
      <c r="HL202" s="50"/>
      <c r="HM202" s="50"/>
      <c r="HN202" s="50"/>
      <c r="HO202" s="50"/>
      <c r="HP202" s="50"/>
      <c r="HQ202" s="50"/>
      <c r="HR202" s="50"/>
      <c r="HS202" s="50"/>
      <c r="HT202" s="50"/>
      <c r="HU202" s="50"/>
      <c r="HV202" s="50"/>
      <c r="HW202" s="50"/>
      <c r="HX202" s="50"/>
      <c r="HY202" s="50"/>
      <c r="HZ202" s="50"/>
      <c r="IA202" s="50"/>
      <c r="IB202" s="50"/>
      <c r="IC202" s="50"/>
      <c r="ID202" s="50"/>
      <c r="IE202" s="50"/>
      <c r="IF202" s="50"/>
      <c r="IG202" s="50"/>
      <c r="IH202" s="50"/>
      <c r="II202" s="50"/>
      <c r="IJ202" s="50"/>
      <c r="IK202" s="50"/>
      <c r="IL202" s="50"/>
      <c r="IM202" s="50"/>
      <c r="IN202" s="50"/>
      <c r="IO202" s="50"/>
      <c r="IP202" s="50"/>
      <c r="IQ202" s="50"/>
      <c r="IR202" s="50"/>
      <c r="IS202" s="50"/>
    </row>
    <row r="203" spans="1:253" ht="14.25" customHeight="1">
      <c r="A203" s="55" t="str">
        <f t="shared" si="22"/>
        <v>camera.1115</v>
      </c>
      <c r="B203" s="54">
        <v>1115</v>
      </c>
      <c r="C203" s="56" t="s">
        <v>628</v>
      </c>
      <c r="D203" s="56">
        <v>591.50900000000001</v>
      </c>
      <c r="E203" s="56" t="s">
        <v>48</v>
      </c>
      <c r="F203" s="56" t="s">
        <v>35</v>
      </c>
      <c r="G203" s="56" t="s">
        <v>36</v>
      </c>
      <c r="H203" s="56" t="s">
        <v>567</v>
      </c>
      <c r="I203" s="56" t="s">
        <v>567</v>
      </c>
      <c r="J203" s="50" t="s">
        <v>50</v>
      </c>
      <c r="K203" s="50" t="s">
        <v>37</v>
      </c>
      <c r="L203" s="86" t="s">
        <v>650</v>
      </c>
      <c r="M203" s="56"/>
      <c r="N203" s="56"/>
      <c r="O203" s="50">
        <v>80</v>
      </c>
      <c r="P203" s="50">
        <v>80</v>
      </c>
      <c r="Q203" s="50">
        <v>554</v>
      </c>
      <c r="R203" s="50" t="s">
        <v>77</v>
      </c>
      <c r="S203" s="50" t="s">
        <v>553</v>
      </c>
      <c r="T203" s="50">
        <v>2222</v>
      </c>
      <c r="U203" s="50" t="s">
        <v>55</v>
      </c>
      <c r="V203" s="67" t="s">
        <v>56</v>
      </c>
      <c r="X203" s="50" t="s">
        <v>62</v>
      </c>
      <c r="Z203" s="81" t="s">
        <v>575</v>
      </c>
      <c r="AA203" s="50" t="s">
        <v>651</v>
      </c>
      <c r="AB203" s="56" t="s">
        <v>628</v>
      </c>
      <c r="AC203" s="50" t="s">
        <v>58</v>
      </c>
      <c r="AD203" s="50">
        <v>41.4717841875527</v>
      </c>
      <c r="AE203" s="51">
        <v>1.95799598956839</v>
      </c>
      <c r="AF203" s="50">
        <v>300</v>
      </c>
      <c r="AG203" s="50" t="s">
        <v>46</v>
      </c>
      <c r="AH203" s="50" t="str">
        <f t="shared" si="24"/>
        <v>A-2 (Baix) 591,509 Castellbisbal</v>
      </c>
      <c r="AJ203" s="50" t="str">
        <f t="shared" si="25"/>
        <v>{'Camera information':{'Identifier':'camera.1115','Number':1115,'Group':'A-2 (Baix)','Name':'A-2 (Baix) 591,509 Castellbisbal','Location':'ACCESSOS SUD',</v>
      </c>
      <c r="AK203" s="50" t="str">
        <f t="shared" si="23"/>
        <v>'Description':'A-2 (Baix) 591,509 Castellbisbal','Symbol':'Fixed camera','Owner':'SCT','Municipality':'Castellbisbal','Kilometric Point':'591,509','Road':'A-2 (Baix)','Direction':'DEC',</v>
      </c>
      <c r="AL203" s="50" t="str">
        <f t="shared" si="26"/>
        <v>'Latitude':'41,4717841875527','Longitude':'1,95799598956839','Manufacturer':'AXIS','Model':'-','Protocol':'		Plettack','Polling':300,</v>
      </c>
      <c r="AM203" s="50" t="str">
        <f t="shared" si="21"/>
        <v>'Connection':{'Address':'10.137.241.106','Multicast address':'				239.239.239.239','User':'','Password':'','HTTP port':80,'ONVIF port':80,'RTSP port':554},</v>
      </c>
      <c r="AN203" s="50" t="str">
        <f t="shared" si="27"/>
        <v>'PTZ protocol':{'Protocol':'		Plettack','Address':			14,'Port':2222,'Serial settings':'9600,8,E,1'}}},</v>
      </c>
    </row>
    <row r="204" spans="1:253" ht="14.25" customHeight="1">
      <c r="A204" s="55" t="str">
        <f t="shared" si="22"/>
        <v>camera.1116</v>
      </c>
      <c r="B204" s="54">
        <v>1116</v>
      </c>
      <c r="C204" s="56" t="s">
        <v>628</v>
      </c>
      <c r="D204" s="56">
        <v>590.63</v>
      </c>
      <c r="E204" s="56" t="s">
        <v>48</v>
      </c>
      <c r="F204" s="56" t="s">
        <v>35</v>
      </c>
      <c r="G204" s="56" t="s">
        <v>36</v>
      </c>
      <c r="H204" s="56" t="s">
        <v>567</v>
      </c>
      <c r="I204" s="56" t="s">
        <v>567</v>
      </c>
      <c r="J204" s="50" t="s">
        <v>50</v>
      </c>
      <c r="K204" s="50" t="s">
        <v>37</v>
      </c>
      <c r="L204" s="86" t="s">
        <v>652</v>
      </c>
      <c r="M204" s="56"/>
      <c r="N204" s="56"/>
      <c r="O204" s="50">
        <v>80</v>
      </c>
      <c r="P204" s="50">
        <v>80</v>
      </c>
      <c r="Q204" s="50">
        <v>554</v>
      </c>
      <c r="R204" s="50" t="s">
        <v>77</v>
      </c>
      <c r="S204" s="50" t="s">
        <v>556</v>
      </c>
      <c r="T204" s="50">
        <v>2222</v>
      </c>
      <c r="U204" s="50" t="s">
        <v>55</v>
      </c>
      <c r="V204" s="67" t="s">
        <v>56</v>
      </c>
      <c r="X204" s="50" t="s">
        <v>62</v>
      </c>
      <c r="Z204" s="81" t="s">
        <v>575</v>
      </c>
      <c r="AA204" s="50" t="s">
        <v>653</v>
      </c>
      <c r="AB204" s="56" t="s">
        <v>628</v>
      </c>
      <c r="AC204" s="50" t="s">
        <v>517</v>
      </c>
      <c r="AD204" s="50">
        <v>41.469720475275999</v>
      </c>
      <c r="AE204" s="51">
        <v>1.9464960460940699</v>
      </c>
      <c r="AF204" s="50">
        <v>300</v>
      </c>
      <c r="AG204" s="50" t="s">
        <v>46</v>
      </c>
      <c r="AH204" s="50" t="str">
        <f t="shared" si="24"/>
        <v>A-2 (Baix) 590,63 Castellbisbal</v>
      </c>
      <c r="AJ204" s="50" t="str">
        <f t="shared" si="25"/>
        <v>{'Camera information':{'Identifier':'camera.1116','Number':1116,'Group':'A-2 (Baix)','Name':'A-2 (Baix) 590,63 Castellbisbal','Location':'ACCESSOS SUD',</v>
      </c>
      <c r="AK204" s="50" t="str">
        <f t="shared" si="23"/>
        <v>'Description':'A-2 (Baix) 590,63 Castellbisbal','Symbol':'Fixed camera','Owner':'SCT','Municipality':'Castellbisbal','Kilometric Point':'590,63','Road':'A-2 (Baix)','Direction':'CRE',</v>
      </c>
      <c r="AL204" s="50" t="str">
        <f t="shared" si="26"/>
        <v>'Latitude':'41,469720475276','Longitude':'1,94649604609407','Manufacturer':'AXIS','Model':'-','Protocol':'		Plettack','Polling':300,</v>
      </c>
      <c r="AM204" s="50" t="str">
        <f t="shared" si="21"/>
        <v>'Connection':{'Address':'10.137.241.107','Multicast address':'				239.239.239.239','User':'','Password':'','HTTP port':80,'ONVIF port':80,'RTSP port':554},</v>
      </c>
      <c r="AN204" s="50" t="str">
        <f t="shared" si="27"/>
        <v>'PTZ protocol':{'Protocol':'		Plettack','Address':			13,'Port':2222,'Serial settings':'9600,8,E,1'}}},</v>
      </c>
    </row>
    <row r="205" spans="1:253" ht="14.25" customHeight="1">
      <c r="A205" s="55" t="str">
        <f t="shared" si="22"/>
        <v>camera.1117</v>
      </c>
      <c r="B205" s="54">
        <v>1117</v>
      </c>
      <c r="C205" s="56" t="s">
        <v>628</v>
      </c>
      <c r="D205" s="56">
        <v>589.17999999999995</v>
      </c>
      <c r="E205" s="56" t="s">
        <v>48</v>
      </c>
      <c r="F205" s="56" t="s">
        <v>35</v>
      </c>
      <c r="G205" s="56" t="s">
        <v>36</v>
      </c>
      <c r="H205" s="56" t="s">
        <v>571</v>
      </c>
      <c r="I205" s="56" t="s">
        <v>571</v>
      </c>
      <c r="J205" s="50" t="s">
        <v>50</v>
      </c>
      <c r="K205" s="50" t="s">
        <v>37</v>
      </c>
      <c r="L205" s="86" t="s">
        <v>654</v>
      </c>
      <c r="M205" s="56"/>
      <c r="N205" s="56"/>
      <c r="O205" s="50">
        <v>80</v>
      </c>
      <c r="P205" s="50">
        <v>80</v>
      </c>
      <c r="Q205" s="50">
        <v>554</v>
      </c>
      <c r="R205" s="50" t="s">
        <v>77</v>
      </c>
      <c r="S205" s="50" t="s">
        <v>559</v>
      </c>
      <c r="T205" s="50">
        <v>2222</v>
      </c>
      <c r="U205" s="50" t="s">
        <v>55</v>
      </c>
      <c r="V205" s="67" t="s">
        <v>56</v>
      </c>
      <c r="X205" s="50" t="s">
        <v>62</v>
      </c>
      <c r="Z205" s="81" t="s">
        <v>575</v>
      </c>
      <c r="AA205" s="50" t="s">
        <v>655</v>
      </c>
      <c r="AB205" s="56" t="s">
        <v>628</v>
      </c>
      <c r="AC205" s="50" t="s">
        <v>517</v>
      </c>
      <c r="AD205" s="50">
        <v>41.4780136735639</v>
      </c>
      <c r="AE205" s="51">
        <v>1.9368870089847099</v>
      </c>
      <c r="AF205" s="50">
        <v>300</v>
      </c>
      <c r="AG205" s="50" t="s">
        <v>46</v>
      </c>
      <c r="AH205" s="50" t="str">
        <f t="shared" si="24"/>
        <v>A-2 (Baix) 589,18 Martorell</v>
      </c>
      <c r="AJ205" s="50" t="str">
        <f t="shared" si="25"/>
        <v>{'Camera information':{'Identifier':'camera.1117','Number':1117,'Group':'A-2 (Baix)','Name':'A-2 (Baix) 589,18 Martorell','Location':'ACCESSOS SUD',</v>
      </c>
      <c r="AK205" s="50" t="str">
        <f t="shared" si="23"/>
        <v>'Description':'A-2 (Baix) 589,18 Martorell','Symbol':'Fixed camera','Owner':'SCT','Municipality':'Martorell','Kilometric Point':'589,18','Road':'A-2 (Baix)','Direction':'CRE',</v>
      </c>
      <c r="AL205" s="50" t="str">
        <f t="shared" si="26"/>
        <v>'Latitude':'41,4780136735639','Longitude':'1,93688700898471','Manufacturer':'AXIS','Model':'-','Protocol':'		Plettack','Polling':300,</v>
      </c>
      <c r="AM205" s="50" t="str">
        <f t="shared" si="21"/>
        <v>'Connection':{'Address':'10.137.241.108','Multicast address':'				239.239.239.239','User':'','Password':'','HTTP port':80,'ONVIF port':80,'RTSP port':554},</v>
      </c>
      <c r="AN205" s="50" t="str">
        <f t="shared" si="27"/>
        <v>'PTZ protocol':{'Protocol':'		Plettack','Address':			12,'Port':2222,'Serial settings':'9600,8,E,1'}}},</v>
      </c>
    </row>
    <row r="206" spans="1:253" ht="14.25" customHeight="1">
      <c r="A206" s="55" t="str">
        <f t="shared" si="22"/>
        <v>camera.2003</v>
      </c>
      <c r="B206" s="54">
        <v>2003</v>
      </c>
      <c r="C206" s="56" t="s">
        <v>656</v>
      </c>
      <c r="D206" s="56">
        <v>18.7</v>
      </c>
      <c r="E206" s="56" t="s">
        <v>657</v>
      </c>
      <c r="F206" s="56" t="s">
        <v>65</v>
      </c>
      <c r="G206" s="56" t="s">
        <v>36</v>
      </c>
      <c r="H206" s="56" t="s">
        <v>658</v>
      </c>
      <c r="I206" s="56"/>
      <c r="J206" s="50" t="s">
        <v>39</v>
      </c>
      <c r="K206" s="57" t="s">
        <v>168</v>
      </c>
      <c r="L206" s="50" t="s">
        <v>659</v>
      </c>
      <c r="M206" s="56" t="s">
        <v>41</v>
      </c>
      <c r="N206" s="56" t="s">
        <v>42</v>
      </c>
      <c r="O206" s="50">
        <v>80</v>
      </c>
      <c r="P206" s="50">
        <v>80</v>
      </c>
      <c r="Q206" s="50">
        <v>554</v>
      </c>
      <c r="R206" s="50" t="s">
        <v>77</v>
      </c>
      <c r="S206" s="50" t="s">
        <v>44</v>
      </c>
      <c r="T206" s="50">
        <v>0</v>
      </c>
      <c r="U206" s="50" t="s">
        <v>642</v>
      </c>
      <c r="V206" s="50" t="s">
        <v>660</v>
      </c>
      <c r="W206" s="50" t="s">
        <v>73</v>
      </c>
      <c r="AB206" s="56" t="s">
        <v>656</v>
      </c>
      <c r="AC206" s="50" t="s">
        <v>95</v>
      </c>
      <c r="AD206" s="50">
        <v>0</v>
      </c>
      <c r="AE206" s="51">
        <v>0</v>
      </c>
      <c r="AF206" s="50">
        <v>300</v>
      </c>
      <c r="AG206" s="50" t="s">
        <v>46</v>
      </c>
      <c r="AH206" s="50" t="str">
        <f t="shared" si="24"/>
        <v xml:space="preserve">B-20 18,7 </v>
      </c>
      <c r="AJ206" s="50" t="str">
        <f t="shared" si="25"/>
        <v>{'Camera information':{'Identifier':'camera.2003','Number':2003,'Group':'B-20','Name':'B-20 18,7 ','Location':'ACCESSOS NORD',</v>
      </c>
      <c r="AK206" s="50" t="str">
        <f t="shared" si="23"/>
        <v>'Description':'B-20 18,7 ','Symbol':'Fixed camera','Owner':'SCT/MFOM','Municipality':'Badalona','Kilometric Point':'18,7','Road':'B-20','Direction':'0',</v>
      </c>
      <c r="AL206" s="50" t="str">
        <f t="shared" si="26"/>
        <v>'Latitude':'0','Longitude':'0','Manufacturer':'LANACCESS','Model':'onSafe MPEGx-100E','Protocol':'		Plettack','Polling':300,</v>
      </c>
      <c r="AM206" s="50" t="str">
        <f t="shared" si="21"/>
        <v>'Connection':{'Address':'10.137.228.11','Multicast address':'				239.137.228.11','User':'hello','Password':'world','HTTP port':80,'ONVIF port':80,'RTSP port':554},</v>
      </c>
      <c r="AN206" s="50" t="str">
        <f t="shared" si="27"/>
        <v>'PTZ protocol':{'Protocol':'		Plettack','Address':			0,'Port':0,'Serial settings':'9600,8,N,1'}}},</v>
      </c>
    </row>
    <row r="207" spans="1:253" ht="14.25" customHeight="1">
      <c r="A207" s="55" t="str">
        <f t="shared" si="22"/>
        <v>camera.2004</v>
      </c>
      <c r="B207" s="54">
        <v>2004</v>
      </c>
      <c r="C207" s="56" t="s">
        <v>656</v>
      </c>
      <c r="D207" s="56">
        <v>19.399999999999999</v>
      </c>
      <c r="E207" s="56" t="s">
        <v>657</v>
      </c>
      <c r="F207" s="56" t="s">
        <v>65</v>
      </c>
      <c r="G207" s="56" t="s">
        <v>36</v>
      </c>
      <c r="H207" s="56" t="s">
        <v>658</v>
      </c>
      <c r="I207" s="56"/>
      <c r="J207" s="50" t="s">
        <v>39</v>
      </c>
      <c r="K207" s="57" t="s">
        <v>168</v>
      </c>
      <c r="L207" s="50" t="s">
        <v>661</v>
      </c>
      <c r="M207" s="56" t="s">
        <v>41</v>
      </c>
      <c r="N207" s="56" t="s">
        <v>42</v>
      </c>
      <c r="O207" s="50">
        <v>80</v>
      </c>
      <c r="P207" s="50">
        <v>80</v>
      </c>
      <c r="Q207" s="50">
        <v>554</v>
      </c>
      <c r="R207" s="50" t="s">
        <v>77</v>
      </c>
      <c r="S207" s="50" t="s">
        <v>44</v>
      </c>
      <c r="T207" s="50">
        <v>0</v>
      </c>
      <c r="U207" s="50" t="s">
        <v>642</v>
      </c>
      <c r="V207" s="50" t="s">
        <v>662</v>
      </c>
      <c r="W207" s="50" t="s">
        <v>73</v>
      </c>
      <c r="AB207" s="56" t="s">
        <v>656</v>
      </c>
      <c r="AC207" s="50" t="s">
        <v>95</v>
      </c>
      <c r="AD207" s="50">
        <v>0</v>
      </c>
      <c r="AE207" s="51">
        <v>0</v>
      </c>
      <c r="AF207" s="50">
        <v>300</v>
      </c>
      <c r="AG207" s="50" t="s">
        <v>46</v>
      </c>
      <c r="AH207" s="50" t="str">
        <f t="shared" si="24"/>
        <v xml:space="preserve">B-20 19,4 </v>
      </c>
      <c r="AJ207" s="50" t="str">
        <f t="shared" si="25"/>
        <v>{'Camera information':{'Identifier':'camera.2004','Number':2004,'Group':'B-20','Name':'B-20 19,4 ','Location':'ACCESSOS NORD',</v>
      </c>
      <c r="AK207" s="50" t="str">
        <f t="shared" si="23"/>
        <v>'Description':'B-20 19,4 ','Symbol':'Fixed camera','Owner':'SCT/MFOM','Municipality':'Badalona','Kilometric Point':'19,4','Road':'B-20','Direction':'0',</v>
      </c>
      <c r="AL207" s="50" t="str">
        <f t="shared" si="26"/>
        <v>'Latitude':'0','Longitude':'0','Manufacturer':'LANACCESS','Model':'onSafe MPEGx-100E','Protocol':'		Plettack','Polling':300,</v>
      </c>
      <c r="AM207" s="50" t="str">
        <f t="shared" si="21"/>
        <v>'Connection':{'Address':'10.137.228.12','Multicast address':'				239.137.228.12','User':'hello','Password':'world','HTTP port':80,'ONVIF port':80,'RTSP port':554},</v>
      </c>
      <c r="AN207" s="50" t="str">
        <f t="shared" si="27"/>
        <v>'PTZ protocol':{'Protocol':'		Plettack','Address':			0,'Port':0,'Serial settings':'9600,8,N,1'}}},</v>
      </c>
    </row>
    <row r="208" spans="1:253" ht="14.25" customHeight="1">
      <c r="A208" s="55" t="str">
        <f t="shared" si="22"/>
        <v>camera.1118</v>
      </c>
      <c r="B208" s="54">
        <v>1118</v>
      </c>
      <c r="C208" s="56" t="s">
        <v>628</v>
      </c>
      <c r="D208" s="56">
        <v>587.471</v>
      </c>
      <c r="E208" s="56" t="s">
        <v>48</v>
      </c>
      <c r="F208" s="56" t="s">
        <v>35</v>
      </c>
      <c r="G208" s="56" t="s">
        <v>36</v>
      </c>
      <c r="H208" s="56" t="s">
        <v>571</v>
      </c>
      <c r="I208" s="56" t="s">
        <v>571</v>
      </c>
      <c r="J208" s="50" t="s">
        <v>50</v>
      </c>
      <c r="K208" s="50" t="s">
        <v>37</v>
      </c>
      <c r="L208" s="63">
        <v>10137241109</v>
      </c>
      <c r="M208" s="56"/>
      <c r="N208" s="56"/>
      <c r="O208" s="50">
        <v>80</v>
      </c>
      <c r="P208" s="50">
        <v>80</v>
      </c>
      <c r="Q208" s="50">
        <v>554</v>
      </c>
      <c r="R208" s="50" t="s">
        <v>77</v>
      </c>
      <c r="S208" s="50" t="s">
        <v>562</v>
      </c>
      <c r="T208" s="50">
        <v>2222</v>
      </c>
      <c r="U208" s="50" t="s">
        <v>55</v>
      </c>
      <c r="V208" s="67" t="s">
        <v>56</v>
      </c>
      <c r="X208" s="50" t="s">
        <v>62</v>
      </c>
      <c r="Z208" s="81" t="s">
        <v>575</v>
      </c>
      <c r="AA208" s="50" t="s">
        <v>663</v>
      </c>
      <c r="AB208" s="56" t="s">
        <v>628</v>
      </c>
      <c r="AC208" s="50" t="s">
        <v>58</v>
      </c>
      <c r="AD208" s="50">
        <v>41.491344300000002</v>
      </c>
      <c r="AE208" s="51">
        <v>1.9272666000000001</v>
      </c>
      <c r="AF208" s="50">
        <v>300</v>
      </c>
      <c r="AG208" s="50" t="s">
        <v>46</v>
      </c>
      <c r="AH208" s="50" t="str">
        <f t="shared" si="24"/>
        <v>A-2 (Baix) 587,471 Martorell</v>
      </c>
      <c r="AJ208" s="50" t="str">
        <f t="shared" si="25"/>
        <v>{'Camera information':{'Identifier':'camera.1118','Number':1118,'Group':'A-2 (Baix)','Name':'A-2 (Baix) 587,471 Martorell','Location':'ACCESSOS SUD',</v>
      </c>
      <c r="AK208" s="50" t="str">
        <f t="shared" si="23"/>
        <v>'Description':'A-2 (Baix) 587,471 Martorell','Symbol':'Fixed camera','Owner':'SCT','Municipality':'Martorell','Kilometric Point':'587,471','Road':'A-2 (Baix)','Direction':'DEC',</v>
      </c>
      <c r="AL208" s="50" t="str">
        <f t="shared" si="26"/>
        <v>'Latitude':'41,4913443','Longitude':'1,9272666','Manufacturer':'AXIS','Model':'-','Protocol':'		Plettack','Polling':300,</v>
      </c>
      <c r="AM208" s="50" t="str">
        <f t="shared" si="21"/>
        <v>'Connection':{'Address':'10137241109','Multicast address':'				239.239.239.239','User':'','Password':'','HTTP port':80,'ONVIF port':80,'RTSP port':554},</v>
      </c>
      <c r="AN208" s="50" t="str">
        <f t="shared" si="27"/>
        <v>'PTZ protocol':{'Protocol':'		Plettack','Address':			11,'Port':2222,'Serial settings':'9600,8,E,1'}}},</v>
      </c>
    </row>
    <row r="209" spans="1:40" ht="14.25" customHeight="1">
      <c r="A209" s="55" t="str">
        <f t="shared" si="22"/>
        <v>camera.1119</v>
      </c>
      <c r="B209" s="54">
        <v>1119</v>
      </c>
      <c r="C209" s="56" t="s">
        <v>628</v>
      </c>
      <c r="D209" s="56">
        <v>586.29999999999995</v>
      </c>
      <c r="E209" s="56" t="s">
        <v>48</v>
      </c>
      <c r="F209" s="56" t="s">
        <v>35</v>
      </c>
      <c r="G209" s="56" t="s">
        <v>36</v>
      </c>
      <c r="H209" s="56" t="s">
        <v>571</v>
      </c>
      <c r="I209" s="56" t="s">
        <v>371</v>
      </c>
      <c r="J209" s="50" t="s">
        <v>50</v>
      </c>
      <c r="K209" s="50" t="s">
        <v>639</v>
      </c>
      <c r="L209" s="85" t="s">
        <v>664</v>
      </c>
      <c r="M209" s="56" t="s">
        <v>53</v>
      </c>
      <c r="N209" s="56" t="s">
        <v>53</v>
      </c>
      <c r="O209" s="50">
        <v>80</v>
      </c>
      <c r="P209" s="50">
        <v>80</v>
      </c>
      <c r="Q209" s="50">
        <v>554</v>
      </c>
      <c r="R209" s="50" t="s">
        <v>77</v>
      </c>
      <c r="S209" s="50" t="s">
        <v>565</v>
      </c>
      <c r="T209" s="50">
        <v>2222</v>
      </c>
      <c r="U209" s="50" t="s">
        <v>55</v>
      </c>
      <c r="V209" s="67" t="s">
        <v>56</v>
      </c>
      <c r="X209" s="50" t="s">
        <v>62</v>
      </c>
      <c r="Z209" s="81" t="s">
        <v>575</v>
      </c>
      <c r="AA209" s="50" t="s">
        <v>665</v>
      </c>
      <c r="AB209" s="56" t="s">
        <v>628</v>
      </c>
      <c r="AC209" s="50" t="s">
        <v>58</v>
      </c>
      <c r="AD209" s="50">
        <v>41.497501900000003</v>
      </c>
      <c r="AE209" s="51">
        <v>1.9187746999999999</v>
      </c>
      <c r="AF209" s="50">
        <v>300</v>
      </c>
      <c r="AG209" s="50" t="s">
        <v>46</v>
      </c>
      <c r="AH209" s="50" t="str">
        <f t="shared" si="24"/>
        <v>A-2 (Baix) 586,3 Enllaç AP-7</v>
      </c>
      <c r="AJ209" s="50" t="str">
        <f t="shared" si="25"/>
        <v>{'Camera information':{'Identifier':'camera.1119','Number':1119,'Group':'A-2 (Baix)','Name':'A-2 (Baix) 586,3 Enllaç AP-7','Location':'ACCESSOS SUD',</v>
      </c>
      <c r="AK209" s="50" t="str">
        <f t="shared" si="23"/>
        <v>'Description':'A-2 (Baix) 586,3 Enllaç AP-7','Symbol':'Fixed camera','Owner':'SCT','Municipality':'Martorell','Kilometric Point':'586,3','Road':'A-2 (Baix)','Direction':'DEC',</v>
      </c>
      <c r="AL209" s="50" t="str">
        <f t="shared" si="26"/>
        <v>'Latitude':'41,4975019','Longitude':'1,9187747','Manufacturer':'AXIS','Model':'AXIS Q8685-E PTZ Network Camera','Protocol':'		Plettack','Polling':300,</v>
      </c>
      <c r="AM209" s="50" t="str">
        <f t="shared" si="21"/>
        <v>'Connection':{'Address':'10.137.241.110','Multicast address':'				239.239.239.239','User':'root','Password':'root','HTTP port':80,'ONVIF port':80,'RTSP port':554},</v>
      </c>
      <c r="AN209" s="50" t="str">
        <f t="shared" si="27"/>
        <v>'PTZ protocol':{'Protocol':'		Plettack','Address':			10,'Port':2222,'Serial settings':'9600,8,E,1'}}},</v>
      </c>
    </row>
    <row r="210" spans="1:40" ht="14.25" customHeight="1">
      <c r="A210" s="55" t="str">
        <f t="shared" si="22"/>
        <v>camera.1120</v>
      </c>
      <c r="B210" s="54">
        <v>1120</v>
      </c>
      <c r="C210" s="56" t="s">
        <v>628</v>
      </c>
      <c r="D210" s="56">
        <v>585.29399999999998</v>
      </c>
      <c r="E210" s="56" t="s">
        <v>48</v>
      </c>
      <c r="F210" s="56" t="s">
        <v>35</v>
      </c>
      <c r="G210" s="56" t="s">
        <v>36</v>
      </c>
      <c r="H210" s="56" t="s">
        <v>666</v>
      </c>
      <c r="I210" s="56" t="s">
        <v>666</v>
      </c>
      <c r="J210" s="50" t="s">
        <v>50</v>
      </c>
      <c r="K210" s="50" t="s">
        <v>639</v>
      </c>
      <c r="L210" s="85" t="s">
        <v>667</v>
      </c>
      <c r="M210" s="56" t="s">
        <v>53</v>
      </c>
      <c r="N210" s="56" t="s">
        <v>53</v>
      </c>
      <c r="O210" s="50">
        <v>80</v>
      </c>
      <c r="P210" s="50">
        <v>80</v>
      </c>
      <c r="Q210" s="50">
        <v>554</v>
      </c>
      <c r="R210" s="50" t="s">
        <v>77</v>
      </c>
      <c r="S210" s="50" t="s">
        <v>668</v>
      </c>
      <c r="T210" s="50">
        <v>2222</v>
      </c>
      <c r="U210" s="50" t="s">
        <v>55</v>
      </c>
      <c r="V210" s="67" t="s">
        <v>56</v>
      </c>
      <c r="X210" s="50" t="s">
        <v>62</v>
      </c>
      <c r="Z210" s="81" t="s">
        <v>575</v>
      </c>
      <c r="AA210" s="50" t="s">
        <v>665</v>
      </c>
      <c r="AB210" s="56" t="s">
        <v>628</v>
      </c>
      <c r="AC210" s="50" t="s">
        <v>58</v>
      </c>
      <c r="AD210" s="50">
        <v>41.503451848517599</v>
      </c>
      <c r="AE210" s="51">
        <v>1.9069964231445999</v>
      </c>
      <c r="AF210" s="50">
        <v>300</v>
      </c>
      <c r="AG210" s="50" t="s">
        <v>46</v>
      </c>
      <c r="AH210" s="50" t="str">
        <f t="shared" si="24"/>
        <v>A-2 (Baix) 585,294 Abrera</v>
      </c>
      <c r="AJ210" s="50" t="str">
        <f t="shared" si="25"/>
        <v>{'Camera information':{'Identifier':'camera.1120','Number':1120,'Group':'A-2 (Baix)','Name':'A-2 (Baix) 585,294 Abrera','Location':'ACCESSOS SUD',</v>
      </c>
      <c r="AK210" s="50" t="str">
        <f t="shared" si="23"/>
        <v>'Description':'A-2 (Baix) 585,294 Abrera','Symbol':'Fixed camera','Owner':'SCT','Municipality':'Abrera','Kilometric Point':'585,294','Road':'A-2 (Baix)','Direction':'DEC',</v>
      </c>
      <c r="AL210" s="50" t="str">
        <f t="shared" si="26"/>
        <v>'Latitude':'41,5034518485176','Longitude':'1,9069964231446','Manufacturer':'AXIS','Model':'AXIS Q8685-E PTZ Network Camera','Protocol':'		Plettack','Polling':300,</v>
      </c>
      <c r="AM210" s="50" t="str">
        <f t="shared" si="21"/>
        <v>'Connection':{'Address':'10.137.241.111','Multicast address':'				239.239.239.239','User':'root','Password':'root','HTTP port':80,'ONVIF port':80,'RTSP port':554},</v>
      </c>
      <c r="AN210" s="50" t="str">
        <f t="shared" si="27"/>
        <v>'PTZ protocol':{'Protocol':'		Plettack','Address':			9,'Port':2222,'Serial settings':'9600,8,E,1'}}},</v>
      </c>
    </row>
    <row r="211" spans="1:40" ht="14.25" customHeight="1">
      <c r="A211" s="55" t="str">
        <f t="shared" si="22"/>
        <v>camera.1121</v>
      </c>
      <c r="B211" s="54">
        <v>1121</v>
      </c>
      <c r="C211" s="56" t="s">
        <v>628</v>
      </c>
      <c r="D211" s="56">
        <v>583.67999999999995</v>
      </c>
      <c r="E211" s="56" t="s">
        <v>48</v>
      </c>
      <c r="F211" s="56" t="s">
        <v>35</v>
      </c>
      <c r="G211" s="56" t="s">
        <v>36</v>
      </c>
      <c r="H211" s="56" t="s">
        <v>666</v>
      </c>
      <c r="I211" s="56" t="s">
        <v>669</v>
      </c>
      <c r="J211" s="50" t="s">
        <v>50</v>
      </c>
      <c r="K211" s="50" t="s">
        <v>639</v>
      </c>
      <c r="L211" s="85" t="s">
        <v>670</v>
      </c>
      <c r="M211" s="56" t="s">
        <v>53</v>
      </c>
      <c r="N211" s="56" t="s">
        <v>53</v>
      </c>
      <c r="O211" s="50">
        <v>80</v>
      </c>
      <c r="P211" s="50">
        <v>80</v>
      </c>
      <c r="Q211" s="50">
        <v>554</v>
      </c>
      <c r="R211" s="50" t="s">
        <v>77</v>
      </c>
      <c r="S211" s="50" t="s">
        <v>44</v>
      </c>
      <c r="T211" s="50">
        <v>0</v>
      </c>
      <c r="U211" s="50" t="s">
        <v>55</v>
      </c>
      <c r="V211" s="67" t="s">
        <v>56</v>
      </c>
      <c r="X211" s="50" t="s">
        <v>62</v>
      </c>
      <c r="Z211" s="81" t="s">
        <v>575</v>
      </c>
      <c r="AA211" s="50" t="s">
        <v>671</v>
      </c>
      <c r="AB211" s="56" t="s">
        <v>628</v>
      </c>
      <c r="AC211" s="50" t="s">
        <v>517</v>
      </c>
      <c r="AD211" s="50">
        <v>41.515625281956702</v>
      </c>
      <c r="AE211" s="51">
        <v>1.89826719175756</v>
      </c>
      <c r="AF211" s="50">
        <v>300</v>
      </c>
      <c r="AG211" s="50" t="s">
        <v>46</v>
      </c>
      <c r="AH211" s="50" t="str">
        <f t="shared" si="24"/>
        <v>A-2 (Baix) 583,68 Enllaç C-55</v>
      </c>
      <c r="AJ211" s="50" t="str">
        <f t="shared" si="25"/>
        <v>{'Camera information':{'Identifier':'camera.1121','Number':1121,'Group':'A-2 (Baix)','Name':'A-2 (Baix) 583,68 Enllaç C-55','Location':'ACCESSOS SUD',</v>
      </c>
      <c r="AK211" s="50" t="str">
        <f t="shared" si="23"/>
        <v>'Description':'A-2 (Baix) 583,68 Enllaç C-55','Symbol':'Fixed camera','Owner':'SCT','Municipality':'Abrera','Kilometric Point':'583,68','Road':'A-2 (Baix)','Direction':'CRE',</v>
      </c>
      <c r="AL211" s="50" t="str">
        <f t="shared" si="26"/>
        <v>'Latitude':'41,5156252819567','Longitude':'1,89826719175756','Manufacturer':'AXIS','Model':'AXIS Q8685-E PTZ Network Camera','Protocol':'		Plettack','Polling':300,</v>
      </c>
      <c r="AM211" s="50" t="str">
        <f t="shared" si="21"/>
        <v>'Connection':{'Address':'10.137.241.112','Multicast address':'				239.239.239.239','User':'root','Password':'root','HTTP port':80,'ONVIF port':80,'RTSP port':554},</v>
      </c>
      <c r="AN211" s="50" t="str">
        <f t="shared" si="27"/>
        <v>'PTZ protocol':{'Protocol':'		Plettack','Address':			0,'Port':0,'Serial settings':'9600,8,E,1'}}},</v>
      </c>
    </row>
    <row r="212" spans="1:40" ht="14.25" customHeight="1">
      <c r="A212" s="55" t="str">
        <f t="shared" si="22"/>
        <v>camera.1122</v>
      </c>
      <c r="B212" s="54">
        <v>1122</v>
      </c>
      <c r="C212" s="56" t="s">
        <v>628</v>
      </c>
      <c r="D212" s="56">
        <v>579.04999999999995</v>
      </c>
      <c r="E212" s="56" t="s">
        <v>48</v>
      </c>
      <c r="F212" s="56" t="s">
        <v>102</v>
      </c>
      <c r="G212" s="56" t="s">
        <v>36</v>
      </c>
      <c r="H212" s="56" t="s">
        <v>672</v>
      </c>
      <c r="I212" s="56" t="s">
        <v>673</v>
      </c>
      <c r="J212" s="50" t="s">
        <v>50</v>
      </c>
      <c r="K212" s="50" t="s">
        <v>51</v>
      </c>
      <c r="L212" s="85" t="s">
        <v>674</v>
      </c>
      <c r="M212" s="56" t="s">
        <v>53</v>
      </c>
      <c r="N212" s="56" t="s">
        <v>53</v>
      </c>
      <c r="O212" s="50">
        <v>80</v>
      </c>
      <c r="P212" s="50">
        <v>80</v>
      </c>
      <c r="Q212" s="50">
        <v>554</v>
      </c>
      <c r="R212" s="50" t="s">
        <v>77</v>
      </c>
      <c r="S212" s="50" t="s">
        <v>106</v>
      </c>
      <c r="T212" s="50">
        <v>2222</v>
      </c>
      <c r="U212" s="50" t="s">
        <v>55</v>
      </c>
      <c r="V212" s="67" t="s">
        <v>56</v>
      </c>
      <c r="Z212" s="81" t="s">
        <v>575</v>
      </c>
      <c r="AA212" s="50" t="s">
        <v>57</v>
      </c>
      <c r="AB212" s="56" t="s">
        <v>628</v>
      </c>
      <c r="AC212" s="50" t="s">
        <v>517</v>
      </c>
      <c r="AD212" s="50">
        <v>41.542566426100102</v>
      </c>
      <c r="AE212" s="51">
        <v>1.8556683992728999</v>
      </c>
      <c r="AF212" s="50">
        <v>300</v>
      </c>
      <c r="AG212" s="50" t="s">
        <v>46</v>
      </c>
      <c r="AH212" s="50" t="str">
        <f t="shared" si="24"/>
        <v>A-2 (Baix) 579,05 Esparraguera</v>
      </c>
      <c r="AJ212" s="50" t="str">
        <f t="shared" si="25"/>
        <v>{'Camera information':{'Identifier':'camera.1122','Number':1122,'Group':'A-2 (Baix)','Name':'A-2 (Baix) 579,05 Esparraguera','Location':'A-2',</v>
      </c>
      <c r="AK212" s="50" t="str">
        <f t="shared" si="23"/>
        <v>'Description':'A-2 (Baix) 579,05 Esparraguera','Symbol':'Fixed camera','Owner':'SCT','Municipality':'Esparreguera','Kilometric Point':'579,05','Road':'A-2 (Baix)','Direction':'CRE',</v>
      </c>
      <c r="AL212" s="50" t="str">
        <f t="shared" si="26"/>
        <v>'Latitude':'41,5425664261001','Longitude':'1,8556683992729','Manufacturer':'AXIS','Model':'AXIS Q7401 Video Encoder','Protocol':'		Plettack','Polling':300,</v>
      </c>
      <c r="AM212" s="50" t="str">
        <f t="shared" si="21"/>
        <v>'Connection':{'Address':'10.137.245.101','Multicast address':'				239.239.239.239','User':'root','Password':'root','HTTP port':80,'ONVIF port':80,'RTSP port':554},</v>
      </c>
      <c r="AN212" s="50" t="str">
        <f t="shared" si="27"/>
        <v>'PTZ protocol':{'Protocol':'		Plettack','Address':			1,'Port':2222,'Serial settings':'9600,8,E,1'}}},</v>
      </c>
    </row>
    <row r="213" spans="1:40" ht="14.25" customHeight="1">
      <c r="A213" s="55" t="str">
        <f t="shared" si="22"/>
        <v>camera.1123</v>
      </c>
      <c r="B213" s="54">
        <v>1123</v>
      </c>
      <c r="C213" s="56" t="s">
        <v>628</v>
      </c>
      <c r="D213" s="56">
        <v>570.65</v>
      </c>
      <c r="E213" s="56" t="s">
        <v>48</v>
      </c>
      <c r="F213" s="56" t="s">
        <v>102</v>
      </c>
      <c r="G213" s="56" t="s">
        <v>36</v>
      </c>
      <c r="H213" s="56" t="s">
        <v>672</v>
      </c>
      <c r="I213" s="56" t="s">
        <v>675</v>
      </c>
      <c r="J213" s="50" t="s">
        <v>50</v>
      </c>
      <c r="K213" s="50" t="s">
        <v>51</v>
      </c>
      <c r="L213" s="85" t="s">
        <v>676</v>
      </c>
      <c r="M213" s="56"/>
      <c r="N213" s="56"/>
      <c r="O213" s="50">
        <v>80</v>
      </c>
      <c r="P213" s="50">
        <v>80</v>
      </c>
      <c r="Q213" s="50">
        <v>554</v>
      </c>
      <c r="R213" s="50" t="s">
        <v>677</v>
      </c>
      <c r="S213" s="50" t="s">
        <v>678</v>
      </c>
      <c r="T213" s="50">
        <v>2222</v>
      </c>
      <c r="U213" s="50" t="s">
        <v>55</v>
      </c>
      <c r="V213" s="67" t="s">
        <v>56</v>
      </c>
      <c r="X213" s="50" t="s">
        <v>62</v>
      </c>
      <c r="Z213" s="81" t="s">
        <v>575</v>
      </c>
      <c r="AA213" s="50" t="s">
        <v>679</v>
      </c>
      <c r="AB213" s="56" t="s">
        <v>628</v>
      </c>
      <c r="AC213" s="50" t="s">
        <v>58</v>
      </c>
      <c r="AD213" s="50">
        <v>41.577282946655501</v>
      </c>
      <c r="AE213" s="51">
        <v>1.77947356468304</v>
      </c>
      <c r="AF213" s="50">
        <v>300</v>
      </c>
      <c r="AG213" s="50" t="s">
        <v>46</v>
      </c>
      <c r="AH213" s="50" t="str">
        <f t="shared" si="24"/>
        <v>A-2 (Baix) 570,65 Bruc</v>
      </c>
      <c r="AJ213" s="50" t="str">
        <f t="shared" si="25"/>
        <v>{'Camera information':{'Identifier':'camera.1123','Number':1123,'Group':'A-2 (Baix)','Name':'A-2 (Baix) 570,65 Bruc','Location':'A-2',</v>
      </c>
      <c r="AK213" s="50" t="str">
        <f t="shared" si="23"/>
        <v>'Description':'A-2 (Baix) 570,65 Bruc','Symbol':'Fixed camera','Owner':'SCT','Municipality':'Esparreguera','Kilometric Point':'570,65','Road':'A-2 (Baix)','Direction':'DEC',</v>
      </c>
      <c r="AL213" s="50" t="str">
        <f t="shared" si="26"/>
        <v>'Latitude':'41,5772829466555','Longitude':'1,77947356468304','Manufacturer':'AXIS','Model':'AXIS Q7401 Video Encoder','Protocol':'		DGT','Polling':300,</v>
      </c>
      <c r="AM213" s="50" t="str">
        <f t="shared" si="21"/>
        <v>'Connection':{'Address':'10.137.245.102','Multicast address':'				239.239.239.239','User':'','Password':'','HTTP port':80,'ONVIF port':80,'RTSP port':554},</v>
      </c>
      <c r="AN213" s="50" t="str">
        <f t="shared" si="27"/>
        <v>'PTZ protocol':{'Protocol':'		DGT','Address':			381,'Port':2222,'Serial settings':'9600,8,E,1'}}},</v>
      </c>
    </row>
    <row r="214" spans="1:40" ht="14.25" customHeight="1">
      <c r="A214" s="55" t="str">
        <f t="shared" si="22"/>
        <v>camera.1124</v>
      </c>
      <c r="B214" s="54">
        <v>1124</v>
      </c>
      <c r="C214" s="56" t="s">
        <v>628</v>
      </c>
      <c r="D214" s="56">
        <v>562.75</v>
      </c>
      <c r="E214" s="56" t="s">
        <v>48</v>
      </c>
      <c r="F214" s="56" t="s">
        <v>102</v>
      </c>
      <c r="G214" s="56" t="s">
        <v>36</v>
      </c>
      <c r="H214" s="56" t="s">
        <v>680</v>
      </c>
      <c r="I214" s="56" t="s">
        <v>680</v>
      </c>
      <c r="J214" s="50" t="s">
        <v>50</v>
      </c>
      <c r="K214" s="50" t="s">
        <v>37</v>
      </c>
      <c r="L214" s="86" t="s">
        <v>681</v>
      </c>
      <c r="M214" s="56"/>
      <c r="N214" s="56"/>
      <c r="O214" s="50">
        <v>80</v>
      </c>
      <c r="P214" s="50">
        <v>80</v>
      </c>
      <c r="Q214" s="50">
        <v>554</v>
      </c>
      <c r="R214" s="50" t="s">
        <v>677</v>
      </c>
      <c r="S214" s="50" t="s">
        <v>682</v>
      </c>
      <c r="T214" s="50">
        <v>2222</v>
      </c>
      <c r="U214" s="50" t="s">
        <v>55</v>
      </c>
      <c r="V214" s="67" t="s">
        <v>56</v>
      </c>
      <c r="X214" s="50" t="s">
        <v>62</v>
      </c>
      <c r="Z214" s="81" t="s">
        <v>575</v>
      </c>
      <c r="AA214" s="50" t="s">
        <v>679</v>
      </c>
      <c r="AB214" s="56" t="s">
        <v>628</v>
      </c>
      <c r="AC214" s="50" t="s">
        <v>517</v>
      </c>
      <c r="AD214" s="50">
        <v>41.599094996843903</v>
      </c>
      <c r="AE214" s="51">
        <v>1.7072470319139099</v>
      </c>
      <c r="AF214" s="50">
        <v>300</v>
      </c>
      <c r="AG214" s="50" t="s">
        <v>46</v>
      </c>
      <c r="AH214" s="50" t="str">
        <f t="shared" si="24"/>
        <v>A-2 (Baix) 562,75 Castellolí</v>
      </c>
      <c r="AJ214" s="50" t="str">
        <f t="shared" si="25"/>
        <v>{'Camera information':{'Identifier':'camera.1124','Number':1124,'Group':'A-2 (Baix)','Name':'A-2 (Baix) 562,75 Castellolí','Location':'A-2',</v>
      </c>
      <c r="AK214" s="50" t="str">
        <f t="shared" si="23"/>
        <v>'Description':'A-2 (Baix) 562,75 Castellolí','Symbol':'Fixed camera','Owner':'SCT','Municipality':'Castellolí','Kilometric Point':'562,75','Road':'A-2 (Baix)','Direction':'CRE',</v>
      </c>
      <c r="AL214" s="50" t="str">
        <f t="shared" si="26"/>
        <v>'Latitude':'41,5990949968439','Longitude':'1,70724703191391','Manufacturer':'AXIS','Model':'-','Protocol':'		DGT','Polling':300,</v>
      </c>
      <c r="AM214" s="50" t="str">
        <f t="shared" ref="AM214:AM277" si="28">CONCATENATE("'Connection':{'Address':","'",L214,"'",",","'Multicast address':","'",V214,"'",",","'User':","'",M214,"'",",","'Password':","'",N214,"'",",","'HTTP port':",O214,",","'ONVIF port':",P214,",","'RTSP port':",Q214,"},")</f>
        <v>'Connection':{'Address':'10.137.245.103','Multicast address':'				239.239.239.239','User':'','Password':'','HTTP port':80,'ONVIF port':80,'RTSP port':554},</v>
      </c>
      <c r="AN214" s="50" t="str">
        <f t="shared" si="27"/>
        <v>'PTZ protocol':{'Protocol':'		DGT','Address':			382,'Port':2222,'Serial settings':'9600,8,E,1'}}},</v>
      </c>
    </row>
    <row r="215" spans="1:40" ht="14.25" customHeight="1">
      <c r="A215" s="55" t="str">
        <f t="shared" si="22"/>
        <v>camera.1125</v>
      </c>
      <c r="B215" s="54">
        <v>1125</v>
      </c>
      <c r="C215" s="56" t="s">
        <v>628</v>
      </c>
      <c r="D215" s="56">
        <v>560.57500000000005</v>
      </c>
      <c r="E215" s="56" t="s">
        <v>48</v>
      </c>
      <c r="F215" s="56" t="s">
        <v>102</v>
      </c>
      <c r="G215" s="56" t="s">
        <v>36</v>
      </c>
      <c r="H215" s="56" t="s">
        <v>680</v>
      </c>
      <c r="I215" s="56" t="s">
        <v>680</v>
      </c>
      <c r="J215" s="50" t="s">
        <v>50</v>
      </c>
      <c r="K215" s="50" t="s">
        <v>51</v>
      </c>
      <c r="L215" s="85" t="s">
        <v>683</v>
      </c>
      <c r="M215" s="56" t="s">
        <v>53</v>
      </c>
      <c r="N215" s="56" t="s">
        <v>53</v>
      </c>
      <c r="O215" s="50">
        <v>80</v>
      </c>
      <c r="P215" s="50">
        <v>80</v>
      </c>
      <c r="Q215" s="50">
        <v>554</v>
      </c>
      <c r="R215" s="50" t="s">
        <v>677</v>
      </c>
      <c r="S215" s="50" t="s">
        <v>684</v>
      </c>
      <c r="T215" s="50">
        <v>2222</v>
      </c>
      <c r="U215" s="50" t="s">
        <v>55</v>
      </c>
      <c r="V215" s="67" t="s">
        <v>56</v>
      </c>
      <c r="AA215" s="50" t="s">
        <v>57</v>
      </c>
      <c r="AB215" s="56" t="s">
        <v>628</v>
      </c>
      <c r="AC215" s="50" t="s">
        <v>58</v>
      </c>
      <c r="AD215" s="50">
        <v>41.594970097076498</v>
      </c>
      <c r="AE215" s="51">
        <v>1.68178347711498</v>
      </c>
      <c r="AF215" s="50">
        <v>300</v>
      </c>
      <c r="AG215" s="50" t="s">
        <v>46</v>
      </c>
      <c r="AH215" s="50" t="str">
        <f t="shared" si="24"/>
        <v>A-2 (Baix) 560,575 Castellolí</v>
      </c>
      <c r="AJ215" s="50" t="str">
        <f t="shared" si="25"/>
        <v>{'Camera information':{'Identifier':'camera.1125','Number':1125,'Group':'A-2 (Baix)','Name':'A-2 (Baix) 560,575 Castellolí','Location':'A-2',</v>
      </c>
      <c r="AK215" s="50" t="str">
        <f t="shared" si="23"/>
        <v>'Description':'A-2 (Baix) 560,575 Castellolí','Symbol':'Fixed camera','Owner':'SCT','Municipality':'Castellolí','Kilometric Point':'560,575','Road':'A-2 (Baix)','Direction':'DEC',</v>
      </c>
      <c r="AL215" s="50" t="str">
        <f t="shared" si="26"/>
        <v>'Latitude':'41,5949700970765','Longitude':'1,68178347711498','Manufacturer':'AXIS','Model':'AXIS Q7401 Video Encoder','Protocol':'		DGT','Polling':300,</v>
      </c>
      <c r="AM215" s="50" t="str">
        <f t="shared" si="28"/>
        <v>'Connection':{'Address':'10.137.245.165','Multicast address':'				239.239.239.239','User':'root','Password':'root','HTTP port':80,'ONVIF port':80,'RTSP port':554},</v>
      </c>
      <c r="AN215" s="50" t="str">
        <f t="shared" si="27"/>
        <v>'PTZ protocol':{'Protocol':'		DGT','Address':			383,'Port':2222,'Serial settings':'9600,8,E,1'}}},</v>
      </c>
    </row>
    <row r="216" spans="1:40" ht="14.25" customHeight="1">
      <c r="A216" s="55" t="str">
        <f t="shared" si="22"/>
        <v>camera.1126</v>
      </c>
      <c r="B216" s="54">
        <v>1126</v>
      </c>
      <c r="C216" s="56" t="s">
        <v>628</v>
      </c>
      <c r="D216" s="56">
        <v>548.67499999999995</v>
      </c>
      <c r="E216" s="56" t="s">
        <v>48</v>
      </c>
      <c r="F216" s="56" t="s">
        <v>102</v>
      </c>
      <c r="G216" s="56" t="s">
        <v>36</v>
      </c>
      <c r="H216" s="56" t="s">
        <v>685</v>
      </c>
      <c r="I216" s="56" t="s">
        <v>685</v>
      </c>
      <c r="J216" s="50" t="s">
        <v>50</v>
      </c>
      <c r="K216" s="50" t="s">
        <v>51</v>
      </c>
      <c r="L216" s="85" t="s">
        <v>686</v>
      </c>
      <c r="M216" s="56" t="s">
        <v>53</v>
      </c>
      <c r="N216" s="56" t="s">
        <v>53</v>
      </c>
      <c r="O216" s="50">
        <v>80</v>
      </c>
      <c r="P216" s="50">
        <v>80</v>
      </c>
      <c r="Q216" s="50">
        <v>554</v>
      </c>
      <c r="R216" s="50" t="s">
        <v>677</v>
      </c>
      <c r="S216" s="50" t="s">
        <v>687</v>
      </c>
      <c r="T216" s="50">
        <v>2222</v>
      </c>
      <c r="U216" s="50" t="s">
        <v>55</v>
      </c>
      <c r="V216" s="67" t="s">
        <v>56</v>
      </c>
      <c r="X216" s="50" t="s">
        <v>62</v>
      </c>
      <c r="AA216" s="50" t="s">
        <v>57</v>
      </c>
      <c r="AB216" s="56" t="s">
        <v>628</v>
      </c>
      <c r="AC216" s="50" t="s">
        <v>58</v>
      </c>
      <c r="AD216" s="50">
        <v>41.595191432091497</v>
      </c>
      <c r="AE216" s="51">
        <v>1.5634564459632301</v>
      </c>
      <c r="AF216" s="50">
        <v>300</v>
      </c>
      <c r="AG216" s="50" t="s">
        <v>46</v>
      </c>
      <c r="AH216" s="50" t="str">
        <f t="shared" si="24"/>
        <v>A-2 (Baix) 548,675 Jorba</v>
      </c>
      <c r="AJ216" s="50" t="str">
        <f t="shared" si="25"/>
        <v>{'Camera information':{'Identifier':'camera.1126','Number':1126,'Group':'A-2 (Baix)','Name':'A-2 (Baix) 548,675 Jorba','Location':'A-2',</v>
      </c>
      <c r="AK216" s="50" t="str">
        <f t="shared" si="23"/>
        <v>'Description':'A-2 (Baix) 548,675 Jorba','Symbol':'Fixed camera','Owner':'SCT','Municipality':'Jorba','Kilometric Point':'548,675','Road':'A-2 (Baix)','Direction':'DEC',</v>
      </c>
      <c r="AL216" s="50" t="str">
        <f t="shared" si="26"/>
        <v>'Latitude':'41,5951914320915','Longitude':'1,56345644596323','Manufacturer':'AXIS','Model':'AXIS Q7401 Video Encoder','Protocol':'		DGT','Polling':300,</v>
      </c>
      <c r="AM216" s="50" t="str">
        <f t="shared" si="28"/>
        <v>'Connection':{'Address':'10.137.245.166','Multicast address':'				239.239.239.239','User':'root','Password':'root','HTTP port':80,'ONVIF port':80,'RTSP port':554},</v>
      </c>
      <c r="AN216" s="50" t="str">
        <f t="shared" si="27"/>
        <v>'PTZ protocol':{'Protocol':'		DGT','Address':			384,'Port':2222,'Serial settings':'9600,8,E,1'}}},</v>
      </c>
    </row>
    <row r="217" spans="1:40" ht="14.25" customHeight="1">
      <c r="A217" s="55" t="str">
        <f t="shared" si="22"/>
        <v>camera.1127</v>
      </c>
      <c r="B217" s="54">
        <v>1127</v>
      </c>
      <c r="C217" s="56" t="s">
        <v>628</v>
      </c>
      <c r="D217" s="56">
        <v>545</v>
      </c>
      <c r="E217" s="56" t="s">
        <v>48</v>
      </c>
      <c r="F217" s="56" t="s">
        <v>102</v>
      </c>
      <c r="G217" s="56" t="s">
        <v>36</v>
      </c>
      <c r="H217" s="56" t="s">
        <v>685</v>
      </c>
      <c r="I217" s="56" t="s">
        <v>685</v>
      </c>
      <c r="J217" s="50" t="s">
        <v>50</v>
      </c>
      <c r="K217" s="50" t="s">
        <v>51</v>
      </c>
      <c r="L217" s="85" t="s">
        <v>688</v>
      </c>
      <c r="M217" s="56" t="s">
        <v>53</v>
      </c>
      <c r="N217" s="56" t="s">
        <v>53</v>
      </c>
      <c r="O217" s="50">
        <v>80</v>
      </c>
      <c r="P217" s="50">
        <v>80</v>
      </c>
      <c r="Q217" s="50">
        <v>554</v>
      </c>
      <c r="R217" s="50" t="s">
        <v>677</v>
      </c>
      <c r="S217" s="50" t="s">
        <v>689</v>
      </c>
      <c r="T217" s="50">
        <v>2222</v>
      </c>
      <c r="U217" s="50" t="s">
        <v>55</v>
      </c>
      <c r="V217" s="67" t="s">
        <v>56</v>
      </c>
      <c r="AA217" s="50" t="s">
        <v>57</v>
      </c>
      <c r="AB217" s="56" t="s">
        <v>628</v>
      </c>
      <c r="AC217" s="50" t="s">
        <v>517</v>
      </c>
      <c r="AD217" s="50">
        <v>41.610859884041503</v>
      </c>
      <c r="AE217" s="51">
        <v>1.52954530150311</v>
      </c>
      <c r="AF217" s="50">
        <v>300</v>
      </c>
      <c r="AG217" s="50" t="s">
        <v>46</v>
      </c>
      <c r="AH217" s="50" t="str">
        <f t="shared" si="24"/>
        <v>A-2 (Baix) 545 Jorba</v>
      </c>
      <c r="AJ217" s="50" t="str">
        <f t="shared" si="25"/>
        <v>{'Camera information':{'Identifier':'camera.1127','Number':1127,'Group':'A-2 (Baix)','Name':'A-2 (Baix) 545 Jorba','Location':'A-2',</v>
      </c>
      <c r="AK217" s="50" t="str">
        <f t="shared" si="23"/>
        <v>'Description':'A-2 (Baix) 545 Jorba','Symbol':'Fixed camera','Owner':'SCT','Municipality':'Jorba','Kilometric Point':'545','Road':'A-2 (Baix)','Direction':'CRE',</v>
      </c>
      <c r="AL217" s="50" t="str">
        <f t="shared" si="26"/>
        <v>'Latitude':'41,6108598840415','Longitude':'1,52954530150311','Manufacturer':'AXIS','Model':'AXIS Q7401 Video Encoder','Protocol':'		DGT','Polling':300,</v>
      </c>
      <c r="AM217" s="50" t="str">
        <f t="shared" si="28"/>
        <v>'Connection':{'Address':'10.137.245.167','Multicast address':'				239.239.239.239','User':'root','Password':'root','HTTP port':80,'ONVIF port':80,'RTSP port':554},</v>
      </c>
      <c r="AN217" s="50" t="str">
        <f t="shared" si="27"/>
        <v>'PTZ protocol':{'Protocol':'		DGT','Address':			385,'Port':2222,'Serial settings':'9600,8,E,1'}}},</v>
      </c>
    </row>
    <row r="218" spans="1:40" ht="14.25" customHeight="1">
      <c r="A218" s="55" t="str">
        <f t="shared" si="22"/>
        <v>camera.1128</v>
      </c>
      <c r="B218" s="54">
        <v>1128</v>
      </c>
      <c r="C218" s="56" t="s">
        <v>628</v>
      </c>
      <c r="D218" s="56">
        <v>534.5</v>
      </c>
      <c r="E218" s="56" t="s">
        <v>48</v>
      </c>
      <c r="F218" s="56" t="s">
        <v>102</v>
      </c>
      <c r="G218" s="56" t="s">
        <v>36</v>
      </c>
      <c r="H218" s="56" t="s">
        <v>690</v>
      </c>
      <c r="I218" s="56" t="s">
        <v>690</v>
      </c>
      <c r="J218" s="50" t="s">
        <v>50</v>
      </c>
      <c r="K218" s="50" t="s">
        <v>51</v>
      </c>
      <c r="L218" s="85" t="s">
        <v>691</v>
      </c>
      <c r="M218" s="56" t="s">
        <v>53</v>
      </c>
      <c r="N218" s="56" t="s">
        <v>53</v>
      </c>
      <c r="O218" s="50">
        <v>80</v>
      </c>
      <c r="P218" s="50">
        <v>80</v>
      </c>
      <c r="Q218" s="50">
        <v>554</v>
      </c>
      <c r="R218" s="50" t="s">
        <v>677</v>
      </c>
      <c r="S218" s="50" t="s">
        <v>692</v>
      </c>
      <c r="T218" s="50">
        <v>2222</v>
      </c>
      <c r="U218" s="50" t="s">
        <v>55</v>
      </c>
      <c r="V218" s="67" t="s">
        <v>56</v>
      </c>
      <c r="AA218" s="50" t="s">
        <v>57</v>
      </c>
      <c r="AB218" s="56" t="s">
        <v>628</v>
      </c>
      <c r="AC218" s="50" t="s">
        <v>58</v>
      </c>
      <c r="AD218" s="50">
        <v>41.624743781825501</v>
      </c>
      <c r="AE218" s="51">
        <v>1.42157231546723</v>
      </c>
      <c r="AF218" s="50">
        <v>300</v>
      </c>
      <c r="AG218" s="50" t="s">
        <v>46</v>
      </c>
      <c r="AH218" s="50" t="str">
        <f t="shared" si="24"/>
        <v>A-2 (Baix) 534,5 Montmaneu</v>
      </c>
      <c r="AJ218" s="50" t="str">
        <f t="shared" si="25"/>
        <v>{'Camera information':{'Identifier':'camera.1128','Number':1128,'Group':'A-2 (Baix)','Name':'A-2 (Baix) 534,5 Montmaneu','Location':'A-2',</v>
      </c>
      <c r="AK218" s="50" t="str">
        <f t="shared" si="23"/>
        <v>'Description':'A-2 (Baix) 534,5 Montmaneu','Symbol':'Fixed camera','Owner':'SCT','Municipality':'Montmaneu','Kilometric Point':'534,5','Road':'A-2 (Baix)','Direction':'DEC',</v>
      </c>
      <c r="AL218" s="50" t="str">
        <f t="shared" si="26"/>
        <v>'Latitude':'41,6247437818255','Longitude':'1,42157231546723','Manufacturer':'AXIS','Model':'AXIS Q7401 Video Encoder','Protocol':'		DGT','Polling':300,</v>
      </c>
      <c r="AM218" s="50" t="str">
        <f t="shared" si="28"/>
        <v>'Connection':{'Address':'10.137.245.168','Multicast address':'				239.239.239.239','User':'root','Password':'root','HTTP port':80,'ONVIF port':80,'RTSP port':554},</v>
      </c>
      <c r="AN218" s="50" t="str">
        <f t="shared" si="27"/>
        <v>'PTZ protocol':{'Protocol':'		DGT','Address':			386,'Port':2222,'Serial settings':'9600,8,E,1'}}},</v>
      </c>
    </row>
    <row r="219" spans="1:40" ht="14.25" customHeight="1">
      <c r="A219" s="55" t="str">
        <f t="shared" si="22"/>
        <v>camera.1129</v>
      </c>
      <c r="B219" s="54">
        <v>1129</v>
      </c>
      <c r="C219" s="56" t="s">
        <v>628</v>
      </c>
      <c r="D219" s="56">
        <v>531.95000000000005</v>
      </c>
      <c r="E219" s="56" t="s">
        <v>48</v>
      </c>
      <c r="F219" s="56" t="s">
        <v>102</v>
      </c>
      <c r="G219" s="56" t="s">
        <v>36</v>
      </c>
      <c r="H219" s="56" t="s">
        <v>675</v>
      </c>
      <c r="I219" s="56" t="s">
        <v>693</v>
      </c>
      <c r="J219" s="50" t="s">
        <v>50</v>
      </c>
      <c r="K219" s="50" t="s">
        <v>51</v>
      </c>
      <c r="L219" s="85" t="s">
        <v>694</v>
      </c>
      <c r="M219" s="56" t="s">
        <v>53</v>
      </c>
      <c r="N219" s="56" t="s">
        <v>53</v>
      </c>
      <c r="O219" s="50">
        <v>80</v>
      </c>
      <c r="P219" s="50">
        <v>80</v>
      </c>
      <c r="Q219" s="50">
        <v>554</v>
      </c>
      <c r="R219" s="50" t="s">
        <v>677</v>
      </c>
      <c r="S219" s="50" t="s">
        <v>695</v>
      </c>
      <c r="T219" s="50">
        <v>2222</v>
      </c>
      <c r="U219" s="50" t="s">
        <v>55</v>
      </c>
      <c r="V219" s="67" t="s">
        <v>56</v>
      </c>
      <c r="X219" s="50" t="s">
        <v>62</v>
      </c>
      <c r="AA219" s="50" t="s">
        <v>57</v>
      </c>
      <c r="AB219" s="56" t="s">
        <v>628</v>
      </c>
      <c r="AC219" s="50" t="s">
        <v>517</v>
      </c>
      <c r="AD219" s="50">
        <v>41.620990844917898</v>
      </c>
      <c r="AE219" s="51">
        <v>1.3929135268069099</v>
      </c>
      <c r="AF219" s="50">
        <v>300</v>
      </c>
      <c r="AG219" s="50" t="s">
        <v>46</v>
      </c>
      <c r="AH219" s="50" t="str">
        <f t="shared" si="24"/>
        <v>A-2 (Baix) 531,95 Panadella</v>
      </c>
      <c r="AJ219" s="50" t="str">
        <f t="shared" si="25"/>
        <v>{'Camera information':{'Identifier':'camera.1129','Number':1129,'Group':'A-2 (Baix)','Name':'A-2 (Baix) 531,95 Panadella','Location':'A-2',</v>
      </c>
      <c r="AK219" s="50" t="str">
        <f t="shared" si="23"/>
        <v>'Description':'A-2 (Baix) 531,95 Panadella','Symbol':'Fixed camera','Owner':'SCT','Municipality':'Bruc','Kilometric Point':'531,95','Road':'A-2 (Baix)','Direction':'CRE',</v>
      </c>
      <c r="AL219" s="50" t="str">
        <f t="shared" si="26"/>
        <v>'Latitude':'41,6209908449179','Longitude':'1,39291352680691','Manufacturer':'AXIS','Model':'AXIS Q7401 Video Encoder','Protocol':'		DGT','Polling':300,</v>
      </c>
      <c r="AM219" s="50" t="str">
        <f t="shared" si="28"/>
        <v>'Connection':{'Address':'10.137.245.169','Multicast address':'				239.239.239.239','User':'root','Password':'root','HTTP port':80,'ONVIF port':80,'RTSP port':554},</v>
      </c>
      <c r="AN219" s="50" t="str">
        <f t="shared" si="27"/>
        <v>'PTZ protocol':{'Protocol':'		DGT','Address':			387,'Port':2222,'Serial settings':'9600,8,E,1'}}},</v>
      </c>
    </row>
    <row r="220" spans="1:40" ht="14.25" customHeight="1">
      <c r="A220" s="55" t="str">
        <f t="shared" si="22"/>
        <v>camera.1130</v>
      </c>
      <c r="B220" s="54">
        <v>1130</v>
      </c>
      <c r="C220" s="56" t="s">
        <v>628</v>
      </c>
      <c r="D220" s="56">
        <v>524.35</v>
      </c>
      <c r="E220" s="56" t="s">
        <v>48</v>
      </c>
      <c r="F220" s="56" t="s">
        <v>102</v>
      </c>
      <c r="G220" s="56" t="s">
        <v>36</v>
      </c>
      <c r="H220" s="56" t="s">
        <v>696</v>
      </c>
      <c r="I220" s="56" t="s">
        <v>696</v>
      </c>
      <c r="J220" s="50" t="s">
        <v>50</v>
      </c>
      <c r="K220" s="50" t="s">
        <v>51</v>
      </c>
      <c r="L220" s="85" t="s">
        <v>697</v>
      </c>
      <c r="M220" s="56" t="s">
        <v>53</v>
      </c>
      <c r="N220" s="56" t="s">
        <v>53</v>
      </c>
      <c r="O220" s="50">
        <v>80</v>
      </c>
      <c r="P220" s="50">
        <v>80</v>
      </c>
      <c r="Q220" s="50">
        <v>554</v>
      </c>
      <c r="R220" s="50" t="s">
        <v>677</v>
      </c>
      <c r="S220" s="50" t="s">
        <v>698</v>
      </c>
      <c r="T220" s="50">
        <v>2222</v>
      </c>
      <c r="U220" s="50" t="s">
        <v>55</v>
      </c>
      <c r="V220" s="67" t="s">
        <v>56</v>
      </c>
      <c r="X220" s="50" t="s">
        <v>62</v>
      </c>
      <c r="AA220" s="50" t="s">
        <v>57</v>
      </c>
      <c r="AB220" s="56" t="s">
        <v>628</v>
      </c>
      <c r="AC220" s="50" t="s">
        <v>517</v>
      </c>
      <c r="AD220" s="50">
        <v>41.651981991928302</v>
      </c>
      <c r="AE220" s="51">
        <v>1.31611114020257</v>
      </c>
      <c r="AF220" s="50">
        <v>300</v>
      </c>
      <c r="AG220" s="50" t="s">
        <v>46</v>
      </c>
      <c r="AH220" s="50" t="str">
        <f t="shared" si="24"/>
        <v>A-2 (Baix) 524,35 Cervera</v>
      </c>
      <c r="AJ220" s="50" t="str">
        <f t="shared" si="25"/>
        <v>{'Camera information':{'Identifier':'camera.1130','Number':1130,'Group':'A-2 (Baix)','Name':'A-2 (Baix) 524,35 Cervera','Location':'A-2',</v>
      </c>
      <c r="AK220" s="50" t="str">
        <f t="shared" si="23"/>
        <v>'Description':'A-2 (Baix) 524,35 Cervera','Symbol':'Fixed camera','Owner':'SCT','Municipality':'Cervera','Kilometric Point':'524,35','Road':'A-2 (Baix)','Direction':'CRE',</v>
      </c>
      <c r="AL220" s="50" t="str">
        <f t="shared" si="26"/>
        <v>'Latitude':'41,6519819919283','Longitude':'1,31611114020257','Manufacturer':'AXIS','Model':'AXIS Q7401 Video Encoder','Protocol':'		DGT','Polling':300,</v>
      </c>
      <c r="AM220" s="50" t="str">
        <f t="shared" si="28"/>
        <v>'Connection':{'Address':'10.137.245.170','Multicast address':'				239.239.239.239','User':'root','Password':'root','HTTP port':80,'ONVIF port':80,'RTSP port':554},</v>
      </c>
      <c r="AN220" s="50" t="str">
        <f t="shared" si="27"/>
        <v>'PTZ protocol':{'Protocol':'		DGT','Address':			388,'Port':2222,'Serial settings':'9600,8,E,1'}}},</v>
      </c>
    </row>
    <row r="221" spans="1:40" ht="14.25" customHeight="1">
      <c r="A221" s="55" t="str">
        <f t="shared" si="22"/>
        <v>camera.1131</v>
      </c>
      <c r="B221" s="54">
        <v>1131</v>
      </c>
      <c r="C221" s="56" t="s">
        <v>628</v>
      </c>
      <c r="D221" s="56">
        <v>516.95000000000005</v>
      </c>
      <c r="E221" s="56" t="s">
        <v>48</v>
      </c>
      <c r="F221" s="56" t="s">
        <v>102</v>
      </c>
      <c r="G221" s="56" t="s">
        <v>36</v>
      </c>
      <c r="H221" s="56" t="s">
        <v>696</v>
      </c>
      <c r="I221" s="56" t="s">
        <v>696</v>
      </c>
      <c r="J221" s="50" t="s">
        <v>50</v>
      </c>
      <c r="K221" s="50" t="s">
        <v>51</v>
      </c>
      <c r="L221" s="85" t="s">
        <v>699</v>
      </c>
      <c r="M221" s="56" t="s">
        <v>53</v>
      </c>
      <c r="N221" s="56" t="s">
        <v>53</v>
      </c>
      <c r="O221" s="50">
        <v>80</v>
      </c>
      <c r="P221" s="50">
        <v>80</v>
      </c>
      <c r="Q221" s="50">
        <v>554</v>
      </c>
      <c r="R221" s="50" t="s">
        <v>677</v>
      </c>
      <c r="S221" s="50" t="s">
        <v>700</v>
      </c>
      <c r="T221" s="50">
        <v>2222</v>
      </c>
      <c r="U221" s="50" t="s">
        <v>55</v>
      </c>
      <c r="V221" s="67" t="s">
        <v>56</v>
      </c>
      <c r="X221" s="50" t="s">
        <v>62</v>
      </c>
      <c r="AA221" s="50" t="s">
        <v>57</v>
      </c>
      <c r="AB221" s="56" t="s">
        <v>628</v>
      </c>
      <c r="AC221" s="50" t="s">
        <v>517</v>
      </c>
      <c r="AD221" s="50">
        <v>41.683720139451701</v>
      </c>
      <c r="AE221" s="51">
        <v>1.2464421111490001</v>
      </c>
      <c r="AF221" s="50">
        <v>300</v>
      </c>
      <c r="AG221" s="50" t="s">
        <v>46</v>
      </c>
      <c r="AH221" s="50" t="str">
        <f t="shared" si="24"/>
        <v>A-2 (Baix) 516,95 Cervera</v>
      </c>
      <c r="AJ221" s="50" t="str">
        <f t="shared" si="25"/>
        <v>{'Camera information':{'Identifier':'camera.1131','Number':1131,'Group':'A-2 (Baix)','Name':'A-2 (Baix) 516,95 Cervera','Location':'A-2',</v>
      </c>
      <c r="AK221" s="50" t="str">
        <f t="shared" si="23"/>
        <v>'Description':'A-2 (Baix) 516,95 Cervera','Symbol':'Fixed camera','Owner':'SCT','Municipality':'Cervera','Kilometric Point':'516,95','Road':'A-2 (Baix)','Direction':'CRE',</v>
      </c>
      <c r="AL221" s="50" t="str">
        <f t="shared" si="26"/>
        <v>'Latitude':'41,6837201394517','Longitude':'1,246442111149','Manufacturer':'AXIS','Model':'AXIS Q7401 Video Encoder','Protocol':'		DGT','Polling':300,</v>
      </c>
      <c r="AM221" s="50" t="str">
        <f t="shared" si="28"/>
        <v>'Connection':{'Address':'10.137.245.171','Multicast address':'				239.239.239.239','User':'root','Password':'root','HTTP port':80,'ONVIF port':80,'RTSP port':554},</v>
      </c>
      <c r="AN221" s="50" t="str">
        <f t="shared" si="27"/>
        <v>'PTZ protocol':{'Protocol':'		DGT','Address':			389,'Port':2222,'Serial settings':'9600,8,E,1'}}},</v>
      </c>
    </row>
    <row r="222" spans="1:40" ht="14.25" customHeight="1">
      <c r="A222" s="55" t="str">
        <f t="shared" si="22"/>
        <v>camera.1132</v>
      </c>
      <c r="B222" s="54">
        <v>1132</v>
      </c>
      <c r="C222" s="56" t="s">
        <v>628</v>
      </c>
      <c r="D222" s="56">
        <v>512.75</v>
      </c>
      <c r="E222" s="56" t="s">
        <v>48</v>
      </c>
      <c r="F222" s="56" t="s">
        <v>102</v>
      </c>
      <c r="G222" s="56" t="s">
        <v>36</v>
      </c>
      <c r="H222" s="56" t="s">
        <v>37</v>
      </c>
      <c r="I222" s="56" t="s">
        <v>701</v>
      </c>
      <c r="J222" s="50" t="s">
        <v>50</v>
      </c>
      <c r="K222" s="50" t="s">
        <v>51</v>
      </c>
      <c r="L222" s="85" t="s">
        <v>702</v>
      </c>
      <c r="M222" s="56" t="s">
        <v>53</v>
      </c>
      <c r="N222" s="56" t="s">
        <v>53</v>
      </c>
      <c r="O222" s="50">
        <v>80</v>
      </c>
      <c r="P222" s="50">
        <v>80</v>
      </c>
      <c r="Q222" s="50">
        <v>554</v>
      </c>
      <c r="R222" s="50" t="s">
        <v>677</v>
      </c>
      <c r="S222" s="50" t="s">
        <v>703</v>
      </c>
      <c r="T222" s="50">
        <v>2222</v>
      </c>
      <c r="U222" s="50" t="s">
        <v>55</v>
      </c>
      <c r="V222" s="67" t="s">
        <v>56</v>
      </c>
      <c r="AA222" s="50" t="s">
        <v>57</v>
      </c>
      <c r="AB222" s="56" t="s">
        <v>628</v>
      </c>
      <c r="AC222" s="50" t="s">
        <v>58</v>
      </c>
      <c r="AD222" s="50">
        <v>41.662594966370698</v>
      </c>
      <c r="AE222" s="51">
        <v>1.1989865181282999</v>
      </c>
      <c r="AF222" s="50">
        <v>300</v>
      </c>
      <c r="AG222" s="50" t="s">
        <v>46</v>
      </c>
      <c r="AH222" s="50" t="str">
        <f t="shared" si="24"/>
        <v>A-2 (Baix) 512,75 Tàrrega</v>
      </c>
      <c r="AJ222" s="50" t="str">
        <f t="shared" si="25"/>
        <v>{'Camera information':{'Identifier':'camera.1132','Number':1132,'Group':'A-2 (Baix)','Name':'A-2 (Baix) 512,75 Tàrrega','Location':'A-2',</v>
      </c>
      <c r="AK222" s="50" t="str">
        <f t="shared" si="23"/>
        <v>'Description':'A-2 (Baix) 512,75 Tàrrega','Symbol':'Fixed camera','Owner':'SCT','Municipality':'-','Kilometric Point':'512,75','Road':'A-2 (Baix)','Direction':'DEC',</v>
      </c>
      <c r="AL222" s="50" t="str">
        <f t="shared" si="26"/>
        <v>'Latitude':'41,6625949663707','Longitude':'1,1989865181283','Manufacturer':'AXIS','Model':'AXIS Q7401 Video Encoder','Protocol':'		DGT','Polling':300,</v>
      </c>
      <c r="AM222" s="50" t="str">
        <f t="shared" si="28"/>
        <v>'Connection':{'Address':'10.137.245.172','Multicast address':'				239.239.239.239','User':'root','Password':'root','HTTP port':80,'ONVIF port':80,'RTSP port':554},</v>
      </c>
      <c r="AN222" s="50" t="str">
        <f t="shared" si="27"/>
        <v>'PTZ protocol':{'Protocol':'		DGT','Address':			390,'Port':2222,'Serial settings':'9600,8,E,1'}}},</v>
      </c>
    </row>
    <row r="223" spans="1:40" ht="14.25" customHeight="1">
      <c r="A223" s="55" t="str">
        <f t="shared" si="22"/>
        <v>camera.1133</v>
      </c>
      <c r="B223" s="54">
        <v>1133</v>
      </c>
      <c r="C223" s="56" t="s">
        <v>628</v>
      </c>
      <c r="D223" s="56">
        <v>501.16500000000002</v>
      </c>
      <c r="E223" s="56" t="s">
        <v>48</v>
      </c>
      <c r="F223" s="56" t="s">
        <v>102</v>
      </c>
      <c r="G223" s="56" t="s">
        <v>36</v>
      </c>
      <c r="H223" s="56" t="s">
        <v>704</v>
      </c>
      <c r="I223" s="56" t="s">
        <v>704</v>
      </c>
      <c r="J223" s="50" t="s">
        <v>50</v>
      </c>
      <c r="K223" s="50" t="s">
        <v>51</v>
      </c>
      <c r="L223" s="85" t="s">
        <v>705</v>
      </c>
      <c r="M223" s="56" t="s">
        <v>53</v>
      </c>
      <c r="N223" s="56" t="s">
        <v>53</v>
      </c>
      <c r="O223" s="50">
        <v>80</v>
      </c>
      <c r="P223" s="50">
        <v>80</v>
      </c>
      <c r="Q223" s="50">
        <v>554</v>
      </c>
      <c r="R223" s="50" t="s">
        <v>677</v>
      </c>
      <c r="S223" s="50" t="s">
        <v>706</v>
      </c>
      <c r="T223" s="50">
        <v>2222</v>
      </c>
      <c r="U223" s="50" t="s">
        <v>55</v>
      </c>
      <c r="V223" s="67" t="s">
        <v>56</v>
      </c>
      <c r="X223" s="50" t="s">
        <v>62</v>
      </c>
      <c r="AA223" s="50" t="s">
        <v>57</v>
      </c>
      <c r="AB223" s="56" t="s">
        <v>628</v>
      </c>
      <c r="AC223" s="50" t="s">
        <v>58</v>
      </c>
      <c r="AD223" s="50">
        <v>41.643131722664997</v>
      </c>
      <c r="AE223" s="51">
        <v>1.0706990771626801</v>
      </c>
      <c r="AF223" s="50">
        <v>300</v>
      </c>
      <c r="AG223" s="50" t="s">
        <v>46</v>
      </c>
      <c r="AH223" s="50" t="str">
        <f t="shared" si="24"/>
        <v>A-2 (Baix) 501,165 Vilagrassa</v>
      </c>
      <c r="AJ223" s="50" t="str">
        <f t="shared" si="25"/>
        <v>{'Camera information':{'Identifier':'camera.1133','Number':1133,'Group':'A-2 (Baix)','Name':'A-2 (Baix) 501,165 Vilagrassa','Location':'A-2',</v>
      </c>
      <c r="AK223" s="50" t="str">
        <f t="shared" si="23"/>
        <v>'Description':'A-2 (Baix) 501,165 Vilagrassa','Symbol':'Fixed camera','Owner':'SCT','Municipality':'Vilagrassa','Kilometric Point':'501,165','Road':'A-2 (Baix)','Direction':'DEC',</v>
      </c>
      <c r="AL223" s="50" t="str">
        <f t="shared" si="26"/>
        <v>'Latitude':'41,643131722665','Longitude':'1,07069907716268','Manufacturer':'AXIS','Model':'AXIS Q7401 Video Encoder','Protocol':'		DGT','Polling':300,</v>
      </c>
      <c r="AM223" s="50" t="str">
        <f t="shared" si="28"/>
        <v>'Connection':{'Address':'10.137.245.229','Multicast address':'				239.239.239.239','User':'root','Password':'root','HTTP port':80,'ONVIF port':80,'RTSP port':554},</v>
      </c>
      <c r="AN223" s="50" t="str">
        <f t="shared" si="27"/>
        <v>'PTZ protocol':{'Protocol':'		DGT','Address':			391,'Port':2222,'Serial settings':'9600,8,E,1'}}},</v>
      </c>
    </row>
    <row r="224" spans="1:40" ht="14.25" customHeight="1">
      <c r="A224" s="55" t="str">
        <f t="shared" si="22"/>
        <v>camera.1134</v>
      </c>
      <c r="B224" s="54">
        <v>1134</v>
      </c>
      <c r="C224" s="56" t="s">
        <v>628</v>
      </c>
      <c r="D224" s="56">
        <v>489.77499999999998</v>
      </c>
      <c r="E224" s="56" t="s">
        <v>48</v>
      </c>
      <c r="F224" s="56" t="s">
        <v>102</v>
      </c>
      <c r="G224" s="56" t="s">
        <v>36</v>
      </c>
      <c r="H224" s="56" t="s">
        <v>707</v>
      </c>
      <c r="I224" s="56" t="s">
        <v>707</v>
      </c>
      <c r="J224" s="50" t="s">
        <v>50</v>
      </c>
      <c r="K224" s="50" t="s">
        <v>51</v>
      </c>
      <c r="L224" s="85" t="s">
        <v>708</v>
      </c>
      <c r="M224" s="56" t="s">
        <v>53</v>
      </c>
      <c r="N224" s="56" t="s">
        <v>53</v>
      </c>
      <c r="O224" s="50">
        <v>80</v>
      </c>
      <c r="P224" s="50">
        <v>80</v>
      </c>
      <c r="Q224" s="50">
        <v>554</v>
      </c>
      <c r="R224" s="50" t="s">
        <v>677</v>
      </c>
      <c r="S224" s="50" t="s">
        <v>709</v>
      </c>
      <c r="T224" s="50">
        <v>2222</v>
      </c>
      <c r="U224" s="50" t="s">
        <v>55</v>
      </c>
      <c r="V224" s="67" t="s">
        <v>56</v>
      </c>
      <c r="X224" s="50" t="s">
        <v>62</v>
      </c>
      <c r="AA224" s="50" t="s">
        <v>57</v>
      </c>
      <c r="AB224" s="56" t="s">
        <v>628</v>
      </c>
      <c r="AC224" s="50" t="s">
        <v>58</v>
      </c>
      <c r="AD224" s="50">
        <v>41.642252535512803</v>
      </c>
      <c r="AE224" s="51">
        <v>0.93427124757482805</v>
      </c>
      <c r="AF224" s="50">
        <v>300</v>
      </c>
      <c r="AG224" s="50" t="s">
        <v>46</v>
      </c>
      <c r="AH224" s="50" t="str">
        <f t="shared" si="24"/>
        <v>A-2 (Baix) 489,775 Bellpuig</v>
      </c>
      <c r="AJ224" s="50" t="str">
        <f t="shared" si="25"/>
        <v>{'Camera information':{'Identifier':'camera.1134','Number':1134,'Group':'A-2 (Baix)','Name':'A-2 (Baix) 489,775 Bellpuig','Location':'A-2',</v>
      </c>
      <c r="AK224" s="50" t="str">
        <f t="shared" si="23"/>
        <v>'Description':'A-2 (Baix) 489,775 Bellpuig','Symbol':'Fixed camera','Owner':'SCT','Municipality':'Bellpuig','Kilometric Point':'489,775','Road':'A-2 (Baix)','Direction':'DEC',</v>
      </c>
      <c r="AL224" s="50" t="str">
        <f t="shared" si="26"/>
        <v>'Latitude':'41,6422525355128','Longitude':'0,934271247574828','Manufacturer':'AXIS','Model':'AXIS Q7401 Video Encoder','Protocol':'		DGT','Polling':300,</v>
      </c>
      <c r="AM224" s="50" t="str">
        <f t="shared" si="28"/>
        <v>'Connection':{'Address':'10.137.245.230','Multicast address':'				239.239.239.239','User':'root','Password':'root','HTTP port':80,'ONVIF port':80,'RTSP port':554},</v>
      </c>
      <c r="AN224" s="50" t="str">
        <f t="shared" si="27"/>
        <v>'PTZ protocol':{'Protocol':'		DGT','Address':			392,'Port':2222,'Serial settings':'9600,8,E,1'}}},</v>
      </c>
    </row>
    <row r="225" spans="1:40" ht="14.25" customHeight="1">
      <c r="A225" s="55" t="str">
        <f t="shared" si="22"/>
        <v>camera.1135</v>
      </c>
      <c r="B225" s="54">
        <v>1135</v>
      </c>
      <c r="C225" s="56" t="s">
        <v>628</v>
      </c>
      <c r="D225" s="56">
        <v>479.95</v>
      </c>
      <c r="E225" s="56" t="s">
        <v>48</v>
      </c>
      <c r="F225" s="56" t="s">
        <v>102</v>
      </c>
      <c r="G225" s="56" t="s">
        <v>36</v>
      </c>
      <c r="H225" s="56" t="s">
        <v>710</v>
      </c>
      <c r="I225" s="56" t="s">
        <v>711</v>
      </c>
      <c r="J225" s="50" t="s">
        <v>50</v>
      </c>
      <c r="K225" s="50" t="s">
        <v>51</v>
      </c>
      <c r="L225" s="85" t="s">
        <v>712</v>
      </c>
      <c r="M225" s="56" t="s">
        <v>53</v>
      </c>
      <c r="N225" s="56" t="s">
        <v>53</v>
      </c>
      <c r="O225" s="50">
        <v>80</v>
      </c>
      <c r="P225" s="50">
        <v>80</v>
      </c>
      <c r="Q225" s="50">
        <v>554</v>
      </c>
      <c r="R225" s="50" t="s">
        <v>677</v>
      </c>
      <c r="S225" s="50" t="s">
        <v>713</v>
      </c>
      <c r="T225" s="50">
        <v>2222</v>
      </c>
      <c r="U225" s="50" t="s">
        <v>55</v>
      </c>
      <c r="V225" s="67" t="s">
        <v>56</v>
      </c>
      <c r="X225" s="50" t="s">
        <v>62</v>
      </c>
      <c r="AA225" s="50" t="s">
        <v>57</v>
      </c>
      <c r="AB225" s="56" t="s">
        <v>628</v>
      </c>
      <c r="AC225" s="50" t="s">
        <v>517</v>
      </c>
      <c r="AD225" s="50">
        <v>41.635562688218997</v>
      </c>
      <c r="AE225" s="51">
        <v>0.81949684491872699</v>
      </c>
      <c r="AF225" s="50">
        <v>300</v>
      </c>
      <c r="AG225" s="50" t="s">
        <v>46</v>
      </c>
      <c r="AH225" s="50" t="str">
        <f t="shared" si="24"/>
        <v>A-2 (Baix) 479,95 Bell-lloc</v>
      </c>
      <c r="AJ225" s="50" t="str">
        <f t="shared" si="25"/>
        <v>{'Camera information':{'Identifier':'camera.1135','Number':1135,'Group':'A-2 (Baix)','Name':'A-2 (Baix) 479,95 Bell-lloc','Location':'A-2',</v>
      </c>
      <c r="AK225" s="50" t="str">
        <f t="shared" si="23"/>
        <v>'Description':'A-2 (Baix) 479,95 Bell-lloc','Symbol':'Fixed camera','Owner':'SCT','Municipality':'Bell-lloc d'Urgell','Kilometric Point':'479,95','Road':'A-2 (Baix)','Direction':'CRE',</v>
      </c>
      <c r="AL225" s="50" t="str">
        <f t="shared" si="26"/>
        <v>'Latitude':'41,635562688219','Longitude':'0,819496844918727','Manufacturer':'AXIS','Model':'AXIS Q7401 Video Encoder','Protocol':'		DGT','Polling':300,</v>
      </c>
      <c r="AM225" s="50" t="str">
        <f t="shared" si="28"/>
        <v>'Connection':{'Address':'10.137.245.231','Multicast address':'				239.239.239.239','User':'root','Password':'root','HTTP port':80,'ONVIF port':80,'RTSP port':554},</v>
      </c>
      <c r="AN225" s="50" t="str">
        <f t="shared" si="27"/>
        <v>'PTZ protocol':{'Protocol':'		DGT','Address':			393,'Port':2222,'Serial settings':'9600,8,E,1'}}},</v>
      </c>
    </row>
    <row r="226" spans="1:40" ht="14.25" customHeight="1">
      <c r="A226" s="55" t="str">
        <f t="shared" si="22"/>
        <v>camera.1136</v>
      </c>
      <c r="B226" s="54">
        <v>1136</v>
      </c>
      <c r="C226" s="56" t="s">
        <v>628</v>
      </c>
      <c r="D226" s="56">
        <v>477.75</v>
      </c>
      <c r="E226" s="56" t="s">
        <v>48</v>
      </c>
      <c r="F226" s="56" t="s">
        <v>102</v>
      </c>
      <c r="G226" s="56" t="s">
        <v>36</v>
      </c>
      <c r="H226" s="56" t="s">
        <v>710</v>
      </c>
      <c r="I226" s="56" t="s">
        <v>711</v>
      </c>
      <c r="J226" s="50" t="s">
        <v>50</v>
      </c>
      <c r="K226" s="50" t="s">
        <v>51</v>
      </c>
      <c r="L226" s="85" t="s">
        <v>714</v>
      </c>
      <c r="M226" s="56" t="s">
        <v>53</v>
      </c>
      <c r="N226" s="56" t="s">
        <v>53</v>
      </c>
      <c r="O226" s="50">
        <v>80</v>
      </c>
      <c r="P226" s="50">
        <v>80</v>
      </c>
      <c r="Q226" s="50">
        <v>554</v>
      </c>
      <c r="R226" s="50" t="s">
        <v>677</v>
      </c>
      <c r="S226" s="50" t="s">
        <v>715</v>
      </c>
      <c r="T226" s="50">
        <v>2222</v>
      </c>
      <c r="U226" s="50" t="s">
        <v>55</v>
      </c>
      <c r="V226" s="67" t="s">
        <v>56</v>
      </c>
      <c r="X226" s="50" t="s">
        <v>62</v>
      </c>
      <c r="AA226" s="50" t="s">
        <v>57</v>
      </c>
      <c r="AB226" s="56" t="s">
        <v>628</v>
      </c>
      <c r="AC226" s="50" t="s">
        <v>58</v>
      </c>
      <c r="AD226" s="50">
        <v>41.6355439243532</v>
      </c>
      <c r="AE226" s="51">
        <v>0.79424050909034105</v>
      </c>
      <c r="AF226" s="50">
        <v>300</v>
      </c>
      <c r="AG226" s="50" t="s">
        <v>46</v>
      </c>
      <c r="AH226" s="50" t="str">
        <f t="shared" si="24"/>
        <v>A-2 (Baix) 477,75 Bell-lloc</v>
      </c>
      <c r="AJ226" s="50" t="str">
        <f t="shared" si="25"/>
        <v>{'Camera information':{'Identifier':'camera.1136','Number':1136,'Group':'A-2 (Baix)','Name':'A-2 (Baix) 477,75 Bell-lloc','Location':'A-2',</v>
      </c>
      <c r="AK226" s="50" t="str">
        <f t="shared" si="23"/>
        <v>'Description':'A-2 (Baix) 477,75 Bell-lloc','Symbol':'Fixed camera','Owner':'SCT','Municipality':'Bell-lloc d'Urgell','Kilometric Point':'477,75','Road':'A-2 (Baix)','Direction':'DEC',</v>
      </c>
      <c r="AL226" s="50" t="str">
        <f t="shared" si="26"/>
        <v>'Latitude':'41,6355439243532','Longitude':'0,794240509090341','Manufacturer':'AXIS','Model':'AXIS Q7401 Video Encoder','Protocol':'		DGT','Polling':300,</v>
      </c>
      <c r="AM226" s="50" t="str">
        <f t="shared" si="28"/>
        <v>'Connection':{'Address':'10.137.245.232','Multicast address':'				239.239.239.239','User':'root','Password':'root','HTTP port':80,'ONVIF port':80,'RTSP port':554},</v>
      </c>
      <c r="AN226" s="50" t="str">
        <f t="shared" si="27"/>
        <v>'PTZ protocol':{'Protocol':'		DGT','Address':			394,'Port':2222,'Serial settings':'9600,8,E,1'}}},</v>
      </c>
    </row>
    <row r="227" spans="1:40" ht="14.25" customHeight="1">
      <c r="A227" s="55" t="str">
        <f t="shared" si="22"/>
        <v>camera.1137</v>
      </c>
      <c r="B227" s="54">
        <v>1137</v>
      </c>
      <c r="C227" s="56" t="s">
        <v>628</v>
      </c>
      <c r="D227" s="56">
        <v>469.4</v>
      </c>
      <c r="E227" s="56" t="s">
        <v>48</v>
      </c>
      <c r="F227" s="56" t="s">
        <v>102</v>
      </c>
      <c r="G227" s="56" t="s">
        <v>36</v>
      </c>
      <c r="H227" s="56" t="s">
        <v>716</v>
      </c>
      <c r="I227" s="56" t="s">
        <v>716</v>
      </c>
      <c r="J227" s="50" t="s">
        <v>50</v>
      </c>
      <c r="K227" s="50" t="s">
        <v>37</v>
      </c>
      <c r="L227" s="86" t="s">
        <v>717</v>
      </c>
      <c r="M227" s="56" t="s">
        <v>53</v>
      </c>
      <c r="N227" s="56" t="s">
        <v>53</v>
      </c>
      <c r="O227" s="50">
        <v>80</v>
      </c>
      <c r="P227" s="50">
        <v>80</v>
      </c>
      <c r="Q227" s="50">
        <v>554</v>
      </c>
      <c r="R227" s="50" t="s">
        <v>677</v>
      </c>
      <c r="S227" s="50" t="s">
        <v>718</v>
      </c>
      <c r="T227" s="50">
        <v>2222</v>
      </c>
      <c r="U227" s="50" t="s">
        <v>55</v>
      </c>
      <c r="V227" s="67" t="s">
        <v>56</v>
      </c>
      <c r="X227" s="50" t="s">
        <v>62</v>
      </c>
      <c r="Z227" s="81" t="s">
        <v>575</v>
      </c>
      <c r="AA227" s="50" t="s">
        <v>719</v>
      </c>
      <c r="AB227" s="56" t="s">
        <v>628</v>
      </c>
      <c r="AC227" s="50" t="s">
        <v>517</v>
      </c>
      <c r="AD227" s="50">
        <v>41.634430722136003</v>
      </c>
      <c r="AE227" s="51">
        <v>0.69124866743203595</v>
      </c>
      <c r="AF227" s="50">
        <v>300</v>
      </c>
      <c r="AG227" s="50" t="s">
        <v>46</v>
      </c>
      <c r="AH227" s="50" t="str">
        <f t="shared" si="24"/>
        <v>A-2 (Baix) 469,4 Alcoletge</v>
      </c>
      <c r="AJ227" s="50" t="str">
        <f t="shared" si="25"/>
        <v>{'Camera information':{'Identifier':'camera.1137','Number':1137,'Group':'A-2 (Baix)','Name':'A-2 (Baix) 469,4 Alcoletge','Location':'A-2',</v>
      </c>
      <c r="AK227" s="50" t="str">
        <f t="shared" si="23"/>
        <v>'Description':'A-2 (Baix) 469,4 Alcoletge','Symbol':'Fixed camera','Owner':'SCT','Municipality':'Alcoletge','Kilometric Point':'469,4','Road':'A-2 (Baix)','Direction':'CRE',</v>
      </c>
      <c r="AL227" s="50" t="str">
        <f t="shared" si="26"/>
        <v>'Latitude':'41,634430722136','Longitude':'0,691248667432036','Manufacturer':'AXIS','Model':'-','Protocol':'		DGT','Polling':300,</v>
      </c>
      <c r="AM227" s="50" t="str">
        <f t="shared" si="28"/>
        <v>'Connection':{'Address':'10.137.245.233','Multicast address':'				239.239.239.239','User':'root','Password':'root','HTTP port':80,'ONVIF port':80,'RTSP port':554},</v>
      </c>
      <c r="AN227" s="50" t="str">
        <f t="shared" si="27"/>
        <v>'PTZ protocol':{'Protocol':'		DGT','Address':			395,'Port':2222,'Serial settings':'9600,8,E,1'}}},</v>
      </c>
    </row>
    <row r="228" spans="1:40" ht="14.25" customHeight="1">
      <c r="A228" s="55" t="str">
        <f t="shared" si="22"/>
        <v>camera.1138</v>
      </c>
      <c r="B228" s="54">
        <v>1138</v>
      </c>
      <c r="C228" s="56" t="s">
        <v>628</v>
      </c>
      <c r="D228" s="56">
        <v>456.72500000000002</v>
      </c>
      <c r="E228" s="56" t="s">
        <v>48</v>
      </c>
      <c r="F228" s="56" t="s">
        <v>102</v>
      </c>
      <c r="G228" s="56" t="s">
        <v>36</v>
      </c>
      <c r="H228" s="56" t="s">
        <v>720</v>
      </c>
      <c r="I228" s="56" t="s">
        <v>720</v>
      </c>
      <c r="J228" s="50" t="s">
        <v>50</v>
      </c>
      <c r="K228" s="50" t="s">
        <v>51</v>
      </c>
      <c r="L228" s="85" t="s">
        <v>721</v>
      </c>
      <c r="M228" s="56" t="s">
        <v>53</v>
      </c>
      <c r="N228" s="56" t="s">
        <v>53</v>
      </c>
      <c r="O228" s="50">
        <v>80</v>
      </c>
      <c r="P228" s="50">
        <v>80</v>
      </c>
      <c r="Q228" s="50">
        <v>554</v>
      </c>
      <c r="R228" s="50" t="s">
        <v>677</v>
      </c>
      <c r="S228" s="50" t="s">
        <v>722</v>
      </c>
      <c r="T228" s="50">
        <v>2222</v>
      </c>
      <c r="U228" s="50" t="s">
        <v>55</v>
      </c>
      <c r="V228" s="67" t="s">
        <v>56</v>
      </c>
      <c r="AA228" s="50" t="s">
        <v>57</v>
      </c>
      <c r="AB228" s="56" t="s">
        <v>628</v>
      </c>
      <c r="AC228" s="50" t="s">
        <v>517</v>
      </c>
      <c r="AD228" s="50">
        <v>41.629700210572899</v>
      </c>
      <c r="AE228" s="51">
        <v>0.552470843926407</v>
      </c>
      <c r="AF228" s="50">
        <v>300</v>
      </c>
      <c r="AG228" s="50" t="s">
        <v>46</v>
      </c>
      <c r="AH228" s="50" t="str">
        <f t="shared" si="24"/>
        <v>A-2 (Baix) 456,725 Lleida</v>
      </c>
      <c r="AJ228" s="50" t="str">
        <f t="shared" si="25"/>
        <v>{'Camera information':{'Identifier':'camera.1138','Number':1138,'Group':'A-2 (Baix)','Name':'A-2 (Baix) 456,725 Lleida','Location':'A-2',</v>
      </c>
      <c r="AK228" s="50" t="str">
        <f t="shared" si="23"/>
        <v>'Description':'A-2 (Baix) 456,725 Lleida','Symbol':'Fixed camera','Owner':'SCT','Municipality':'Lleida','Kilometric Point':'456,725','Road':'A-2 (Baix)','Direction':'CRE',</v>
      </c>
      <c r="AL228" s="50" t="str">
        <f t="shared" si="26"/>
        <v>'Latitude':'41,6297002105729','Longitude':'0,552470843926407','Manufacturer':'AXIS','Model':'AXIS Q7401 Video Encoder','Protocol':'		DGT','Polling':300,</v>
      </c>
      <c r="AM228" s="50" t="str">
        <f t="shared" si="28"/>
        <v>'Connection':{'Address':'10.137.245.234','Multicast address':'				239.239.239.239','User':'root','Password':'root','HTTP port':80,'ONVIF port':80,'RTSP port':554},</v>
      </c>
      <c r="AN228" s="50" t="str">
        <f t="shared" si="27"/>
        <v>'PTZ protocol':{'Protocol':'		DGT','Address':			396,'Port':2222,'Serial settings':'9600,8,E,1'}}},</v>
      </c>
    </row>
    <row r="229" spans="1:40" ht="14.25" customHeight="1">
      <c r="A229" s="55" t="str">
        <f t="shared" si="22"/>
        <v>camera.1139</v>
      </c>
      <c r="B229" s="54">
        <v>1139</v>
      </c>
      <c r="C229" s="56" t="s">
        <v>628</v>
      </c>
      <c r="D229" s="56">
        <v>450.5</v>
      </c>
      <c r="E229" s="56" t="s">
        <v>48</v>
      </c>
      <c r="F229" s="56" t="s">
        <v>102</v>
      </c>
      <c r="G229" s="56" t="s">
        <v>36</v>
      </c>
      <c r="H229" s="56" t="s">
        <v>723</v>
      </c>
      <c r="I229" s="56" t="s">
        <v>724</v>
      </c>
      <c r="J229" s="50" t="s">
        <v>50</v>
      </c>
      <c r="K229" s="50" t="s">
        <v>51</v>
      </c>
      <c r="L229" s="85" t="s">
        <v>725</v>
      </c>
      <c r="M229" s="56" t="s">
        <v>53</v>
      </c>
      <c r="N229" s="56" t="s">
        <v>53</v>
      </c>
      <c r="O229" s="50">
        <v>80</v>
      </c>
      <c r="P229" s="50">
        <v>80</v>
      </c>
      <c r="Q229" s="50">
        <v>554</v>
      </c>
      <c r="R229" s="50" t="s">
        <v>677</v>
      </c>
      <c r="S229" s="50" t="s">
        <v>726</v>
      </c>
      <c r="T229" s="50">
        <v>2222</v>
      </c>
      <c r="U229" s="50" t="s">
        <v>55</v>
      </c>
      <c r="V229" s="67" t="s">
        <v>56</v>
      </c>
      <c r="X229" s="50" t="s">
        <v>62</v>
      </c>
      <c r="AA229" s="50" t="s">
        <v>57</v>
      </c>
      <c r="AB229" s="56" t="s">
        <v>628</v>
      </c>
      <c r="AC229" s="50" t="s">
        <v>58</v>
      </c>
      <c r="AD229" s="50">
        <v>41.574783370729101</v>
      </c>
      <c r="AE229" s="51">
        <v>0.50667953725455805</v>
      </c>
      <c r="AF229" s="50">
        <v>300</v>
      </c>
      <c r="AG229" s="50" t="s">
        <v>46</v>
      </c>
      <c r="AH229" s="50" t="str">
        <f t="shared" si="24"/>
        <v>A-2 (Baix) 450,5 Alcarras</v>
      </c>
      <c r="AJ229" s="50" t="str">
        <f t="shared" si="25"/>
        <v>{'Camera information':{'Identifier':'camera.1139','Number':1139,'Group':'A-2 (Baix)','Name':'A-2 (Baix) 450,5 Alcarras','Location':'A-2',</v>
      </c>
      <c r="AK229" s="50" t="str">
        <f t="shared" si="23"/>
        <v>'Description':'A-2 (Baix) 450,5 Alcarras','Symbol':'Fixed camera','Owner':'SCT','Municipality':'Alcarràs','Kilometric Point':'450,5','Road':'A-2 (Baix)','Direction':'DEC',</v>
      </c>
      <c r="AL229" s="50" t="str">
        <f t="shared" si="26"/>
        <v>'Latitude':'41,5747833707291','Longitude':'0,506679537254558','Manufacturer':'AXIS','Model':'AXIS Q7401 Video Encoder','Protocol':'		DGT','Polling':300,</v>
      </c>
      <c r="AM229" s="50" t="str">
        <f t="shared" si="28"/>
        <v>'Connection':{'Address':'10.137.241.165','Multicast address':'				239.239.239.239','User':'root','Password':'root','HTTP port':80,'ONVIF port':80,'RTSP port':554},</v>
      </c>
      <c r="AN229" s="50" t="str">
        <f t="shared" si="27"/>
        <v>'PTZ protocol':{'Protocol':'		DGT','Address':			397,'Port':2222,'Serial settings':'9600,8,E,1'}}},</v>
      </c>
    </row>
    <row r="230" spans="1:40" ht="14.25" customHeight="1">
      <c r="A230" s="55" t="str">
        <f t="shared" si="22"/>
        <v>camera.1140</v>
      </c>
      <c r="B230" s="54">
        <v>1140</v>
      </c>
      <c r="C230" s="56" t="s">
        <v>628</v>
      </c>
      <c r="D230" s="56">
        <v>445</v>
      </c>
      <c r="E230" s="56" t="s">
        <v>48</v>
      </c>
      <c r="F230" s="56" t="s">
        <v>102</v>
      </c>
      <c r="G230" s="56" t="s">
        <v>36</v>
      </c>
      <c r="H230" s="56" t="s">
        <v>456</v>
      </c>
      <c r="I230" s="56" t="s">
        <v>456</v>
      </c>
      <c r="J230" s="50" t="s">
        <v>50</v>
      </c>
      <c r="K230" s="50" t="s">
        <v>51</v>
      </c>
      <c r="L230" s="85" t="s">
        <v>727</v>
      </c>
      <c r="M230" s="56" t="s">
        <v>53</v>
      </c>
      <c r="N230" s="56" t="s">
        <v>53</v>
      </c>
      <c r="O230" s="50">
        <v>80</v>
      </c>
      <c r="P230" s="50">
        <v>80</v>
      </c>
      <c r="Q230" s="50">
        <v>554</v>
      </c>
      <c r="R230" s="50" t="s">
        <v>677</v>
      </c>
      <c r="S230" s="50" t="s">
        <v>728</v>
      </c>
      <c r="T230" s="50">
        <v>2222</v>
      </c>
      <c r="U230" s="50" t="s">
        <v>55</v>
      </c>
      <c r="V230" s="67" t="s">
        <v>56</v>
      </c>
      <c r="X230" s="50" t="s">
        <v>62</v>
      </c>
      <c r="AA230" s="50" t="s">
        <v>57</v>
      </c>
      <c r="AB230" s="56" t="s">
        <v>628</v>
      </c>
      <c r="AC230" s="50" t="s">
        <v>517</v>
      </c>
      <c r="AD230" s="50">
        <v>41.538754325466897</v>
      </c>
      <c r="AE230" s="51">
        <v>0.45343097894557199</v>
      </c>
      <c r="AF230" s="50">
        <v>300</v>
      </c>
      <c r="AG230" s="50" t="s">
        <v>46</v>
      </c>
      <c r="AH230" s="50" t="str">
        <f t="shared" si="24"/>
        <v>A-2 (Baix) 445 Soses</v>
      </c>
      <c r="AJ230" s="50" t="str">
        <f t="shared" si="25"/>
        <v>{'Camera information':{'Identifier':'camera.1140','Number':1140,'Group':'A-2 (Baix)','Name':'A-2 (Baix) 445 Soses','Location':'A-2',</v>
      </c>
      <c r="AK230" s="50" t="str">
        <f t="shared" si="23"/>
        <v>'Description':'A-2 (Baix) 445 Soses','Symbol':'Fixed camera','Owner':'SCT','Municipality':'Soses','Kilometric Point':'445','Road':'A-2 (Baix)','Direction':'CRE',</v>
      </c>
      <c r="AL230" s="50" t="str">
        <f t="shared" si="26"/>
        <v>'Latitude':'41,5387543254669','Longitude':'0,453430978945572','Manufacturer':'AXIS','Model':'AXIS Q7401 Video Encoder','Protocol':'		DGT','Polling':300,</v>
      </c>
      <c r="AM230" s="50" t="str">
        <f t="shared" si="28"/>
        <v>'Connection':{'Address':'10.137.241.166','Multicast address':'				239.239.239.239','User':'root','Password':'root','HTTP port':80,'ONVIF port':80,'RTSP port':554},</v>
      </c>
      <c r="AN230" s="50" t="str">
        <f t="shared" si="27"/>
        <v>'PTZ protocol':{'Protocol':'		DGT','Address':			398,'Port':2222,'Serial settings':'9600,8,E,1'}}},</v>
      </c>
    </row>
    <row r="231" spans="1:40" ht="14.25" customHeight="1">
      <c r="A231" s="55" t="str">
        <f t="shared" si="22"/>
        <v>camera.1615</v>
      </c>
      <c r="B231" s="54">
        <v>1615</v>
      </c>
      <c r="C231" s="56" t="s">
        <v>518</v>
      </c>
      <c r="D231" s="56">
        <v>14.85</v>
      </c>
      <c r="E231" s="56" t="s">
        <v>48</v>
      </c>
      <c r="F231" s="56" t="s">
        <v>518</v>
      </c>
      <c r="G231" s="56" t="s">
        <v>36</v>
      </c>
      <c r="H231" s="56" t="s">
        <v>729</v>
      </c>
      <c r="I231" s="50" t="s">
        <v>37</v>
      </c>
      <c r="J231" s="50" t="s">
        <v>39</v>
      </c>
      <c r="K231" s="71" t="s">
        <v>168</v>
      </c>
      <c r="L231" s="64" t="s">
        <v>730</v>
      </c>
      <c r="M231" s="56" t="s">
        <v>41</v>
      </c>
      <c r="N231" s="56" t="s">
        <v>42</v>
      </c>
      <c r="O231" s="50">
        <v>80</v>
      </c>
      <c r="P231" s="50">
        <v>80</v>
      </c>
      <c r="Q231" s="50">
        <v>554</v>
      </c>
      <c r="R231" s="50" t="s">
        <v>677</v>
      </c>
      <c r="S231" s="50" t="s">
        <v>106</v>
      </c>
      <c r="T231" s="50">
        <v>5</v>
      </c>
      <c r="U231" s="50" t="s">
        <v>55</v>
      </c>
      <c r="V231" s="50" t="s">
        <v>731</v>
      </c>
      <c r="W231" s="50" t="s">
        <v>73</v>
      </c>
      <c r="AB231" s="56" t="s">
        <v>518</v>
      </c>
      <c r="AC231" s="50" t="s">
        <v>58</v>
      </c>
      <c r="AD231" s="50">
        <v>41.4976389804132</v>
      </c>
      <c r="AE231" s="51">
        <v>2.0484293387505499</v>
      </c>
      <c r="AF231" s="50">
        <v>300</v>
      </c>
      <c r="AG231" s="50" t="s">
        <v>46</v>
      </c>
      <c r="AH231" s="50" t="str">
        <f t="shared" si="24"/>
        <v>C-16 14,85 -</v>
      </c>
      <c r="AJ231" s="50" t="str">
        <f t="shared" si="25"/>
        <v>{'Camera information':{'Identifier':'camera.1615','Number':1615,'Group':'C-16','Name':'C-16 14,85 -','Location':'C-16',</v>
      </c>
      <c r="AK231" s="50" t="str">
        <f t="shared" si="23"/>
        <v>'Description':'C-16 14,85 -','Symbol':'Fixed camera','Owner':'SCT','Municipality':'Rubí','Kilometric Point':'14,85','Road':'C-16','Direction':'DEC',</v>
      </c>
      <c r="AL231" s="50" t="str">
        <f t="shared" si="26"/>
        <v>'Latitude':'41,4976389804132','Longitude':'2,04842933875055','Manufacturer':'LANACCESS','Model':'onSafe MPEGx-100E','Protocol':'		DGT','Polling':300,</v>
      </c>
      <c r="AM231" s="50" t="str">
        <f t="shared" si="28"/>
        <v>'Connection':{'Address':'10.136.34.12','Multicast address':'				239.136.34.12','User':'hello','Password':'world','HTTP port':80,'ONVIF port':80,'RTSP port':554},</v>
      </c>
      <c r="AN231" s="50" t="str">
        <f t="shared" si="27"/>
        <v>'PTZ protocol':{'Protocol':'		DGT','Address':			1,'Port':5,'Serial settings':'9600,8,E,1'}}},</v>
      </c>
    </row>
    <row r="232" spans="1:40" ht="14.25" customHeight="1">
      <c r="A232" s="55" t="str">
        <f t="shared" si="22"/>
        <v>camera.1616</v>
      </c>
      <c r="B232" s="54">
        <v>1616</v>
      </c>
      <c r="C232" s="56" t="s">
        <v>518</v>
      </c>
      <c r="D232" s="56">
        <v>18.13</v>
      </c>
      <c r="E232" s="56" t="s">
        <v>48</v>
      </c>
      <c r="F232" s="56" t="s">
        <v>518</v>
      </c>
      <c r="G232" s="56" t="s">
        <v>36</v>
      </c>
      <c r="H232" s="56" t="s">
        <v>729</v>
      </c>
      <c r="I232" s="50" t="s">
        <v>37</v>
      </c>
      <c r="J232" s="50" t="s">
        <v>39</v>
      </c>
      <c r="K232" s="71" t="s">
        <v>168</v>
      </c>
      <c r="L232" s="64" t="s">
        <v>732</v>
      </c>
      <c r="M232" s="56" t="s">
        <v>41</v>
      </c>
      <c r="N232" s="56" t="s">
        <v>42</v>
      </c>
      <c r="O232" s="50">
        <v>80</v>
      </c>
      <c r="P232" s="50">
        <v>80</v>
      </c>
      <c r="Q232" s="50">
        <v>554</v>
      </c>
      <c r="R232" s="50" t="s">
        <v>69</v>
      </c>
      <c r="S232" s="50" t="s">
        <v>733</v>
      </c>
      <c r="T232" s="50">
        <v>5</v>
      </c>
      <c r="U232" s="50" t="s">
        <v>71</v>
      </c>
      <c r="V232" s="50" t="s">
        <v>734</v>
      </c>
      <c r="W232" s="50" t="s">
        <v>73</v>
      </c>
      <c r="Z232" s="50" t="s">
        <v>735</v>
      </c>
      <c r="AB232" s="56" t="s">
        <v>518</v>
      </c>
      <c r="AC232" s="50" t="s">
        <v>58</v>
      </c>
      <c r="AD232" s="50">
        <v>41.517759677874501</v>
      </c>
      <c r="AE232" s="51">
        <v>2.0293775820274198</v>
      </c>
      <c r="AF232" s="50">
        <v>300</v>
      </c>
      <c r="AG232" s="50" t="s">
        <v>46</v>
      </c>
      <c r="AH232" s="50" t="str">
        <f t="shared" si="24"/>
        <v>C-16 18,13 -</v>
      </c>
      <c r="AJ232" s="50" t="str">
        <f t="shared" si="25"/>
        <v>{'Camera information':{'Identifier':'camera.1616','Number':1616,'Group':'C-16','Name':'C-16 18,13 -','Location':'C-16',</v>
      </c>
      <c r="AK232" s="50" t="str">
        <f t="shared" si="23"/>
        <v>'Description':'C-16 18,13 -','Symbol':'Fixed camera','Owner':'SCT','Municipality':'Rubí','Kilometric Point':'18,13','Road':'C-16','Direction':'DEC',</v>
      </c>
      <c r="AL232" s="50" t="str">
        <f t="shared" si="26"/>
        <v>'Latitude':'41,5177596778745','Longitude':'2,02937758202742','Manufacturer':'LANACCESS','Model':'onSafe MPEGx-100E','Protocol':'		LANACCESS','Polling':300,</v>
      </c>
      <c r="AM232" s="50" t="str">
        <f t="shared" si="28"/>
        <v>'Connection':{'Address':'10.136.34.15','Multicast address':'				239.136.34.15','User':'hello','Password':'world','HTTP port':80,'ONVIF port':80,'RTSP port':554},</v>
      </c>
      <c r="AN232" s="50" t="str">
        <f t="shared" si="27"/>
        <v>'PTZ protocol':{'Protocol':'		LANACCESS','Address':			2,'Port':5,'Serial settings':'1200,8,E,1'}}},</v>
      </c>
    </row>
    <row r="233" spans="1:40" ht="14.25" customHeight="1">
      <c r="A233" s="55" t="str">
        <f t="shared" si="22"/>
        <v>camera.1617</v>
      </c>
      <c r="B233" s="54">
        <v>1617</v>
      </c>
      <c r="C233" s="56" t="s">
        <v>518</v>
      </c>
      <c r="D233" s="56">
        <v>20.475000000000001</v>
      </c>
      <c r="E233" s="56" t="s">
        <v>48</v>
      </c>
      <c r="F233" s="56" t="s">
        <v>518</v>
      </c>
      <c r="G233" s="56" t="s">
        <v>36</v>
      </c>
      <c r="H233" s="56" t="s">
        <v>736</v>
      </c>
      <c r="I233" s="50" t="s">
        <v>37</v>
      </c>
      <c r="J233" s="50" t="s">
        <v>39</v>
      </c>
      <c r="K233" s="71" t="s">
        <v>168</v>
      </c>
      <c r="L233" s="64" t="s">
        <v>737</v>
      </c>
      <c r="M233" s="56" t="s">
        <v>41</v>
      </c>
      <c r="N233" s="56" t="s">
        <v>42</v>
      </c>
      <c r="O233" s="50">
        <v>80</v>
      </c>
      <c r="P233" s="50">
        <v>80</v>
      </c>
      <c r="Q233" s="50">
        <v>554</v>
      </c>
      <c r="R233" s="50" t="s">
        <v>77</v>
      </c>
      <c r="S233" s="50" t="s">
        <v>738</v>
      </c>
      <c r="T233" s="50">
        <v>5</v>
      </c>
      <c r="U233" s="50" t="s">
        <v>55</v>
      </c>
      <c r="V233" s="50" t="s">
        <v>739</v>
      </c>
      <c r="W233" s="50" t="s">
        <v>73</v>
      </c>
      <c r="AB233" s="56" t="s">
        <v>518</v>
      </c>
      <c r="AC233" s="50" t="s">
        <v>517</v>
      </c>
      <c r="AD233" s="50">
        <v>41.517688999999997</v>
      </c>
      <c r="AE233" s="51">
        <v>2.029579</v>
      </c>
      <c r="AF233" s="50">
        <v>300</v>
      </c>
      <c r="AG233" s="50" t="s">
        <v>46</v>
      </c>
      <c r="AH233" s="50" t="str">
        <f t="shared" si="24"/>
        <v>C-16 20,475 -</v>
      </c>
      <c r="AJ233" s="50" t="str">
        <f t="shared" si="25"/>
        <v>{'Camera information':{'Identifier':'camera.1617','Number':1617,'Group':'C-16','Name':'C-16 20,475 -','Location':'C-16',</v>
      </c>
      <c r="AK233" s="50" t="str">
        <f t="shared" si="23"/>
        <v>'Description':'C-16 20,475 -','Symbol':'Fixed camera','Owner':'SCT','Municipality':'Terrassa','Kilometric Point':'20,475','Road':'C-16','Direction':'CRE',</v>
      </c>
      <c r="AL233" s="50" t="str">
        <f t="shared" si="26"/>
        <v>'Latitude':'41,517689','Longitude':'2,029579','Manufacturer':'LANACCESS','Model':'onSafe MPEGx-100E','Protocol':'		Plettack','Polling':300,</v>
      </c>
      <c r="AM233" s="50" t="str">
        <f t="shared" si="28"/>
        <v>'Connection':{'Address':'10.136.34.17','Multicast address':'				239.136.34.17','User':'hello','Password':'world','HTTP port':80,'ONVIF port':80,'RTSP port':554},</v>
      </c>
      <c r="AN233" s="50" t="str">
        <f t="shared" si="27"/>
        <v>'PTZ protocol':{'Protocol':'		Plettack','Address':			3,'Port':5,'Serial settings':'9600,8,E,1'}}},</v>
      </c>
    </row>
    <row r="234" spans="1:40" ht="14.25" customHeight="1">
      <c r="A234" s="55" t="str">
        <f t="shared" si="22"/>
        <v>camera.1618</v>
      </c>
      <c r="B234" s="54">
        <v>1618</v>
      </c>
      <c r="C234" s="56" t="s">
        <v>518</v>
      </c>
      <c r="D234" s="56">
        <v>21.7</v>
      </c>
      <c r="E234" s="56" t="s">
        <v>48</v>
      </c>
      <c r="F234" s="56" t="s">
        <v>518</v>
      </c>
      <c r="G234" s="56" t="s">
        <v>36</v>
      </c>
      <c r="H234" s="56" t="s">
        <v>736</v>
      </c>
      <c r="I234" s="56" t="s">
        <v>736</v>
      </c>
      <c r="J234" s="50" t="s">
        <v>39</v>
      </c>
      <c r="K234" s="71" t="s">
        <v>40</v>
      </c>
      <c r="L234" s="87" t="s">
        <v>740</v>
      </c>
      <c r="M234" s="56" t="s">
        <v>41</v>
      </c>
      <c r="N234" s="56" t="s">
        <v>42</v>
      </c>
      <c r="O234" s="50">
        <v>80</v>
      </c>
      <c r="P234" s="50">
        <v>80</v>
      </c>
      <c r="Q234" s="50">
        <v>554</v>
      </c>
      <c r="R234" s="50" t="s">
        <v>77</v>
      </c>
      <c r="S234" s="50" t="s">
        <v>741</v>
      </c>
      <c r="T234" s="50">
        <v>8</v>
      </c>
      <c r="U234" s="50" t="s">
        <v>71</v>
      </c>
      <c r="V234" s="50" t="s">
        <v>742</v>
      </c>
      <c r="W234" s="50" t="s">
        <v>73</v>
      </c>
      <c r="AA234" s="50" t="s">
        <v>120</v>
      </c>
      <c r="AB234" s="56" t="s">
        <v>518</v>
      </c>
      <c r="AC234" s="50" t="s">
        <v>517</v>
      </c>
      <c r="AD234" s="50">
        <v>41.547744513058603</v>
      </c>
      <c r="AE234" s="51">
        <v>2.0111225996850002</v>
      </c>
      <c r="AF234" s="50">
        <v>300</v>
      </c>
      <c r="AG234" s="50" t="s">
        <v>46</v>
      </c>
      <c r="AH234" s="50" t="str">
        <f t="shared" si="24"/>
        <v>C-16 21,7 Terrassa</v>
      </c>
      <c r="AJ234" s="50" t="str">
        <f t="shared" si="25"/>
        <v>{'Camera information':{'Identifier':'camera.1618','Number':1618,'Group':'C-16','Name':'C-16 21,7 Terrassa','Location':'C-16',</v>
      </c>
      <c r="AK234" s="50" t="str">
        <f t="shared" si="23"/>
        <v>'Description':'C-16 21,7 Terrassa','Symbol':'Fixed camera','Owner':'SCT','Municipality':'Terrassa','Kilometric Point':'21,7','Road':'C-16','Direction':'CRE',</v>
      </c>
      <c r="AL234" s="50" t="str">
        <f t="shared" si="26"/>
        <v>'Latitude':'41,5477445130586','Longitude':'2,011122599685','Manufacturer':'LANACCESS','Model':'onSafe MPEGx-120E','Protocol':'		Plettack','Polling':300,</v>
      </c>
      <c r="AM234" s="50" t="str">
        <f t="shared" si="28"/>
        <v>'Connection':{'Address':'10.137.229.137','Multicast address':'				239.137.229.137','User':'hello','Password':'world','HTTP port':80,'ONVIF port':80,'RTSP port':554},</v>
      </c>
      <c r="AN234" s="50" t="str">
        <f t="shared" si="27"/>
        <v>'PTZ protocol':{'Protocol':'		Plettack','Address':			30,'Port':8,'Serial settings':'1200,8,E,1'}}},</v>
      </c>
    </row>
    <row r="235" spans="1:40" ht="14.25" customHeight="1">
      <c r="A235" s="55" t="str">
        <f t="shared" si="22"/>
        <v>camera.1619</v>
      </c>
      <c r="B235" s="54">
        <v>1619</v>
      </c>
      <c r="C235" s="56" t="s">
        <v>518</v>
      </c>
      <c r="D235" s="56">
        <v>22.35</v>
      </c>
      <c r="E235" s="56" t="s">
        <v>48</v>
      </c>
      <c r="F235" s="56" t="s">
        <v>518</v>
      </c>
      <c r="G235" s="56" t="s">
        <v>36</v>
      </c>
      <c r="H235" s="56" t="s">
        <v>736</v>
      </c>
      <c r="I235" s="56" t="s">
        <v>736</v>
      </c>
      <c r="J235" s="50" t="s">
        <v>39</v>
      </c>
      <c r="K235" s="71" t="s">
        <v>168</v>
      </c>
      <c r="L235" s="64" t="s">
        <v>743</v>
      </c>
      <c r="M235" s="56" t="s">
        <v>41</v>
      </c>
      <c r="N235" s="56" t="s">
        <v>42</v>
      </c>
      <c r="O235" s="50">
        <v>80</v>
      </c>
      <c r="P235" s="50">
        <v>80</v>
      </c>
      <c r="Q235" s="50">
        <v>554</v>
      </c>
      <c r="R235" s="50" t="s">
        <v>677</v>
      </c>
      <c r="S235" s="50" t="s">
        <v>744</v>
      </c>
      <c r="T235" s="50">
        <v>5</v>
      </c>
      <c r="U235" s="50" t="s">
        <v>55</v>
      </c>
      <c r="V235" s="50" t="s">
        <v>745</v>
      </c>
      <c r="W235" s="50" t="s">
        <v>73</v>
      </c>
      <c r="AB235" s="56" t="s">
        <v>518</v>
      </c>
      <c r="AC235" s="50" t="s">
        <v>517</v>
      </c>
      <c r="AD235" s="50">
        <v>41.5509927139247</v>
      </c>
      <c r="AE235" s="51">
        <v>2.0041622604106499</v>
      </c>
      <c r="AF235" s="50">
        <v>300</v>
      </c>
      <c r="AG235" s="50" t="s">
        <v>46</v>
      </c>
      <c r="AH235" s="50" t="str">
        <f t="shared" si="24"/>
        <v>C-16 22,35 Terrassa</v>
      </c>
      <c r="AJ235" s="50" t="str">
        <f t="shared" si="25"/>
        <v>{'Camera information':{'Identifier':'camera.1619','Number':1619,'Group':'C-16','Name':'C-16 22,35 Terrassa','Location':'C-16',</v>
      </c>
      <c r="AK235" s="50" t="str">
        <f t="shared" si="23"/>
        <v>'Description':'C-16 22,35 Terrassa','Symbol':'Fixed camera','Owner':'SCT','Municipality':'Terrassa','Kilometric Point':'22,35','Road':'C-16','Direction':'CRE',</v>
      </c>
      <c r="AL235" s="50" t="str">
        <f t="shared" si="26"/>
        <v>'Latitude':'41,5509927139247','Longitude':'2,00416226041065','Manufacturer':'LANACCESS','Model':'onSafe MPEGx-100E','Protocol':'		DGT','Polling':300,</v>
      </c>
      <c r="AM235" s="50" t="str">
        <f t="shared" si="28"/>
        <v>'Connection':{'Address':'10.136.34.18','Multicast address':'				239.136.34.18','User':'hello','Password':'world','HTTP port':80,'ONVIF port':80,'RTSP port':554},</v>
      </c>
      <c r="AN235" s="50" t="str">
        <f t="shared" si="27"/>
        <v>'PTZ protocol':{'Protocol':'		DGT','Address':			4,'Port':5,'Serial settings':'9600,8,E,1'}}},</v>
      </c>
    </row>
    <row r="236" spans="1:40" ht="14.25" customHeight="1">
      <c r="A236" s="55" t="str">
        <f t="shared" si="22"/>
        <v>camera.1620</v>
      </c>
      <c r="B236" s="54">
        <v>1620</v>
      </c>
      <c r="C236" s="56" t="s">
        <v>518</v>
      </c>
      <c r="D236" s="56">
        <v>22.6</v>
      </c>
      <c r="E236" s="56" t="s">
        <v>48</v>
      </c>
      <c r="F236" s="56" t="s">
        <v>518</v>
      </c>
      <c r="G236" s="56" t="s">
        <v>36</v>
      </c>
      <c r="H236" s="56" t="s">
        <v>736</v>
      </c>
      <c r="I236" s="56" t="s">
        <v>746</v>
      </c>
      <c r="J236" s="50" t="s">
        <v>39</v>
      </c>
      <c r="K236" s="71" t="s">
        <v>40</v>
      </c>
      <c r="L236" s="87" t="s">
        <v>747</v>
      </c>
      <c r="M236" s="56" t="s">
        <v>41</v>
      </c>
      <c r="N236" s="56" t="s">
        <v>42</v>
      </c>
      <c r="O236" s="50">
        <v>80</v>
      </c>
      <c r="P236" s="50">
        <v>80</v>
      </c>
      <c r="Q236" s="50">
        <v>554</v>
      </c>
      <c r="R236" s="50" t="s">
        <v>77</v>
      </c>
      <c r="S236" s="50" t="s">
        <v>748</v>
      </c>
      <c r="T236" s="50">
        <v>8</v>
      </c>
      <c r="U236" s="50" t="s">
        <v>71</v>
      </c>
      <c r="V236" s="67" t="s">
        <v>749</v>
      </c>
      <c r="W236" s="50" t="s">
        <v>73</v>
      </c>
      <c r="AB236" s="56" t="s">
        <v>518</v>
      </c>
      <c r="AC236" s="50" t="s">
        <v>58</v>
      </c>
      <c r="AD236" s="50">
        <v>41.551332411784699</v>
      </c>
      <c r="AE236" s="51">
        <v>2.00131497010688</v>
      </c>
      <c r="AF236" s="50">
        <v>300</v>
      </c>
      <c r="AG236" s="50" t="s">
        <v>46</v>
      </c>
      <c r="AH236" s="50" t="str">
        <f t="shared" si="24"/>
        <v>C-16 22,6 Terrassa Centre</v>
      </c>
      <c r="AJ236" s="50" t="str">
        <f t="shared" si="25"/>
        <v>{'Camera information':{'Identifier':'camera.1620','Number':1620,'Group':'C-16','Name':'C-16 22,6 Terrassa Centre','Location':'C-16',</v>
      </c>
      <c r="AK236" s="50" t="str">
        <f t="shared" si="23"/>
        <v>'Description':'C-16 22,6 Terrassa Centre','Symbol':'Fixed camera','Owner':'SCT','Municipality':'Terrassa','Kilometric Point':'22,6','Road':'C-16','Direction':'DEC',</v>
      </c>
      <c r="AL236" s="50" t="str">
        <f t="shared" si="26"/>
        <v>'Latitude':'41,5513324117847','Longitude':'2,00131497010688','Manufacturer':'LANACCESS','Model':'onSafe MPEGx-120E','Protocol':'		Plettack','Polling':300,</v>
      </c>
      <c r="AM236" s="50" t="str">
        <f t="shared" si="28"/>
        <v>'Connection':{'Address':'10.137.229.138','Multicast address':'				239.137.229.138','User':'hello','Password':'world','HTTP port':80,'ONVIF port':80,'RTSP port':554},</v>
      </c>
      <c r="AN236" s="50" t="str">
        <f t="shared" si="27"/>
        <v>'PTZ protocol':{'Protocol':'		Plettack','Address':			31,'Port':8,'Serial settings':'1200,8,E,1'}}},</v>
      </c>
    </row>
    <row r="237" spans="1:40" ht="14.25" customHeight="1">
      <c r="A237" s="55" t="str">
        <f t="shared" si="22"/>
        <v>camera.1649</v>
      </c>
      <c r="B237" s="54">
        <v>1649</v>
      </c>
      <c r="C237" s="56" t="s">
        <v>518</v>
      </c>
      <c r="D237" s="56">
        <v>97.5</v>
      </c>
      <c r="E237" s="56" t="s">
        <v>48</v>
      </c>
      <c r="F237" s="56" t="s">
        <v>518</v>
      </c>
      <c r="G237" s="56" t="s">
        <v>36</v>
      </c>
      <c r="H237" s="56" t="s">
        <v>37</v>
      </c>
      <c r="I237" s="56" t="s">
        <v>750</v>
      </c>
      <c r="J237" s="50" t="s">
        <v>50</v>
      </c>
      <c r="K237" s="50" t="s">
        <v>51</v>
      </c>
      <c r="L237" s="50" t="s">
        <v>751</v>
      </c>
      <c r="M237" s="56"/>
      <c r="O237" s="50">
        <v>80</v>
      </c>
      <c r="P237" s="50">
        <v>80</v>
      </c>
      <c r="Q237" s="50">
        <v>554</v>
      </c>
      <c r="R237" s="50" t="s">
        <v>641</v>
      </c>
      <c r="S237" s="50" t="s">
        <v>44</v>
      </c>
      <c r="T237" s="50">
        <v>2222</v>
      </c>
      <c r="U237" s="50" t="s">
        <v>642</v>
      </c>
      <c r="V237" s="50" t="s">
        <v>56</v>
      </c>
      <c r="X237" s="50" t="s">
        <v>120</v>
      </c>
      <c r="Z237" s="81" t="s">
        <v>575</v>
      </c>
      <c r="AA237" s="50" t="s">
        <v>752</v>
      </c>
      <c r="AB237" s="56" t="s">
        <v>518</v>
      </c>
      <c r="AC237" s="50" t="s">
        <v>517</v>
      </c>
      <c r="AD237" s="50">
        <v>42.101689999999998</v>
      </c>
      <c r="AE237" s="51">
        <v>1.8588899999999999</v>
      </c>
      <c r="AF237" s="50">
        <v>300</v>
      </c>
      <c r="AG237" s="50" t="s">
        <v>46</v>
      </c>
      <c r="AH237" s="50" t="str">
        <f t="shared" si="24"/>
        <v>C-16 97,5 Berga</v>
      </c>
      <c r="AJ237" s="50" t="str">
        <f t="shared" si="25"/>
        <v>{'Camera information':{'Identifier':'camera.1649','Number':1649,'Group':'C-16','Name':'C-16 97,5 Berga','Location':'C-16',</v>
      </c>
      <c r="AK237" s="50" t="str">
        <f t="shared" si="23"/>
        <v>'Description':'C-16 97,5 Berga','Symbol':'Fixed camera','Owner':'SCT','Municipality':'-','Kilometric Point':'97,5','Road':'C-16','Direction':'CRE',</v>
      </c>
      <c r="AL237" s="50" t="str">
        <f t="shared" si="26"/>
        <v>'Latitude':'42,10169','Longitude':'1,85889','Manufacturer':'AXIS','Model':'AXIS Q7401 Video Encoder','Protocol':'		Axis','Polling':300,</v>
      </c>
      <c r="AM237" s="50" t="str">
        <f t="shared" si="28"/>
        <v>'Connection':{'Address':'172.17.32.38','Multicast address':'				239.239.239.239','User':'','Password':'','HTTP port':80,'ONVIF port':80,'RTSP port':554},</v>
      </c>
      <c r="AN237" s="50" t="str">
        <f t="shared" si="27"/>
        <v>'PTZ protocol':{'Protocol':'		Axis','Address':			0,'Port':2222,'Serial settings':'9600,8,N,1'}}},</v>
      </c>
    </row>
    <row r="238" spans="1:40" ht="14.25" customHeight="1">
      <c r="A238" s="55" t="str">
        <f t="shared" si="22"/>
        <v>camera.1650</v>
      </c>
      <c r="B238" s="54">
        <v>1650</v>
      </c>
      <c r="C238" s="56" t="s">
        <v>518</v>
      </c>
      <c r="D238" s="56">
        <v>99.9</v>
      </c>
      <c r="E238" s="56" t="s">
        <v>48</v>
      </c>
      <c r="F238" s="56" t="s">
        <v>518</v>
      </c>
      <c r="G238" s="56" t="s">
        <v>36</v>
      </c>
      <c r="H238" s="56" t="s">
        <v>37</v>
      </c>
      <c r="I238" s="56" t="s">
        <v>753</v>
      </c>
      <c r="J238" s="50" t="s">
        <v>50</v>
      </c>
      <c r="K238" s="50" t="s">
        <v>51</v>
      </c>
      <c r="L238" s="50" t="s">
        <v>754</v>
      </c>
      <c r="M238" s="56" t="s">
        <v>53</v>
      </c>
      <c r="N238" s="56" t="s">
        <v>53</v>
      </c>
      <c r="O238" s="50">
        <v>80</v>
      </c>
      <c r="P238" s="50">
        <v>80</v>
      </c>
      <c r="Q238" s="50">
        <v>554</v>
      </c>
      <c r="R238" s="50" t="s">
        <v>641</v>
      </c>
      <c r="S238" s="50" t="s">
        <v>44</v>
      </c>
      <c r="T238" s="50">
        <v>0</v>
      </c>
      <c r="U238" s="50" t="s">
        <v>642</v>
      </c>
      <c r="V238" s="50" t="s">
        <v>56</v>
      </c>
      <c r="X238" s="50" t="s">
        <v>755</v>
      </c>
      <c r="AA238" s="50" t="s">
        <v>756</v>
      </c>
      <c r="AB238" s="56" t="s">
        <v>518</v>
      </c>
      <c r="AC238" s="50" t="s">
        <v>517</v>
      </c>
      <c r="AD238" s="50">
        <v>42.118400000000001</v>
      </c>
      <c r="AE238" s="51">
        <v>1.8580300000000001</v>
      </c>
      <c r="AF238" s="50">
        <v>300</v>
      </c>
      <c r="AG238" s="50" t="s">
        <v>46</v>
      </c>
      <c r="AH238" s="50" t="str">
        <f t="shared" si="24"/>
        <v>C-16 99,9 Cercs</v>
      </c>
      <c r="AJ238" s="50" t="str">
        <f t="shared" si="25"/>
        <v>{'Camera information':{'Identifier':'camera.1650','Number':1650,'Group':'C-16','Name':'C-16 99,9 Cercs','Location':'C-16',</v>
      </c>
      <c r="AK238" s="50" t="str">
        <f t="shared" si="23"/>
        <v>'Description':'C-16 99,9 Cercs','Symbol':'Fixed camera','Owner':'SCT','Municipality':'-','Kilometric Point':'99,9','Road':'C-16','Direction':'CRE',</v>
      </c>
      <c r="AL238" s="50" t="str">
        <f t="shared" si="26"/>
        <v>'Latitude':'42,1184','Longitude':'1,85803','Manufacturer':'AXIS','Model':'AXIS Q7401 Video Encoder','Protocol':'		Axis','Polling':300,</v>
      </c>
      <c r="AM238" s="50" t="str">
        <f t="shared" si="28"/>
        <v>'Connection':{'Address':'172.17.32.71','Multicast address':'				239.239.239.239','User':'root','Password':'root','HTTP port':80,'ONVIF port':80,'RTSP port':554},</v>
      </c>
      <c r="AN238" s="50" t="str">
        <f t="shared" si="27"/>
        <v>'PTZ protocol':{'Protocol':'		Axis','Address':			0,'Port':0,'Serial settings':'9600,8,N,1'}}},</v>
      </c>
    </row>
    <row r="239" spans="1:40" ht="14.25" customHeight="1">
      <c r="A239" s="55" t="str">
        <f t="shared" si="22"/>
        <v>camera.1651</v>
      </c>
      <c r="B239" s="54">
        <v>1651</v>
      </c>
      <c r="C239" s="56" t="s">
        <v>518</v>
      </c>
      <c r="D239" s="56">
        <v>101.2</v>
      </c>
      <c r="E239" s="56" t="s">
        <v>48</v>
      </c>
      <c r="F239" s="56" t="s">
        <v>518</v>
      </c>
      <c r="G239" s="56" t="s">
        <v>36</v>
      </c>
      <c r="H239" s="56" t="s">
        <v>37</v>
      </c>
      <c r="I239" s="56" t="s">
        <v>753</v>
      </c>
      <c r="J239" s="50" t="s">
        <v>50</v>
      </c>
      <c r="K239" s="50" t="s">
        <v>51</v>
      </c>
      <c r="L239" s="50" t="s">
        <v>757</v>
      </c>
      <c r="M239" s="56"/>
      <c r="O239" s="50">
        <v>80</v>
      </c>
      <c r="P239" s="50">
        <v>80</v>
      </c>
      <c r="Q239" s="50">
        <v>554</v>
      </c>
      <c r="R239" s="50" t="s">
        <v>641</v>
      </c>
      <c r="S239" s="50" t="s">
        <v>44</v>
      </c>
      <c r="T239" s="50">
        <v>0</v>
      </c>
      <c r="U239" s="50" t="s">
        <v>642</v>
      </c>
      <c r="V239" s="50" t="s">
        <v>56</v>
      </c>
      <c r="X239" s="50" t="s">
        <v>120</v>
      </c>
      <c r="Z239" s="81" t="s">
        <v>575</v>
      </c>
      <c r="AA239" s="50" t="s">
        <v>758</v>
      </c>
      <c r="AB239" s="56" t="s">
        <v>518</v>
      </c>
      <c r="AC239" s="50" t="s">
        <v>517</v>
      </c>
      <c r="AD239" s="50">
        <v>42.12923</v>
      </c>
      <c r="AE239" s="51">
        <v>1.8648400000000001</v>
      </c>
      <c r="AF239" s="50">
        <v>300</v>
      </c>
      <c r="AG239" s="50" t="s">
        <v>46</v>
      </c>
      <c r="AH239" s="50" t="str">
        <f t="shared" si="24"/>
        <v>C-16 101,2 Cercs</v>
      </c>
      <c r="AJ239" s="50" t="str">
        <f t="shared" si="25"/>
        <v>{'Camera information':{'Identifier':'camera.1651','Number':1651,'Group':'C-16','Name':'C-16 101,2 Cercs','Location':'C-16',</v>
      </c>
      <c r="AK239" s="50" t="str">
        <f t="shared" si="23"/>
        <v>'Description':'C-16 101,2 Cercs','Symbol':'Fixed camera','Owner':'SCT','Municipality':'-','Kilometric Point':'101,2','Road':'C-16','Direction':'CRE',</v>
      </c>
      <c r="AL239" s="50" t="str">
        <f t="shared" si="26"/>
        <v>'Latitude':'42,12923','Longitude':'1,86484','Manufacturer':'AXIS','Model':'AXIS Q7401 Video Encoder','Protocol':'		Axis','Polling':300,</v>
      </c>
      <c r="AM239" s="50" t="str">
        <f t="shared" si="28"/>
        <v>'Connection':{'Address':'172.17.32.72','Multicast address':'				239.239.239.239','User':'','Password':'','HTTP port':80,'ONVIF port':80,'RTSP port':554},</v>
      </c>
      <c r="AN239" s="50" t="str">
        <f t="shared" si="27"/>
        <v>'PTZ protocol':{'Protocol':'		Axis','Address':			0,'Port':0,'Serial settings':'9600,8,N,1'}}},</v>
      </c>
    </row>
    <row r="240" spans="1:40" ht="14.25" customHeight="1">
      <c r="A240" s="55" t="str">
        <f t="shared" si="22"/>
        <v>camera.1652</v>
      </c>
      <c r="B240" s="54">
        <v>1652</v>
      </c>
      <c r="C240" s="56" t="s">
        <v>518</v>
      </c>
      <c r="D240" s="56">
        <v>104.2</v>
      </c>
      <c r="E240" s="56" t="s">
        <v>48</v>
      </c>
      <c r="F240" s="56" t="s">
        <v>518</v>
      </c>
      <c r="G240" s="56" t="s">
        <v>36</v>
      </c>
      <c r="H240" s="56" t="s">
        <v>37</v>
      </c>
      <c r="I240" s="56" t="s">
        <v>753</v>
      </c>
      <c r="J240" s="50" t="s">
        <v>50</v>
      </c>
      <c r="K240" s="50" t="s">
        <v>51</v>
      </c>
      <c r="L240" s="50" t="s">
        <v>759</v>
      </c>
      <c r="M240" s="56" t="s">
        <v>53</v>
      </c>
      <c r="N240" s="56" t="s">
        <v>53</v>
      </c>
      <c r="O240" s="50">
        <v>80</v>
      </c>
      <c r="P240" s="50">
        <v>80</v>
      </c>
      <c r="Q240" s="50">
        <v>554</v>
      </c>
      <c r="R240" s="50" t="s">
        <v>641</v>
      </c>
      <c r="S240" s="50" t="s">
        <v>44</v>
      </c>
      <c r="T240" s="50">
        <v>0</v>
      </c>
      <c r="U240" s="50" t="s">
        <v>642</v>
      </c>
      <c r="V240" s="50" t="s">
        <v>56</v>
      </c>
      <c r="AA240" s="50" t="s">
        <v>57</v>
      </c>
      <c r="AB240" s="56" t="s">
        <v>518</v>
      </c>
      <c r="AC240" s="50" t="s">
        <v>517</v>
      </c>
      <c r="AD240" s="50">
        <v>42.151730000000001</v>
      </c>
      <c r="AE240" s="51">
        <v>1.8653599999999999</v>
      </c>
      <c r="AF240" s="50">
        <v>300</v>
      </c>
      <c r="AG240" s="50" t="s">
        <v>46</v>
      </c>
      <c r="AH240" s="50" t="str">
        <f t="shared" si="24"/>
        <v>C-16 104,2 Cercs</v>
      </c>
      <c r="AJ240" s="50" t="str">
        <f t="shared" si="25"/>
        <v>{'Camera information':{'Identifier':'camera.1652','Number':1652,'Group':'C-16','Name':'C-16 104,2 Cercs','Location':'C-16',</v>
      </c>
      <c r="AK240" s="50" t="str">
        <f t="shared" si="23"/>
        <v>'Description':'C-16 104,2 Cercs','Symbol':'Fixed camera','Owner':'SCT','Municipality':'-','Kilometric Point':'104,2','Road':'C-16','Direction':'CRE',</v>
      </c>
      <c r="AL240" s="50" t="str">
        <f t="shared" si="26"/>
        <v>'Latitude':'42,15173','Longitude':'1,86536','Manufacturer':'AXIS','Model':'AXIS Q7401 Video Encoder','Protocol':'		Axis','Polling':300,</v>
      </c>
      <c r="AM240" s="50" t="str">
        <f t="shared" si="28"/>
        <v>'Connection':{'Address':'172.17.32.24','Multicast address':'				239.239.239.239','User':'root','Password':'root','HTTP port':80,'ONVIF port':80,'RTSP port':554},</v>
      </c>
      <c r="AN240" s="50" t="str">
        <f t="shared" si="27"/>
        <v>'PTZ protocol':{'Protocol':'		Axis','Address':			0,'Port':0,'Serial settings':'9600,8,N,1'}}},</v>
      </c>
    </row>
    <row r="241" spans="1:253" ht="14.25" customHeight="1">
      <c r="A241" s="55" t="str">
        <f t="shared" si="22"/>
        <v>camera.1653</v>
      </c>
      <c r="B241" s="54">
        <v>1653</v>
      </c>
      <c r="C241" s="56" t="s">
        <v>760</v>
      </c>
      <c r="D241" s="56">
        <v>1.75</v>
      </c>
      <c r="E241" s="56" t="s">
        <v>48</v>
      </c>
      <c r="F241" s="56" t="s">
        <v>518</v>
      </c>
      <c r="G241" s="56" t="s">
        <v>36</v>
      </c>
      <c r="H241" s="56" t="s">
        <v>37</v>
      </c>
      <c r="I241" s="56" t="s">
        <v>753</v>
      </c>
      <c r="J241" s="50" t="s">
        <v>50</v>
      </c>
      <c r="K241" s="50" t="s">
        <v>51</v>
      </c>
      <c r="L241" s="50" t="s">
        <v>761</v>
      </c>
      <c r="M241" s="56" t="s">
        <v>53</v>
      </c>
      <c r="N241" s="56" t="s">
        <v>53</v>
      </c>
      <c r="O241" s="50">
        <v>80</v>
      </c>
      <c r="P241" s="50">
        <v>80</v>
      </c>
      <c r="Q241" s="50">
        <v>554</v>
      </c>
      <c r="R241" s="50" t="s">
        <v>641</v>
      </c>
      <c r="S241" s="50" t="s">
        <v>44</v>
      </c>
      <c r="T241" s="50">
        <v>2222</v>
      </c>
      <c r="U241" s="50" t="s">
        <v>642</v>
      </c>
      <c r="V241" s="50" t="s">
        <v>56</v>
      </c>
      <c r="AA241" s="50" t="s">
        <v>57</v>
      </c>
      <c r="AB241" s="56" t="s">
        <v>760</v>
      </c>
      <c r="AC241" s="50" t="s">
        <v>517</v>
      </c>
      <c r="AD241" s="50">
        <v>42.167000000000002</v>
      </c>
      <c r="AE241" s="51">
        <v>1.8609599999999999</v>
      </c>
      <c r="AF241" s="50">
        <v>300</v>
      </c>
      <c r="AG241" s="50" t="s">
        <v>46</v>
      </c>
      <c r="AH241" s="50" t="str">
        <f t="shared" si="24"/>
        <v>BV-4022 1,75 Cercs</v>
      </c>
      <c r="AJ241" s="50" t="str">
        <f t="shared" si="25"/>
        <v>{'Camera information':{'Identifier':'camera.1653','Number':1653,'Group':'BV-4022','Name':'BV-4022 1,75 Cercs','Location':'C-16',</v>
      </c>
      <c r="AK241" s="50" t="str">
        <f t="shared" si="23"/>
        <v>'Description':'BV-4022 1,75 Cercs','Symbol':'Fixed camera','Owner':'SCT','Municipality':'-','Kilometric Point':'1,75','Road':'BV-4022','Direction':'CRE',</v>
      </c>
      <c r="AL241" s="50" t="str">
        <f t="shared" si="26"/>
        <v>'Latitude':'42,167','Longitude':'1,86096','Manufacturer':'AXIS','Model':'AXIS Q7401 Video Encoder','Protocol':'		Axis','Polling':300,</v>
      </c>
      <c r="AM241" s="50" t="str">
        <f t="shared" si="28"/>
        <v>'Connection':{'Address':'172.17.32.25','Multicast address':'				239.239.239.239','User':'root','Password':'root','HTTP port':80,'ONVIF port':80,'RTSP port':554},</v>
      </c>
      <c r="AN241" s="50" t="str">
        <f t="shared" si="27"/>
        <v>'PTZ protocol':{'Protocol':'		Axis','Address':			0,'Port':2222,'Serial settings':'9600,8,N,1'}}},</v>
      </c>
    </row>
    <row r="242" spans="1:253" ht="14.25" customHeight="1">
      <c r="A242" s="55" t="str">
        <f t="shared" si="22"/>
        <v>camera.1654</v>
      </c>
      <c r="B242" s="54">
        <v>1654</v>
      </c>
      <c r="C242" s="56" t="s">
        <v>762</v>
      </c>
      <c r="D242" s="56">
        <v>0.6</v>
      </c>
      <c r="E242" s="56" t="s">
        <v>48</v>
      </c>
      <c r="F242" s="56" t="s">
        <v>518</v>
      </c>
      <c r="G242" s="56" t="s">
        <v>36</v>
      </c>
      <c r="H242" s="56" t="s">
        <v>37</v>
      </c>
      <c r="I242" s="56" t="s">
        <v>753</v>
      </c>
      <c r="J242" s="50" t="s">
        <v>50</v>
      </c>
      <c r="K242" s="50" t="s">
        <v>51</v>
      </c>
      <c r="L242" s="50" t="s">
        <v>763</v>
      </c>
      <c r="M242" s="56" t="s">
        <v>53</v>
      </c>
      <c r="N242" s="56" t="s">
        <v>53</v>
      </c>
      <c r="O242" s="50">
        <v>80</v>
      </c>
      <c r="P242" s="50">
        <v>80</v>
      </c>
      <c r="Q242" s="50">
        <v>554</v>
      </c>
      <c r="R242" s="50" t="s">
        <v>641</v>
      </c>
      <c r="S242" s="50" t="s">
        <v>44</v>
      </c>
      <c r="T242" s="50">
        <v>2222</v>
      </c>
      <c r="U242" s="50" t="s">
        <v>642</v>
      </c>
      <c r="V242" s="50" t="s">
        <v>56</v>
      </c>
      <c r="AA242" s="50" t="s">
        <v>57</v>
      </c>
      <c r="AB242" s="56" t="s">
        <v>762</v>
      </c>
      <c r="AC242" s="50" t="s">
        <v>517</v>
      </c>
      <c r="AD242" s="50">
        <v>42.17971</v>
      </c>
      <c r="AE242" s="51">
        <v>1.8613299999999999</v>
      </c>
      <c r="AF242" s="50">
        <v>300</v>
      </c>
      <c r="AG242" s="50" t="s">
        <v>46</v>
      </c>
      <c r="AH242" s="50" t="str">
        <f t="shared" si="24"/>
        <v>BV-4025 0,6 Cercs</v>
      </c>
      <c r="AJ242" s="50" t="str">
        <f t="shared" si="25"/>
        <v>{'Camera information':{'Identifier':'camera.1654','Number':1654,'Group':'BV-4025','Name':'BV-4025 0,6 Cercs','Location':'C-16',</v>
      </c>
      <c r="AK242" s="50" t="str">
        <f t="shared" si="23"/>
        <v>'Description':'BV-4025 0,6 Cercs','Symbol':'Fixed camera','Owner':'SCT','Municipality':'-','Kilometric Point':'0,6','Road':'BV-4025','Direction':'CRE',</v>
      </c>
      <c r="AL242" s="50" t="str">
        <f t="shared" si="26"/>
        <v>'Latitude':'42,17971','Longitude':'1,86133','Manufacturer':'AXIS','Model':'AXIS Q7401 Video Encoder','Protocol':'		Axis','Polling':300,</v>
      </c>
      <c r="AM242" s="50" t="str">
        <f t="shared" si="28"/>
        <v>'Connection':{'Address':'172.17.32.26','Multicast address':'				239.239.239.239','User':'root','Password':'root','HTTP port':80,'ONVIF port':80,'RTSP port':554},</v>
      </c>
      <c r="AN242" s="50" t="str">
        <f t="shared" si="27"/>
        <v>'PTZ protocol':{'Protocol':'		Axis','Address':			0,'Port':2222,'Serial settings':'9600,8,N,1'}}},</v>
      </c>
    </row>
    <row r="243" spans="1:253" ht="14.25" customHeight="1">
      <c r="A243" s="55" t="str">
        <f t="shared" si="22"/>
        <v>camera.1655</v>
      </c>
      <c r="B243" s="54">
        <v>1655</v>
      </c>
      <c r="C243" s="56" t="s">
        <v>518</v>
      </c>
      <c r="D243" s="56">
        <v>110</v>
      </c>
      <c r="E243" s="56" t="s">
        <v>48</v>
      </c>
      <c r="F243" s="56" t="s">
        <v>518</v>
      </c>
      <c r="G243" s="56" t="s">
        <v>36</v>
      </c>
      <c r="H243" s="56" t="s">
        <v>37</v>
      </c>
      <c r="I243" s="56" t="s">
        <v>764</v>
      </c>
      <c r="J243" s="50" t="s">
        <v>50</v>
      </c>
      <c r="K243" s="50" t="s">
        <v>51</v>
      </c>
      <c r="L243" s="50" t="s">
        <v>765</v>
      </c>
      <c r="M243" s="56" t="s">
        <v>53</v>
      </c>
      <c r="N243" s="56" t="s">
        <v>53</v>
      </c>
      <c r="O243" s="50">
        <v>80</v>
      </c>
      <c r="P243" s="50">
        <v>80</v>
      </c>
      <c r="Q243" s="50">
        <v>554</v>
      </c>
      <c r="R243" s="50" t="s">
        <v>641</v>
      </c>
      <c r="S243" s="50" t="s">
        <v>44</v>
      </c>
      <c r="T243" s="50">
        <v>0</v>
      </c>
      <c r="U243" s="50" t="s">
        <v>766</v>
      </c>
      <c r="V243" s="50" t="s">
        <v>56</v>
      </c>
      <c r="AA243" s="50" t="s">
        <v>57</v>
      </c>
      <c r="AB243" s="56" t="s">
        <v>518</v>
      </c>
      <c r="AC243" s="50" t="s">
        <v>58</v>
      </c>
      <c r="AD243" s="50">
        <v>42.193739999999998</v>
      </c>
      <c r="AE243" s="51">
        <v>1.86934</v>
      </c>
      <c r="AF243" s="50">
        <v>300</v>
      </c>
      <c r="AG243" s="50" t="s">
        <v>46</v>
      </c>
      <c r="AH243" s="50" t="str">
        <f t="shared" si="24"/>
        <v>C-16 110 La Nou de Berguedà</v>
      </c>
      <c r="AJ243" s="50" t="str">
        <f t="shared" si="25"/>
        <v>{'Camera information':{'Identifier':'camera.1655','Number':1655,'Group':'C-16','Name':'C-16 110 La Nou de Berguedà','Location':'C-16',</v>
      </c>
      <c r="AK243" s="50" t="str">
        <f t="shared" si="23"/>
        <v>'Description':'C-16 110 La Nou de Berguedà','Symbol':'Fixed camera','Owner':'SCT','Municipality':'-','Kilometric Point':'110','Road':'C-16','Direction':'DEC',</v>
      </c>
      <c r="AL243" s="50" t="str">
        <f t="shared" si="26"/>
        <v>'Latitude':'42,19374','Longitude':'1,86934','Manufacturer':'AXIS','Model':'AXIS Q7401 Video Encoder','Protocol':'		Axis','Polling':300,</v>
      </c>
      <c r="AM243" s="50" t="str">
        <f t="shared" si="28"/>
        <v>'Connection':{'Address':'172.17.32.45','Multicast address':'				239.239.239.239','User':'root','Password':'root','HTTP port':80,'ONVIF port':80,'RTSP port':554},</v>
      </c>
      <c r="AN243" s="50" t="str">
        <f t="shared" si="27"/>
        <v>'PTZ protocol':{'Protocol':'		Axis','Address':			0,'Port':0,'Serial settings':'2400,8,N,1'}}},</v>
      </c>
    </row>
    <row r="244" spans="1:253" ht="14.25" customHeight="1">
      <c r="A244" s="55" t="str">
        <f t="shared" si="22"/>
        <v>camera.1656</v>
      </c>
      <c r="B244" s="54">
        <v>1656</v>
      </c>
      <c r="C244" s="56" t="s">
        <v>518</v>
      </c>
      <c r="D244" s="56">
        <v>112.4</v>
      </c>
      <c r="E244" s="56" t="s">
        <v>48</v>
      </c>
      <c r="F244" s="56" t="s">
        <v>518</v>
      </c>
      <c r="G244" s="56" t="s">
        <v>36</v>
      </c>
      <c r="H244" s="56" t="s">
        <v>37</v>
      </c>
      <c r="I244" s="56" t="s">
        <v>767</v>
      </c>
      <c r="J244" s="50" t="s">
        <v>50</v>
      </c>
      <c r="K244" s="50" t="s">
        <v>51</v>
      </c>
      <c r="L244" s="50" t="s">
        <v>768</v>
      </c>
      <c r="M244" s="56" t="s">
        <v>53</v>
      </c>
      <c r="N244" s="56" t="s">
        <v>53</v>
      </c>
      <c r="O244" s="50">
        <v>80</v>
      </c>
      <c r="P244" s="50">
        <v>80</v>
      </c>
      <c r="Q244" s="50">
        <v>554</v>
      </c>
      <c r="R244" s="50" t="s">
        <v>641</v>
      </c>
      <c r="S244" s="50" t="s">
        <v>44</v>
      </c>
      <c r="T244" s="50">
        <v>0</v>
      </c>
      <c r="U244" s="50" t="s">
        <v>766</v>
      </c>
      <c r="V244" s="50" t="s">
        <v>56</v>
      </c>
      <c r="AA244" s="50" t="s">
        <v>57</v>
      </c>
      <c r="AB244" s="56" t="s">
        <v>518</v>
      </c>
      <c r="AC244" s="50" t="s">
        <v>517</v>
      </c>
      <c r="AD244" s="50">
        <v>42.213279999999997</v>
      </c>
      <c r="AE244" s="51">
        <v>1.8698300000000001</v>
      </c>
      <c r="AF244" s="50">
        <v>300</v>
      </c>
      <c r="AG244" s="50" t="s">
        <v>46</v>
      </c>
      <c r="AH244" s="50" t="str">
        <f t="shared" si="24"/>
        <v>C-16 112,4 Guardiola de Berguedà</v>
      </c>
      <c r="AJ244" s="50" t="str">
        <f t="shared" si="25"/>
        <v>{'Camera information':{'Identifier':'camera.1656','Number':1656,'Group':'C-16','Name':'C-16 112,4 Guardiola de Berguedà','Location':'C-16',</v>
      </c>
      <c r="AK244" s="50" t="str">
        <f t="shared" si="23"/>
        <v>'Description':'C-16 112,4 Guardiola de Berguedà','Symbol':'Fixed camera','Owner':'SCT','Municipality':'-','Kilometric Point':'112,4','Road':'C-16','Direction':'CRE',</v>
      </c>
      <c r="AL244" s="50" t="str">
        <f t="shared" si="26"/>
        <v>'Latitude':'42,21328','Longitude':'1,86983','Manufacturer':'AXIS','Model':'AXIS Q7401 Video Encoder','Protocol':'		Axis','Polling':300,</v>
      </c>
      <c r="AM244" s="50" t="str">
        <f t="shared" si="28"/>
        <v>'Connection':{'Address':'172.17.32.46','Multicast address':'				239.239.239.239','User':'root','Password':'root','HTTP port':80,'ONVIF port':80,'RTSP port':554},</v>
      </c>
      <c r="AN244" s="50" t="str">
        <f t="shared" si="27"/>
        <v>'PTZ protocol':{'Protocol':'		Axis','Address':			0,'Port':0,'Serial settings':'2400,8,N,1'}}},</v>
      </c>
    </row>
    <row r="245" spans="1:253" ht="14.25" customHeight="1">
      <c r="A245" s="55" t="str">
        <f t="shared" si="22"/>
        <v>camera.1657</v>
      </c>
      <c r="B245" s="54">
        <v>1657</v>
      </c>
      <c r="C245" s="56" t="s">
        <v>518</v>
      </c>
      <c r="D245" s="56">
        <v>114.9</v>
      </c>
      <c r="E245" s="56" t="s">
        <v>48</v>
      </c>
      <c r="F245" s="56" t="s">
        <v>518</v>
      </c>
      <c r="G245" s="56" t="s">
        <v>36</v>
      </c>
      <c r="H245" s="56" t="s">
        <v>37</v>
      </c>
      <c r="I245" s="56" t="s">
        <v>767</v>
      </c>
      <c r="J245" s="50" t="s">
        <v>50</v>
      </c>
      <c r="K245" s="50" t="s">
        <v>51</v>
      </c>
      <c r="L245" s="50" t="s">
        <v>769</v>
      </c>
      <c r="M245" s="56"/>
      <c r="O245" s="50">
        <v>80</v>
      </c>
      <c r="P245" s="50">
        <v>80</v>
      </c>
      <c r="Q245" s="50">
        <v>554</v>
      </c>
      <c r="R245" s="50" t="s">
        <v>641</v>
      </c>
      <c r="S245" s="50" t="s">
        <v>44</v>
      </c>
      <c r="T245" s="50">
        <v>0</v>
      </c>
      <c r="U245" s="50" t="s">
        <v>642</v>
      </c>
      <c r="V245" s="50" t="s">
        <v>56</v>
      </c>
      <c r="X245" s="50" t="s">
        <v>120</v>
      </c>
      <c r="Z245" s="81" t="s">
        <v>575</v>
      </c>
      <c r="AA245" s="50" t="s">
        <v>758</v>
      </c>
      <c r="AB245" s="56" t="s">
        <v>518</v>
      </c>
      <c r="AC245" s="50" t="s">
        <v>95</v>
      </c>
      <c r="AD245" s="50">
        <v>42.230849999999997</v>
      </c>
      <c r="AE245" s="51">
        <v>1.8829100000000001</v>
      </c>
      <c r="AF245" s="50">
        <v>300</v>
      </c>
      <c r="AG245" s="50" t="s">
        <v>46</v>
      </c>
      <c r="AH245" s="50" t="str">
        <f t="shared" si="24"/>
        <v>C-16 114,9 Guardiola de Berguedà</v>
      </c>
      <c r="AJ245" s="50" t="str">
        <f t="shared" si="25"/>
        <v>{'Camera information':{'Identifier':'camera.1657','Number':1657,'Group':'C-16','Name':'C-16 114,9 Guardiola de Berguedà','Location':'C-16',</v>
      </c>
      <c r="AK245" s="50" t="str">
        <f t="shared" si="23"/>
        <v>'Description':'C-16 114,9 Guardiola de Berguedà','Symbol':'Fixed camera','Owner':'SCT','Municipality':'-','Kilometric Point':'114,9','Road':'C-16','Direction':'0',</v>
      </c>
      <c r="AL245" s="50" t="str">
        <f t="shared" si="26"/>
        <v>'Latitude':'42,23085','Longitude':'1,88291','Manufacturer':'AXIS','Model':'AXIS Q7401 Video Encoder','Protocol':'		Axis','Polling':300,</v>
      </c>
      <c r="AM245" s="50" t="str">
        <f t="shared" si="28"/>
        <v>'Connection':{'Address':'172.17.32.52','Multicast address':'				239.239.239.239','User':'','Password':'','HTTP port':80,'ONVIF port':80,'RTSP port':554},</v>
      </c>
      <c r="AN245" s="50" t="str">
        <f t="shared" si="27"/>
        <v>'PTZ protocol':{'Protocol':'		Axis','Address':			0,'Port':0,'Serial settings':'9600,8,N,1'}}},</v>
      </c>
    </row>
    <row r="246" spans="1:253" ht="14.25" customHeight="1">
      <c r="A246" s="55" t="str">
        <f t="shared" si="22"/>
        <v>camera.1658</v>
      </c>
      <c r="B246" s="54">
        <v>1658</v>
      </c>
      <c r="C246" s="56" t="s">
        <v>518</v>
      </c>
      <c r="D246" s="56">
        <v>118.9</v>
      </c>
      <c r="E246" s="56" t="s">
        <v>48</v>
      </c>
      <c r="F246" s="56" t="s">
        <v>518</v>
      </c>
      <c r="G246" s="56" t="s">
        <v>36</v>
      </c>
      <c r="H246" s="56" t="s">
        <v>37</v>
      </c>
      <c r="I246" s="56" t="s">
        <v>770</v>
      </c>
      <c r="J246" s="50" t="s">
        <v>50</v>
      </c>
      <c r="K246" s="50" t="s">
        <v>37</v>
      </c>
      <c r="L246" s="59" t="s">
        <v>771</v>
      </c>
      <c r="M246" s="56" t="s">
        <v>53</v>
      </c>
      <c r="N246" s="56" t="s">
        <v>53</v>
      </c>
      <c r="O246" s="50">
        <v>80</v>
      </c>
      <c r="P246" s="50">
        <v>80</v>
      </c>
      <c r="Q246" s="50">
        <v>554</v>
      </c>
      <c r="R246" s="50" t="s">
        <v>641</v>
      </c>
      <c r="S246" s="50" t="s">
        <v>44</v>
      </c>
      <c r="T246" s="50">
        <v>0</v>
      </c>
      <c r="U246" s="50" t="s">
        <v>642</v>
      </c>
      <c r="V246" s="50" t="s">
        <v>56</v>
      </c>
      <c r="X246" s="50" t="s">
        <v>120</v>
      </c>
      <c r="AA246" s="50" t="s">
        <v>758</v>
      </c>
      <c r="AB246" s="56" t="s">
        <v>518</v>
      </c>
      <c r="AC246" s="50" t="s">
        <v>517</v>
      </c>
      <c r="AD246" s="50">
        <v>42.258360000000003</v>
      </c>
      <c r="AE246" s="51">
        <v>1.8624400000000001</v>
      </c>
      <c r="AF246" s="50">
        <v>300</v>
      </c>
      <c r="AG246" s="50" t="s">
        <v>46</v>
      </c>
      <c r="AH246" s="50" t="str">
        <f t="shared" si="24"/>
        <v>C-16 118,9 Bagà</v>
      </c>
      <c r="AJ246" s="50" t="str">
        <f t="shared" si="25"/>
        <v>{'Camera information':{'Identifier':'camera.1658','Number':1658,'Group':'C-16','Name':'C-16 118,9 Bagà','Location':'C-16',</v>
      </c>
      <c r="AK246" s="50" t="str">
        <f t="shared" si="23"/>
        <v>'Description':'C-16 118,9 Bagà','Symbol':'Fixed camera','Owner':'SCT','Municipality':'-','Kilometric Point':'118,9','Road':'C-16','Direction':'CRE',</v>
      </c>
      <c r="AL246" s="50" t="str">
        <f t="shared" si="26"/>
        <v>'Latitude':'42,25836','Longitude':'1,86244','Manufacturer':'AXIS','Model':'-','Protocol':'		Axis','Polling':300,</v>
      </c>
      <c r="AM246" s="50" t="str">
        <f t="shared" si="28"/>
        <v>'Connection':{'Address':'172.17.32.111','Multicast address':'				239.239.239.239','User':'root','Password':'root','HTTP port':80,'ONVIF port':80,'RTSP port':554},</v>
      </c>
      <c r="AN246" s="50" t="str">
        <f t="shared" si="27"/>
        <v>'PTZ protocol':{'Protocol':'		Axis','Address':			0,'Port':0,'Serial settings':'9600,8,N,1'}}},</v>
      </c>
    </row>
    <row r="247" spans="1:253" ht="14.25" customHeight="1">
      <c r="A247" s="55" t="str">
        <f t="shared" si="22"/>
        <v>camera.1659</v>
      </c>
      <c r="B247" s="54">
        <v>1659</v>
      </c>
      <c r="C247" s="56" t="s">
        <v>518</v>
      </c>
      <c r="D247" s="56">
        <v>120.1</v>
      </c>
      <c r="E247" s="56" t="s">
        <v>48</v>
      </c>
      <c r="F247" s="56" t="s">
        <v>518</v>
      </c>
      <c r="G247" s="56" t="s">
        <v>36</v>
      </c>
      <c r="H247" s="56" t="s">
        <v>37</v>
      </c>
      <c r="I247" s="56" t="s">
        <v>770</v>
      </c>
      <c r="J247" s="50" t="s">
        <v>50</v>
      </c>
      <c r="K247" s="50" t="s">
        <v>37</v>
      </c>
      <c r="L247" s="59" t="s">
        <v>772</v>
      </c>
      <c r="M247" s="56"/>
      <c r="O247" s="50">
        <v>80</v>
      </c>
      <c r="P247" s="50">
        <v>80</v>
      </c>
      <c r="Q247" s="50">
        <v>554</v>
      </c>
      <c r="R247" s="50" t="s">
        <v>641</v>
      </c>
      <c r="S247" s="50" t="s">
        <v>44</v>
      </c>
      <c r="T247" s="50">
        <v>0</v>
      </c>
      <c r="U247" s="50" t="s">
        <v>642</v>
      </c>
      <c r="V247" s="50" t="s">
        <v>56</v>
      </c>
      <c r="X247" s="50" t="s">
        <v>120</v>
      </c>
      <c r="Z247" s="81" t="s">
        <v>575</v>
      </c>
      <c r="AA247" s="50" t="s">
        <v>773</v>
      </c>
      <c r="AB247" s="56" t="s">
        <v>518</v>
      </c>
      <c r="AC247" s="50" t="s">
        <v>58</v>
      </c>
      <c r="AD247" s="50">
        <v>42.266010000000001</v>
      </c>
      <c r="AE247" s="51">
        <v>1.8519600000000001</v>
      </c>
      <c r="AF247" s="50">
        <v>300</v>
      </c>
      <c r="AG247" s="50" t="s">
        <v>46</v>
      </c>
      <c r="AH247" s="50" t="str">
        <f t="shared" si="24"/>
        <v>C-16 120,1 Bagà</v>
      </c>
      <c r="AJ247" s="50" t="str">
        <f t="shared" si="25"/>
        <v>{'Camera information':{'Identifier':'camera.1659','Number':1659,'Group':'C-16','Name':'C-16 120,1 Bagà','Location':'C-16',</v>
      </c>
      <c r="AK247" s="50" t="str">
        <f t="shared" si="23"/>
        <v>'Description':'C-16 120,1 Bagà','Symbol':'Fixed camera','Owner':'SCT','Municipality':'-','Kilometric Point':'120,1','Road':'C-16','Direction':'DEC',</v>
      </c>
      <c r="AL247" s="50" t="str">
        <f t="shared" si="26"/>
        <v>'Latitude':'42,26601','Longitude':'1,85196','Manufacturer':'AXIS','Model':'-','Protocol':'		Axis','Polling':300,</v>
      </c>
      <c r="AM247" s="50" t="str">
        <f t="shared" si="28"/>
        <v>'Connection':{'Address':'172.17.32.112','Multicast address':'				239.239.239.239','User':'','Password':'','HTTP port':80,'ONVIF port':80,'RTSP port':554},</v>
      </c>
      <c r="AN247" s="50" t="str">
        <f t="shared" si="27"/>
        <v>'PTZ protocol':{'Protocol':'		Axis','Address':			0,'Port':0,'Serial settings':'9600,8,N,1'}}},</v>
      </c>
    </row>
    <row r="248" spans="1:253" ht="14.25" customHeight="1">
      <c r="A248" s="55" t="str">
        <f t="shared" si="22"/>
        <v>camera.1660</v>
      </c>
      <c r="B248" s="54">
        <v>1660</v>
      </c>
      <c r="C248" s="56" t="s">
        <v>518</v>
      </c>
      <c r="D248" s="56">
        <v>120.82</v>
      </c>
      <c r="E248" s="56" t="s">
        <v>48</v>
      </c>
      <c r="F248" s="56" t="s">
        <v>518</v>
      </c>
      <c r="G248" s="56" t="s">
        <v>36</v>
      </c>
      <c r="H248" s="56" t="s">
        <v>37</v>
      </c>
      <c r="I248" s="56" t="s">
        <v>770</v>
      </c>
      <c r="J248" s="50" t="s">
        <v>50</v>
      </c>
      <c r="K248" s="50" t="s">
        <v>37</v>
      </c>
      <c r="L248" s="59" t="s">
        <v>774</v>
      </c>
      <c r="M248" s="56"/>
      <c r="O248" s="50">
        <v>80</v>
      </c>
      <c r="P248" s="50">
        <v>80</v>
      </c>
      <c r="Q248" s="50">
        <v>554</v>
      </c>
      <c r="R248" s="50" t="s">
        <v>641</v>
      </c>
      <c r="S248" s="50" t="s">
        <v>44</v>
      </c>
      <c r="T248" s="50">
        <v>0</v>
      </c>
      <c r="U248" s="50" t="s">
        <v>642</v>
      </c>
      <c r="V248" s="50" t="s">
        <v>56</v>
      </c>
      <c r="Z248" s="81" t="s">
        <v>575</v>
      </c>
      <c r="AA248" s="50" t="s">
        <v>57</v>
      </c>
      <c r="AB248" s="56" t="s">
        <v>518</v>
      </c>
      <c r="AC248" s="50" t="s">
        <v>58</v>
      </c>
      <c r="AD248" s="50">
        <v>42.271680000000003</v>
      </c>
      <c r="AE248" s="51">
        <v>1.8540300000000001</v>
      </c>
      <c r="AF248" s="50">
        <v>300</v>
      </c>
      <c r="AG248" s="50" t="s">
        <v>46</v>
      </c>
      <c r="AH248" s="50" t="str">
        <f t="shared" si="24"/>
        <v>C-16 120,82 Bagà</v>
      </c>
      <c r="AJ248" s="50" t="str">
        <f t="shared" si="25"/>
        <v>{'Camera information':{'Identifier':'camera.1660','Number':1660,'Group':'C-16','Name':'C-16 120,82 Bagà','Location':'C-16',</v>
      </c>
      <c r="AK248" s="50" t="str">
        <f t="shared" si="23"/>
        <v>'Description':'C-16 120,82 Bagà','Symbol':'Fixed camera','Owner':'SCT','Municipality':'-','Kilometric Point':'120,82','Road':'C-16','Direction':'DEC',</v>
      </c>
      <c r="AL248" s="50" t="str">
        <f t="shared" si="26"/>
        <v>'Latitude':'42,27168','Longitude':'1,85403','Manufacturer':'AXIS','Model':'-','Protocol':'		Axis','Polling':300,</v>
      </c>
      <c r="AM248" s="50" t="str">
        <f t="shared" si="28"/>
        <v>'Connection':{'Address':'172.17.32.113','Multicast address':'				239.239.239.239','User':'','Password':'','HTTP port':80,'ONVIF port':80,'RTSP port':554},</v>
      </c>
      <c r="AN248" s="50" t="str">
        <f t="shared" si="27"/>
        <v>'PTZ protocol':{'Protocol':'		Axis','Address':			0,'Port':0,'Serial settings':'9600,8,N,1'}}},</v>
      </c>
    </row>
    <row r="249" spans="1:253" ht="14.25" customHeight="1">
      <c r="A249" s="55" t="str">
        <f t="shared" si="22"/>
        <v>camera.1661</v>
      </c>
      <c r="B249" s="54">
        <v>1661</v>
      </c>
      <c r="C249" s="56" t="s">
        <v>518</v>
      </c>
      <c r="D249" s="56">
        <v>122.3</v>
      </c>
      <c r="E249" s="56" t="s">
        <v>48</v>
      </c>
      <c r="F249" s="56" t="s">
        <v>518</v>
      </c>
      <c r="G249" s="56" t="s">
        <v>36</v>
      </c>
      <c r="H249" s="56" t="s">
        <v>37</v>
      </c>
      <c r="I249" s="56" t="s">
        <v>767</v>
      </c>
      <c r="J249" s="50" t="s">
        <v>50</v>
      </c>
      <c r="K249" s="50" t="s">
        <v>37</v>
      </c>
      <c r="L249" s="59" t="s">
        <v>775</v>
      </c>
      <c r="M249" s="56" t="s">
        <v>53</v>
      </c>
      <c r="N249" s="56" t="s">
        <v>53</v>
      </c>
      <c r="O249" s="50">
        <v>80</v>
      </c>
      <c r="P249" s="50">
        <v>80</v>
      </c>
      <c r="Q249" s="50">
        <v>554</v>
      </c>
      <c r="R249" s="50" t="s">
        <v>641</v>
      </c>
      <c r="S249" s="50" t="s">
        <v>44</v>
      </c>
      <c r="T249" s="50">
        <v>0</v>
      </c>
      <c r="U249" s="50" t="s">
        <v>642</v>
      </c>
      <c r="V249" s="50" t="s">
        <v>56</v>
      </c>
      <c r="AA249" s="50" t="s">
        <v>57</v>
      </c>
      <c r="AB249" s="56" t="s">
        <v>518</v>
      </c>
      <c r="AC249" s="50" t="s">
        <v>58</v>
      </c>
      <c r="AD249" s="50">
        <v>42.285400000000003</v>
      </c>
      <c r="AE249" s="51">
        <v>1.8501799999999999</v>
      </c>
      <c r="AF249" s="50">
        <v>300</v>
      </c>
      <c r="AG249" s="50" t="s">
        <v>46</v>
      </c>
      <c r="AH249" s="50" t="str">
        <f t="shared" si="24"/>
        <v>C-16 122,3 Guardiola de Berguedà</v>
      </c>
      <c r="AJ249" s="50" t="str">
        <f t="shared" si="25"/>
        <v>{'Camera information':{'Identifier':'camera.1661','Number':1661,'Group':'C-16','Name':'C-16 122,3 Guardiola de Berguedà','Location':'C-16',</v>
      </c>
      <c r="AK249" s="50" t="str">
        <f t="shared" si="23"/>
        <v>'Description':'C-16 122,3 Guardiola de Berguedà','Symbol':'Fixed camera','Owner':'SCT','Municipality':'-','Kilometric Point':'122,3','Road':'C-16','Direction':'DEC',</v>
      </c>
      <c r="AL249" s="50" t="str">
        <f t="shared" si="26"/>
        <v>'Latitude':'42,2854','Longitude':'1,85018','Manufacturer':'AXIS','Model':'-','Protocol':'		Axis','Polling':300,</v>
      </c>
      <c r="AM249" s="50" t="str">
        <f t="shared" si="28"/>
        <v>'Connection':{'Address':'172.17.32.114','Multicast address':'				239.239.239.239','User':'root','Password':'root','HTTP port':80,'ONVIF port':80,'RTSP port':554},</v>
      </c>
      <c r="AN249" s="50" t="str">
        <f t="shared" si="27"/>
        <v>'PTZ protocol':{'Protocol':'		Axis','Address':			0,'Port':0,'Serial settings':'9600,8,N,1'}}},</v>
      </c>
    </row>
    <row r="250" spans="1:253" ht="14.25" customHeight="1">
      <c r="A250" s="55" t="str">
        <f t="shared" si="22"/>
        <v>camera.1662</v>
      </c>
      <c r="B250" s="54">
        <v>1662</v>
      </c>
      <c r="C250" s="56" t="s">
        <v>518</v>
      </c>
      <c r="D250" s="56">
        <v>123.34</v>
      </c>
      <c r="E250" s="79" t="s">
        <v>48</v>
      </c>
      <c r="F250" s="79" t="s">
        <v>518</v>
      </c>
      <c r="G250" s="56" t="s">
        <v>36</v>
      </c>
      <c r="H250" s="79" t="s">
        <v>125</v>
      </c>
      <c r="I250" s="56" t="s">
        <v>37</v>
      </c>
      <c r="J250" s="50" t="s">
        <v>50</v>
      </c>
      <c r="K250" s="50" t="s">
        <v>37</v>
      </c>
      <c r="L250" s="59" t="s">
        <v>776</v>
      </c>
      <c r="M250" s="56" t="s">
        <v>53</v>
      </c>
      <c r="N250" s="56" t="s">
        <v>53</v>
      </c>
      <c r="O250" s="50">
        <v>80</v>
      </c>
      <c r="P250" s="50">
        <v>80</v>
      </c>
      <c r="Q250" s="50">
        <v>554</v>
      </c>
      <c r="R250" s="50" t="s">
        <v>641</v>
      </c>
      <c r="S250" s="50" t="s">
        <v>44</v>
      </c>
      <c r="T250" s="50">
        <v>0</v>
      </c>
      <c r="U250" s="50" t="s">
        <v>642</v>
      </c>
      <c r="V250" s="50" t="s">
        <v>56</v>
      </c>
      <c r="AB250" s="56" t="s">
        <v>518</v>
      </c>
      <c r="AC250" s="50" t="s">
        <v>95</v>
      </c>
      <c r="AD250" s="50">
        <v>0</v>
      </c>
      <c r="AE250" s="51">
        <v>0</v>
      </c>
      <c r="AF250" s="50">
        <v>300</v>
      </c>
      <c r="AG250" s="50" t="s">
        <v>46</v>
      </c>
      <c r="AH250" s="50" t="str">
        <f t="shared" si="24"/>
        <v>C-16 123,34 -</v>
      </c>
      <c r="AJ250" s="50" t="str">
        <f t="shared" si="25"/>
        <v>{'Camera information':{'Identifier':'camera.1662','Number':1662,'Group':'C-16','Name':'C-16 123,34 -','Location':'C-16',</v>
      </c>
      <c r="AK250" s="50" t="str">
        <f t="shared" si="23"/>
        <v>'Description':'C-16 123,34 -','Symbol':'Fixed camera','Owner':'SCT','Municipality':'Sense Assignació','Kilometric Point':'123,34','Road':'C-16','Direction':'0',</v>
      </c>
      <c r="AL250" s="50" t="str">
        <f t="shared" si="26"/>
        <v>'Latitude':'0','Longitude':'0','Manufacturer':'AXIS','Model':'-','Protocol':'		Axis','Polling':300,</v>
      </c>
      <c r="AM250" s="50" t="str">
        <f t="shared" si="28"/>
        <v>'Connection':{'Address':'172.17.32.119','Multicast address':'				239.239.239.239','User':'root','Password':'root','HTTP port':80,'ONVIF port':80,'RTSP port':554},</v>
      </c>
      <c r="AN250" s="50" t="str">
        <f t="shared" si="27"/>
        <v>'PTZ protocol':{'Protocol':'		Axis','Address':			0,'Port':0,'Serial settings':'9600,8,N,1'}}},</v>
      </c>
    </row>
    <row r="251" spans="1:253" ht="14.25" customHeight="1">
      <c r="A251" s="55" t="str">
        <f t="shared" si="22"/>
        <v>camera.1663</v>
      </c>
      <c r="B251" s="54">
        <v>1663</v>
      </c>
      <c r="C251" s="56" t="s">
        <v>518</v>
      </c>
      <c r="D251" s="56">
        <v>123.86</v>
      </c>
      <c r="E251" s="79" t="s">
        <v>48</v>
      </c>
      <c r="F251" s="79" t="s">
        <v>518</v>
      </c>
      <c r="G251" s="56" t="s">
        <v>36</v>
      </c>
      <c r="H251" s="79" t="s">
        <v>125</v>
      </c>
      <c r="I251" s="56" t="s">
        <v>37</v>
      </c>
      <c r="J251" s="50" t="s">
        <v>50</v>
      </c>
      <c r="K251" s="50" t="s">
        <v>37</v>
      </c>
      <c r="L251" s="59" t="s">
        <v>777</v>
      </c>
      <c r="M251" s="56" t="s">
        <v>53</v>
      </c>
      <c r="N251" s="56" t="s">
        <v>53</v>
      </c>
      <c r="O251" s="50">
        <v>80</v>
      </c>
      <c r="P251" s="50">
        <v>80</v>
      </c>
      <c r="Q251" s="50">
        <v>554</v>
      </c>
      <c r="R251" s="50" t="s">
        <v>641</v>
      </c>
      <c r="S251" s="50" t="s">
        <v>44</v>
      </c>
      <c r="T251" s="50">
        <v>0</v>
      </c>
      <c r="U251" s="50" t="s">
        <v>642</v>
      </c>
      <c r="V251" s="50" t="s">
        <v>56</v>
      </c>
      <c r="AB251" s="56" t="s">
        <v>518</v>
      </c>
      <c r="AC251" s="50" t="s">
        <v>95</v>
      </c>
      <c r="AD251" s="50">
        <v>0</v>
      </c>
      <c r="AE251" s="50">
        <v>0</v>
      </c>
      <c r="AF251" s="50">
        <v>300</v>
      </c>
      <c r="AG251" s="50" t="s">
        <v>46</v>
      </c>
      <c r="AH251" s="50" t="str">
        <f t="shared" si="24"/>
        <v>C-16 123,86 -</v>
      </c>
      <c r="AI251" s="50"/>
      <c r="AJ251" s="50" t="str">
        <f t="shared" si="25"/>
        <v>{'Camera information':{'Identifier':'camera.1663','Number':1663,'Group':'C-16','Name':'C-16 123,86 -','Location':'C-16',</v>
      </c>
      <c r="AK251" s="50" t="str">
        <f t="shared" si="23"/>
        <v>'Description':'C-16 123,86 -','Symbol':'Fixed camera','Owner':'SCT','Municipality':'Sense Assignació','Kilometric Point':'123,86','Road':'C-16','Direction':'0',</v>
      </c>
      <c r="AL251" s="50" t="str">
        <f t="shared" si="26"/>
        <v>'Latitude':'0','Longitude':'0','Manufacturer':'AXIS','Model':'-','Protocol':'		Axis','Polling':300,</v>
      </c>
      <c r="AM251" s="50" t="str">
        <f t="shared" si="28"/>
        <v>'Connection':{'Address':'172.17.32.120','Multicast address':'				239.239.239.239','User':'root','Password':'root','HTTP port':80,'ONVIF port':80,'RTSP port':554},</v>
      </c>
      <c r="AN251" s="50" t="str">
        <f t="shared" si="27"/>
        <v>'PTZ protocol':{'Protocol':'		Axis','Address':			0,'Port':0,'Serial settings':'9600,8,N,1'}}},</v>
      </c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  <c r="FJ251" s="50"/>
      <c r="FK251" s="50"/>
      <c r="FL251" s="50"/>
      <c r="FM251" s="50"/>
      <c r="FN251" s="50"/>
      <c r="FO251" s="50"/>
      <c r="FP251" s="50"/>
      <c r="FQ251" s="50"/>
      <c r="FR251" s="50"/>
      <c r="FS251" s="50"/>
      <c r="FT251" s="50"/>
      <c r="FU251" s="50"/>
      <c r="FV251" s="50"/>
      <c r="FW251" s="50"/>
      <c r="FX251" s="50"/>
      <c r="FY251" s="50"/>
      <c r="FZ251" s="50"/>
      <c r="GA251" s="50"/>
      <c r="GB251" s="50"/>
      <c r="GC251" s="50"/>
      <c r="GD251" s="50"/>
      <c r="GE251" s="50"/>
      <c r="GF251" s="50"/>
      <c r="GG251" s="50"/>
      <c r="GH251" s="50"/>
      <c r="GI251" s="50"/>
      <c r="GJ251" s="50"/>
      <c r="GK251" s="50"/>
      <c r="GL251" s="50"/>
      <c r="GM251" s="50"/>
      <c r="GN251" s="50"/>
      <c r="GO251" s="50"/>
      <c r="GP251" s="50"/>
      <c r="GQ251" s="50"/>
      <c r="GR251" s="50"/>
      <c r="GS251" s="50"/>
      <c r="GT251" s="50"/>
      <c r="GU251" s="50"/>
      <c r="GV251" s="50"/>
      <c r="GW251" s="50"/>
      <c r="GX251" s="50"/>
      <c r="GY251" s="50"/>
      <c r="GZ251" s="50"/>
      <c r="HA251" s="50"/>
      <c r="HB251" s="50"/>
      <c r="HC251" s="50"/>
      <c r="HD251" s="50"/>
      <c r="HE251" s="50"/>
      <c r="HF251" s="50"/>
      <c r="HG251" s="50"/>
      <c r="HH251" s="50"/>
      <c r="HI251" s="50"/>
      <c r="HJ251" s="50"/>
      <c r="HK251" s="50"/>
      <c r="HL251" s="50"/>
      <c r="HM251" s="50"/>
      <c r="HN251" s="50"/>
      <c r="HO251" s="50"/>
      <c r="HP251" s="50"/>
      <c r="HQ251" s="50"/>
      <c r="HR251" s="50"/>
      <c r="HS251" s="50"/>
      <c r="HT251" s="50"/>
      <c r="HU251" s="50"/>
      <c r="HV251" s="50"/>
      <c r="HW251" s="50"/>
      <c r="HX251" s="50"/>
      <c r="HY251" s="50"/>
      <c r="HZ251" s="50"/>
      <c r="IA251" s="50"/>
      <c r="IB251" s="50"/>
      <c r="IC251" s="50"/>
      <c r="ID251" s="50"/>
      <c r="IE251" s="50"/>
      <c r="IF251" s="50"/>
      <c r="IG251" s="50"/>
      <c r="IH251" s="50"/>
      <c r="II251" s="50"/>
      <c r="IJ251" s="50"/>
      <c r="IK251" s="50"/>
      <c r="IL251" s="50"/>
      <c r="IM251" s="50"/>
      <c r="IN251" s="50"/>
      <c r="IO251" s="50"/>
      <c r="IP251" s="50"/>
      <c r="IQ251" s="50"/>
      <c r="IR251" s="50"/>
      <c r="IS251" s="50"/>
    </row>
    <row r="252" spans="1:253" ht="14.25" customHeight="1">
      <c r="A252" s="55" t="str">
        <f t="shared" si="22"/>
        <v>camera.1664</v>
      </c>
      <c r="B252" s="54">
        <v>1664</v>
      </c>
      <c r="C252" s="56" t="s">
        <v>518</v>
      </c>
      <c r="D252" s="56">
        <v>129.19499999999999</v>
      </c>
      <c r="E252" s="79" t="s">
        <v>48</v>
      </c>
      <c r="F252" s="79" t="s">
        <v>518</v>
      </c>
      <c r="G252" s="56" t="s">
        <v>36</v>
      </c>
      <c r="H252" s="79" t="s">
        <v>125</v>
      </c>
      <c r="I252" s="56" t="s">
        <v>37</v>
      </c>
      <c r="J252" s="50" t="s">
        <v>50</v>
      </c>
      <c r="K252" s="50" t="s">
        <v>37</v>
      </c>
      <c r="L252" s="59" t="s">
        <v>778</v>
      </c>
      <c r="M252" s="56" t="s">
        <v>53</v>
      </c>
      <c r="N252" s="56" t="s">
        <v>53</v>
      </c>
      <c r="O252" s="50">
        <v>80</v>
      </c>
      <c r="P252" s="50">
        <v>80</v>
      </c>
      <c r="Q252" s="50">
        <v>554</v>
      </c>
      <c r="R252" s="50" t="s">
        <v>641</v>
      </c>
      <c r="S252" s="50" t="s">
        <v>44</v>
      </c>
      <c r="T252" s="50">
        <v>0</v>
      </c>
      <c r="U252" s="50" t="s">
        <v>642</v>
      </c>
      <c r="V252" s="50" t="s">
        <v>56</v>
      </c>
      <c r="AB252" s="56" t="s">
        <v>518</v>
      </c>
      <c r="AC252" s="50" t="s">
        <v>95</v>
      </c>
      <c r="AD252" s="50">
        <v>0</v>
      </c>
      <c r="AE252" s="50">
        <v>0</v>
      </c>
      <c r="AF252" s="50">
        <v>300</v>
      </c>
      <c r="AG252" s="50" t="s">
        <v>46</v>
      </c>
      <c r="AH252" s="50" t="str">
        <f t="shared" si="24"/>
        <v>C-16 129,195 -</v>
      </c>
      <c r="AI252" s="50"/>
      <c r="AJ252" s="50" t="str">
        <f t="shared" si="25"/>
        <v>{'Camera information':{'Identifier':'camera.1664','Number':1664,'Group':'C-16','Name':'C-16 129,195 -','Location':'C-16',</v>
      </c>
      <c r="AK252" s="50" t="str">
        <f t="shared" si="23"/>
        <v>'Description':'C-16 129,195 -','Symbol':'Fixed camera','Owner':'SCT','Municipality':'Sense Assignació','Kilometric Point':'129,195','Road':'C-16','Direction':'0',</v>
      </c>
      <c r="AL252" s="50" t="str">
        <f t="shared" si="26"/>
        <v>'Latitude':'0','Longitude':'0','Manufacturer':'AXIS','Model':'-','Protocol':'		Axis','Polling':300,</v>
      </c>
      <c r="AM252" s="50" t="str">
        <f t="shared" si="28"/>
        <v>'Connection':{'Address':'172.17.32.121','Multicast address':'				239.239.239.239','User':'root','Password':'root','HTTP port':80,'ONVIF port':80,'RTSP port':554},</v>
      </c>
      <c r="AN252" s="50" t="str">
        <f t="shared" si="27"/>
        <v>'PTZ protocol':{'Protocol':'		Axis','Address':			0,'Port':0,'Serial settings':'9600,8,N,1'}}},</v>
      </c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  <c r="FJ252" s="50"/>
      <c r="FK252" s="50"/>
      <c r="FL252" s="50"/>
      <c r="FM252" s="50"/>
      <c r="FN252" s="50"/>
      <c r="FO252" s="50"/>
      <c r="FP252" s="50"/>
      <c r="FQ252" s="50"/>
      <c r="FR252" s="50"/>
      <c r="FS252" s="50"/>
      <c r="FT252" s="50"/>
      <c r="FU252" s="50"/>
      <c r="FV252" s="50"/>
      <c r="FW252" s="50"/>
      <c r="FX252" s="50"/>
      <c r="FY252" s="50"/>
      <c r="FZ252" s="50"/>
      <c r="GA252" s="50"/>
      <c r="GB252" s="50"/>
      <c r="GC252" s="50"/>
      <c r="GD252" s="50"/>
      <c r="GE252" s="50"/>
      <c r="GF252" s="50"/>
      <c r="GG252" s="50"/>
      <c r="GH252" s="50"/>
      <c r="GI252" s="50"/>
      <c r="GJ252" s="50"/>
      <c r="GK252" s="50"/>
      <c r="GL252" s="50"/>
      <c r="GM252" s="50"/>
      <c r="GN252" s="50"/>
      <c r="GO252" s="50"/>
      <c r="GP252" s="50"/>
      <c r="GQ252" s="50"/>
      <c r="GR252" s="50"/>
      <c r="GS252" s="50"/>
      <c r="GT252" s="50"/>
      <c r="GU252" s="50"/>
      <c r="GV252" s="50"/>
      <c r="GW252" s="50"/>
      <c r="GX252" s="50"/>
      <c r="GY252" s="50"/>
      <c r="GZ252" s="50"/>
      <c r="HA252" s="50"/>
      <c r="HB252" s="50"/>
      <c r="HC252" s="50"/>
      <c r="HD252" s="50"/>
      <c r="HE252" s="50"/>
      <c r="HF252" s="50"/>
      <c r="HG252" s="50"/>
      <c r="HH252" s="50"/>
      <c r="HI252" s="50"/>
      <c r="HJ252" s="50"/>
      <c r="HK252" s="50"/>
      <c r="HL252" s="50"/>
      <c r="HM252" s="50"/>
      <c r="HN252" s="50"/>
      <c r="HO252" s="50"/>
      <c r="HP252" s="50"/>
      <c r="HQ252" s="50"/>
      <c r="HR252" s="50"/>
      <c r="HS252" s="50"/>
      <c r="HT252" s="50"/>
      <c r="HU252" s="50"/>
      <c r="HV252" s="50"/>
      <c r="HW252" s="50"/>
      <c r="HX252" s="50"/>
      <c r="HY252" s="50"/>
      <c r="HZ252" s="50"/>
      <c r="IA252" s="50"/>
      <c r="IB252" s="50"/>
      <c r="IC252" s="50"/>
      <c r="ID252" s="50"/>
      <c r="IE252" s="50"/>
      <c r="IF252" s="50"/>
      <c r="IG252" s="50"/>
      <c r="IH252" s="50"/>
      <c r="II252" s="50"/>
      <c r="IJ252" s="50"/>
      <c r="IK252" s="50"/>
      <c r="IL252" s="50"/>
      <c r="IM252" s="50"/>
      <c r="IN252" s="50"/>
      <c r="IO252" s="50"/>
      <c r="IP252" s="50"/>
      <c r="IQ252" s="50"/>
      <c r="IR252" s="50"/>
      <c r="IS252" s="50"/>
    </row>
    <row r="253" spans="1:253" ht="14.25" customHeight="1">
      <c r="A253" s="55" t="str">
        <f t="shared" si="22"/>
        <v>camera.1665</v>
      </c>
      <c r="B253" s="54">
        <v>1665</v>
      </c>
      <c r="C253" s="56" t="s">
        <v>518</v>
      </c>
      <c r="D253" s="56">
        <v>129.54</v>
      </c>
      <c r="E253" s="79" t="s">
        <v>48</v>
      </c>
      <c r="F253" s="79" t="s">
        <v>518</v>
      </c>
      <c r="G253" s="56" t="s">
        <v>36</v>
      </c>
      <c r="H253" s="79" t="s">
        <v>125</v>
      </c>
      <c r="I253" s="56" t="s">
        <v>37</v>
      </c>
      <c r="J253" s="50" t="s">
        <v>50</v>
      </c>
      <c r="K253" s="50" t="s">
        <v>37</v>
      </c>
      <c r="L253" s="59" t="s">
        <v>779</v>
      </c>
      <c r="M253" s="56" t="s">
        <v>53</v>
      </c>
      <c r="N253" s="56" t="s">
        <v>53</v>
      </c>
      <c r="O253" s="50">
        <v>80</v>
      </c>
      <c r="P253" s="50">
        <v>80</v>
      </c>
      <c r="Q253" s="50">
        <v>554</v>
      </c>
      <c r="R253" s="50" t="s">
        <v>641</v>
      </c>
      <c r="S253" s="50" t="s">
        <v>44</v>
      </c>
      <c r="T253" s="50">
        <v>0</v>
      </c>
      <c r="U253" s="50" t="s">
        <v>642</v>
      </c>
      <c r="V253" s="50" t="s">
        <v>56</v>
      </c>
      <c r="AB253" s="56" t="s">
        <v>518</v>
      </c>
      <c r="AC253" s="50" t="s">
        <v>95</v>
      </c>
      <c r="AD253" s="50">
        <v>0</v>
      </c>
      <c r="AE253" s="50">
        <v>0</v>
      </c>
      <c r="AF253" s="50">
        <v>300</v>
      </c>
      <c r="AG253" s="50" t="s">
        <v>46</v>
      </c>
      <c r="AH253" s="50" t="str">
        <f t="shared" si="24"/>
        <v>C-16 129,54 -</v>
      </c>
      <c r="AI253" s="50"/>
      <c r="AJ253" s="50" t="str">
        <f t="shared" si="25"/>
        <v>{'Camera information':{'Identifier':'camera.1665','Number':1665,'Group':'C-16','Name':'C-16 129,54 -','Location':'C-16',</v>
      </c>
      <c r="AK253" s="50" t="str">
        <f t="shared" si="23"/>
        <v>'Description':'C-16 129,54 -','Symbol':'Fixed camera','Owner':'SCT','Municipality':'Sense Assignació','Kilometric Point':'129,54','Road':'C-16','Direction':'0',</v>
      </c>
      <c r="AL253" s="50" t="str">
        <f t="shared" si="26"/>
        <v>'Latitude':'0','Longitude':'0','Manufacturer':'AXIS','Model':'-','Protocol':'		Axis','Polling':300,</v>
      </c>
      <c r="AM253" s="50" t="str">
        <f t="shared" si="28"/>
        <v>'Connection':{'Address':'172.17.32.122','Multicast address':'				239.239.239.239','User':'root','Password':'root','HTTP port':80,'ONVIF port':80,'RTSP port':554},</v>
      </c>
      <c r="AN253" s="50" t="str">
        <f t="shared" si="27"/>
        <v>'PTZ protocol':{'Protocol':'		Axis','Address':			0,'Port':0,'Serial settings':'9600,8,N,1'}}},</v>
      </c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  <c r="FJ253" s="50"/>
      <c r="FK253" s="50"/>
      <c r="FL253" s="50"/>
      <c r="FM253" s="50"/>
      <c r="FN253" s="50"/>
      <c r="FO253" s="50"/>
      <c r="FP253" s="50"/>
      <c r="FQ253" s="50"/>
      <c r="FR253" s="50"/>
      <c r="FS253" s="50"/>
      <c r="FT253" s="50"/>
      <c r="FU253" s="50"/>
      <c r="FV253" s="50"/>
      <c r="FW253" s="50"/>
      <c r="FX253" s="50"/>
      <c r="FY253" s="50"/>
      <c r="FZ253" s="50"/>
      <c r="GA253" s="50"/>
      <c r="GB253" s="50"/>
      <c r="GC253" s="50"/>
      <c r="GD253" s="50"/>
      <c r="GE253" s="50"/>
      <c r="GF253" s="50"/>
      <c r="GG253" s="50"/>
      <c r="GH253" s="50"/>
      <c r="GI253" s="50"/>
      <c r="GJ253" s="50"/>
      <c r="GK253" s="50"/>
      <c r="GL253" s="50"/>
      <c r="GM253" s="50"/>
      <c r="GN253" s="50"/>
      <c r="GO253" s="50"/>
      <c r="GP253" s="50"/>
      <c r="GQ253" s="50"/>
      <c r="GR253" s="50"/>
      <c r="GS253" s="50"/>
      <c r="GT253" s="50"/>
      <c r="GU253" s="50"/>
      <c r="GV253" s="50"/>
      <c r="GW253" s="50"/>
      <c r="GX253" s="50"/>
      <c r="GY253" s="50"/>
      <c r="GZ253" s="50"/>
      <c r="HA253" s="50"/>
      <c r="HB253" s="50"/>
      <c r="HC253" s="50"/>
      <c r="HD253" s="50"/>
      <c r="HE253" s="50"/>
      <c r="HF253" s="50"/>
      <c r="HG253" s="50"/>
      <c r="HH253" s="50"/>
      <c r="HI253" s="50"/>
      <c r="HJ253" s="50"/>
      <c r="HK253" s="50"/>
      <c r="HL253" s="50"/>
      <c r="HM253" s="50"/>
      <c r="HN253" s="50"/>
      <c r="HO253" s="50"/>
      <c r="HP253" s="50"/>
      <c r="HQ253" s="50"/>
      <c r="HR253" s="50"/>
      <c r="HS253" s="50"/>
      <c r="HT253" s="50"/>
      <c r="HU253" s="50"/>
      <c r="HV253" s="50"/>
      <c r="HW253" s="50"/>
      <c r="HX253" s="50"/>
      <c r="HY253" s="50"/>
      <c r="HZ253" s="50"/>
      <c r="IA253" s="50"/>
      <c r="IB253" s="50"/>
      <c r="IC253" s="50"/>
      <c r="ID253" s="50"/>
      <c r="IE253" s="50"/>
      <c r="IF253" s="50"/>
      <c r="IG253" s="50"/>
      <c r="IH253" s="50"/>
      <c r="II253" s="50"/>
      <c r="IJ253" s="50"/>
      <c r="IK253" s="50"/>
      <c r="IL253" s="50"/>
      <c r="IM253" s="50"/>
      <c r="IN253" s="50"/>
      <c r="IO253" s="50"/>
      <c r="IP253" s="50"/>
      <c r="IQ253" s="50"/>
      <c r="IR253" s="50"/>
      <c r="IS253" s="50"/>
    </row>
    <row r="254" spans="1:253" ht="14.25" customHeight="1">
      <c r="A254" s="55" t="str">
        <f t="shared" si="22"/>
        <v>camera.1666</v>
      </c>
      <c r="B254" s="54">
        <v>1666</v>
      </c>
      <c r="C254" s="56" t="s">
        <v>518</v>
      </c>
      <c r="D254" s="56">
        <v>129.72</v>
      </c>
      <c r="E254" s="79" t="s">
        <v>48</v>
      </c>
      <c r="F254" s="79" t="s">
        <v>518</v>
      </c>
      <c r="G254" s="56" t="s">
        <v>36</v>
      </c>
      <c r="H254" s="79" t="s">
        <v>125</v>
      </c>
      <c r="I254" s="56" t="s">
        <v>37</v>
      </c>
      <c r="J254" s="50" t="s">
        <v>50</v>
      </c>
      <c r="K254" s="50" t="s">
        <v>37</v>
      </c>
      <c r="L254" s="59" t="s">
        <v>780</v>
      </c>
      <c r="M254" s="56" t="s">
        <v>53</v>
      </c>
      <c r="N254" s="56" t="s">
        <v>53</v>
      </c>
      <c r="O254" s="50">
        <v>80</v>
      </c>
      <c r="P254" s="50">
        <v>80</v>
      </c>
      <c r="Q254" s="50">
        <v>554</v>
      </c>
      <c r="R254" s="50" t="s">
        <v>781</v>
      </c>
      <c r="T254" s="50">
        <v>0</v>
      </c>
      <c r="U254" s="50" t="s">
        <v>642</v>
      </c>
      <c r="V254" s="50">
        <v>0</v>
      </c>
      <c r="AB254" s="56" t="s">
        <v>518</v>
      </c>
      <c r="AC254" s="50" t="s">
        <v>95</v>
      </c>
      <c r="AD254" s="50">
        <v>0</v>
      </c>
      <c r="AE254" s="50">
        <v>0</v>
      </c>
      <c r="AF254" s="50">
        <v>300</v>
      </c>
      <c r="AG254" s="50" t="s">
        <v>46</v>
      </c>
      <c r="AH254" s="50" t="str">
        <f t="shared" si="24"/>
        <v>C-16 129,72 -</v>
      </c>
      <c r="AI254" s="50"/>
      <c r="AJ254" s="50" t="str">
        <f t="shared" si="25"/>
        <v>{'Camera information':{'Identifier':'camera.1666','Number':1666,'Group':'C-16','Name':'C-16 129,72 -','Location':'C-16',</v>
      </c>
      <c r="AK254" s="50" t="str">
        <f t="shared" si="23"/>
        <v>'Description':'C-16 129,72 -','Symbol':'Fixed camera','Owner':'SCT','Municipality':'Sense Assignació','Kilometric Point':'129,72','Road':'C-16','Direction':'0',</v>
      </c>
      <c r="AL254" s="50" t="str">
        <f t="shared" si="26"/>
        <v>'Latitude':'0','Longitude':'0','Manufacturer':'AXIS','Model':'-','Protocol':'        	Axis','Polling':300,</v>
      </c>
      <c r="AM254" s="50" t="str">
        <f t="shared" si="28"/>
        <v>'Connection':{'Address':'172.17.32.123','Multicast address':'0','User':'root','Password':'root','HTTP port':80,'ONVIF port':80,'RTSP port':554},</v>
      </c>
      <c r="AN254" s="50" t="str">
        <f t="shared" si="27"/>
        <v>'PTZ protocol':{'Protocol':'        	Axis','Address':,'Port':0,'Serial settings':'9600,8,N,1'}}},</v>
      </c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  <c r="FJ254" s="50"/>
      <c r="FK254" s="50"/>
      <c r="FL254" s="50"/>
      <c r="FM254" s="50"/>
      <c r="FN254" s="50"/>
      <c r="FO254" s="50"/>
      <c r="FP254" s="50"/>
      <c r="FQ254" s="50"/>
      <c r="FR254" s="50"/>
      <c r="FS254" s="50"/>
      <c r="FT254" s="50"/>
      <c r="FU254" s="50"/>
      <c r="FV254" s="50"/>
      <c r="FW254" s="50"/>
      <c r="FX254" s="50"/>
      <c r="FY254" s="50"/>
      <c r="FZ254" s="50"/>
      <c r="GA254" s="50"/>
      <c r="GB254" s="50"/>
      <c r="GC254" s="50"/>
      <c r="GD254" s="50"/>
      <c r="GE254" s="50"/>
      <c r="GF254" s="50"/>
      <c r="GG254" s="50"/>
      <c r="GH254" s="50"/>
      <c r="GI254" s="50"/>
      <c r="GJ254" s="50"/>
      <c r="GK254" s="50"/>
      <c r="GL254" s="50"/>
      <c r="GM254" s="50"/>
      <c r="GN254" s="50"/>
      <c r="GO254" s="50"/>
      <c r="GP254" s="50"/>
      <c r="GQ254" s="50"/>
      <c r="GR254" s="50"/>
      <c r="GS254" s="50"/>
      <c r="GT254" s="50"/>
      <c r="GU254" s="50"/>
      <c r="GV254" s="50"/>
      <c r="GW254" s="50"/>
      <c r="GX254" s="50"/>
      <c r="GY254" s="50"/>
      <c r="GZ254" s="50"/>
      <c r="HA254" s="50"/>
      <c r="HB254" s="50"/>
      <c r="HC254" s="50"/>
      <c r="HD254" s="50"/>
      <c r="HE254" s="50"/>
      <c r="HF254" s="50"/>
      <c r="HG254" s="50"/>
      <c r="HH254" s="50"/>
      <c r="HI254" s="50"/>
      <c r="HJ254" s="50"/>
      <c r="HK254" s="50"/>
      <c r="HL254" s="50"/>
      <c r="HM254" s="50"/>
      <c r="HN254" s="50"/>
      <c r="HO254" s="50"/>
      <c r="HP254" s="50"/>
      <c r="HQ254" s="50"/>
      <c r="HR254" s="50"/>
      <c r="HS254" s="50"/>
      <c r="HT254" s="50"/>
      <c r="HU254" s="50"/>
      <c r="HV254" s="50"/>
      <c r="HW254" s="50"/>
      <c r="HX254" s="50"/>
      <c r="HY254" s="50"/>
      <c r="HZ254" s="50"/>
      <c r="IA254" s="50"/>
      <c r="IB254" s="50"/>
      <c r="IC254" s="50"/>
      <c r="ID254" s="50"/>
      <c r="IE254" s="50"/>
      <c r="IF254" s="50"/>
      <c r="IG254" s="50"/>
      <c r="IH254" s="50"/>
      <c r="II254" s="50"/>
      <c r="IJ254" s="50"/>
      <c r="IK254" s="50"/>
      <c r="IL254" s="50"/>
      <c r="IM254" s="50"/>
      <c r="IN254" s="50"/>
      <c r="IO254" s="50"/>
      <c r="IP254" s="50"/>
      <c r="IQ254" s="50"/>
      <c r="IR254" s="50"/>
      <c r="IS254" s="50"/>
    </row>
    <row r="255" spans="1:253" ht="14.25" customHeight="1">
      <c r="A255" s="55" t="str">
        <f t="shared" si="22"/>
        <v>camera.1667</v>
      </c>
      <c r="B255" s="54">
        <v>1667</v>
      </c>
      <c r="C255" s="56" t="s">
        <v>518</v>
      </c>
      <c r="D255" s="56">
        <v>130.75</v>
      </c>
      <c r="E255" s="79" t="s">
        <v>48</v>
      </c>
      <c r="F255" s="79" t="s">
        <v>518</v>
      </c>
      <c r="G255" s="56" t="s">
        <v>36</v>
      </c>
      <c r="H255" s="79" t="s">
        <v>782</v>
      </c>
      <c r="I255" s="56" t="s">
        <v>37</v>
      </c>
      <c r="J255" s="50" t="s">
        <v>50</v>
      </c>
      <c r="K255" s="50" t="s">
        <v>37</v>
      </c>
      <c r="L255" s="59" t="s">
        <v>783</v>
      </c>
      <c r="M255" s="56" t="s">
        <v>53</v>
      </c>
      <c r="N255" s="56" t="s">
        <v>53</v>
      </c>
      <c r="O255" s="50">
        <v>80</v>
      </c>
      <c r="P255" s="50">
        <v>80</v>
      </c>
      <c r="Q255" s="50">
        <v>554</v>
      </c>
      <c r="R255" s="50" t="s">
        <v>641</v>
      </c>
      <c r="S255" s="50" t="s">
        <v>44</v>
      </c>
      <c r="T255" s="50">
        <v>0</v>
      </c>
      <c r="U255" s="50" t="s">
        <v>642</v>
      </c>
      <c r="V255" s="50" t="s">
        <v>56</v>
      </c>
      <c r="AB255" s="56" t="s">
        <v>518</v>
      </c>
      <c r="AC255" s="50" t="s">
        <v>95</v>
      </c>
      <c r="AD255" s="50">
        <v>0</v>
      </c>
      <c r="AE255" s="50">
        <v>0</v>
      </c>
      <c r="AF255" s="50">
        <v>300</v>
      </c>
      <c r="AG255" s="50" t="s">
        <v>46</v>
      </c>
      <c r="AH255" s="50" t="str">
        <f t="shared" si="24"/>
        <v>C-16 130,75 -</v>
      </c>
      <c r="AI255" s="50"/>
      <c r="AJ255" s="50" t="str">
        <f t="shared" si="25"/>
        <v>{'Camera information':{'Identifier':'camera.1667','Number':1667,'Group':'C-16','Name':'C-16 130,75 -','Location':'C-16',</v>
      </c>
      <c r="AK255" s="50" t="str">
        <f t="shared" si="23"/>
        <v>'Description':'C-16 130,75 -','Symbol':'Fixed camera','Owner':'SCT','Municipality':'Urús','Kilometric Point':'130,75','Road':'C-16','Direction':'0',</v>
      </c>
      <c r="AL255" s="50" t="str">
        <f t="shared" si="26"/>
        <v>'Latitude':'0','Longitude':'0','Manufacturer':'AXIS','Model':'-','Protocol':'		Axis','Polling':300,</v>
      </c>
      <c r="AM255" s="50" t="str">
        <f t="shared" si="28"/>
        <v>'Connection':{'Address':'172.17.32.124','Multicast address':'				239.239.239.239','User':'root','Password':'root','HTTP port':80,'ONVIF port':80,'RTSP port':554},</v>
      </c>
      <c r="AN255" s="50" t="str">
        <f t="shared" si="27"/>
        <v>'PTZ protocol':{'Protocol':'		Axis','Address':			0,'Port':0,'Serial settings':'9600,8,N,1'}}},</v>
      </c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  <c r="FJ255" s="50"/>
      <c r="FK255" s="50"/>
      <c r="FL255" s="50"/>
      <c r="FM255" s="50"/>
      <c r="FN255" s="50"/>
      <c r="FO255" s="50"/>
      <c r="FP255" s="50"/>
      <c r="FQ255" s="50"/>
      <c r="FR255" s="50"/>
      <c r="FS255" s="50"/>
      <c r="FT255" s="50"/>
      <c r="FU255" s="50"/>
      <c r="FV255" s="50"/>
      <c r="FW255" s="50"/>
      <c r="FX255" s="50"/>
      <c r="FY255" s="50"/>
      <c r="FZ255" s="50"/>
      <c r="GA255" s="50"/>
      <c r="GB255" s="50"/>
      <c r="GC255" s="50"/>
      <c r="GD255" s="50"/>
      <c r="GE255" s="50"/>
      <c r="GF255" s="50"/>
      <c r="GG255" s="50"/>
      <c r="GH255" s="50"/>
      <c r="GI255" s="50"/>
      <c r="GJ255" s="50"/>
      <c r="GK255" s="50"/>
      <c r="GL255" s="50"/>
      <c r="GM255" s="50"/>
      <c r="GN255" s="50"/>
      <c r="GO255" s="50"/>
      <c r="GP255" s="50"/>
      <c r="GQ255" s="50"/>
      <c r="GR255" s="50"/>
      <c r="GS255" s="50"/>
      <c r="GT255" s="50"/>
      <c r="GU255" s="50"/>
      <c r="GV255" s="50"/>
      <c r="GW255" s="50"/>
      <c r="GX255" s="50"/>
      <c r="GY255" s="50"/>
      <c r="GZ255" s="50"/>
      <c r="HA255" s="50"/>
      <c r="HB255" s="50"/>
      <c r="HC255" s="50"/>
      <c r="HD255" s="50"/>
      <c r="HE255" s="50"/>
      <c r="HF255" s="50"/>
      <c r="HG255" s="50"/>
      <c r="HH255" s="50"/>
      <c r="HI255" s="50"/>
      <c r="HJ255" s="50"/>
      <c r="HK255" s="50"/>
      <c r="HL255" s="50"/>
      <c r="HM255" s="50"/>
      <c r="HN255" s="50"/>
      <c r="HO255" s="50"/>
      <c r="HP255" s="50"/>
      <c r="HQ255" s="50"/>
      <c r="HR255" s="50"/>
      <c r="HS255" s="50"/>
      <c r="HT255" s="50"/>
      <c r="HU255" s="50"/>
      <c r="HV255" s="50"/>
      <c r="HW255" s="50"/>
      <c r="HX255" s="50"/>
      <c r="HY255" s="50"/>
      <c r="HZ255" s="50"/>
      <c r="IA255" s="50"/>
      <c r="IB255" s="50"/>
      <c r="IC255" s="50"/>
      <c r="ID255" s="50"/>
      <c r="IE255" s="50"/>
      <c r="IF255" s="50"/>
      <c r="IG255" s="50"/>
      <c r="IH255" s="50"/>
      <c r="II255" s="50"/>
      <c r="IJ255" s="50"/>
      <c r="IK255" s="50"/>
      <c r="IL255" s="50"/>
      <c r="IM255" s="50"/>
      <c r="IN255" s="50"/>
      <c r="IO255" s="50"/>
      <c r="IP255" s="50"/>
      <c r="IQ255" s="50"/>
      <c r="IR255" s="50"/>
      <c r="IS255" s="50"/>
    </row>
    <row r="256" spans="1:253" ht="14.25" customHeight="1">
      <c r="A256" s="55" t="str">
        <f t="shared" si="22"/>
        <v>camera.1701</v>
      </c>
      <c r="B256" s="54">
        <v>1701</v>
      </c>
      <c r="C256" s="56" t="s">
        <v>784</v>
      </c>
      <c r="D256" s="56">
        <v>6</v>
      </c>
      <c r="E256" s="56" t="s">
        <v>48</v>
      </c>
      <c r="F256" s="56" t="s">
        <v>784</v>
      </c>
      <c r="G256" s="56" t="s">
        <v>36</v>
      </c>
      <c r="H256" s="56" t="s">
        <v>785</v>
      </c>
      <c r="I256" s="56" t="s">
        <v>785</v>
      </c>
      <c r="J256" s="50" t="s">
        <v>786</v>
      </c>
      <c r="K256" s="80" t="s">
        <v>37</v>
      </c>
      <c r="L256" s="50" t="s">
        <v>787</v>
      </c>
      <c r="M256" s="56"/>
      <c r="N256" s="56"/>
      <c r="O256" s="50">
        <v>80</v>
      </c>
      <c r="P256" s="50">
        <v>80</v>
      </c>
      <c r="Q256" s="50">
        <v>554</v>
      </c>
      <c r="R256" s="50" t="s">
        <v>788</v>
      </c>
      <c r="S256" s="50" t="s">
        <v>789</v>
      </c>
      <c r="T256" s="50">
        <v>10</v>
      </c>
      <c r="U256" s="50" t="s">
        <v>790</v>
      </c>
      <c r="V256" s="50" t="s">
        <v>791</v>
      </c>
      <c r="X256" s="50" t="s">
        <v>120</v>
      </c>
      <c r="AA256" s="50" t="s">
        <v>120</v>
      </c>
      <c r="AB256" s="56" t="s">
        <v>784</v>
      </c>
      <c r="AC256" s="50" t="s">
        <v>58</v>
      </c>
      <c r="AD256" s="50">
        <v>41.502879405613001</v>
      </c>
      <c r="AE256" s="50">
        <v>2.1852687539207198</v>
      </c>
      <c r="AF256" s="50">
        <v>300</v>
      </c>
      <c r="AG256" s="50" t="s">
        <v>46</v>
      </c>
      <c r="AH256" s="50" t="str">
        <f t="shared" si="24"/>
        <v>C-17 6 Montcada i Reixac</v>
      </c>
      <c r="AI256" s="50"/>
      <c r="AJ256" s="50" t="str">
        <f t="shared" si="25"/>
        <v>{'Camera information':{'Identifier':'camera.1701','Number':1701,'Group':'C-17','Name':'C-17 6 Montcada i Reixac','Location':'C-17',</v>
      </c>
      <c r="AK256" s="50" t="str">
        <f t="shared" si="23"/>
        <v>'Description':'C-17 6 Montcada i Reixac','Symbol':'Fixed camera','Owner':'SCT','Municipality':'Montcada i Reixac','Kilometric Point':'6','Road':'C-17','Direction':'DEC',</v>
      </c>
      <c r="AL256" s="50" t="str">
        <f t="shared" si="26"/>
        <v>'Latitude':'41,502879405613','Longitude':'2,18526875392072','Manufacturer':'CODEC NKF','Model':'-','Protocol':'		UltrakVLC','Polling':300,</v>
      </c>
      <c r="AM256" s="50" t="str">
        <f t="shared" si="28"/>
        <v>'Connection':{'Address':'10.136.42.220','Multicast address':'				239.136.42.220','User':'','Password':'','HTTP port':80,'ONVIF port':80,'RTSP port':554},</v>
      </c>
      <c r="AN256" s="50" t="str">
        <f t="shared" si="27"/>
        <v>'PTZ protocol':{'Protocol':'		UltrakVLC','Address':			352,'Port':10,'Serial settings':'9600,8,N,2'}}},</v>
      </c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  <c r="FJ256" s="50"/>
      <c r="FK256" s="50"/>
      <c r="FL256" s="50"/>
      <c r="FM256" s="50"/>
      <c r="FN256" s="50"/>
      <c r="FO256" s="50"/>
      <c r="FP256" s="50"/>
      <c r="FQ256" s="50"/>
      <c r="FR256" s="50"/>
      <c r="FS256" s="50"/>
      <c r="FT256" s="50"/>
      <c r="FU256" s="50"/>
      <c r="FV256" s="50"/>
      <c r="FW256" s="50"/>
      <c r="FX256" s="50"/>
      <c r="FY256" s="50"/>
      <c r="FZ256" s="50"/>
      <c r="GA256" s="50"/>
      <c r="GB256" s="50"/>
      <c r="GC256" s="50"/>
      <c r="GD256" s="50"/>
      <c r="GE256" s="50"/>
      <c r="GF256" s="50"/>
      <c r="GG256" s="50"/>
      <c r="GH256" s="50"/>
      <c r="GI256" s="50"/>
      <c r="GJ256" s="50"/>
      <c r="GK256" s="50"/>
      <c r="GL256" s="50"/>
      <c r="GM256" s="50"/>
      <c r="GN256" s="50"/>
      <c r="GO256" s="50"/>
      <c r="GP256" s="50"/>
      <c r="GQ256" s="50"/>
      <c r="GR256" s="50"/>
      <c r="GS256" s="50"/>
      <c r="GT256" s="50"/>
      <c r="GU256" s="50"/>
      <c r="GV256" s="50"/>
      <c r="GW256" s="50"/>
      <c r="GX256" s="50"/>
      <c r="GY256" s="50"/>
      <c r="GZ256" s="50"/>
      <c r="HA256" s="50"/>
      <c r="HB256" s="50"/>
      <c r="HC256" s="50"/>
      <c r="HD256" s="50"/>
      <c r="HE256" s="50"/>
      <c r="HF256" s="50"/>
      <c r="HG256" s="50"/>
      <c r="HH256" s="50"/>
      <c r="HI256" s="50"/>
      <c r="HJ256" s="50"/>
      <c r="HK256" s="50"/>
      <c r="HL256" s="50"/>
      <c r="HM256" s="50"/>
      <c r="HN256" s="50"/>
      <c r="HO256" s="50"/>
      <c r="HP256" s="50"/>
      <c r="HQ256" s="50"/>
      <c r="HR256" s="50"/>
      <c r="HS256" s="50"/>
      <c r="HT256" s="50"/>
      <c r="HU256" s="50"/>
      <c r="HV256" s="50"/>
      <c r="HW256" s="50"/>
      <c r="HX256" s="50"/>
      <c r="HY256" s="50"/>
      <c r="HZ256" s="50"/>
      <c r="IA256" s="50"/>
      <c r="IB256" s="50"/>
      <c r="IC256" s="50"/>
      <c r="ID256" s="50"/>
      <c r="IE256" s="50"/>
      <c r="IF256" s="50"/>
      <c r="IG256" s="50"/>
      <c r="IH256" s="50"/>
      <c r="II256" s="50"/>
      <c r="IJ256" s="50"/>
      <c r="IK256" s="50"/>
      <c r="IL256" s="50"/>
      <c r="IM256" s="50"/>
      <c r="IN256" s="50"/>
      <c r="IO256" s="50"/>
      <c r="IP256" s="50"/>
      <c r="IQ256" s="50"/>
      <c r="IR256" s="50"/>
      <c r="IS256" s="50"/>
    </row>
    <row r="257" spans="1:253" ht="14.25" customHeight="1">
      <c r="A257" s="55" t="str">
        <f t="shared" si="22"/>
        <v>camera.1702</v>
      </c>
      <c r="B257" s="54">
        <v>1702</v>
      </c>
      <c r="C257" s="56" t="s">
        <v>784</v>
      </c>
      <c r="D257" s="56">
        <v>7.25</v>
      </c>
      <c r="E257" s="56" t="s">
        <v>48</v>
      </c>
      <c r="F257" s="56" t="s">
        <v>784</v>
      </c>
      <c r="G257" s="56" t="s">
        <v>36</v>
      </c>
      <c r="H257" s="56" t="s">
        <v>785</v>
      </c>
      <c r="I257" s="56" t="s">
        <v>792</v>
      </c>
      <c r="J257" s="50" t="s">
        <v>786</v>
      </c>
      <c r="K257" s="80" t="s">
        <v>37</v>
      </c>
      <c r="L257" s="50" t="s">
        <v>793</v>
      </c>
      <c r="M257" s="56"/>
      <c r="N257" s="56"/>
      <c r="O257" s="50">
        <v>80</v>
      </c>
      <c r="P257" s="50">
        <v>80</v>
      </c>
      <c r="Q257" s="50">
        <v>554</v>
      </c>
      <c r="R257" s="50" t="s">
        <v>788</v>
      </c>
      <c r="S257" s="50" t="s">
        <v>794</v>
      </c>
      <c r="T257" s="50">
        <v>10</v>
      </c>
      <c r="U257" s="50" t="s">
        <v>790</v>
      </c>
      <c r="V257" s="50" t="s">
        <v>795</v>
      </c>
      <c r="X257" s="50" t="s">
        <v>120</v>
      </c>
      <c r="AB257" s="56" t="s">
        <v>784</v>
      </c>
      <c r="AC257" s="50" t="s">
        <v>58</v>
      </c>
      <c r="AD257" s="50">
        <v>41.506323566057802</v>
      </c>
      <c r="AE257" s="50">
        <v>2.1988960172728098</v>
      </c>
      <c r="AF257" s="50">
        <v>300</v>
      </c>
      <c r="AG257" s="50" t="s">
        <v>46</v>
      </c>
      <c r="AH257" s="50" t="str">
        <f t="shared" si="24"/>
        <v>C-17 7,25 La Llagosta</v>
      </c>
      <c r="AI257" s="50"/>
      <c r="AJ257" s="50" t="str">
        <f t="shared" si="25"/>
        <v>{'Camera information':{'Identifier':'camera.1702','Number':1702,'Group':'C-17','Name':'C-17 7,25 La Llagosta','Location':'C-17',</v>
      </c>
      <c r="AK257" s="50" t="str">
        <f t="shared" si="23"/>
        <v>'Description':'C-17 7,25 La Llagosta','Symbol':'Fixed camera','Owner':'SCT','Municipality':'Montcada i Reixac','Kilometric Point':'7,25','Road':'C-17','Direction':'DEC',</v>
      </c>
      <c r="AL257" s="50" t="str">
        <f t="shared" si="26"/>
        <v>'Latitude':'41,5063235660578','Longitude':'2,19889601727281','Manufacturer':'CODEC NKF','Model':'-','Protocol':'		UltrakVLC','Polling':300,</v>
      </c>
      <c r="AM257" s="50" t="str">
        <f t="shared" si="28"/>
        <v>'Connection':{'Address':'10.136.42.221','Multicast address':'				','User':'','Password':'','HTTP port':80,'ONVIF port':80,'RTSP port':554},</v>
      </c>
      <c r="AN257" s="50" t="str">
        <f t="shared" si="27"/>
        <v>'PTZ protocol':{'Protocol':'		UltrakVLC','Address':			353,'Port':10,'Serial settings':'9600,8,N,2'}}},</v>
      </c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  <c r="FJ257" s="50"/>
      <c r="FK257" s="50"/>
      <c r="FL257" s="50"/>
      <c r="FM257" s="50"/>
      <c r="FN257" s="50"/>
      <c r="FO257" s="50"/>
      <c r="FP257" s="50"/>
      <c r="FQ257" s="50"/>
      <c r="FR257" s="50"/>
      <c r="FS257" s="50"/>
      <c r="FT257" s="50"/>
      <c r="FU257" s="50"/>
      <c r="FV257" s="50"/>
      <c r="FW257" s="50"/>
      <c r="FX257" s="50"/>
      <c r="FY257" s="50"/>
      <c r="FZ257" s="50"/>
      <c r="GA257" s="50"/>
      <c r="GB257" s="50"/>
      <c r="GC257" s="50"/>
      <c r="GD257" s="50"/>
      <c r="GE257" s="50"/>
      <c r="GF257" s="50"/>
      <c r="GG257" s="50"/>
      <c r="GH257" s="50"/>
      <c r="GI257" s="50"/>
      <c r="GJ257" s="50"/>
      <c r="GK257" s="50"/>
      <c r="GL257" s="50"/>
      <c r="GM257" s="50"/>
      <c r="GN257" s="50"/>
      <c r="GO257" s="50"/>
      <c r="GP257" s="50"/>
      <c r="GQ257" s="50"/>
      <c r="GR257" s="50"/>
      <c r="GS257" s="50"/>
      <c r="GT257" s="50"/>
      <c r="GU257" s="50"/>
      <c r="GV257" s="50"/>
      <c r="GW257" s="50"/>
      <c r="GX257" s="50"/>
      <c r="GY257" s="50"/>
      <c r="GZ257" s="50"/>
      <c r="HA257" s="50"/>
      <c r="HB257" s="50"/>
      <c r="HC257" s="50"/>
      <c r="HD257" s="50"/>
      <c r="HE257" s="50"/>
      <c r="HF257" s="50"/>
      <c r="HG257" s="50"/>
      <c r="HH257" s="50"/>
      <c r="HI257" s="50"/>
      <c r="HJ257" s="50"/>
      <c r="HK257" s="50"/>
      <c r="HL257" s="50"/>
      <c r="HM257" s="50"/>
      <c r="HN257" s="50"/>
      <c r="HO257" s="50"/>
      <c r="HP257" s="50"/>
      <c r="HQ257" s="50"/>
      <c r="HR257" s="50"/>
      <c r="HS257" s="50"/>
      <c r="HT257" s="50"/>
      <c r="HU257" s="50"/>
      <c r="HV257" s="50"/>
      <c r="HW257" s="50"/>
      <c r="HX257" s="50"/>
      <c r="HY257" s="50"/>
      <c r="HZ257" s="50"/>
      <c r="IA257" s="50"/>
      <c r="IB257" s="50"/>
      <c r="IC257" s="50"/>
      <c r="ID257" s="50"/>
      <c r="IE257" s="50"/>
      <c r="IF257" s="50"/>
      <c r="IG257" s="50"/>
      <c r="IH257" s="50"/>
      <c r="II257" s="50"/>
      <c r="IJ257" s="50"/>
      <c r="IK257" s="50"/>
      <c r="IL257" s="50"/>
      <c r="IM257" s="50"/>
      <c r="IN257" s="50"/>
      <c r="IO257" s="50"/>
      <c r="IP257" s="50"/>
      <c r="IQ257" s="50"/>
      <c r="IR257" s="50"/>
      <c r="IS257" s="50"/>
    </row>
    <row r="258" spans="1:253" ht="14.25" customHeight="1">
      <c r="A258" s="55" t="str">
        <f t="shared" ref="A258:A321" si="29">CONCATENATE("camera.",TEXT(B258,"0000"))</f>
        <v>camera.1703</v>
      </c>
      <c r="B258" s="54">
        <v>1703</v>
      </c>
      <c r="C258" s="56" t="s">
        <v>784</v>
      </c>
      <c r="D258" s="56">
        <v>8.6999999999999993</v>
      </c>
      <c r="E258" s="56" t="s">
        <v>48</v>
      </c>
      <c r="F258" s="56" t="s">
        <v>784</v>
      </c>
      <c r="G258" s="56" t="s">
        <v>36</v>
      </c>
      <c r="H258" s="56" t="s">
        <v>796</v>
      </c>
      <c r="I258" s="56" t="s">
        <v>792</v>
      </c>
      <c r="J258" s="50" t="s">
        <v>786</v>
      </c>
      <c r="K258" s="80" t="s">
        <v>37</v>
      </c>
      <c r="L258" s="50" t="s">
        <v>797</v>
      </c>
      <c r="M258" s="56"/>
      <c r="N258" s="56"/>
      <c r="O258" s="50">
        <v>80</v>
      </c>
      <c r="P258" s="50">
        <v>80</v>
      </c>
      <c r="Q258" s="50">
        <v>554</v>
      </c>
      <c r="R258" s="50" t="s">
        <v>788</v>
      </c>
      <c r="S258" s="50" t="s">
        <v>798</v>
      </c>
      <c r="T258" s="50">
        <v>10</v>
      </c>
      <c r="U258" s="50" t="s">
        <v>790</v>
      </c>
      <c r="V258" s="50" t="s">
        <v>795</v>
      </c>
      <c r="X258" s="50" t="s">
        <v>120</v>
      </c>
      <c r="AB258" s="56" t="s">
        <v>784</v>
      </c>
      <c r="AC258" s="50" t="s">
        <v>517</v>
      </c>
      <c r="AD258" s="50">
        <v>41.515447120621303</v>
      </c>
      <c r="AE258" s="50">
        <v>2.2075099466601298</v>
      </c>
      <c r="AF258" s="50">
        <v>300</v>
      </c>
      <c r="AG258" s="50" t="s">
        <v>46</v>
      </c>
      <c r="AH258" s="50" t="str">
        <f t="shared" si="24"/>
        <v>C-17 8,7 La Llagosta</v>
      </c>
      <c r="AI258" s="50"/>
      <c r="AJ258" s="50" t="str">
        <f t="shared" si="25"/>
        <v>{'Camera information':{'Identifier':'camera.1703','Number':1703,'Group':'C-17','Name':'C-17 8,7 La Llagosta','Location':'C-17',</v>
      </c>
      <c r="AK258" s="50" t="str">
        <f t="shared" ref="AK258:AK321" si="30">CONCATENATE("'Description':","'",AH258,"'",",","'Symbol':","'",G258,"'",",","'Owner':","'",E258,"'",",","'Municipality':","'",H258,"","','Kilometric Point':","'",D258,"'",",","'Road':","'",C258,"'",",","'Direction':","'",AC258,"'",",")</f>
        <v>'Description':'C-17 8,7 La Llagosta','Symbol':'Fixed camera','Owner':'SCT','Municipality':'Llagosta','Kilometric Point':'8,7','Road':'C-17','Direction':'CRE',</v>
      </c>
      <c r="AL258" s="50" t="str">
        <f t="shared" si="26"/>
        <v>'Latitude':'41,5154471206213','Longitude':'2,20750994666013','Manufacturer':'CODEC NKF','Model':'-','Protocol':'		UltrakVLC','Polling':300,</v>
      </c>
      <c r="AM258" s="50" t="str">
        <f t="shared" si="28"/>
        <v>'Connection':{'Address':'10.136.42.222','Multicast address':'				','User':'','Password':'','HTTP port':80,'ONVIF port':80,'RTSP port':554},</v>
      </c>
      <c r="AN258" s="50" t="str">
        <f t="shared" si="27"/>
        <v>'PTZ protocol':{'Protocol':'		UltrakVLC','Address':			354,'Port':10,'Serial settings':'9600,8,N,2'}}},</v>
      </c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  <c r="FJ258" s="50"/>
      <c r="FK258" s="50"/>
      <c r="FL258" s="50"/>
      <c r="FM258" s="50"/>
      <c r="FN258" s="50"/>
      <c r="FO258" s="50"/>
      <c r="FP258" s="50"/>
      <c r="FQ258" s="50"/>
      <c r="FR258" s="50"/>
      <c r="FS258" s="50"/>
      <c r="FT258" s="50"/>
      <c r="FU258" s="50"/>
      <c r="FV258" s="50"/>
      <c r="FW258" s="50"/>
      <c r="FX258" s="50"/>
      <c r="FY258" s="50"/>
      <c r="FZ258" s="50"/>
      <c r="GA258" s="50"/>
      <c r="GB258" s="50"/>
      <c r="GC258" s="50"/>
      <c r="GD258" s="50"/>
      <c r="GE258" s="50"/>
      <c r="GF258" s="50"/>
      <c r="GG258" s="50"/>
      <c r="GH258" s="50"/>
      <c r="GI258" s="50"/>
      <c r="GJ258" s="50"/>
      <c r="GK258" s="50"/>
      <c r="GL258" s="50"/>
      <c r="GM258" s="50"/>
      <c r="GN258" s="50"/>
      <c r="GO258" s="50"/>
      <c r="GP258" s="50"/>
      <c r="GQ258" s="50"/>
      <c r="GR258" s="50"/>
      <c r="GS258" s="50"/>
      <c r="GT258" s="50"/>
      <c r="GU258" s="50"/>
      <c r="GV258" s="50"/>
      <c r="GW258" s="50"/>
      <c r="GX258" s="50"/>
      <c r="GY258" s="50"/>
      <c r="GZ258" s="50"/>
      <c r="HA258" s="50"/>
      <c r="HB258" s="50"/>
      <c r="HC258" s="50"/>
      <c r="HD258" s="50"/>
      <c r="HE258" s="50"/>
      <c r="HF258" s="50"/>
      <c r="HG258" s="50"/>
      <c r="HH258" s="50"/>
      <c r="HI258" s="50"/>
      <c r="HJ258" s="50"/>
      <c r="HK258" s="50"/>
      <c r="HL258" s="50"/>
      <c r="HM258" s="50"/>
      <c r="HN258" s="50"/>
      <c r="HO258" s="50"/>
      <c r="HP258" s="50"/>
      <c r="HQ258" s="50"/>
      <c r="HR258" s="50"/>
      <c r="HS258" s="50"/>
      <c r="HT258" s="50"/>
      <c r="HU258" s="50"/>
      <c r="HV258" s="50"/>
      <c r="HW258" s="50"/>
      <c r="HX258" s="50"/>
      <c r="HY258" s="50"/>
      <c r="HZ258" s="50"/>
      <c r="IA258" s="50"/>
      <c r="IB258" s="50"/>
      <c r="IC258" s="50"/>
      <c r="ID258" s="50"/>
      <c r="IE258" s="50"/>
      <c r="IF258" s="50"/>
      <c r="IG258" s="50"/>
      <c r="IH258" s="50"/>
      <c r="II258" s="50"/>
      <c r="IJ258" s="50"/>
      <c r="IK258" s="50"/>
      <c r="IL258" s="50"/>
      <c r="IM258" s="50"/>
      <c r="IN258" s="50"/>
      <c r="IO258" s="50"/>
      <c r="IP258" s="50"/>
      <c r="IQ258" s="50"/>
      <c r="IR258" s="50"/>
      <c r="IS258" s="50"/>
    </row>
    <row r="259" spans="1:253" ht="14.25" customHeight="1">
      <c r="A259" s="55" t="str">
        <f t="shared" si="29"/>
        <v>camera.1704</v>
      </c>
      <c r="B259" s="54">
        <v>1704</v>
      </c>
      <c r="C259" s="56" t="s">
        <v>784</v>
      </c>
      <c r="D259" s="56">
        <v>9.85</v>
      </c>
      <c r="E259" s="56" t="s">
        <v>48</v>
      </c>
      <c r="F259" s="56" t="s">
        <v>784</v>
      </c>
      <c r="G259" s="56" t="s">
        <v>36</v>
      </c>
      <c r="H259" s="56" t="s">
        <v>110</v>
      </c>
      <c r="I259" s="56" t="s">
        <v>110</v>
      </c>
      <c r="J259" s="50" t="s">
        <v>39</v>
      </c>
      <c r="K259" s="71" t="s">
        <v>168</v>
      </c>
      <c r="L259" s="50" t="s">
        <v>799</v>
      </c>
      <c r="M259" s="56" t="s">
        <v>41</v>
      </c>
      <c r="N259" s="56" t="s">
        <v>42</v>
      </c>
      <c r="O259" s="50">
        <v>80</v>
      </c>
      <c r="P259" s="50">
        <v>80</v>
      </c>
      <c r="Q259" s="50">
        <v>554</v>
      </c>
      <c r="R259" s="50" t="s">
        <v>788</v>
      </c>
      <c r="S259" s="50" t="s">
        <v>800</v>
      </c>
      <c r="T259" s="50">
        <v>10</v>
      </c>
      <c r="U259" s="50" t="s">
        <v>790</v>
      </c>
      <c r="V259" s="50" t="s">
        <v>801</v>
      </c>
      <c r="W259" s="50" t="s">
        <v>73</v>
      </c>
      <c r="AA259" s="50" t="s">
        <v>57</v>
      </c>
      <c r="AB259" s="56" t="s">
        <v>784</v>
      </c>
      <c r="AC259" s="50" t="s">
        <v>517</v>
      </c>
      <c r="AD259" s="50">
        <v>41.526082083155003</v>
      </c>
      <c r="AE259" s="50">
        <v>2.21089128998294</v>
      </c>
      <c r="AF259" s="50">
        <v>300</v>
      </c>
      <c r="AG259" s="50" t="s">
        <v>46</v>
      </c>
      <c r="AH259" s="50" t="str">
        <f t="shared" ref="AH259:AH322" si="31">CONCATENATE(C259," ",D259," ",I259)</f>
        <v>C-17 9,85 Mollet del Vallès</v>
      </c>
      <c r="AI259" s="50"/>
      <c r="AJ259" s="50" t="str">
        <f t="shared" ref="AJ259:AJ322" si="32">CONCATENATE("","{","'Camera information':","{","'Identifier':","'",A259,"'",",","'Number':",B259,",","'Group':","'",C259,"'",",'Name':","'",AH259,"'",",","'Location':","'",F259,"'",",")</f>
        <v>{'Camera information':{'Identifier':'camera.1704','Number':1704,'Group':'C-17','Name':'C-17 9,85 Mollet del Vallès','Location':'C-17',</v>
      </c>
      <c r="AK259" s="50" t="str">
        <f t="shared" si="30"/>
        <v>'Description':'C-17 9,85 Mollet del Vallès','Symbol':'Fixed camera','Owner':'SCT','Municipality':'Mollet del Vallès','Kilometric Point':'9,85','Road':'C-17','Direction':'CRE',</v>
      </c>
      <c r="AL259" s="50" t="str">
        <f t="shared" ref="AL259:AL322" si="33">CONCATENATE("'Latitude':","'",AD259,"'",",'Longitude':","'",AE259,"'",",'Manufacturer':","'",J259,"'",",'Model':","'",K259,"'",",'Protocol':","'",R259,"'",",'Polling':","",AF259,"",",")</f>
        <v>'Latitude':'41,526082083155','Longitude':'2,21089128998294','Manufacturer':'LANACCESS','Model':'onSafe MPEGx-100E','Protocol':'		UltrakVLC','Polling':300,</v>
      </c>
      <c r="AM259" s="50" t="str">
        <f t="shared" si="28"/>
        <v>'Connection':{'Address':'10.136.42.223','Multicast address':'				239.136.42.223','User':'hello','Password':'world','HTTP port':80,'ONVIF port':80,'RTSP port':554},</v>
      </c>
      <c r="AN259" s="50" t="str">
        <f t="shared" ref="AN259:AN322" si="34">CONCATENATE("'PTZ protocol':{'Protocol':","'",R259,"'",",","'Address':",S259,",","'Port':",T259,",","'Serial settings':","'",U259,"'","}}},")</f>
        <v>'PTZ protocol':{'Protocol':'		UltrakVLC','Address':			355,'Port':10,'Serial settings':'9600,8,N,2'}}},</v>
      </c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  <c r="FJ259" s="50"/>
      <c r="FK259" s="50"/>
      <c r="FL259" s="50"/>
      <c r="FM259" s="50"/>
      <c r="FN259" s="50"/>
      <c r="FO259" s="50"/>
      <c r="FP259" s="50"/>
      <c r="FQ259" s="50"/>
      <c r="FR259" s="50"/>
      <c r="FS259" s="50"/>
      <c r="FT259" s="50"/>
      <c r="FU259" s="50"/>
      <c r="FV259" s="50"/>
      <c r="FW259" s="50"/>
      <c r="FX259" s="50"/>
      <c r="FY259" s="50"/>
      <c r="FZ259" s="50"/>
      <c r="GA259" s="50"/>
      <c r="GB259" s="50"/>
      <c r="GC259" s="50"/>
      <c r="GD259" s="50"/>
      <c r="GE259" s="50"/>
      <c r="GF259" s="50"/>
      <c r="GG259" s="50"/>
      <c r="GH259" s="50"/>
      <c r="GI259" s="50"/>
      <c r="GJ259" s="50"/>
      <c r="GK259" s="50"/>
      <c r="GL259" s="50"/>
      <c r="GM259" s="50"/>
      <c r="GN259" s="50"/>
      <c r="GO259" s="50"/>
      <c r="GP259" s="50"/>
      <c r="GQ259" s="50"/>
      <c r="GR259" s="50"/>
      <c r="GS259" s="50"/>
      <c r="GT259" s="50"/>
      <c r="GU259" s="50"/>
      <c r="GV259" s="50"/>
      <c r="GW259" s="50"/>
      <c r="GX259" s="50"/>
      <c r="GY259" s="50"/>
      <c r="GZ259" s="50"/>
      <c r="HA259" s="50"/>
      <c r="HB259" s="50"/>
      <c r="HC259" s="50"/>
      <c r="HD259" s="50"/>
      <c r="HE259" s="50"/>
      <c r="HF259" s="50"/>
      <c r="HG259" s="50"/>
      <c r="HH259" s="50"/>
      <c r="HI259" s="50"/>
      <c r="HJ259" s="50"/>
      <c r="HK259" s="50"/>
      <c r="HL259" s="50"/>
      <c r="HM259" s="50"/>
      <c r="HN259" s="50"/>
      <c r="HO259" s="50"/>
      <c r="HP259" s="50"/>
      <c r="HQ259" s="50"/>
      <c r="HR259" s="50"/>
      <c r="HS259" s="50"/>
      <c r="HT259" s="50"/>
      <c r="HU259" s="50"/>
      <c r="HV259" s="50"/>
      <c r="HW259" s="50"/>
      <c r="HX259" s="50"/>
      <c r="HY259" s="50"/>
      <c r="HZ259" s="50"/>
      <c r="IA259" s="50"/>
      <c r="IB259" s="50"/>
      <c r="IC259" s="50"/>
      <c r="ID259" s="50"/>
      <c r="IE259" s="50"/>
      <c r="IF259" s="50"/>
      <c r="IG259" s="50"/>
      <c r="IH259" s="50"/>
      <c r="II259" s="50"/>
      <c r="IJ259" s="50"/>
      <c r="IK259" s="50"/>
      <c r="IL259" s="50"/>
      <c r="IM259" s="50"/>
      <c r="IN259" s="50"/>
      <c r="IO259" s="50"/>
      <c r="IP259" s="50"/>
      <c r="IQ259" s="50"/>
      <c r="IR259" s="50"/>
      <c r="IS259" s="50"/>
    </row>
    <row r="260" spans="1:253" ht="14.25" customHeight="1">
      <c r="A260" s="55" t="str">
        <f t="shared" si="29"/>
        <v>camera.1705</v>
      </c>
      <c r="B260" s="54">
        <v>1705</v>
      </c>
      <c r="C260" s="56" t="s">
        <v>784</v>
      </c>
      <c r="D260" s="56">
        <v>12.05</v>
      </c>
      <c r="E260" s="56" t="s">
        <v>48</v>
      </c>
      <c r="F260" s="56" t="s">
        <v>784</v>
      </c>
      <c r="G260" s="56" t="s">
        <v>36</v>
      </c>
      <c r="H260" s="56" t="s">
        <v>110</v>
      </c>
      <c r="I260" s="56" t="s">
        <v>110</v>
      </c>
      <c r="J260" s="50" t="s">
        <v>50</v>
      </c>
      <c r="K260" s="50" t="s">
        <v>639</v>
      </c>
      <c r="L260" s="50" t="s">
        <v>802</v>
      </c>
      <c r="M260" s="56" t="s">
        <v>53</v>
      </c>
      <c r="N260" s="56" t="s">
        <v>53</v>
      </c>
      <c r="O260" s="50">
        <v>80</v>
      </c>
      <c r="P260" s="50">
        <v>80</v>
      </c>
      <c r="Q260" s="50">
        <v>554</v>
      </c>
      <c r="R260" s="50" t="s">
        <v>641</v>
      </c>
      <c r="S260" s="50" t="s">
        <v>44</v>
      </c>
      <c r="T260" s="50">
        <v>0</v>
      </c>
      <c r="U260" s="50" t="s">
        <v>642</v>
      </c>
      <c r="V260" s="50" t="s">
        <v>56</v>
      </c>
      <c r="AB260" s="56" t="s">
        <v>784</v>
      </c>
      <c r="AC260" s="50" t="s">
        <v>517</v>
      </c>
      <c r="AD260" s="50">
        <v>41.542500682663103</v>
      </c>
      <c r="AE260" s="50">
        <v>2.2242833380218099</v>
      </c>
      <c r="AF260" s="50">
        <v>300</v>
      </c>
      <c r="AG260" s="50" t="s">
        <v>46</v>
      </c>
      <c r="AH260" s="50" t="str">
        <f t="shared" si="31"/>
        <v>C-17 12,05 Mollet del Vallès</v>
      </c>
      <c r="AI260" s="50"/>
      <c r="AJ260" s="50" t="str">
        <f t="shared" si="32"/>
        <v>{'Camera information':{'Identifier':'camera.1705','Number':1705,'Group':'C-17','Name':'C-17 12,05 Mollet del Vallès','Location':'C-17',</v>
      </c>
      <c r="AK260" s="50" t="str">
        <f t="shared" si="30"/>
        <v>'Description':'C-17 12,05 Mollet del Vallès','Symbol':'Fixed camera','Owner':'SCT','Municipality':'Mollet del Vallès','Kilometric Point':'12,05','Road':'C-17','Direction':'CRE',</v>
      </c>
      <c r="AL260" s="50" t="str">
        <f t="shared" si="33"/>
        <v>'Latitude':'41,5425006826631','Longitude':'2,22428333802181','Manufacturer':'AXIS','Model':'AXIS Q8685-E PTZ Network Camera','Protocol':'		Axis','Polling':300,</v>
      </c>
      <c r="AM260" s="50" t="str">
        <f t="shared" si="28"/>
        <v>'Connection':{'Address':'10.136.42.224','Multicast address':'				239.239.239.239','User':'root','Password':'root','HTTP port':80,'ONVIF port':80,'RTSP port':554},</v>
      </c>
      <c r="AN260" s="50" t="str">
        <f t="shared" si="34"/>
        <v>'PTZ protocol':{'Protocol':'		Axis','Address':			0,'Port':0,'Serial settings':'9600,8,N,1'}}},</v>
      </c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  <c r="FJ260" s="50"/>
      <c r="FK260" s="50"/>
      <c r="FL260" s="50"/>
      <c r="FM260" s="50"/>
      <c r="FN260" s="50"/>
      <c r="FO260" s="50"/>
      <c r="FP260" s="50"/>
      <c r="FQ260" s="50"/>
      <c r="FR260" s="50"/>
      <c r="FS260" s="50"/>
      <c r="FT260" s="50"/>
      <c r="FU260" s="50"/>
      <c r="FV260" s="50"/>
      <c r="FW260" s="50"/>
      <c r="FX260" s="50"/>
      <c r="FY260" s="50"/>
      <c r="FZ260" s="50"/>
      <c r="GA260" s="50"/>
      <c r="GB260" s="50"/>
      <c r="GC260" s="50"/>
      <c r="GD260" s="50"/>
      <c r="GE260" s="50"/>
      <c r="GF260" s="50"/>
      <c r="GG260" s="50"/>
      <c r="GH260" s="50"/>
      <c r="GI260" s="50"/>
      <c r="GJ260" s="50"/>
      <c r="GK260" s="50"/>
      <c r="GL260" s="50"/>
      <c r="GM260" s="50"/>
      <c r="GN260" s="50"/>
      <c r="GO260" s="50"/>
      <c r="GP260" s="50"/>
      <c r="GQ260" s="50"/>
      <c r="GR260" s="50"/>
      <c r="GS260" s="50"/>
      <c r="GT260" s="50"/>
      <c r="GU260" s="50"/>
      <c r="GV260" s="50"/>
      <c r="GW260" s="50"/>
      <c r="GX260" s="50"/>
      <c r="GY260" s="50"/>
      <c r="GZ260" s="50"/>
      <c r="HA260" s="50"/>
      <c r="HB260" s="50"/>
      <c r="HC260" s="50"/>
      <c r="HD260" s="50"/>
      <c r="HE260" s="50"/>
      <c r="HF260" s="50"/>
      <c r="HG260" s="50"/>
      <c r="HH260" s="50"/>
      <c r="HI260" s="50"/>
      <c r="HJ260" s="50"/>
      <c r="HK260" s="50"/>
      <c r="HL260" s="50"/>
      <c r="HM260" s="50"/>
      <c r="HN260" s="50"/>
      <c r="HO260" s="50"/>
      <c r="HP260" s="50"/>
      <c r="HQ260" s="50"/>
      <c r="HR260" s="50"/>
      <c r="HS260" s="50"/>
      <c r="HT260" s="50"/>
      <c r="HU260" s="50"/>
      <c r="HV260" s="50"/>
      <c r="HW260" s="50"/>
      <c r="HX260" s="50"/>
      <c r="HY260" s="50"/>
      <c r="HZ260" s="50"/>
      <c r="IA260" s="50"/>
      <c r="IB260" s="50"/>
      <c r="IC260" s="50"/>
      <c r="ID260" s="50"/>
      <c r="IE260" s="50"/>
      <c r="IF260" s="50"/>
      <c r="IG260" s="50"/>
      <c r="IH260" s="50"/>
      <c r="II260" s="50"/>
      <c r="IJ260" s="50"/>
      <c r="IK260" s="50"/>
      <c r="IL260" s="50"/>
      <c r="IM260" s="50"/>
      <c r="IN260" s="50"/>
      <c r="IO260" s="50"/>
      <c r="IP260" s="50"/>
      <c r="IQ260" s="50"/>
      <c r="IR260" s="50"/>
      <c r="IS260" s="50"/>
    </row>
    <row r="261" spans="1:253" ht="14.25" customHeight="1">
      <c r="A261" s="55" t="str">
        <f t="shared" si="29"/>
        <v>camera.1706</v>
      </c>
      <c r="B261" s="54">
        <v>1706</v>
      </c>
      <c r="C261" s="56" t="s">
        <v>784</v>
      </c>
      <c r="D261" s="56">
        <v>13.625</v>
      </c>
      <c r="E261" s="56" t="s">
        <v>48</v>
      </c>
      <c r="F261" s="56" t="s">
        <v>784</v>
      </c>
      <c r="G261" s="56" t="s">
        <v>36</v>
      </c>
      <c r="H261" s="56" t="s">
        <v>155</v>
      </c>
      <c r="I261" s="56" t="s">
        <v>110</v>
      </c>
      <c r="J261" s="50" t="s">
        <v>39</v>
      </c>
      <c r="K261" s="50" t="s">
        <v>40</v>
      </c>
      <c r="L261" s="50" t="s">
        <v>803</v>
      </c>
      <c r="M261" s="56" t="s">
        <v>41</v>
      </c>
      <c r="N261" s="56" t="s">
        <v>42</v>
      </c>
      <c r="O261" s="50">
        <v>80</v>
      </c>
      <c r="P261" s="50">
        <v>80</v>
      </c>
      <c r="Q261" s="50">
        <v>554</v>
      </c>
      <c r="R261" s="50" t="s">
        <v>788</v>
      </c>
      <c r="S261" s="50" t="s">
        <v>804</v>
      </c>
      <c r="T261" s="50">
        <v>10</v>
      </c>
      <c r="U261" s="50" t="s">
        <v>790</v>
      </c>
      <c r="V261" s="50" t="s">
        <v>805</v>
      </c>
      <c r="W261" s="50" t="s">
        <v>806</v>
      </c>
      <c r="AB261" s="56" t="s">
        <v>784</v>
      </c>
      <c r="AC261" s="50" t="s">
        <v>517</v>
      </c>
      <c r="AD261" s="50">
        <v>41.5552537391657</v>
      </c>
      <c r="AE261" s="50">
        <v>2.2289588004168399</v>
      </c>
      <c r="AF261" s="50">
        <v>300</v>
      </c>
      <c r="AG261" s="50" t="s">
        <v>46</v>
      </c>
      <c r="AH261" s="50" t="str">
        <f t="shared" si="31"/>
        <v>C-17 13,625 Mollet del Vallès</v>
      </c>
      <c r="AI261" s="50"/>
      <c r="AJ261" s="50" t="str">
        <f t="shared" si="32"/>
        <v>{'Camera information':{'Identifier':'camera.1706','Number':1706,'Group':'C-17','Name':'C-17 13,625 Mollet del Vallès','Location':'C-17',</v>
      </c>
      <c r="AK261" s="50" t="str">
        <f t="shared" si="30"/>
        <v>'Description':'C-17 13,625 Mollet del Vallès','Symbol':'Fixed camera','Owner':'SCT','Municipality':'Parets del Vallès','Kilometric Point':'13,625','Road':'C-17','Direction':'CRE',</v>
      </c>
      <c r="AL261" s="50" t="str">
        <f t="shared" si="33"/>
        <v>'Latitude':'41,5552537391657','Longitude':'2,22895880041684','Manufacturer':'LANACCESS','Model':'onSafe MPEGx-120E','Protocol':'		UltrakVLC','Polling':300,</v>
      </c>
      <c r="AM261" s="50" t="str">
        <f t="shared" si="28"/>
        <v>'Connection':{'Address':'10.136.42.225','Multicast address':'				239.136.42.225','User':'hello','Password':'world','HTTP port':80,'ONVIF port':80,'RTSP port':554},</v>
      </c>
      <c r="AN261" s="50" t="str">
        <f t="shared" si="34"/>
        <v>'PTZ protocol':{'Protocol':'		UltrakVLC','Address':			357,'Port':10,'Serial settings':'9600,8,N,2'}}},</v>
      </c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  <c r="HG261" s="50"/>
      <c r="HH261" s="50"/>
      <c r="HI261" s="50"/>
      <c r="HJ261" s="50"/>
      <c r="HK261" s="50"/>
      <c r="HL261" s="50"/>
      <c r="HM261" s="50"/>
      <c r="HN261" s="50"/>
      <c r="HO261" s="50"/>
      <c r="HP261" s="50"/>
      <c r="HQ261" s="50"/>
      <c r="HR261" s="50"/>
      <c r="HS261" s="50"/>
      <c r="HT261" s="50"/>
      <c r="HU261" s="50"/>
      <c r="HV261" s="50"/>
      <c r="HW261" s="50"/>
      <c r="HX261" s="50"/>
      <c r="HY261" s="50"/>
      <c r="HZ261" s="50"/>
      <c r="IA261" s="50"/>
      <c r="IB261" s="50"/>
      <c r="IC261" s="50"/>
      <c r="ID261" s="50"/>
      <c r="IE261" s="50"/>
      <c r="IF261" s="50"/>
      <c r="IG261" s="50"/>
      <c r="IH261" s="50"/>
      <c r="II261" s="50"/>
      <c r="IJ261" s="50"/>
      <c r="IK261" s="50"/>
      <c r="IL261" s="50"/>
      <c r="IM261" s="50"/>
      <c r="IN261" s="50"/>
      <c r="IO261" s="50"/>
      <c r="IP261" s="50"/>
      <c r="IQ261" s="50"/>
      <c r="IR261" s="50"/>
      <c r="IS261" s="50"/>
    </row>
    <row r="262" spans="1:253" ht="14.25" customHeight="1">
      <c r="A262" s="55" t="str">
        <f t="shared" si="29"/>
        <v>camera.1707</v>
      </c>
      <c r="B262" s="54">
        <v>1707</v>
      </c>
      <c r="C262" s="56" t="s">
        <v>784</v>
      </c>
      <c r="D262" s="56">
        <v>14.74</v>
      </c>
      <c r="E262" s="56" t="s">
        <v>48</v>
      </c>
      <c r="F262" s="56" t="s">
        <v>784</v>
      </c>
      <c r="G262" s="56" t="s">
        <v>36</v>
      </c>
      <c r="H262" s="56" t="s">
        <v>155</v>
      </c>
      <c r="I262" s="56" t="s">
        <v>155</v>
      </c>
      <c r="J262" s="50" t="s">
        <v>39</v>
      </c>
      <c r="K262" s="50" t="s">
        <v>40</v>
      </c>
      <c r="L262" s="50" t="s">
        <v>807</v>
      </c>
      <c r="M262" s="56" t="s">
        <v>41</v>
      </c>
      <c r="N262" s="56" t="s">
        <v>42</v>
      </c>
      <c r="O262" s="50">
        <v>80</v>
      </c>
      <c r="P262" s="50">
        <v>80</v>
      </c>
      <c r="Q262" s="50">
        <v>554</v>
      </c>
      <c r="R262" s="50" t="s">
        <v>788</v>
      </c>
      <c r="S262" s="50" t="s">
        <v>808</v>
      </c>
      <c r="T262" s="50">
        <v>10</v>
      </c>
      <c r="U262" s="50" t="s">
        <v>790</v>
      </c>
      <c r="V262" s="50" t="s">
        <v>809</v>
      </c>
      <c r="X262" s="50" t="s">
        <v>120</v>
      </c>
      <c r="AA262" s="50" t="s">
        <v>120</v>
      </c>
      <c r="AB262" s="56" t="s">
        <v>784</v>
      </c>
      <c r="AC262" s="50" t="s">
        <v>58</v>
      </c>
      <c r="AD262" s="50">
        <v>41.563126488730099</v>
      </c>
      <c r="AE262" s="50">
        <v>2.2376294316589602</v>
      </c>
      <c r="AF262" s="50">
        <v>300</v>
      </c>
      <c r="AG262" s="50" t="s">
        <v>46</v>
      </c>
      <c r="AH262" s="50" t="str">
        <f t="shared" si="31"/>
        <v>C-17 14,74 Parets del Vallès</v>
      </c>
      <c r="AI262" s="50"/>
      <c r="AJ262" s="50" t="str">
        <f t="shared" si="32"/>
        <v>{'Camera information':{'Identifier':'camera.1707','Number':1707,'Group':'C-17','Name':'C-17 14,74 Parets del Vallès','Location':'C-17',</v>
      </c>
      <c r="AK262" s="50" t="str">
        <f t="shared" si="30"/>
        <v>'Description':'C-17 14,74 Parets del Vallès','Symbol':'Fixed camera','Owner':'SCT','Municipality':'Parets del Vallès','Kilometric Point':'14,74','Road':'C-17','Direction':'DEC',</v>
      </c>
      <c r="AL262" s="50" t="str">
        <f t="shared" si="33"/>
        <v>'Latitude':'41,5631264887301','Longitude':'2,23762943165896','Manufacturer':'LANACCESS','Model':'onSafe MPEGx-120E','Protocol':'		UltrakVLC','Polling':300,</v>
      </c>
      <c r="AM262" s="50" t="str">
        <f t="shared" si="28"/>
        <v>'Connection':{'Address':'10.136.42.226','Multicast address':'				239.136.42.226','User':'hello','Password':'world','HTTP port':80,'ONVIF port':80,'RTSP port':554},</v>
      </c>
      <c r="AN262" s="50" t="str">
        <f t="shared" si="34"/>
        <v>'PTZ protocol':{'Protocol':'		UltrakVLC','Address':			358,'Port':10,'Serial settings':'9600,8,N,2'}}},</v>
      </c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  <c r="HG262" s="50"/>
      <c r="HH262" s="50"/>
      <c r="HI262" s="50"/>
      <c r="HJ262" s="50"/>
      <c r="HK262" s="50"/>
      <c r="HL262" s="50"/>
      <c r="HM262" s="50"/>
      <c r="HN262" s="50"/>
      <c r="HO262" s="50"/>
      <c r="HP262" s="50"/>
      <c r="HQ262" s="50"/>
      <c r="HR262" s="50"/>
      <c r="HS262" s="50"/>
      <c r="HT262" s="50"/>
      <c r="HU262" s="50"/>
      <c r="HV262" s="50"/>
      <c r="HW262" s="50"/>
      <c r="HX262" s="50"/>
      <c r="HY262" s="50"/>
      <c r="HZ262" s="50"/>
      <c r="IA262" s="50"/>
      <c r="IB262" s="50"/>
      <c r="IC262" s="50"/>
      <c r="ID262" s="50"/>
      <c r="IE262" s="50"/>
      <c r="IF262" s="50"/>
      <c r="IG262" s="50"/>
      <c r="IH262" s="50"/>
      <c r="II262" s="50"/>
      <c r="IJ262" s="50"/>
      <c r="IK262" s="50"/>
      <c r="IL262" s="50"/>
      <c r="IM262" s="50"/>
      <c r="IN262" s="50"/>
      <c r="IO262" s="50"/>
      <c r="IP262" s="50"/>
      <c r="IQ262" s="50"/>
      <c r="IR262" s="50"/>
      <c r="IS262" s="50"/>
    </row>
    <row r="263" spans="1:253" ht="14.25" customHeight="1">
      <c r="A263" s="55" t="str">
        <f t="shared" si="29"/>
        <v>camera.1708</v>
      </c>
      <c r="B263" s="54">
        <v>1708</v>
      </c>
      <c r="C263" s="56" t="s">
        <v>784</v>
      </c>
      <c r="D263" s="56">
        <v>15.7</v>
      </c>
      <c r="E263" s="56" t="s">
        <v>48</v>
      </c>
      <c r="F263" s="56" t="s">
        <v>784</v>
      </c>
      <c r="G263" s="56" t="s">
        <v>36</v>
      </c>
      <c r="H263" s="56" t="s">
        <v>155</v>
      </c>
      <c r="I263" s="56" t="s">
        <v>155</v>
      </c>
      <c r="J263" s="50" t="s">
        <v>50</v>
      </c>
      <c r="K263" s="50" t="s">
        <v>51</v>
      </c>
      <c r="L263" s="50" t="s">
        <v>810</v>
      </c>
      <c r="M263" s="56" t="s">
        <v>53</v>
      </c>
      <c r="N263" s="56" t="s">
        <v>53</v>
      </c>
      <c r="O263" s="50">
        <v>80</v>
      </c>
      <c r="P263" s="50">
        <v>80</v>
      </c>
      <c r="Q263" s="50">
        <v>554</v>
      </c>
      <c r="R263" s="50" t="s">
        <v>77</v>
      </c>
      <c r="S263" s="50" t="s">
        <v>811</v>
      </c>
      <c r="T263" s="50">
        <v>2222</v>
      </c>
      <c r="U263" s="50" t="s">
        <v>55</v>
      </c>
      <c r="V263" s="50" t="s">
        <v>56</v>
      </c>
      <c r="AB263" s="56" t="s">
        <v>784</v>
      </c>
      <c r="AC263" s="50" t="s">
        <v>58</v>
      </c>
      <c r="AD263" s="50">
        <v>41.569496091464202</v>
      </c>
      <c r="AE263" s="50">
        <v>2.24441579041802</v>
      </c>
      <c r="AF263" s="50">
        <v>300</v>
      </c>
      <c r="AG263" s="50" t="s">
        <v>46</v>
      </c>
      <c r="AH263" s="50" t="str">
        <f t="shared" si="31"/>
        <v>C-17 15,7 Parets del Vallès</v>
      </c>
      <c r="AI263" s="50"/>
      <c r="AJ263" s="50" t="str">
        <f t="shared" si="32"/>
        <v>{'Camera information':{'Identifier':'camera.1708','Number':1708,'Group':'C-17','Name':'C-17 15,7 Parets del Vallès','Location':'C-17',</v>
      </c>
      <c r="AK263" s="50" t="str">
        <f t="shared" si="30"/>
        <v>'Description':'C-17 15,7 Parets del Vallès','Symbol':'Fixed camera','Owner':'SCT','Municipality':'Parets del Vallès','Kilometric Point':'15,7','Road':'C-17','Direction':'DEC',</v>
      </c>
      <c r="AL263" s="50" t="str">
        <f t="shared" si="33"/>
        <v>'Latitude':'41,5694960914642','Longitude':'2,24441579041802','Manufacturer':'AXIS','Model':'AXIS Q7401 Video Encoder','Protocol':'		Plettack','Polling':300,</v>
      </c>
      <c r="AM263" s="50" t="str">
        <f t="shared" si="28"/>
        <v>'Connection':{'Address':'10.136.42.227','Multicast address':'				239.239.239.239','User':'root','Password':'root','HTTP port':80,'ONVIF port':80,'RTSP port':554},</v>
      </c>
      <c r="AN263" s="50" t="str">
        <f t="shared" si="34"/>
        <v>'PTZ protocol':{'Protocol':'		Plettack','Address':			29,'Port':2222,'Serial settings':'9600,8,E,1'}}},</v>
      </c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  <c r="FJ263" s="50"/>
      <c r="FK263" s="50"/>
      <c r="FL263" s="50"/>
      <c r="FM263" s="50"/>
      <c r="FN263" s="50"/>
      <c r="FO263" s="50"/>
      <c r="FP263" s="50"/>
      <c r="FQ263" s="50"/>
      <c r="FR263" s="50"/>
      <c r="FS263" s="50"/>
      <c r="FT263" s="50"/>
      <c r="FU263" s="50"/>
      <c r="FV263" s="50"/>
      <c r="FW263" s="50"/>
      <c r="FX263" s="50"/>
      <c r="FY263" s="50"/>
      <c r="FZ263" s="50"/>
      <c r="GA263" s="50"/>
      <c r="GB263" s="50"/>
      <c r="GC263" s="50"/>
      <c r="GD263" s="50"/>
      <c r="GE263" s="50"/>
      <c r="GF263" s="50"/>
      <c r="GG263" s="50"/>
      <c r="GH263" s="50"/>
      <c r="GI263" s="50"/>
      <c r="GJ263" s="50"/>
      <c r="GK263" s="50"/>
      <c r="GL263" s="50"/>
      <c r="GM263" s="50"/>
      <c r="GN263" s="50"/>
      <c r="GO263" s="50"/>
      <c r="GP263" s="50"/>
      <c r="GQ263" s="50"/>
      <c r="GR263" s="50"/>
      <c r="GS263" s="50"/>
      <c r="GT263" s="50"/>
      <c r="GU263" s="50"/>
      <c r="GV263" s="50"/>
      <c r="GW263" s="50"/>
      <c r="GX263" s="50"/>
      <c r="GY263" s="50"/>
      <c r="GZ263" s="50"/>
      <c r="HA263" s="50"/>
      <c r="HB263" s="50"/>
      <c r="HC263" s="50"/>
      <c r="HD263" s="50"/>
      <c r="HE263" s="50"/>
      <c r="HF263" s="50"/>
      <c r="HG263" s="50"/>
      <c r="HH263" s="50"/>
      <c r="HI263" s="50"/>
      <c r="HJ263" s="50"/>
      <c r="HK263" s="50"/>
      <c r="HL263" s="50"/>
      <c r="HM263" s="50"/>
      <c r="HN263" s="50"/>
      <c r="HO263" s="50"/>
      <c r="HP263" s="50"/>
      <c r="HQ263" s="50"/>
      <c r="HR263" s="50"/>
      <c r="HS263" s="50"/>
      <c r="HT263" s="50"/>
      <c r="HU263" s="50"/>
      <c r="HV263" s="50"/>
      <c r="HW263" s="50"/>
      <c r="HX263" s="50"/>
      <c r="HY263" s="50"/>
      <c r="HZ263" s="50"/>
      <c r="IA263" s="50"/>
      <c r="IB263" s="50"/>
      <c r="IC263" s="50"/>
      <c r="ID263" s="50"/>
      <c r="IE263" s="50"/>
      <c r="IF263" s="50"/>
      <c r="IG263" s="50"/>
      <c r="IH263" s="50"/>
      <c r="II263" s="50"/>
      <c r="IJ263" s="50"/>
      <c r="IK263" s="50"/>
      <c r="IL263" s="50"/>
      <c r="IM263" s="50"/>
      <c r="IN263" s="50"/>
      <c r="IO263" s="50"/>
      <c r="IP263" s="50"/>
      <c r="IQ263" s="50"/>
      <c r="IR263" s="50"/>
      <c r="IS263" s="50"/>
    </row>
    <row r="264" spans="1:253" ht="14.25" customHeight="1">
      <c r="A264" s="55" t="str">
        <f t="shared" si="29"/>
        <v>camera.1709</v>
      </c>
      <c r="B264" s="54">
        <v>1709</v>
      </c>
      <c r="C264" s="56" t="s">
        <v>784</v>
      </c>
      <c r="D264" s="56">
        <v>17.600000000000001</v>
      </c>
      <c r="E264" s="56" t="s">
        <v>48</v>
      </c>
      <c r="F264" s="56" t="s">
        <v>784</v>
      </c>
      <c r="G264" s="56" t="s">
        <v>36</v>
      </c>
      <c r="H264" s="56" t="s">
        <v>812</v>
      </c>
      <c r="I264" s="56" t="s">
        <v>813</v>
      </c>
      <c r="J264" s="50" t="s">
        <v>786</v>
      </c>
      <c r="K264" s="80" t="s">
        <v>37</v>
      </c>
      <c r="L264" s="50" t="s">
        <v>814</v>
      </c>
      <c r="M264" s="56"/>
      <c r="N264" s="56"/>
      <c r="O264" s="50">
        <v>80</v>
      </c>
      <c r="P264" s="50">
        <v>80</v>
      </c>
      <c r="Q264" s="50">
        <v>554</v>
      </c>
      <c r="R264" s="50" t="s">
        <v>788</v>
      </c>
      <c r="S264" s="50" t="s">
        <v>800</v>
      </c>
      <c r="T264" s="50">
        <v>10</v>
      </c>
      <c r="U264" s="50" t="s">
        <v>790</v>
      </c>
      <c r="V264" s="50" t="s">
        <v>815</v>
      </c>
      <c r="W264" s="50" t="s">
        <v>94</v>
      </c>
      <c r="AA264" s="50" t="s">
        <v>120</v>
      </c>
      <c r="AB264" s="56" t="s">
        <v>784</v>
      </c>
      <c r="AC264" s="50" t="s">
        <v>517</v>
      </c>
      <c r="AD264" s="50">
        <v>41.584002931491398</v>
      </c>
      <c r="AE264" s="50">
        <v>2.2559384822956701</v>
      </c>
      <c r="AF264" s="50">
        <v>300</v>
      </c>
      <c r="AG264" s="50" t="s">
        <v>46</v>
      </c>
      <c r="AH264" s="50" t="str">
        <f t="shared" si="31"/>
        <v>C-17 17,6 Llicà de Vall</v>
      </c>
      <c r="AI264" s="50"/>
      <c r="AJ264" s="50" t="str">
        <f t="shared" si="32"/>
        <v>{'Camera information':{'Identifier':'camera.1709','Number':1709,'Group':'C-17','Name':'C-17 17,6 Llicà de Vall','Location':'C-17',</v>
      </c>
      <c r="AK264" s="50" t="str">
        <f t="shared" si="30"/>
        <v>'Description':'C-17 17,6 Llicà de Vall','Symbol':'Fixed camera','Owner':'SCT','Municipality':'Lliçà de Vall','Kilometric Point':'17,6','Road':'C-17','Direction':'CRE',</v>
      </c>
      <c r="AL264" s="50" t="str">
        <f t="shared" si="33"/>
        <v>'Latitude':'41,5840029314914','Longitude':'2,25593848229567','Manufacturer':'CODEC NKF','Model':'-','Protocol':'		UltrakVLC','Polling':300,</v>
      </c>
      <c r="AM264" s="50" t="str">
        <f t="shared" si="28"/>
        <v>'Connection':{'Address':'10.136.42.228','Multicast address':'				239.136.42.228','User':'','Password':'','HTTP port':80,'ONVIF port':80,'RTSP port':554},</v>
      </c>
      <c r="AN264" s="50" t="str">
        <f t="shared" si="34"/>
        <v>'PTZ protocol':{'Protocol':'		UltrakVLC','Address':			355,'Port':10,'Serial settings':'9600,8,N,2'}}},</v>
      </c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  <c r="FJ264" s="50"/>
      <c r="FK264" s="50"/>
      <c r="FL264" s="50"/>
      <c r="FM264" s="50"/>
      <c r="FN264" s="50"/>
      <c r="FO264" s="50"/>
      <c r="FP264" s="50"/>
      <c r="FQ264" s="50"/>
      <c r="FR264" s="50"/>
      <c r="FS264" s="50"/>
      <c r="FT264" s="50"/>
      <c r="FU264" s="50"/>
      <c r="FV264" s="50"/>
      <c r="FW264" s="50"/>
      <c r="FX264" s="50"/>
      <c r="FY264" s="50"/>
      <c r="FZ264" s="50"/>
      <c r="GA264" s="50"/>
      <c r="GB264" s="50"/>
      <c r="GC264" s="50"/>
      <c r="GD264" s="50"/>
      <c r="GE264" s="50"/>
      <c r="GF264" s="50"/>
      <c r="GG264" s="50"/>
      <c r="GH264" s="50"/>
      <c r="GI264" s="50"/>
      <c r="GJ264" s="50"/>
      <c r="GK264" s="50"/>
      <c r="GL264" s="50"/>
      <c r="GM264" s="50"/>
      <c r="GN264" s="50"/>
      <c r="GO264" s="50"/>
      <c r="GP264" s="50"/>
      <c r="GQ264" s="50"/>
      <c r="GR264" s="50"/>
      <c r="GS264" s="50"/>
      <c r="GT264" s="50"/>
      <c r="GU264" s="50"/>
      <c r="GV264" s="50"/>
      <c r="GW264" s="50"/>
      <c r="GX264" s="50"/>
      <c r="GY264" s="50"/>
      <c r="GZ264" s="50"/>
      <c r="HA264" s="50"/>
      <c r="HB264" s="50"/>
      <c r="HC264" s="50"/>
      <c r="HD264" s="50"/>
      <c r="HE264" s="50"/>
      <c r="HF264" s="50"/>
      <c r="HG264" s="50"/>
      <c r="HH264" s="50"/>
      <c r="HI264" s="50"/>
      <c r="HJ264" s="50"/>
      <c r="HK264" s="50"/>
      <c r="HL264" s="50"/>
      <c r="HM264" s="50"/>
      <c r="HN264" s="50"/>
      <c r="HO264" s="50"/>
      <c r="HP264" s="50"/>
      <c r="HQ264" s="50"/>
      <c r="HR264" s="50"/>
      <c r="HS264" s="50"/>
      <c r="HT264" s="50"/>
      <c r="HU264" s="50"/>
      <c r="HV264" s="50"/>
      <c r="HW264" s="50"/>
      <c r="HX264" s="50"/>
      <c r="HY264" s="50"/>
      <c r="HZ264" s="50"/>
      <c r="IA264" s="50"/>
      <c r="IB264" s="50"/>
      <c r="IC264" s="50"/>
      <c r="ID264" s="50"/>
      <c r="IE264" s="50"/>
      <c r="IF264" s="50"/>
      <c r="IG264" s="50"/>
      <c r="IH264" s="50"/>
      <c r="II264" s="50"/>
      <c r="IJ264" s="50"/>
      <c r="IK264" s="50"/>
      <c r="IL264" s="50"/>
      <c r="IM264" s="50"/>
      <c r="IN264" s="50"/>
      <c r="IO264" s="50"/>
      <c r="IP264" s="50"/>
      <c r="IQ264" s="50"/>
      <c r="IR264" s="50"/>
      <c r="IS264" s="50"/>
    </row>
    <row r="265" spans="1:253" ht="14.25" customHeight="1">
      <c r="A265" s="55" t="str">
        <f t="shared" si="29"/>
        <v>camera.1710</v>
      </c>
      <c r="B265" s="54">
        <v>1710</v>
      </c>
      <c r="C265" s="56" t="s">
        <v>784</v>
      </c>
      <c r="D265" s="56">
        <v>18.600000000000001</v>
      </c>
      <c r="E265" s="56" t="s">
        <v>48</v>
      </c>
      <c r="F265" s="56" t="s">
        <v>784</v>
      </c>
      <c r="G265" s="56" t="s">
        <v>36</v>
      </c>
      <c r="H265" s="56" t="s">
        <v>816</v>
      </c>
      <c r="I265" s="56" t="s">
        <v>816</v>
      </c>
      <c r="J265" s="50" t="s">
        <v>786</v>
      </c>
      <c r="K265" s="80" t="s">
        <v>37</v>
      </c>
      <c r="L265" s="50" t="s">
        <v>817</v>
      </c>
      <c r="M265" s="56"/>
      <c r="N265" s="56"/>
      <c r="O265" s="50">
        <v>80</v>
      </c>
      <c r="P265" s="50">
        <v>80</v>
      </c>
      <c r="Q265" s="50">
        <v>554</v>
      </c>
      <c r="R265" s="50" t="s">
        <v>788</v>
      </c>
      <c r="S265" s="50" t="s">
        <v>818</v>
      </c>
      <c r="T265" s="50">
        <v>10</v>
      </c>
      <c r="U265" s="50" t="s">
        <v>790</v>
      </c>
      <c r="V265" s="50" t="s">
        <v>795</v>
      </c>
      <c r="X265" s="50" t="s">
        <v>120</v>
      </c>
      <c r="AB265" s="56" t="s">
        <v>784</v>
      </c>
      <c r="AC265" s="50" t="s">
        <v>517</v>
      </c>
      <c r="AD265" s="50">
        <v>41.592656922335898</v>
      </c>
      <c r="AE265" s="50">
        <v>2.26155238114054</v>
      </c>
      <c r="AF265" s="50">
        <v>300</v>
      </c>
      <c r="AG265" s="50" t="s">
        <v>46</v>
      </c>
      <c r="AH265" s="50" t="str">
        <f t="shared" si="31"/>
        <v>C-17 18,6 Granollers</v>
      </c>
      <c r="AI265" s="50"/>
      <c r="AJ265" s="50" t="str">
        <f t="shared" si="32"/>
        <v>{'Camera information':{'Identifier':'camera.1710','Number':1710,'Group':'C-17','Name':'C-17 18,6 Granollers','Location':'C-17',</v>
      </c>
      <c r="AK265" s="50" t="str">
        <f t="shared" si="30"/>
        <v>'Description':'C-17 18,6 Granollers','Symbol':'Fixed camera','Owner':'SCT','Municipality':'Granollers','Kilometric Point':'18,6','Road':'C-17','Direction':'CRE',</v>
      </c>
      <c r="AL265" s="50" t="str">
        <f t="shared" si="33"/>
        <v>'Latitude':'41,5926569223359','Longitude':'2,26155238114054','Manufacturer':'CODEC NKF','Model':'-','Protocol':'		UltrakVLC','Polling':300,</v>
      </c>
      <c r="AM265" s="50" t="str">
        <f t="shared" si="28"/>
        <v>'Connection':{'Address':'10.136.42.229','Multicast address':'				','User':'','Password':'','HTTP port':80,'ONVIF port':80,'RTSP port':554},</v>
      </c>
      <c r="AN265" s="50" t="str">
        <f t="shared" si="34"/>
        <v>'PTZ protocol':{'Protocol':'		UltrakVLC','Address':			361,'Port':10,'Serial settings':'9600,8,N,2'}}},</v>
      </c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  <c r="FJ265" s="50"/>
      <c r="FK265" s="50"/>
      <c r="FL265" s="50"/>
      <c r="FM265" s="50"/>
      <c r="FN265" s="50"/>
      <c r="FO265" s="50"/>
      <c r="FP265" s="50"/>
      <c r="FQ265" s="50"/>
      <c r="FR265" s="50"/>
      <c r="FS265" s="50"/>
      <c r="FT265" s="50"/>
      <c r="FU265" s="50"/>
      <c r="FV265" s="50"/>
      <c r="FW265" s="50"/>
      <c r="FX265" s="50"/>
      <c r="FY265" s="50"/>
      <c r="FZ265" s="50"/>
      <c r="GA265" s="50"/>
      <c r="GB265" s="50"/>
      <c r="GC265" s="50"/>
      <c r="GD265" s="50"/>
      <c r="GE265" s="50"/>
      <c r="GF265" s="50"/>
      <c r="GG265" s="50"/>
      <c r="GH265" s="50"/>
      <c r="GI265" s="50"/>
      <c r="GJ265" s="50"/>
      <c r="GK265" s="50"/>
      <c r="GL265" s="50"/>
      <c r="GM265" s="50"/>
      <c r="GN265" s="50"/>
      <c r="GO265" s="50"/>
      <c r="GP265" s="50"/>
      <c r="GQ265" s="50"/>
      <c r="GR265" s="50"/>
      <c r="GS265" s="50"/>
      <c r="GT265" s="50"/>
      <c r="GU265" s="50"/>
      <c r="GV265" s="50"/>
      <c r="GW265" s="50"/>
      <c r="GX265" s="50"/>
      <c r="GY265" s="50"/>
      <c r="GZ265" s="50"/>
      <c r="HA265" s="50"/>
      <c r="HB265" s="50"/>
      <c r="HC265" s="50"/>
      <c r="HD265" s="50"/>
      <c r="HE265" s="50"/>
      <c r="HF265" s="50"/>
      <c r="HG265" s="50"/>
      <c r="HH265" s="50"/>
      <c r="HI265" s="50"/>
      <c r="HJ265" s="50"/>
      <c r="HK265" s="50"/>
      <c r="HL265" s="50"/>
      <c r="HM265" s="50"/>
      <c r="HN265" s="50"/>
      <c r="HO265" s="50"/>
      <c r="HP265" s="50"/>
      <c r="HQ265" s="50"/>
      <c r="HR265" s="50"/>
      <c r="HS265" s="50"/>
      <c r="HT265" s="50"/>
      <c r="HU265" s="50"/>
      <c r="HV265" s="50"/>
      <c r="HW265" s="50"/>
      <c r="HX265" s="50"/>
      <c r="HY265" s="50"/>
      <c r="HZ265" s="50"/>
      <c r="IA265" s="50"/>
      <c r="IB265" s="50"/>
      <c r="IC265" s="50"/>
      <c r="ID265" s="50"/>
      <c r="IE265" s="50"/>
      <c r="IF265" s="50"/>
      <c r="IG265" s="50"/>
      <c r="IH265" s="50"/>
      <c r="II265" s="50"/>
      <c r="IJ265" s="50"/>
      <c r="IK265" s="50"/>
      <c r="IL265" s="50"/>
      <c r="IM265" s="50"/>
      <c r="IN265" s="50"/>
      <c r="IO265" s="50"/>
      <c r="IP265" s="50"/>
      <c r="IQ265" s="50"/>
      <c r="IR265" s="50"/>
      <c r="IS265" s="50"/>
    </row>
    <row r="266" spans="1:253" ht="14.25" customHeight="1">
      <c r="A266" s="55" t="str">
        <f t="shared" si="29"/>
        <v>camera.1711</v>
      </c>
      <c r="B266" s="54">
        <v>1711</v>
      </c>
      <c r="C266" s="56" t="s">
        <v>784</v>
      </c>
      <c r="D266" s="56">
        <v>20.5</v>
      </c>
      <c r="E266" s="56" t="s">
        <v>48</v>
      </c>
      <c r="F266" s="56" t="s">
        <v>784</v>
      </c>
      <c r="G266" s="56" t="s">
        <v>36</v>
      </c>
      <c r="H266" s="56" t="s">
        <v>816</v>
      </c>
      <c r="I266" s="56" t="s">
        <v>819</v>
      </c>
      <c r="J266" s="50" t="s">
        <v>786</v>
      </c>
      <c r="K266" s="80" t="s">
        <v>37</v>
      </c>
      <c r="L266" s="50" t="s">
        <v>820</v>
      </c>
      <c r="M266" s="56"/>
      <c r="N266" s="56"/>
      <c r="O266" s="50">
        <v>80</v>
      </c>
      <c r="P266" s="50">
        <v>80</v>
      </c>
      <c r="Q266" s="50">
        <v>554</v>
      </c>
      <c r="R266" s="50" t="s">
        <v>788</v>
      </c>
      <c r="S266" s="50" t="s">
        <v>821</v>
      </c>
      <c r="T266" s="50">
        <v>10</v>
      </c>
      <c r="U266" s="50" t="s">
        <v>790</v>
      </c>
      <c r="V266" s="50" t="s">
        <v>795</v>
      </c>
      <c r="X266" s="50" t="s">
        <v>120</v>
      </c>
      <c r="AB266" s="56" t="s">
        <v>784</v>
      </c>
      <c r="AC266" s="50" t="s">
        <v>58</v>
      </c>
      <c r="AD266" s="50">
        <v>41.608166026112301</v>
      </c>
      <c r="AE266" s="50">
        <v>2.2631248379855999</v>
      </c>
      <c r="AF266" s="50">
        <v>300</v>
      </c>
      <c r="AG266" s="50" t="s">
        <v>46</v>
      </c>
      <c r="AH266" s="50" t="str">
        <f t="shared" si="31"/>
        <v>C-17 20,5 Llicà d'Amunt</v>
      </c>
      <c r="AI266" s="50"/>
      <c r="AJ266" s="50" t="str">
        <f t="shared" si="32"/>
        <v>{'Camera information':{'Identifier':'camera.1711','Number':1711,'Group':'C-17','Name':'C-17 20,5 Llicà d'Amunt','Location':'C-17',</v>
      </c>
      <c r="AK266" s="50" t="str">
        <f t="shared" si="30"/>
        <v>'Description':'C-17 20,5 Llicà d'Amunt','Symbol':'Fixed camera','Owner':'SCT','Municipality':'Granollers','Kilometric Point':'20,5','Road':'C-17','Direction':'DEC',</v>
      </c>
      <c r="AL266" s="50" t="str">
        <f t="shared" si="33"/>
        <v>'Latitude':'41,6081660261123','Longitude':'2,2631248379856','Manufacturer':'CODEC NKF','Model':'-','Protocol':'		UltrakVLC','Polling':300,</v>
      </c>
      <c r="AM266" s="50" t="str">
        <f t="shared" si="28"/>
        <v>'Connection':{'Address':'10.136.42.230','Multicast address':'				','User':'','Password':'','HTTP port':80,'ONVIF port':80,'RTSP port':554},</v>
      </c>
      <c r="AN266" s="50" t="str">
        <f t="shared" si="34"/>
        <v>'PTZ protocol':{'Protocol':'		UltrakVLC','Address':			362,'Port':10,'Serial settings':'9600,8,N,2'}}},</v>
      </c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  <c r="FJ266" s="50"/>
      <c r="FK266" s="50"/>
      <c r="FL266" s="50"/>
      <c r="FM266" s="50"/>
      <c r="FN266" s="50"/>
      <c r="FO266" s="50"/>
      <c r="FP266" s="50"/>
      <c r="FQ266" s="50"/>
      <c r="FR266" s="50"/>
      <c r="FS266" s="50"/>
      <c r="FT266" s="50"/>
      <c r="FU266" s="50"/>
      <c r="FV266" s="50"/>
      <c r="FW266" s="50"/>
      <c r="FX266" s="50"/>
      <c r="FY266" s="50"/>
      <c r="FZ266" s="50"/>
      <c r="GA266" s="50"/>
      <c r="GB266" s="50"/>
      <c r="GC266" s="50"/>
      <c r="GD266" s="50"/>
      <c r="GE266" s="50"/>
      <c r="GF266" s="50"/>
      <c r="GG266" s="50"/>
      <c r="GH266" s="50"/>
      <c r="GI266" s="50"/>
      <c r="GJ266" s="50"/>
      <c r="GK266" s="50"/>
      <c r="GL266" s="50"/>
      <c r="GM266" s="50"/>
      <c r="GN266" s="50"/>
      <c r="GO266" s="50"/>
      <c r="GP266" s="50"/>
      <c r="GQ266" s="50"/>
      <c r="GR266" s="50"/>
      <c r="GS266" s="50"/>
      <c r="GT266" s="50"/>
      <c r="GU266" s="50"/>
      <c r="GV266" s="50"/>
      <c r="GW266" s="50"/>
      <c r="GX266" s="50"/>
      <c r="GY266" s="50"/>
      <c r="GZ266" s="50"/>
      <c r="HA266" s="50"/>
      <c r="HB266" s="50"/>
      <c r="HC266" s="50"/>
      <c r="HD266" s="50"/>
      <c r="HE266" s="50"/>
      <c r="HF266" s="50"/>
      <c r="HG266" s="50"/>
      <c r="HH266" s="50"/>
      <c r="HI266" s="50"/>
      <c r="HJ266" s="50"/>
      <c r="HK266" s="50"/>
      <c r="HL266" s="50"/>
      <c r="HM266" s="50"/>
      <c r="HN266" s="50"/>
      <c r="HO266" s="50"/>
      <c r="HP266" s="50"/>
      <c r="HQ266" s="50"/>
      <c r="HR266" s="50"/>
      <c r="HS266" s="50"/>
      <c r="HT266" s="50"/>
      <c r="HU266" s="50"/>
      <c r="HV266" s="50"/>
      <c r="HW266" s="50"/>
      <c r="HX266" s="50"/>
      <c r="HY266" s="50"/>
      <c r="HZ266" s="50"/>
      <c r="IA266" s="50"/>
      <c r="IB266" s="50"/>
      <c r="IC266" s="50"/>
      <c r="ID266" s="50"/>
      <c r="IE266" s="50"/>
      <c r="IF266" s="50"/>
      <c r="IG266" s="50"/>
      <c r="IH266" s="50"/>
      <c r="II266" s="50"/>
      <c r="IJ266" s="50"/>
      <c r="IK266" s="50"/>
      <c r="IL266" s="50"/>
      <c r="IM266" s="50"/>
      <c r="IN266" s="50"/>
      <c r="IO266" s="50"/>
      <c r="IP266" s="50"/>
      <c r="IQ266" s="50"/>
      <c r="IR266" s="50"/>
      <c r="IS266" s="50"/>
    </row>
    <row r="267" spans="1:253" ht="14.25" customHeight="1">
      <c r="A267" s="55" t="str">
        <f t="shared" si="29"/>
        <v>camera.1712</v>
      </c>
      <c r="B267" s="54">
        <v>1712</v>
      </c>
      <c r="C267" s="56" t="s">
        <v>784</v>
      </c>
      <c r="D267" s="56">
        <v>29.35</v>
      </c>
      <c r="E267" s="56" t="s">
        <v>48</v>
      </c>
      <c r="F267" s="56" t="s">
        <v>784</v>
      </c>
      <c r="G267" s="56" t="s">
        <v>36</v>
      </c>
      <c r="H267" s="56" t="s">
        <v>155</v>
      </c>
      <c r="I267" s="56" t="s">
        <v>155</v>
      </c>
      <c r="J267" s="50" t="s">
        <v>39</v>
      </c>
      <c r="K267" s="71" t="s">
        <v>168</v>
      </c>
      <c r="L267" s="50" t="s">
        <v>822</v>
      </c>
      <c r="M267" s="56" t="s">
        <v>41</v>
      </c>
      <c r="N267" s="56" t="s">
        <v>42</v>
      </c>
      <c r="O267" s="50">
        <v>80</v>
      </c>
      <c r="P267" s="50">
        <v>80</v>
      </c>
      <c r="Q267" s="50">
        <v>554</v>
      </c>
      <c r="R267" s="50" t="s">
        <v>788</v>
      </c>
      <c r="S267" s="50" t="s">
        <v>823</v>
      </c>
      <c r="T267" s="50">
        <v>10</v>
      </c>
      <c r="U267" s="50" t="s">
        <v>790</v>
      </c>
      <c r="V267" s="50" t="s">
        <v>824</v>
      </c>
      <c r="W267" s="50" t="s">
        <v>825</v>
      </c>
      <c r="Y267" s="77"/>
      <c r="AA267" s="50" t="s">
        <v>57</v>
      </c>
      <c r="AB267" s="56" t="s">
        <v>784</v>
      </c>
      <c r="AC267" s="50" t="s">
        <v>58</v>
      </c>
      <c r="AD267" s="50">
        <v>41.573025000000001</v>
      </c>
      <c r="AE267" s="50">
        <v>2.2540049999999998</v>
      </c>
      <c r="AF267" s="50">
        <v>300</v>
      </c>
      <c r="AG267" s="50" t="s">
        <v>46</v>
      </c>
      <c r="AH267" s="50" t="str">
        <f t="shared" si="31"/>
        <v>C-17 29,35 Parets del Vallès</v>
      </c>
      <c r="AI267" s="50"/>
      <c r="AJ267" s="50" t="str">
        <f t="shared" si="32"/>
        <v>{'Camera information':{'Identifier':'camera.1712','Number':1712,'Group':'C-17','Name':'C-17 29,35 Parets del Vallès','Location':'C-17',</v>
      </c>
      <c r="AK267" s="50" t="str">
        <f t="shared" si="30"/>
        <v>'Description':'C-17 29,35 Parets del Vallès','Symbol':'Fixed camera','Owner':'SCT','Municipality':'Parets del Vallès','Kilometric Point':'29,35','Road':'C-17','Direction':'DEC',</v>
      </c>
      <c r="AL267" s="50" t="str">
        <f t="shared" si="33"/>
        <v>'Latitude':'41,573025','Longitude':'2,254005','Manufacturer':'LANACCESS','Model':'onSafe MPEGx-100E','Protocol':'		UltrakVLC','Polling':300,</v>
      </c>
      <c r="AM267" s="50" t="str">
        <f t="shared" si="28"/>
        <v>'Connection':{'Address':'10.136.42.231','Multicast address':'				239.136.42.231','User':'hello','Password':'world','HTTP port':80,'ONVIF port':80,'RTSP port':554},</v>
      </c>
      <c r="AN267" s="50" t="str">
        <f t="shared" si="34"/>
        <v>'PTZ protocol':{'Protocol':'		UltrakVLC','Address':			363,'Port':10,'Serial settings':'9600,8,N,2'}}},</v>
      </c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  <c r="FJ267" s="50"/>
      <c r="FK267" s="50"/>
      <c r="FL267" s="50"/>
      <c r="FM267" s="50"/>
      <c r="FN267" s="50"/>
      <c r="FO267" s="50"/>
      <c r="FP267" s="50"/>
      <c r="FQ267" s="50"/>
      <c r="FR267" s="50"/>
      <c r="FS267" s="50"/>
      <c r="FT267" s="50"/>
      <c r="FU267" s="50"/>
      <c r="FV267" s="50"/>
      <c r="FW267" s="50"/>
      <c r="FX267" s="50"/>
      <c r="FY267" s="50"/>
      <c r="FZ267" s="50"/>
      <c r="GA267" s="50"/>
      <c r="GB267" s="50"/>
      <c r="GC267" s="50"/>
      <c r="GD267" s="50"/>
      <c r="GE267" s="50"/>
      <c r="GF267" s="50"/>
      <c r="GG267" s="50"/>
      <c r="GH267" s="50"/>
      <c r="GI267" s="50"/>
      <c r="GJ267" s="50"/>
      <c r="GK267" s="50"/>
      <c r="GL267" s="50"/>
      <c r="GM267" s="50"/>
      <c r="GN267" s="50"/>
      <c r="GO267" s="50"/>
      <c r="GP267" s="50"/>
      <c r="GQ267" s="50"/>
      <c r="GR267" s="50"/>
      <c r="GS267" s="50"/>
      <c r="GT267" s="50"/>
      <c r="GU267" s="50"/>
      <c r="GV267" s="50"/>
      <c r="GW267" s="50"/>
      <c r="GX267" s="50"/>
      <c r="GY267" s="50"/>
      <c r="GZ267" s="50"/>
      <c r="HA267" s="50"/>
      <c r="HB267" s="50"/>
      <c r="HC267" s="50"/>
      <c r="HD267" s="50"/>
      <c r="HE267" s="50"/>
      <c r="HF267" s="50"/>
      <c r="HG267" s="50"/>
      <c r="HH267" s="50"/>
      <c r="HI267" s="50"/>
      <c r="HJ267" s="50"/>
      <c r="HK267" s="50"/>
      <c r="HL267" s="50"/>
      <c r="HM267" s="50"/>
      <c r="HN267" s="50"/>
      <c r="HO267" s="50"/>
      <c r="HP267" s="50"/>
      <c r="HQ267" s="50"/>
      <c r="HR267" s="50"/>
      <c r="HS267" s="50"/>
      <c r="HT267" s="50"/>
      <c r="HU267" s="50"/>
      <c r="HV267" s="50"/>
      <c r="HW267" s="50"/>
      <c r="HX267" s="50"/>
      <c r="HY267" s="50"/>
      <c r="HZ267" s="50"/>
      <c r="IA267" s="50"/>
      <c r="IB267" s="50"/>
      <c r="IC267" s="50"/>
      <c r="ID267" s="50"/>
      <c r="IE267" s="50"/>
      <c r="IF267" s="50"/>
      <c r="IG267" s="50"/>
      <c r="IH267" s="50"/>
      <c r="II267" s="50"/>
      <c r="IJ267" s="50"/>
      <c r="IK267" s="50"/>
      <c r="IL267" s="50"/>
      <c r="IM267" s="50"/>
      <c r="IN267" s="50"/>
      <c r="IO267" s="50"/>
      <c r="IP267" s="50"/>
      <c r="IQ267" s="50"/>
      <c r="IR267" s="50"/>
      <c r="IS267" s="50"/>
    </row>
    <row r="268" spans="1:253" ht="14.25" customHeight="1">
      <c r="A268" s="55" t="str">
        <f t="shared" si="29"/>
        <v>camera.1713</v>
      </c>
      <c r="B268" s="54">
        <v>1713</v>
      </c>
      <c r="C268" s="56" t="s">
        <v>784</v>
      </c>
      <c r="D268" s="56">
        <v>29.9</v>
      </c>
      <c r="E268" s="56" t="s">
        <v>48</v>
      </c>
      <c r="F268" s="56" t="s">
        <v>784</v>
      </c>
      <c r="G268" s="56" t="s">
        <v>36</v>
      </c>
      <c r="H268" s="56" t="s">
        <v>826</v>
      </c>
      <c r="I268" s="56" t="s">
        <v>816</v>
      </c>
      <c r="J268" s="50" t="s">
        <v>50</v>
      </c>
      <c r="K268" s="50" t="s">
        <v>51</v>
      </c>
      <c r="L268" s="50" t="s">
        <v>827</v>
      </c>
      <c r="M268" s="56" t="s">
        <v>53</v>
      </c>
      <c r="N268" s="56" t="s">
        <v>53</v>
      </c>
      <c r="O268" s="50">
        <v>80</v>
      </c>
      <c r="P268" s="50">
        <v>80</v>
      </c>
      <c r="Q268" s="50">
        <v>554</v>
      </c>
      <c r="R268" s="50" t="s">
        <v>788</v>
      </c>
      <c r="S268" s="50" t="s">
        <v>828</v>
      </c>
      <c r="T268" s="50">
        <v>2222</v>
      </c>
      <c r="U268" s="50" t="s">
        <v>790</v>
      </c>
      <c r="V268" s="50" t="s">
        <v>829</v>
      </c>
      <c r="W268" s="77"/>
      <c r="Y268" s="77"/>
      <c r="AB268" s="56" t="s">
        <v>784</v>
      </c>
      <c r="AC268" s="50" t="s">
        <v>58</v>
      </c>
      <c r="AD268" s="50">
        <v>41.575699</v>
      </c>
      <c r="AE268" s="50">
        <v>2.2594340000000002</v>
      </c>
      <c r="AF268" s="50">
        <v>300</v>
      </c>
      <c r="AG268" s="50" t="s">
        <v>46</v>
      </c>
      <c r="AH268" s="50" t="str">
        <f t="shared" si="31"/>
        <v>C-17 29,9 Granollers</v>
      </c>
      <c r="AI268" s="50"/>
      <c r="AJ268" s="50" t="str">
        <f t="shared" si="32"/>
        <v>{'Camera information':{'Identifier':'camera.1713','Number':1713,'Group':'C-17','Name':'C-17 29,9 Granollers','Location':'C-17',</v>
      </c>
      <c r="AK268" s="50" t="str">
        <f t="shared" si="30"/>
        <v>'Description':'C-17 29,9 Granollers','Symbol':'Fixed camera','Owner':'SCT','Municipality':'Garriga','Kilometric Point':'29,9','Road':'C-17','Direction':'DEC',</v>
      </c>
      <c r="AL268" s="50" t="str">
        <f t="shared" si="33"/>
        <v>'Latitude':'41,575699','Longitude':'2,259434','Manufacturer':'AXIS','Model':'AXIS Q7401 Video Encoder','Protocol':'		UltrakVLC','Polling':300,</v>
      </c>
      <c r="AM268" s="50" t="str">
        <f t="shared" si="28"/>
        <v>'Connection':{'Address':'10.136.42.232','Multicast address':'				239.136.42.232','User':'root','Password':'root','HTTP port':80,'ONVIF port':80,'RTSP port':554},</v>
      </c>
      <c r="AN268" s="50" t="str">
        <f t="shared" si="34"/>
        <v>'PTZ protocol':{'Protocol':'		UltrakVLC','Address':			364,'Port':2222,'Serial settings':'9600,8,N,2'}}},</v>
      </c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  <c r="FJ268" s="50"/>
      <c r="FK268" s="50"/>
      <c r="FL268" s="50"/>
      <c r="FM268" s="50"/>
      <c r="FN268" s="50"/>
      <c r="FO268" s="50"/>
      <c r="FP268" s="50"/>
      <c r="FQ268" s="50"/>
      <c r="FR268" s="50"/>
      <c r="FS268" s="50"/>
      <c r="FT268" s="50"/>
      <c r="FU268" s="50"/>
      <c r="FV268" s="50"/>
      <c r="FW268" s="50"/>
      <c r="FX268" s="50"/>
      <c r="FY268" s="50"/>
      <c r="FZ268" s="50"/>
      <c r="GA268" s="50"/>
      <c r="GB268" s="50"/>
      <c r="GC268" s="50"/>
      <c r="GD268" s="50"/>
      <c r="GE268" s="50"/>
      <c r="GF268" s="50"/>
      <c r="GG268" s="50"/>
      <c r="GH268" s="50"/>
      <c r="GI268" s="50"/>
      <c r="GJ268" s="50"/>
      <c r="GK268" s="50"/>
      <c r="GL268" s="50"/>
      <c r="GM268" s="50"/>
      <c r="GN268" s="50"/>
      <c r="GO268" s="50"/>
      <c r="GP268" s="50"/>
      <c r="GQ268" s="50"/>
      <c r="GR268" s="50"/>
      <c r="GS268" s="50"/>
      <c r="GT268" s="50"/>
      <c r="GU268" s="50"/>
      <c r="GV268" s="50"/>
      <c r="GW268" s="50"/>
      <c r="GX268" s="50"/>
      <c r="GY268" s="50"/>
      <c r="GZ268" s="50"/>
      <c r="HA268" s="50"/>
      <c r="HB268" s="50"/>
      <c r="HC268" s="50"/>
      <c r="HD268" s="50"/>
      <c r="HE268" s="50"/>
      <c r="HF268" s="50"/>
      <c r="HG268" s="50"/>
      <c r="HH268" s="50"/>
      <c r="HI268" s="50"/>
      <c r="HJ268" s="50"/>
      <c r="HK268" s="50"/>
      <c r="HL268" s="50"/>
      <c r="HM268" s="50"/>
      <c r="HN268" s="50"/>
      <c r="HO268" s="50"/>
      <c r="HP268" s="50"/>
      <c r="HQ268" s="50"/>
      <c r="HR268" s="50"/>
      <c r="HS268" s="50"/>
      <c r="HT268" s="50"/>
      <c r="HU268" s="50"/>
      <c r="HV268" s="50"/>
      <c r="HW268" s="50"/>
      <c r="HX268" s="50"/>
      <c r="HY268" s="50"/>
      <c r="HZ268" s="50"/>
      <c r="IA268" s="50"/>
      <c r="IB268" s="50"/>
      <c r="IC268" s="50"/>
      <c r="ID268" s="50"/>
      <c r="IE268" s="50"/>
      <c r="IF268" s="50"/>
      <c r="IG268" s="50"/>
      <c r="IH268" s="50"/>
      <c r="II268" s="50"/>
      <c r="IJ268" s="50"/>
      <c r="IK268" s="50"/>
      <c r="IL268" s="50"/>
      <c r="IM268" s="50"/>
      <c r="IN268" s="50"/>
      <c r="IO268" s="50"/>
      <c r="IP268" s="50"/>
      <c r="IQ268" s="50"/>
      <c r="IR268" s="50"/>
      <c r="IS268" s="50"/>
    </row>
    <row r="269" spans="1:253" ht="14.25" customHeight="1">
      <c r="A269" s="55" t="str">
        <f t="shared" si="29"/>
        <v>camera.1714</v>
      </c>
      <c r="B269" s="54">
        <v>1714</v>
      </c>
      <c r="C269" s="56" t="s">
        <v>784</v>
      </c>
      <c r="D269" s="56">
        <v>31.3</v>
      </c>
      <c r="E269" s="56" t="s">
        <v>48</v>
      </c>
      <c r="F269" s="56" t="s">
        <v>784</v>
      </c>
      <c r="G269" s="56" t="s">
        <v>36</v>
      </c>
      <c r="H269" s="56" t="s">
        <v>830</v>
      </c>
      <c r="I269" s="56" t="s">
        <v>816</v>
      </c>
      <c r="J269" s="65" t="s">
        <v>50</v>
      </c>
      <c r="K269" s="50" t="s">
        <v>51</v>
      </c>
      <c r="L269" s="50" t="s">
        <v>831</v>
      </c>
      <c r="M269" s="56" t="s">
        <v>53</v>
      </c>
      <c r="N269" s="56" t="s">
        <v>53</v>
      </c>
      <c r="O269" s="50">
        <v>80</v>
      </c>
      <c r="P269" s="50">
        <v>80</v>
      </c>
      <c r="Q269" s="50">
        <v>554</v>
      </c>
      <c r="R269" s="50" t="s">
        <v>788</v>
      </c>
      <c r="S269" s="50" t="s">
        <v>832</v>
      </c>
      <c r="T269" s="50">
        <v>2222</v>
      </c>
      <c r="U269" s="50" t="s">
        <v>790</v>
      </c>
      <c r="V269" s="50" t="s">
        <v>833</v>
      </c>
      <c r="AB269" s="56" t="s">
        <v>784</v>
      </c>
      <c r="AC269" s="50" t="s">
        <v>517</v>
      </c>
      <c r="AD269" s="50">
        <v>41.575405022917899</v>
      </c>
      <c r="AE269" s="50">
        <v>2.2820845668467999</v>
      </c>
      <c r="AF269" s="50">
        <v>300</v>
      </c>
      <c r="AG269" s="50" t="s">
        <v>46</v>
      </c>
      <c r="AH269" s="50" t="str">
        <f t="shared" si="31"/>
        <v>C-17 31,3 Granollers</v>
      </c>
      <c r="AI269" s="50"/>
      <c r="AJ269" s="50" t="str">
        <f t="shared" si="32"/>
        <v>{'Camera information':{'Identifier':'camera.1714','Number':1714,'Group':'C-17','Name':'C-17 31,3 Granollers','Location':'C-17',</v>
      </c>
      <c r="AK269" s="50" t="str">
        <f t="shared" si="30"/>
        <v>'Description':'C-17 31,3 Granollers','Symbol':'Fixed camera','Owner':'SCT','Municipality':'Vilanova del Vallès','Kilometric Point':'31,3','Road':'C-17','Direction':'CRE',</v>
      </c>
      <c r="AL269" s="50" t="str">
        <f t="shared" si="33"/>
        <v>'Latitude':'41,5754050229179','Longitude':'2,2820845668468','Manufacturer':'AXIS','Model':'AXIS Q7401 Video Encoder','Protocol':'		UltrakVLC','Polling':300,</v>
      </c>
      <c r="AM269" s="50" t="str">
        <f t="shared" si="28"/>
        <v>'Connection':{'Address':'10.136.42.233','Multicast address':'				239.136.42.233','User':'root','Password':'root','HTTP port':80,'ONVIF port':80,'RTSP port':554},</v>
      </c>
      <c r="AN269" s="50" t="str">
        <f t="shared" si="34"/>
        <v>'PTZ protocol':{'Protocol':'		UltrakVLC','Address':			365,'Port':2222,'Serial settings':'9600,8,N,2'}}},</v>
      </c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0"/>
      <c r="FW269" s="50"/>
      <c r="FX269" s="50"/>
      <c r="FY269" s="50"/>
      <c r="FZ269" s="50"/>
      <c r="GA269" s="50"/>
      <c r="GB269" s="50"/>
      <c r="GC269" s="50"/>
      <c r="GD269" s="50"/>
      <c r="GE269" s="50"/>
      <c r="GF269" s="50"/>
      <c r="GG269" s="50"/>
      <c r="GH269" s="50"/>
      <c r="GI269" s="50"/>
      <c r="GJ269" s="50"/>
      <c r="GK269" s="50"/>
      <c r="GL269" s="50"/>
      <c r="GM269" s="50"/>
      <c r="GN269" s="50"/>
      <c r="GO269" s="50"/>
      <c r="GP269" s="50"/>
      <c r="GQ269" s="50"/>
      <c r="GR269" s="50"/>
      <c r="GS269" s="50"/>
      <c r="GT269" s="50"/>
      <c r="GU269" s="50"/>
      <c r="GV269" s="50"/>
      <c r="GW269" s="50"/>
      <c r="GX269" s="50"/>
      <c r="GY269" s="50"/>
      <c r="GZ269" s="50"/>
      <c r="HA269" s="50"/>
      <c r="HB269" s="50"/>
      <c r="HC269" s="50"/>
      <c r="HD269" s="50"/>
      <c r="HE269" s="50"/>
      <c r="HF269" s="50"/>
      <c r="HG269" s="50"/>
      <c r="HH269" s="50"/>
      <c r="HI269" s="50"/>
      <c r="HJ269" s="50"/>
      <c r="HK269" s="50"/>
      <c r="HL269" s="50"/>
      <c r="HM269" s="50"/>
      <c r="HN269" s="50"/>
      <c r="HO269" s="50"/>
      <c r="HP269" s="50"/>
      <c r="HQ269" s="50"/>
      <c r="HR269" s="50"/>
      <c r="HS269" s="50"/>
      <c r="HT269" s="50"/>
      <c r="HU269" s="50"/>
      <c r="HV269" s="50"/>
      <c r="HW269" s="50"/>
      <c r="HX269" s="50"/>
      <c r="HY269" s="50"/>
      <c r="HZ269" s="50"/>
      <c r="IA269" s="50"/>
      <c r="IB269" s="50"/>
      <c r="IC269" s="50"/>
      <c r="ID269" s="50"/>
      <c r="IE269" s="50"/>
      <c r="IF269" s="50"/>
      <c r="IG269" s="50"/>
      <c r="IH269" s="50"/>
      <c r="II269" s="50"/>
      <c r="IJ269" s="50"/>
      <c r="IK269" s="50"/>
      <c r="IL269" s="50"/>
      <c r="IM269" s="50"/>
      <c r="IN269" s="50"/>
      <c r="IO269" s="50"/>
      <c r="IP269" s="50"/>
      <c r="IQ269" s="50"/>
      <c r="IR269" s="50"/>
      <c r="IS269" s="50"/>
    </row>
    <row r="270" spans="1:253" ht="14.25" customHeight="1">
      <c r="A270" s="55" t="str">
        <f t="shared" si="29"/>
        <v>camera.2001</v>
      </c>
      <c r="B270" s="54">
        <v>2001</v>
      </c>
      <c r="C270" s="56" t="s">
        <v>656</v>
      </c>
      <c r="D270" s="56">
        <v>17.100000000000001</v>
      </c>
      <c r="E270" s="56" t="s">
        <v>48</v>
      </c>
      <c r="F270" s="56" t="s">
        <v>65</v>
      </c>
      <c r="G270" s="56" t="s">
        <v>36</v>
      </c>
      <c r="H270" s="56" t="s">
        <v>834</v>
      </c>
      <c r="I270" s="56" t="s">
        <v>835</v>
      </c>
      <c r="J270" s="50" t="s">
        <v>39</v>
      </c>
      <c r="K270" s="71" t="s">
        <v>40</v>
      </c>
      <c r="L270" s="50" t="s">
        <v>836</v>
      </c>
      <c r="M270" s="56" t="s">
        <v>41</v>
      </c>
      <c r="N270" s="56" t="s">
        <v>42</v>
      </c>
      <c r="O270" s="50">
        <v>80</v>
      </c>
      <c r="P270" s="50">
        <v>80</v>
      </c>
      <c r="Q270" s="50">
        <v>554</v>
      </c>
      <c r="R270" s="50" t="s">
        <v>77</v>
      </c>
      <c r="S270" s="50" t="s">
        <v>106</v>
      </c>
      <c r="T270" s="50">
        <v>2024</v>
      </c>
      <c r="U270" s="50" t="s">
        <v>71</v>
      </c>
      <c r="V270" s="50" t="s">
        <v>837</v>
      </c>
      <c r="W270" s="50" t="s">
        <v>73</v>
      </c>
      <c r="AB270" s="56" t="s">
        <v>656</v>
      </c>
      <c r="AC270" s="50" t="s">
        <v>517</v>
      </c>
      <c r="AD270" s="50">
        <v>41.452354895497599</v>
      </c>
      <c r="AE270" s="50">
        <v>2.2014126152465998</v>
      </c>
      <c r="AF270" s="50">
        <v>300</v>
      </c>
      <c r="AG270" s="50" t="s">
        <v>46</v>
      </c>
      <c r="AH270" s="50" t="str">
        <f t="shared" si="31"/>
        <v>B-20 17,1 Sta. Coloma</v>
      </c>
      <c r="AI270" s="50"/>
      <c r="AJ270" s="50" t="str">
        <f t="shared" si="32"/>
        <v>{'Camera information':{'Identifier':'camera.2001','Number':2001,'Group':'B-20','Name':'B-20 17,1 Sta. Coloma','Location':'ACCESSOS NORD',</v>
      </c>
      <c r="AK270" s="50" t="str">
        <f t="shared" si="30"/>
        <v>'Description':'B-20 17,1 Sta. Coloma','Symbol':'Fixed camera','Owner':'SCT','Municipality':'Santa Coloma de Gramenet','Kilometric Point':'17,1','Road':'B-20','Direction':'CRE',</v>
      </c>
      <c r="AL270" s="50" t="str">
        <f t="shared" si="33"/>
        <v>'Latitude':'41,4523548954976','Longitude':'2,2014126152466','Manufacturer':'LANACCESS','Model':'onSafe MPEGx-120E','Protocol':'		Plettack','Polling':300,</v>
      </c>
      <c r="AM270" s="50" t="str">
        <f t="shared" si="28"/>
        <v>'Connection':{'Address':'10.137.229.2','Multicast address':'				239.137.229.2','User':'hello','Password':'world','HTTP port':80,'ONVIF port':80,'RTSP port':554},</v>
      </c>
      <c r="AN270" s="50" t="str">
        <f t="shared" si="34"/>
        <v>'PTZ protocol':{'Protocol':'		Plettack','Address':			1,'Port':2024,'Serial settings':'1200,8,E,1'}}},</v>
      </c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  <c r="FJ270" s="50"/>
      <c r="FK270" s="50"/>
      <c r="FL270" s="50"/>
      <c r="FM270" s="50"/>
      <c r="FN270" s="50"/>
      <c r="FO270" s="50"/>
      <c r="FP270" s="50"/>
      <c r="FQ270" s="50"/>
      <c r="FR270" s="50"/>
      <c r="FS270" s="50"/>
      <c r="FT270" s="50"/>
      <c r="FU270" s="50"/>
      <c r="FV270" s="50"/>
      <c r="FW270" s="50"/>
      <c r="FX270" s="50"/>
      <c r="FY270" s="50"/>
      <c r="FZ270" s="50"/>
      <c r="GA270" s="50"/>
      <c r="GB270" s="50"/>
      <c r="GC270" s="50"/>
      <c r="GD270" s="50"/>
      <c r="GE270" s="50"/>
      <c r="GF270" s="50"/>
      <c r="GG270" s="50"/>
      <c r="GH270" s="50"/>
      <c r="GI270" s="50"/>
      <c r="GJ270" s="50"/>
      <c r="GK270" s="50"/>
      <c r="GL270" s="50"/>
      <c r="GM270" s="50"/>
      <c r="GN270" s="50"/>
      <c r="GO270" s="50"/>
      <c r="GP270" s="50"/>
      <c r="GQ270" s="50"/>
      <c r="GR270" s="50"/>
      <c r="GS270" s="50"/>
      <c r="GT270" s="50"/>
      <c r="GU270" s="50"/>
      <c r="GV270" s="50"/>
      <c r="GW270" s="50"/>
      <c r="GX270" s="50"/>
      <c r="GY270" s="50"/>
      <c r="GZ270" s="50"/>
      <c r="HA270" s="50"/>
      <c r="HB270" s="50"/>
      <c r="HC270" s="50"/>
      <c r="HD270" s="50"/>
      <c r="HE270" s="50"/>
      <c r="HF270" s="50"/>
      <c r="HG270" s="50"/>
      <c r="HH270" s="50"/>
      <c r="HI270" s="50"/>
      <c r="HJ270" s="50"/>
      <c r="HK270" s="50"/>
      <c r="HL270" s="50"/>
      <c r="HM270" s="50"/>
      <c r="HN270" s="50"/>
      <c r="HO270" s="50"/>
      <c r="HP270" s="50"/>
      <c r="HQ270" s="50"/>
      <c r="HR270" s="50"/>
      <c r="HS270" s="50"/>
      <c r="HT270" s="50"/>
      <c r="HU270" s="50"/>
      <c r="HV270" s="50"/>
      <c r="HW270" s="50"/>
      <c r="HX270" s="50"/>
      <c r="HY270" s="50"/>
      <c r="HZ270" s="50"/>
      <c r="IA270" s="50"/>
      <c r="IB270" s="50"/>
      <c r="IC270" s="50"/>
      <c r="ID270" s="50"/>
      <c r="IE270" s="50"/>
      <c r="IF270" s="50"/>
      <c r="IG270" s="50"/>
      <c r="IH270" s="50"/>
      <c r="II270" s="50"/>
      <c r="IJ270" s="50"/>
      <c r="IK270" s="50"/>
      <c r="IL270" s="50"/>
      <c r="IM270" s="50"/>
      <c r="IN270" s="50"/>
      <c r="IO270" s="50"/>
      <c r="IP270" s="50"/>
      <c r="IQ270" s="50"/>
      <c r="IR270" s="50"/>
      <c r="IS270" s="50"/>
    </row>
    <row r="271" spans="1:253" ht="14.25" customHeight="1">
      <c r="A271" s="55" t="str">
        <f t="shared" si="29"/>
        <v>camera.2002</v>
      </c>
      <c r="B271" s="54">
        <v>2002</v>
      </c>
      <c r="C271" s="56" t="s">
        <v>656</v>
      </c>
      <c r="D271" s="56">
        <v>18.399999999999999</v>
      </c>
      <c r="E271" s="56" t="s">
        <v>48</v>
      </c>
      <c r="F271" s="56" t="s">
        <v>65</v>
      </c>
      <c r="G271" s="56" t="s">
        <v>36</v>
      </c>
      <c r="H271" s="56" t="s">
        <v>834</v>
      </c>
      <c r="I271" s="56" t="s">
        <v>835</v>
      </c>
      <c r="J271" s="50" t="s">
        <v>39</v>
      </c>
      <c r="K271" s="71" t="s">
        <v>40</v>
      </c>
      <c r="L271" s="50" t="s">
        <v>838</v>
      </c>
      <c r="M271" s="56" t="s">
        <v>41</v>
      </c>
      <c r="N271" s="56" t="s">
        <v>42</v>
      </c>
      <c r="O271" s="50">
        <v>80</v>
      </c>
      <c r="P271" s="50">
        <v>80</v>
      </c>
      <c r="Q271" s="50">
        <v>554</v>
      </c>
      <c r="R271" s="50" t="s">
        <v>77</v>
      </c>
      <c r="S271" s="50" t="s">
        <v>733</v>
      </c>
      <c r="T271" s="50">
        <v>9</v>
      </c>
      <c r="U271" s="50" t="s">
        <v>71</v>
      </c>
      <c r="V271" s="50" t="s">
        <v>839</v>
      </c>
      <c r="W271" s="50" t="s">
        <v>73</v>
      </c>
      <c r="X271" s="50" t="s">
        <v>120</v>
      </c>
      <c r="AA271" s="50" t="s">
        <v>120</v>
      </c>
      <c r="AB271" s="56" t="s">
        <v>656</v>
      </c>
      <c r="AC271" s="50" t="s">
        <v>58</v>
      </c>
      <c r="AD271" s="50">
        <v>41.4599718791182</v>
      </c>
      <c r="AE271" s="50">
        <v>2.2132873052251001</v>
      </c>
      <c r="AF271" s="50">
        <v>300</v>
      </c>
      <c r="AG271" s="50" t="s">
        <v>46</v>
      </c>
      <c r="AH271" s="50" t="str">
        <f t="shared" si="31"/>
        <v>B-20 18,4 Sta. Coloma</v>
      </c>
      <c r="AI271" s="50"/>
      <c r="AJ271" s="50" t="str">
        <f t="shared" si="32"/>
        <v>{'Camera information':{'Identifier':'camera.2002','Number':2002,'Group':'B-20','Name':'B-20 18,4 Sta. Coloma','Location':'ACCESSOS NORD',</v>
      </c>
      <c r="AK271" s="50" t="str">
        <f t="shared" si="30"/>
        <v>'Description':'B-20 18,4 Sta. Coloma','Symbol':'Fixed camera','Owner':'SCT','Municipality':'Santa Coloma de Gramenet','Kilometric Point':'18,4','Road':'B-20','Direction':'DEC',</v>
      </c>
      <c r="AL271" s="50" t="str">
        <f t="shared" si="33"/>
        <v>'Latitude':'41,4599718791182','Longitude':'2,2132873052251','Manufacturer':'LANACCESS','Model':'onSafe MPEGx-120E','Protocol':'		Plettack','Polling':300,</v>
      </c>
      <c r="AM271" s="50" t="str">
        <f t="shared" si="28"/>
        <v>'Connection':{'Address':'10.137.229.3','Multicast address':'				239.137.229.3','User':'hello','Password':'world','HTTP port':80,'ONVIF port':80,'RTSP port':554},</v>
      </c>
      <c r="AN271" s="50" t="str">
        <f t="shared" si="34"/>
        <v>'PTZ protocol':{'Protocol':'		Plettack','Address':			2,'Port':9,'Serial settings':'1200,8,E,1'}}},</v>
      </c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  <c r="FJ271" s="50"/>
      <c r="FK271" s="50"/>
      <c r="FL271" s="50"/>
      <c r="FM271" s="50"/>
      <c r="FN271" s="50"/>
      <c r="FO271" s="50"/>
      <c r="FP271" s="50"/>
      <c r="FQ271" s="50"/>
      <c r="FR271" s="50"/>
      <c r="FS271" s="50"/>
      <c r="FT271" s="50"/>
      <c r="FU271" s="50"/>
      <c r="FV271" s="50"/>
      <c r="FW271" s="50"/>
      <c r="FX271" s="50"/>
      <c r="FY271" s="50"/>
      <c r="FZ271" s="50"/>
      <c r="GA271" s="50"/>
      <c r="GB271" s="50"/>
      <c r="GC271" s="50"/>
      <c r="GD271" s="50"/>
      <c r="GE271" s="50"/>
      <c r="GF271" s="50"/>
      <c r="GG271" s="50"/>
      <c r="GH271" s="50"/>
      <c r="GI271" s="50"/>
      <c r="GJ271" s="50"/>
      <c r="GK271" s="50"/>
      <c r="GL271" s="50"/>
      <c r="GM271" s="50"/>
      <c r="GN271" s="50"/>
      <c r="GO271" s="50"/>
      <c r="GP271" s="50"/>
      <c r="GQ271" s="50"/>
      <c r="GR271" s="50"/>
      <c r="GS271" s="50"/>
      <c r="GT271" s="50"/>
      <c r="GU271" s="50"/>
      <c r="GV271" s="50"/>
      <c r="GW271" s="50"/>
      <c r="GX271" s="50"/>
      <c r="GY271" s="50"/>
      <c r="GZ271" s="50"/>
      <c r="HA271" s="50"/>
      <c r="HB271" s="50"/>
      <c r="HC271" s="50"/>
      <c r="HD271" s="50"/>
      <c r="HE271" s="50"/>
      <c r="HF271" s="50"/>
      <c r="HG271" s="50"/>
      <c r="HH271" s="50"/>
      <c r="HI271" s="50"/>
      <c r="HJ271" s="50"/>
      <c r="HK271" s="50"/>
      <c r="HL271" s="50"/>
      <c r="HM271" s="50"/>
      <c r="HN271" s="50"/>
      <c r="HO271" s="50"/>
      <c r="HP271" s="50"/>
      <c r="HQ271" s="50"/>
      <c r="HR271" s="50"/>
      <c r="HS271" s="50"/>
      <c r="HT271" s="50"/>
      <c r="HU271" s="50"/>
      <c r="HV271" s="50"/>
      <c r="HW271" s="50"/>
      <c r="HX271" s="50"/>
      <c r="HY271" s="50"/>
      <c r="HZ271" s="50"/>
      <c r="IA271" s="50"/>
      <c r="IB271" s="50"/>
      <c r="IC271" s="50"/>
      <c r="ID271" s="50"/>
      <c r="IE271" s="50"/>
      <c r="IF271" s="50"/>
      <c r="IG271" s="50"/>
      <c r="IH271" s="50"/>
      <c r="II271" s="50"/>
      <c r="IJ271" s="50"/>
      <c r="IK271" s="50"/>
      <c r="IL271" s="50"/>
      <c r="IM271" s="50"/>
      <c r="IN271" s="50"/>
      <c r="IO271" s="50"/>
      <c r="IP271" s="50"/>
      <c r="IQ271" s="50"/>
      <c r="IR271" s="50"/>
      <c r="IS271" s="50"/>
    </row>
    <row r="272" spans="1:253" ht="14.25" customHeight="1">
      <c r="A272" s="55" t="str">
        <f t="shared" si="29"/>
        <v>camera.2005</v>
      </c>
      <c r="B272" s="54">
        <v>2005</v>
      </c>
      <c r="C272" s="56" t="s">
        <v>656</v>
      </c>
      <c r="D272" s="56">
        <v>20</v>
      </c>
      <c r="E272" s="56" t="s">
        <v>48</v>
      </c>
      <c r="F272" s="56" t="s">
        <v>65</v>
      </c>
      <c r="G272" s="56" t="s">
        <v>36</v>
      </c>
      <c r="H272" s="56" t="s">
        <v>658</v>
      </c>
      <c r="I272" s="56" t="s">
        <v>840</v>
      </c>
      <c r="J272" s="50" t="s">
        <v>39</v>
      </c>
      <c r="K272" s="57" t="s">
        <v>40</v>
      </c>
      <c r="L272" s="50" t="s">
        <v>841</v>
      </c>
      <c r="M272" s="56" t="s">
        <v>41</v>
      </c>
      <c r="N272" s="56" t="s">
        <v>42</v>
      </c>
      <c r="O272" s="50">
        <v>80</v>
      </c>
      <c r="P272" s="50">
        <v>80</v>
      </c>
      <c r="Q272" s="50">
        <v>554</v>
      </c>
      <c r="R272" s="50" t="s">
        <v>77</v>
      </c>
      <c r="S272" s="50" t="s">
        <v>738</v>
      </c>
      <c r="T272" s="50">
        <v>9</v>
      </c>
      <c r="U272" s="50" t="s">
        <v>71</v>
      </c>
      <c r="V272" s="50" t="s">
        <v>842</v>
      </c>
      <c r="W272" s="50" t="s">
        <v>73</v>
      </c>
      <c r="AB272" s="56" t="s">
        <v>656</v>
      </c>
      <c r="AC272" s="50" t="s">
        <v>517</v>
      </c>
      <c r="AD272" s="50">
        <v>41.461210472644098</v>
      </c>
      <c r="AE272" s="50">
        <v>2.22972064241387</v>
      </c>
      <c r="AF272" s="50">
        <v>300</v>
      </c>
      <c r="AG272" s="50" t="s">
        <v>46</v>
      </c>
      <c r="AH272" s="50" t="str">
        <f t="shared" si="31"/>
        <v>B-20 20 Badalona Montigalà</v>
      </c>
      <c r="AI272" s="50"/>
      <c r="AJ272" s="50" t="str">
        <f t="shared" si="32"/>
        <v>{'Camera information':{'Identifier':'camera.2005','Number':2005,'Group':'B-20','Name':'B-20 20 Badalona Montigalà','Location':'ACCESSOS NORD',</v>
      </c>
      <c r="AK272" s="50" t="str">
        <f t="shared" si="30"/>
        <v>'Description':'B-20 20 Badalona Montigalà','Symbol':'Fixed camera','Owner':'SCT','Municipality':'Badalona','Kilometric Point':'20','Road':'B-20','Direction':'CRE',</v>
      </c>
      <c r="AL272" s="50" t="str">
        <f t="shared" si="33"/>
        <v>'Latitude':'41,4612104726441','Longitude':'2,22972064241387','Manufacturer':'LANACCESS','Model':'onSafe MPEGx-120E','Protocol':'		Plettack','Polling':300,</v>
      </c>
      <c r="AM272" s="50" t="str">
        <f t="shared" si="28"/>
        <v>'Connection':{'Address':'10.137.229.4','Multicast address':'				239.137.229.4','User':'hello','Password':'world','HTTP port':80,'ONVIF port':80,'RTSP port':554},</v>
      </c>
      <c r="AN272" s="50" t="str">
        <f t="shared" si="34"/>
        <v>'PTZ protocol':{'Protocol':'		Plettack','Address':			3,'Port':9,'Serial settings':'1200,8,E,1'}}},</v>
      </c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  <c r="FJ272" s="50"/>
      <c r="FK272" s="50"/>
      <c r="FL272" s="50"/>
      <c r="FM272" s="50"/>
      <c r="FN272" s="50"/>
      <c r="FO272" s="50"/>
      <c r="FP272" s="50"/>
      <c r="FQ272" s="50"/>
      <c r="FR272" s="50"/>
      <c r="FS272" s="50"/>
      <c r="FT272" s="50"/>
      <c r="FU272" s="50"/>
      <c r="FV272" s="50"/>
      <c r="FW272" s="50"/>
      <c r="FX272" s="50"/>
      <c r="FY272" s="50"/>
      <c r="FZ272" s="50"/>
      <c r="GA272" s="50"/>
      <c r="GB272" s="50"/>
      <c r="GC272" s="50"/>
      <c r="GD272" s="50"/>
      <c r="GE272" s="50"/>
      <c r="GF272" s="50"/>
      <c r="GG272" s="50"/>
      <c r="GH272" s="50"/>
      <c r="GI272" s="50"/>
      <c r="GJ272" s="50"/>
      <c r="GK272" s="50"/>
      <c r="GL272" s="50"/>
      <c r="GM272" s="50"/>
      <c r="GN272" s="50"/>
      <c r="GO272" s="50"/>
      <c r="GP272" s="50"/>
      <c r="GQ272" s="50"/>
      <c r="GR272" s="50"/>
      <c r="GS272" s="50"/>
      <c r="GT272" s="50"/>
      <c r="GU272" s="50"/>
      <c r="GV272" s="50"/>
      <c r="GW272" s="50"/>
      <c r="GX272" s="50"/>
      <c r="GY272" s="50"/>
      <c r="GZ272" s="50"/>
      <c r="HA272" s="50"/>
      <c r="HB272" s="50"/>
      <c r="HC272" s="50"/>
      <c r="HD272" s="50"/>
      <c r="HE272" s="50"/>
      <c r="HF272" s="50"/>
      <c r="HG272" s="50"/>
      <c r="HH272" s="50"/>
      <c r="HI272" s="50"/>
      <c r="HJ272" s="50"/>
      <c r="HK272" s="50"/>
      <c r="HL272" s="50"/>
      <c r="HM272" s="50"/>
      <c r="HN272" s="50"/>
      <c r="HO272" s="50"/>
      <c r="HP272" s="50"/>
      <c r="HQ272" s="50"/>
      <c r="HR272" s="50"/>
      <c r="HS272" s="50"/>
      <c r="HT272" s="50"/>
      <c r="HU272" s="50"/>
      <c r="HV272" s="50"/>
      <c r="HW272" s="50"/>
      <c r="HX272" s="50"/>
      <c r="HY272" s="50"/>
      <c r="HZ272" s="50"/>
      <c r="IA272" s="50"/>
      <c r="IB272" s="50"/>
      <c r="IC272" s="50"/>
      <c r="ID272" s="50"/>
      <c r="IE272" s="50"/>
      <c r="IF272" s="50"/>
      <c r="IG272" s="50"/>
      <c r="IH272" s="50"/>
      <c r="II272" s="50"/>
      <c r="IJ272" s="50"/>
      <c r="IK272" s="50"/>
      <c r="IL272" s="50"/>
      <c r="IM272" s="50"/>
      <c r="IN272" s="50"/>
      <c r="IO272" s="50"/>
      <c r="IP272" s="50"/>
      <c r="IQ272" s="50"/>
      <c r="IR272" s="50"/>
      <c r="IS272" s="50"/>
    </row>
    <row r="273" spans="1:253" ht="14.25" customHeight="1">
      <c r="A273" s="55" t="str">
        <f t="shared" si="29"/>
        <v>camera.2006</v>
      </c>
      <c r="B273" s="54">
        <v>2006</v>
      </c>
      <c r="C273" s="56" t="s">
        <v>656</v>
      </c>
      <c r="D273" s="56">
        <v>21.2</v>
      </c>
      <c r="E273" s="56" t="s">
        <v>48</v>
      </c>
      <c r="F273" s="56" t="s">
        <v>65</v>
      </c>
      <c r="G273" s="56" t="s">
        <v>36</v>
      </c>
      <c r="H273" s="56" t="s">
        <v>658</v>
      </c>
      <c r="I273" s="56" t="s">
        <v>843</v>
      </c>
      <c r="J273" s="50" t="s">
        <v>39</v>
      </c>
      <c r="K273" s="57" t="s">
        <v>40</v>
      </c>
      <c r="L273" s="50" t="s">
        <v>844</v>
      </c>
      <c r="M273" s="56" t="s">
        <v>41</v>
      </c>
      <c r="N273" s="56" t="s">
        <v>42</v>
      </c>
      <c r="O273" s="50">
        <v>80</v>
      </c>
      <c r="P273" s="50">
        <v>80</v>
      </c>
      <c r="Q273" s="50">
        <v>554</v>
      </c>
      <c r="R273" s="50" t="s">
        <v>77</v>
      </c>
      <c r="S273" s="50" t="s">
        <v>744</v>
      </c>
      <c r="T273" s="50">
        <v>9</v>
      </c>
      <c r="U273" s="50" t="s">
        <v>71</v>
      </c>
      <c r="V273" s="50" t="s">
        <v>845</v>
      </c>
      <c r="W273" s="50" t="s">
        <v>73</v>
      </c>
      <c r="AA273" s="50" t="s">
        <v>120</v>
      </c>
      <c r="AB273" s="56" t="s">
        <v>656</v>
      </c>
      <c r="AC273" s="50" t="s">
        <v>517</v>
      </c>
      <c r="AD273" s="50">
        <v>41.467131509077198</v>
      </c>
      <c r="AE273" s="50">
        <v>2.2436332261777499</v>
      </c>
      <c r="AF273" s="50">
        <v>300</v>
      </c>
      <c r="AG273" s="50" t="s">
        <v>46</v>
      </c>
      <c r="AH273" s="50" t="str">
        <f t="shared" si="31"/>
        <v>B-20 21,2 Badalona Centre</v>
      </c>
      <c r="AI273" s="50"/>
      <c r="AJ273" s="50" t="str">
        <f t="shared" si="32"/>
        <v>{'Camera information':{'Identifier':'camera.2006','Number':2006,'Group':'B-20','Name':'B-20 21,2 Badalona Centre','Location':'ACCESSOS NORD',</v>
      </c>
      <c r="AK273" s="50" t="str">
        <f t="shared" si="30"/>
        <v>'Description':'B-20 21,2 Badalona Centre','Symbol':'Fixed camera','Owner':'SCT','Municipality':'Badalona','Kilometric Point':'21,2','Road':'B-20','Direction':'CRE',</v>
      </c>
      <c r="AL273" s="50" t="str">
        <f t="shared" si="33"/>
        <v>'Latitude':'41,4671315090772','Longitude':'2,24363322617775','Manufacturer':'LANACCESS','Model':'onSafe MPEGx-120E','Protocol':'		Plettack','Polling':300,</v>
      </c>
      <c r="AM273" s="50" t="str">
        <f t="shared" si="28"/>
        <v>'Connection':{'Address':'10.137.229.5','Multicast address':'				239.137.229.5','User':'hello','Password':'world','HTTP port':80,'ONVIF port':80,'RTSP port':554},</v>
      </c>
      <c r="AN273" s="50" t="str">
        <f t="shared" si="34"/>
        <v>'PTZ protocol':{'Protocol':'		Plettack','Address':			4,'Port':9,'Serial settings':'1200,8,E,1'}}},</v>
      </c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0"/>
      <c r="EU273" s="50"/>
      <c r="EV273" s="50"/>
      <c r="EW273" s="50"/>
      <c r="EX273" s="50"/>
      <c r="EY273" s="50"/>
      <c r="EZ273" s="50"/>
      <c r="FA273" s="50"/>
      <c r="FB273" s="50"/>
      <c r="FC273" s="50"/>
      <c r="FD273" s="50"/>
      <c r="FE273" s="50"/>
      <c r="FF273" s="50"/>
      <c r="FG273" s="50"/>
      <c r="FH273" s="50"/>
      <c r="FI273" s="50"/>
      <c r="FJ273" s="50"/>
      <c r="FK273" s="50"/>
      <c r="FL273" s="50"/>
      <c r="FM273" s="50"/>
      <c r="FN273" s="50"/>
      <c r="FO273" s="50"/>
      <c r="FP273" s="50"/>
      <c r="FQ273" s="50"/>
      <c r="FR273" s="50"/>
      <c r="FS273" s="50"/>
      <c r="FT273" s="50"/>
      <c r="FU273" s="50"/>
      <c r="FV273" s="50"/>
      <c r="FW273" s="50"/>
      <c r="FX273" s="50"/>
      <c r="FY273" s="50"/>
      <c r="FZ273" s="50"/>
      <c r="GA273" s="50"/>
      <c r="GB273" s="50"/>
      <c r="GC273" s="50"/>
      <c r="GD273" s="50"/>
      <c r="GE273" s="50"/>
      <c r="GF273" s="50"/>
      <c r="GG273" s="50"/>
      <c r="GH273" s="50"/>
      <c r="GI273" s="50"/>
      <c r="GJ273" s="50"/>
      <c r="GK273" s="50"/>
      <c r="GL273" s="50"/>
      <c r="GM273" s="50"/>
      <c r="GN273" s="50"/>
      <c r="GO273" s="50"/>
      <c r="GP273" s="50"/>
      <c r="GQ273" s="50"/>
      <c r="GR273" s="50"/>
      <c r="GS273" s="50"/>
      <c r="GT273" s="50"/>
      <c r="GU273" s="50"/>
      <c r="GV273" s="50"/>
      <c r="GW273" s="50"/>
      <c r="GX273" s="50"/>
      <c r="GY273" s="50"/>
      <c r="GZ273" s="50"/>
      <c r="HA273" s="50"/>
      <c r="HB273" s="50"/>
      <c r="HC273" s="50"/>
      <c r="HD273" s="50"/>
      <c r="HE273" s="50"/>
      <c r="HF273" s="50"/>
      <c r="HG273" s="50"/>
      <c r="HH273" s="50"/>
      <c r="HI273" s="50"/>
      <c r="HJ273" s="50"/>
      <c r="HK273" s="50"/>
      <c r="HL273" s="50"/>
      <c r="HM273" s="50"/>
      <c r="HN273" s="50"/>
      <c r="HO273" s="50"/>
      <c r="HP273" s="50"/>
      <c r="HQ273" s="50"/>
      <c r="HR273" s="50"/>
      <c r="HS273" s="50"/>
      <c r="HT273" s="50"/>
      <c r="HU273" s="50"/>
      <c r="HV273" s="50"/>
      <c r="HW273" s="50"/>
      <c r="HX273" s="50"/>
      <c r="HY273" s="50"/>
      <c r="HZ273" s="50"/>
      <c r="IA273" s="50"/>
      <c r="IB273" s="50"/>
      <c r="IC273" s="50"/>
      <c r="ID273" s="50"/>
      <c r="IE273" s="50"/>
      <c r="IF273" s="50"/>
      <c r="IG273" s="50"/>
      <c r="IH273" s="50"/>
      <c r="II273" s="50"/>
      <c r="IJ273" s="50"/>
      <c r="IK273" s="50"/>
      <c r="IL273" s="50"/>
      <c r="IM273" s="50"/>
      <c r="IN273" s="50"/>
      <c r="IO273" s="50"/>
      <c r="IP273" s="50"/>
      <c r="IQ273" s="50"/>
      <c r="IR273" s="50"/>
      <c r="IS273" s="50"/>
    </row>
    <row r="274" spans="1:253" ht="14.25" customHeight="1">
      <c r="A274" s="55" t="str">
        <f t="shared" si="29"/>
        <v>camera.2007</v>
      </c>
      <c r="B274" s="54">
        <v>2007</v>
      </c>
      <c r="C274" s="56" t="s">
        <v>656</v>
      </c>
      <c r="D274" s="56">
        <v>22.5</v>
      </c>
      <c r="E274" s="56" t="s">
        <v>48</v>
      </c>
      <c r="F274" s="56" t="s">
        <v>65</v>
      </c>
      <c r="G274" s="56" t="s">
        <v>36</v>
      </c>
      <c r="H274" s="56" t="s">
        <v>658</v>
      </c>
      <c r="I274" s="56" t="s">
        <v>658</v>
      </c>
      <c r="J274" s="50" t="s">
        <v>39</v>
      </c>
      <c r="K274" s="57" t="s">
        <v>40</v>
      </c>
      <c r="L274" s="50" t="s">
        <v>846</v>
      </c>
      <c r="M274" s="56" t="s">
        <v>41</v>
      </c>
      <c r="N274" s="56" t="s">
        <v>42</v>
      </c>
      <c r="O274" s="50">
        <v>80</v>
      </c>
      <c r="P274" s="50">
        <v>80</v>
      </c>
      <c r="Q274" s="50">
        <v>554</v>
      </c>
      <c r="R274" s="50" t="s">
        <v>77</v>
      </c>
      <c r="S274" s="50" t="s">
        <v>847</v>
      </c>
      <c r="T274" s="50">
        <v>9</v>
      </c>
      <c r="U274" s="50" t="s">
        <v>71</v>
      </c>
      <c r="V274" s="50" t="s">
        <v>848</v>
      </c>
      <c r="W274" s="50" t="s">
        <v>73</v>
      </c>
      <c r="AB274" s="56" t="s">
        <v>656</v>
      </c>
      <c r="AC274" s="50" t="s">
        <v>517</v>
      </c>
      <c r="AD274" s="50">
        <v>41.472744052009297</v>
      </c>
      <c r="AE274" s="50">
        <v>2.2557581373162199</v>
      </c>
      <c r="AF274" s="50">
        <v>300</v>
      </c>
      <c r="AG274" s="50" t="s">
        <v>46</v>
      </c>
      <c r="AH274" s="50" t="str">
        <f t="shared" si="31"/>
        <v>B-20 22,5 Badalona</v>
      </c>
      <c r="AI274" s="50"/>
      <c r="AJ274" s="50" t="str">
        <f t="shared" si="32"/>
        <v>{'Camera information':{'Identifier':'camera.2007','Number':2007,'Group':'B-20','Name':'B-20 22,5 Badalona','Location':'ACCESSOS NORD',</v>
      </c>
      <c r="AK274" s="50" t="str">
        <f t="shared" si="30"/>
        <v>'Description':'B-20 22,5 Badalona','Symbol':'Fixed camera','Owner':'SCT','Municipality':'Badalona','Kilometric Point':'22,5','Road':'B-20','Direction':'CRE',</v>
      </c>
      <c r="AL274" s="50" t="str">
        <f t="shared" si="33"/>
        <v>'Latitude':'41,4727440520093','Longitude':'2,25575813731622','Manufacturer':'LANACCESS','Model':'onSafe MPEGx-120E','Protocol':'		Plettack','Polling':300,</v>
      </c>
      <c r="AM274" s="50" t="str">
        <f t="shared" si="28"/>
        <v>'Connection':{'Address':'10.137.229.6','Multicast address':'				239.137.229.6','User':'hello','Password':'world','HTTP port':80,'ONVIF port':80,'RTSP port':554},</v>
      </c>
      <c r="AN274" s="50" t="str">
        <f t="shared" si="34"/>
        <v>'PTZ protocol':{'Protocol':'		Plettack','Address':			5,'Port':9,'Serial settings':'1200,8,E,1'}}},</v>
      </c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  <c r="HG274" s="50"/>
      <c r="HH274" s="50"/>
      <c r="HI274" s="50"/>
      <c r="HJ274" s="50"/>
      <c r="HK274" s="50"/>
      <c r="HL274" s="50"/>
      <c r="HM274" s="50"/>
      <c r="HN274" s="50"/>
      <c r="HO274" s="50"/>
      <c r="HP274" s="50"/>
      <c r="HQ274" s="50"/>
      <c r="HR274" s="50"/>
      <c r="HS274" s="50"/>
      <c r="HT274" s="50"/>
      <c r="HU274" s="50"/>
      <c r="HV274" s="50"/>
      <c r="HW274" s="50"/>
      <c r="HX274" s="50"/>
      <c r="HY274" s="50"/>
      <c r="HZ274" s="50"/>
      <c r="IA274" s="50"/>
      <c r="IB274" s="50"/>
      <c r="IC274" s="50"/>
      <c r="ID274" s="50"/>
      <c r="IE274" s="50"/>
      <c r="IF274" s="50"/>
      <c r="IG274" s="50"/>
      <c r="IH274" s="50"/>
      <c r="II274" s="50"/>
      <c r="IJ274" s="50"/>
      <c r="IK274" s="50"/>
      <c r="IL274" s="50"/>
      <c r="IM274" s="50"/>
      <c r="IN274" s="50"/>
      <c r="IO274" s="50"/>
      <c r="IP274" s="50"/>
      <c r="IQ274" s="50"/>
      <c r="IR274" s="50"/>
      <c r="IS274" s="50"/>
    </row>
    <row r="275" spans="1:253" ht="14.25" customHeight="1">
      <c r="A275" s="55" t="str">
        <f t="shared" si="29"/>
        <v>camera.2008</v>
      </c>
      <c r="B275" s="54">
        <v>2008</v>
      </c>
      <c r="C275" s="56" t="s">
        <v>656</v>
      </c>
      <c r="D275" s="56">
        <v>23.5</v>
      </c>
      <c r="E275" s="56" t="s">
        <v>48</v>
      </c>
      <c r="F275" s="56" t="s">
        <v>65</v>
      </c>
      <c r="G275" s="56" t="s">
        <v>36</v>
      </c>
      <c r="H275" s="56" t="s">
        <v>849</v>
      </c>
      <c r="I275" s="56" t="s">
        <v>850</v>
      </c>
      <c r="J275" s="50" t="s">
        <v>39</v>
      </c>
      <c r="K275" s="73" t="s">
        <v>40</v>
      </c>
      <c r="L275" s="50" t="s">
        <v>851</v>
      </c>
      <c r="M275" s="56" t="s">
        <v>41</v>
      </c>
      <c r="N275" s="56" t="s">
        <v>42</v>
      </c>
      <c r="O275" s="50">
        <v>80</v>
      </c>
      <c r="P275" s="50">
        <v>80</v>
      </c>
      <c r="Q275" s="50">
        <v>554</v>
      </c>
      <c r="R275" s="50" t="s">
        <v>77</v>
      </c>
      <c r="S275" s="50" t="s">
        <v>852</v>
      </c>
      <c r="T275" s="50">
        <v>9</v>
      </c>
      <c r="U275" s="50" t="s">
        <v>71</v>
      </c>
      <c r="V275" s="50" t="s">
        <v>853</v>
      </c>
      <c r="W275" s="50" t="s">
        <v>73</v>
      </c>
      <c r="AB275" s="56" t="s">
        <v>656</v>
      </c>
      <c r="AC275" s="50" t="s">
        <v>58</v>
      </c>
      <c r="AD275" s="50">
        <v>41.473921727733298</v>
      </c>
      <c r="AE275" s="50">
        <v>2.2660551015263701</v>
      </c>
      <c r="AF275" s="50">
        <v>300</v>
      </c>
      <c r="AG275" s="50" t="s">
        <v>46</v>
      </c>
      <c r="AH275" s="50" t="str">
        <f t="shared" si="31"/>
        <v>B-20 23,5 Tunel de Tiana</v>
      </c>
      <c r="AI275" s="50"/>
      <c r="AJ275" s="50" t="str">
        <f t="shared" si="32"/>
        <v>{'Camera information':{'Identifier':'camera.2008','Number':2008,'Group':'B-20','Name':'B-20 23,5 Tunel de Tiana','Location':'ACCESSOS NORD',</v>
      </c>
      <c r="AK275" s="50" t="str">
        <f t="shared" si="30"/>
        <v>'Description':'B-20 23,5 Tunel de Tiana','Symbol':'Fixed camera','Owner':'SCT','Municipality':'Tiana','Kilometric Point':'23,5','Road':'B-20','Direction':'DEC',</v>
      </c>
      <c r="AL275" s="50" t="str">
        <f t="shared" si="33"/>
        <v>'Latitude':'41,4739217277333','Longitude':'2,26605510152637','Manufacturer':'LANACCESS','Model':'onSafe MPEGx-120E','Protocol':'		Plettack','Polling':300,</v>
      </c>
      <c r="AM275" s="50" t="str">
        <f t="shared" si="28"/>
        <v>'Connection':{'Address':'10.137.229.7','Multicast address':'				239.137.229.7','User':'hello','Password':'world','HTTP port':80,'ONVIF port':80,'RTSP port':554},</v>
      </c>
      <c r="AN275" s="50" t="str">
        <f t="shared" si="34"/>
        <v>'PTZ protocol':{'Protocol':'		Plettack','Address':			6,'Port':9,'Serial settings':'1200,8,E,1'}}},</v>
      </c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  <c r="HG275" s="50"/>
      <c r="HH275" s="50"/>
      <c r="HI275" s="50"/>
      <c r="HJ275" s="50"/>
      <c r="HK275" s="50"/>
      <c r="HL275" s="50"/>
      <c r="HM275" s="50"/>
      <c r="HN275" s="50"/>
      <c r="HO275" s="50"/>
      <c r="HP275" s="50"/>
      <c r="HQ275" s="50"/>
      <c r="HR275" s="50"/>
      <c r="HS275" s="50"/>
      <c r="HT275" s="50"/>
      <c r="HU275" s="50"/>
      <c r="HV275" s="50"/>
      <c r="HW275" s="50"/>
      <c r="HX275" s="50"/>
      <c r="HY275" s="50"/>
      <c r="HZ275" s="50"/>
      <c r="IA275" s="50"/>
      <c r="IB275" s="50"/>
      <c r="IC275" s="50"/>
      <c r="ID275" s="50"/>
      <c r="IE275" s="50"/>
      <c r="IF275" s="50"/>
      <c r="IG275" s="50"/>
      <c r="IH275" s="50"/>
      <c r="II275" s="50"/>
      <c r="IJ275" s="50"/>
      <c r="IK275" s="50"/>
      <c r="IL275" s="50"/>
      <c r="IM275" s="50"/>
      <c r="IN275" s="50"/>
      <c r="IO275" s="50"/>
      <c r="IP275" s="50"/>
      <c r="IQ275" s="50"/>
      <c r="IR275" s="50"/>
      <c r="IS275" s="50"/>
    </row>
    <row r="276" spans="1:253" ht="14.25" customHeight="1">
      <c r="A276" s="55" t="str">
        <f t="shared" si="29"/>
        <v>camera.2009</v>
      </c>
      <c r="B276" s="54">
        <v>2009</v>
      </c>
      <c r="C276" s="56" t="s">
        <v>656</v>
      </c>
      <c r="D276" s="56">
        <v>24</v>
      </c>
      <c r="E276" s="56" t="s">
        <v>48</v>
      </c>
      <c r="F276" s="56" t="s">
        <v>65</v>
      </c>
      <c r="G276" s="56" t="s">
        <v>36</v>
      </c>
      <c r="H276" s="56" t="s">
        <v>849</v>
      </c>
      <c r="I276" s="56" t="s">
        <v>854</v>
      </c>
      <c r="J276" s="50" t="s">
        <v>39</v>
      </c>
      <c r="K276" s="73" t="s">
        <v>40</v>
      </c>
      <c r="L276" s="50" t="s">
        <v>855</v>
      </c>
      <c r="M276" s="56" t="s">
        <v>41</v>
      </c>
      <c r="N276" s="56" t="s">
        <v>42</v>
      </c>
      <c r="O276" s="50">
        <v>80</v>
      </c>
      <c r="P276" s="50">
        <v>80</v>
      </c>
      <c r="Q276" s="50">
        <v>554</v>
      </c>
      <c r="R276" s="50" t="s">
        <v>77</v>
      </c>
      <c r="S276" s="50" t="s">
        <v>856</v>
      </c>
      <c r="T276" s="50">
        <v>9</v>
      </c>
      <c r="U276" s="50" t="s">
        <v>71</v>
      </c>
      <c r="V276" s="50" t="s">
        <v>857</v>
      </c>
      <c r="W276" s="50" t="s">
        <v>73</v>
      </c>
      <c r="AB276" s="56" t="s">
        <v>656</v>
      </c>
      <c r="AC276" s="50" t="s">
        <v>517</v>
      </c>
      <c r="AD276" s="50">
        <v>41.473024408670803</v>
      </c>
      <c r="AE276" s="50">
        <v>2.2828162466863899</v>
      </c>
      <c r="AF276" s="50">
        <v>300</v>
      </c>
      <c r="AG276" s="50" t="s">
        <v>46</v>
      </c>
      <c r="AH276" s="50" t="str">
        <f t="shared" si="31"/>
        <v>B-20 24 Montgat</v>
      </c>
      <c r="AI276" s="50"/>
      <c r="AJ276" s="50" t="str">
        <f t="shared" si="32"/>
        <v>{'Camera information':{'Identifier':'camera.2009','Number':2009,'Group':'B-20','Name':'B-20 24 Montgat','Location':'ACCESSOS NORD',</v>
      </c>
      <c r="AK276" s="50" t="str">
        <f t="shared" si="30"/>
        <v>'Description':'B-20 24 Montgat','Symbol':'Fixed camera','Owner':'SCT','Municipality':'Tiana','Kilometric Point':'24','Road':'B-20','Direction':'CRE',</v>
      </c>
      <c r="AL276" s="50" t="str">
        <f t="shared" si="33"/>
        <v>'Latitude':'41,4730244086708','Longitude':'2,28281624668639','Manufacturer':'LANACCESS','Model':'onSafe MPEGx-120E','Protocol':'		Plettack','Polling':300,</v>
      </c>
      <c r="AM276" s="50" t="str">
        <f t="shared" si="28"/>
        <v>'Connection':{'Address':'10.137.229.8','Multicast address':'				239.137.229.8','User':'hello','Password':'world','HTTP port':80,'ONVIF port':80,'RTSP port':554},</v>
      </c>
      <c r="AN276" s="50" t="str">
        <f t="shared" si="34"/>
        <v>'PTZ protocol':{'Protocol':'		Plettack','Address':			7,'Port':9,'Serial settings':'1200,8,E,1'}}},</v>
      </c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  <c r="FY276" s="50"/>
      <c r="FZ276" s="50"/>
      <c r="GA276" s="50"/>
      <c r="GB276" s="50"/>
      <c r="GC276" s="50"/>
      <c r="GD276" s="50"/>
      <c r="GE276" s="50"/>
      <c r="GF276" s="50"/>
      <c r="GG276" s="50"/>
      <c r="GH276" s="50"/>
      <c r="GI276" s="50"/>
      <c r="GJ276" s="50"/>
      <c r="GK276" s="50"/>
      <c r="GL276" s="50"/>
      <c r="GM276" s="50"/>
      <c r="GN276" s="50"/>
      <c r="GO276" s="50"/>
      <c r="GP276" s="50"/>
      <c r="GQ276" s="50"/>
      <c r="GR276" s="50"/>
      <c r="GS276" s="50"/>
      <c r="GT276" s="50"/>
      <c r="GU276" s="50"/>
      <c r="GV276" s="50"/>
      <c r="GW276" s="50"/>
      <c r="GX276" s="50"/>
      <c r="GY276" s="50"/>
      <c r="GZ276" s="50"/>
      <c r="HA276" s="50"/>
      <c r="HB276" s="50"/>
      <c r="HC276" s="50"/>
      <c r="HD276" s="50"/>
      <c r="HE276" s="50"/>
      <c r="HF276" s="50"/>
      <c r="HG276" s="50"/>
      <c r="HH276" s="50"/>
      <c r="HI276" s="50"/>
      <c r="HJ276" s="50"/>
      <c r="HK276" s="50"/>
      <c r="HL276" s="50"/>
      <c r="HM276" s="50"/>
      <c r="HN276" s="50"/>
      <c r="HO276" s="50"/>
      <c r="HP276" s="50"/>
      <c r="HQ276" s="50"/>
      <c r="HR276" s="50"/>
      <c r="HS276" s="50"/>
      <c r="HT276" s="50"/>
      <c r="HU276" s="50"/>
      <c r="HV276" s="50"/>
      <c r="HW276" s="50"/>
      <c r="HX276" s="50"/>
      <c r="HY276" s="50"/>
      <c r="HZ276" s="50"/>
      <c r="IA276" s="50"/>
      <c r="IB276" s="50"/>
      <c r="IC276" s="50"/>
      <c r="ID276" s="50"/>
      <c r="IE276" s="50"/>
      <c r="IF276" s="50"/>
      <c r="IG276" s="50"/>
      <c r="IH276" s="50"/>
      <c r="II276" s="50"/>
      <c r="IJ276" s="50"/>
      <c r="IK276" s="50"/>
      <c r="IL276" s="50"/>
      <c r="IM276" s="50"/>
      <c r="IN276" s="50"/>
      <c r="IO276" s="50"/>
      <c r="IP276" s="50"/>
      <c r="IQ276" s="50"/>
      <c r="IR276" s="50"/>
      <c r="IS276" s="50"/>
    </row>
    <row r="277" spans="1:253" ht="14.25" customHeight="1">
      <c r="A277" s="55" t="str">
        <f t="shared" si="29"/>
        <v>camera.2010</v>
      </c>
      <c r="B277" s="54">
        <v>2010</v>
      </c>
      <c r="C277" s="56" t="s">
        <v>656</v>
      </c>
      <c r="D277" s="56">
        <v>24.8</v>
      </c>
      <c r="E277" s="56" t="s">
        <v>48</v>
      </c>
      <c r="F277" s="56" t="s">
        <v>65</v>
      </c>
      <c r="G277" s="56" t="s">
        <v>36</v>
      </c>
      <c r="H277" s="56" t="s">
        <v>854</v>
      </c>
      <c r="I277" s="56" t="s">
        <v>854</v>
      </c>
      <c r="J277" s="50" t="s">
        <v>39</v>
      </c>
      <c r="K277" s="73" t="s">
        <v>40</v>
      </c>
      <c r="L277" s="50" t="s">
        <v>858</v>
      </c>
      <c r="M277" s="56" t="s">
        <v>41</v>
      </c>
      <c r="N277" s="56" t="s">
        <v>42</v>
      </c>
      <c r="O277" s="50">
        <v>80</v>
      </c>
      <c r="P277" s="50">
        <v>80</v>
      </c>
      <c r="Q277" s="50">
        <v>554</v>
      </c>
      <c r="R277" s="50" t="s">
        <v>77</v>
      </c>
      <c r="S277" s="50" t="s">
        <v>859</v>
      </c>
      <c r="T277" s="50">
        <v>9</v>
      </c>
      <c r="U277" s="50" t="s">
        <v>71</v>
      </c>
      <c r="V277" s="50" t="s">
        <v>860</v>
      </c>
      <c r="W277" s="50" t="s">
        <v>73</v>
      </c>
      <c r="AB277" s="56" t="s">
        <v>656</v>
      </c>
      <c r="AC277" s="50" t="s">
        <v>58</v>
      </c>
      <c r="AD277" s="50">
        <v>41.480011642527202</v>
      </c>
      <c r="AE277" s="50">
        <v>2.2909988959777401</v>
      </c>
      <c r="AF277" s="50">
        <v>300</v>
      </c>
      <c r="AG277" s="50" t="s">
        <v>46</v>
      </c>
      <c r="AH277" s="50" t="str">
        <f t="shared" si="31"/>
        <v>B-20 24,8 Montgat</v>
      </c>
      <c r="AI277" s="50"/>
      <c r="AJ277" s="50" t="str">
        <f t="shared" si="32"/>
        <v>{'Camera information':{'Identifier':'camera.2010','Number':2010,'Group':'B-20','Name':'B-20 24,8 Montgat','Location':'ACCESSOS NORD',</v>
      </c>
      <c r="AK277" s="50" t="str">
        <f t="shared" si="30"/>
        <v>'Description':'B-20 24,8 Montgat','Symbol':'Fixed camera','Owner':'SCT','Municipality':'Montgat','Kilometric Point':'24,8','Road':'B-20','Direction':'DEC',</v>
      </c>
      <c r="AL277" s="50" t="str">
        <f t="shared" si="33"/>
        <v>'Latitude':'41,4800116425272','Longitude':'2,29099889597774','Manufacturer':'LANACCESS','Model':'onSafe MPEGx-120E','Protocol':'		Plettack','Polling':300,</v>
      </c>
      <c r="AM277" s="50" t="str">
        <f t="shared" si="28"/>
        <v>'Connection':{'Address':'10.137.229.9','Multicast address':'				239.137.229.9','User':'hello','Password':'world','HTTP port':80,'ONVIF port':80,'RTSP port':554},</v>
      </c>
      <c r="AN277" s="50" t="str">
        <f t="shared" si="34"/>
        <v>'PTZ protocol':{'Protocol':'		Plettack','Address':			8,'Port':9,'Serial settings':'1200,8,E,1'}}},</v>
      </c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  <c r="FY277" s="50"/>
      <c r="FZ277" s="50"/>
      <c r="GA277" s="50"/>
      <c r="GB277" s="50"/>
      <c r="GC277" s="50"/>
      <c r="GD277" s="50"/>
      <c r="GE277" s="50"/>
      <c r="GF277" s="50"/>
      <c r="GG277" s="50"/>
      <c r="GH277" s="50"/>
      <c r="GI277" s="50"/>
      <c r="GJ277" s="50"/>
      <c r="GK277" s="50"/>
      <c r="GL277" s="50"/>
      <c r="GM277" s="50"/>
      <c r="GN277" s="50"/>
      <c r="GO277" s="50"/>
      <c r="GP277" s="50"/>
      <c r="GQ277" s="50"/>
      <c r="GR277" s="50"/>
      <c r="GS277" s="50"/>
      <c r="GT277" s="50"/>
      <c r="GU277" s="50"/>
      <c r="GV277" s="50"/>
      <c r="GW277" s="50"/>
      <c r="GX277" s="50"/>
      <c r="GY277" s="50"/>
      <c r="GZ277" s="50"/>
      <c r="HA277" s="50"/>
      <c r="HB277" s="50"/>
      <c r="HC277" s="50"/>
      <c r="HD277" s="50"/>
      <c r="HE277" s="50"/>
      <c r="HF277" s="50"/>
      <c r="HG277" s="50"/>
      <c r="HH277" s="50"/>
      <c r="HI277" s="50"/>
      <c r="HJ277" s="50"/>
      <c r="HK277" s="50"/>
      <c r="HL277" s="50"/>
      <c r="HM277" s="50"/>
      <c r="HN277" s="50"/>
      <c r="HO277" s="50"/>
      <c r="HP277" s="50"/>
      <c r="HQ277" s="50"/>
      <c r="HR277" s="50"/>
      <c r="HS277" s="50"/>
      <c r="HT277" s="50"/>
      <c r="HU277" s="50"/>
      <c r="HV277" s="50"/>
      <c r="HW277" s="50"/>
      <c r="HX277" s="50"/>
      <c r="HY277" s="50"/>
      <c r="HZ277" s="50"/>
      <c r="IA277" s="50"/>
      <c r="IB277" s="50"/>
      <c r="IC277" s="50"/>
      <c r="ID277" s="50"/>
      <c r="IE277" s="50"/>
      <c r="IF277" s="50"/>
      <c r="IG277" s="50"/>
      <c r="IH277" s="50"/>
      <c r="II277" s="50"/>
      <c r="IJ277" s="50"/>
      <c r="IK277" s="50"/>
      <c r="IL277" s="50"/>
      <c r="IM277" s="50"/>
      <c r="IN277" s="50"/>
      <c r="IO277" s="50"/>
      <c r="IP277" s="50"/>
      <c r="IQ277" s="50"/>
      <c r="IR277" s="50"/>
      <c r="IS277" s="50"/>
    </row>
    <row r="278" spans="1:253" ht="14.25" customHeight="1">
      <c r="A278" s="55" t="str">
        <f t="shared" si="29"/>
        <v>camera.2201</v>
      </c>
      <c r="B278" s="54">
        <v>2201</v>
      </c>
      <c r="C278" s="56" t="s">
        <v>861</v>
      </c>
      <c r="D278" s="56">
        <v>0.2</v>
      </c>
      <c r="E278" s="56" t="s">
        <v>48</v>
      </c>
      <c r="F278" s="56" t="s">
        <v>35</v>
      </c>
      <c r="G278" s="56" t="s">
        <v>36</v>
      </c>
      <c r="H278" s="56" t="s">
        <v>862</v>
      </c>
      <c r="I278" s="56" t="s">
        <v>862</v>
      </c>
      <c r="J278" s="50" t="s">
        <v>50</v>
      </c>
      <c r="K278" s="50" t="s">
        <v>51</v>
      </c>
      <c r="L278" s="50" t="s">
        <v>863</v>
      </c>
      <c r="M278" s="56" t="s">
        <v>53</v>
      </c>
      <c r="N278" s="56" t="s">
        <v>53</v>
      </c>
      <c r="O278" s="50">
        <v>80</v>
      </c>
      <c r="P278" s="50">
        <v>80</v>
      </c>
      <c r="Q278" s="50">
        <v>554</v>
      </c>
      <c r="R278" s="50" t="s">
        <v>54</v>
      </c>
      <c r="S278" s="50" t="s">
        <v>44</v>
      </c>
      <c r="T278" s="50">
        <v>2222</v>
      </c>
      <c r="U278" s="50" t="s">
        <v>55</v>
      </c>
      <c r="V278" s="50" t="s">
        <v>56</v>
      </c>
      <c r="AA278" s="50" t="s">
        <v>120</v>
      </c>
      <c r="AB278" s="56" t="s">
        <v>861</v>
      </c>
      <c r="AC278" s="50" t="s">
        <v>517</v>
      </c>
      <c r="AD278" s="50">
        <v>41.312491000000001</v>
      </c>
      <c r="AE278" s="50">
        <v>2.0784579999999999</v>
      </c>
      <c r="AF278" s="50">
        <v>300</v>
      </c>
      <c r="AG278" s="50" t="s">
        <v>46</v>
      </c>
      <c r="AH278" s="50" t="str">
        <f t="shared" si="31"/>
        <v>C-32B 0,2 Prat de Llobregat</v>
      </c>
      <c r="AI278" s="50"/>
      <c r="AJ278" s="50" t="str">
        <f t="shared" si="32"/>
        <v>{'Camera information':{'Identifier':'camera.2201','Number':2201,'Group':'C-32B','Name':'C-32B 0,2 Prat de Llobregat','Location':'ACCESSOS SUD',</v>
      </c>
      <c r="AK278" s="50" t="str">
        <f t="shared" si="30"/>
        <v>'Description':'C-32B 0,2 Prat de Llobregat','Symbol':'Fixed camera','Owner':'SCT','Municipality':'Prat de Llobregat','Kilometric Point':'0,2','Road':'C-32B','Direction':'CRE',</v>
      </c>
      <c r="AL278" s="50" t="str">
        <f t="shared" si="33"/>
        <v>'Latitude':'41,312491','Longitude':'2,078458','Manufacturer':'AXIS','Model':'AXIS Q7401 Video Encoder','Protocol':'		Ultrak','Polling':300,</v>
      </c>
      <c r="AM278" s="50" t="str">
        <f t="shared" ref="AM278:AM341" si="35">CONCATENATE("'Connection':{'Address':","'",L278,"'",",","'Multicast address':","'",V278,"'",",","'User':","'",M278,"'",",","'Password':","'",N278,"'",",","'HTTP port':",O278,",","'ONVIF port':",P278,",","'RTSP port':",Q278,"},")</f>
        <v>'Connection':{'Address':'10.137.241.48','Multicast address':'				239.239.239.239','User':'root','Password':'root','HTTP port':80,'ONVIF port':80,'RTSP port':554},</v>
      </c>
      <c r="AN278" s="50" t="str">
        <f t="shared" si="34"/>
        <v>'PTZ protocol':{'Protocol':'		Ultrak','Address':			0,'Port':2222,'Serial settings':'9600,8,E,1'}}},</v>
      </c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  <c r="GM278" s="50"/>
      <c r="GN278" s="50"/>
      <c r="GO278" s="50"/>
      <c r="GP278" s="50"/>
      <c r="GQ278" s="50"/>
      <c r="GR278" s="50"/>
      <c r="GS278" s="50"/>
      <c r="GT278" s="50"/>
      <c r="GU278" s="50"/>
      <c r="GV278" s="50"/>
      <c r="GW278" s="50"/>
      <c r="GX278" s="50"/>
      <c r="GY278" s="50"/>
      <c r="GZ278" s="50"/>
      <c r="HA278" s="50"/>
      <c r="HB278" s="50"/>
      <c r="HC278" s="50"/>
      <c r="HD278" s="50"/>
      <c r="HE278" s="50"/>
      <c r="HF278" s="50"/>
      <c r="HG278" s="50"/>
      <c r="HH278" s="50"/>
      <c r="HI278" s="50"/>
      <c r="HJ278" s="50"/>
      <c r="HK278" s="50"/>
      <c r="HL278" s="50"/>
      <c r="HM278" s="50"/>
      <c r="HN278" s="50"/>
      <c r="HO278" s="50"/>
      <c r="HP278" s="50"/>
      <c r="HQ278" s="50"/>
      <c r="HR278" s="50"/>
      <c r="HS278" s="50"/>
      <c r="HT278" s="50"/>
      <c r="HU278" s="50"/>
      <c r="HV278" s="50"/>
      <c r="HW278" s="50"/>
      <c r="HX278" s="50"/>
      <c r="HY278" s="50"/>
      <c r="HZ278" s="50"/>
      <c r="IA278" s="50"/>
      <c r="IB278" s="50"/>
      <c r="IC278" s="50"/>
      <c r="ID278" s="50"/>
      <c r="IE278" s="50"/>
      <c r="IF278" s="50"/>
      <c r="IG278" s="50"/>
      <c r="IH278" s="50"/>
      <c r="II278" s="50"/>
      <c r="IJ278" s="50"/>
      <c r="IK278" s="50"/>
      <c r="IL278" s="50"/>
      <c r="IM278" s="50"/>
      <c r="IN278" s="50"/>
      <c r="IO278" s="50"/>
      <c r="IP278" s="50"/>
      <c r="IQ278" s="50"/>
      <c r="IR278" s="50"/>
      <c r="IS278" s="50"/>
    </row>
    <row r="279" spans="1:253" ht="14.25" customHeight="1">
      <c r="A279" s="55" t="str">
        <f t="shared" si="29"/>
        <v>camera.2202</v>
      </c>
      <c r="B279" s="54">
        <v>2202</v>
      </c>
      <c r="C279" s="56" t="s">
        <v>864</v>
      </c>
      <c r="D279" s="56">
        <v>2</v>
      </c>
      <c r="E279" s="56" t="s">
        <v>48</v>
      </c>
      <c r="F279" s="56" t="s">
        <v>35</v>
      </c>
      <c r="G279" s="56" t="s">
        <v>36</v>
      </c>
      <c r="H279" s="56" t="s">
        <v>862</v>
      </c>
      <c r="I279" s="56" t="s">
        <v>862</v>
      </c>
      <c r="J279" s="50" t="s">
        <v>865</v>
      </c>
      <c r="K279" s="50" t="s">
        <v>866</v>
      </c>
      <c r="L279" s="50" t="s">
        <v>867</v>
      </c>
      <c r="M279" s="56"/>
      <c r="N279" s="56"/>
      <c r="O279" s="50">
        <v>80</v>
      </c>
      <c r="P279" s="50">
        <v>80</v>
      </c>
      <c r="Q279" s="50">
        <v>554</v>
      </c>
      <c r="R279" s="50" t="s">
        <v>54</v>
      </c>
      <c r="S279" s="50" t="s">
        <v>738</v>
      </c>
      <c r="T279" s="50">
        <v>0</v>
      </c>
      <c r="U279" s="50" t="s">
        <v>55</v>
      </c>
      <c r="V279" s="50" t="s">
        <v>868</v>
      </c>
      <c r="X279" s="50" t="s">
        <v>120</v>
      </c>
      <c r="AB279" s="56" t="s">
        <v>864</v>
      </c>
      <c r="AC279" s="50" t="s">
        <v>58</v>
      </c>
      <c r="AD279" s="50">
        <v>41.320601000000003</v>
      </c>
      <c r="AE279" s="50">
        <v>2.0750670000000002</v>
      </c>
      <c r="AF279" s="50">
        <v>300</v>
      </c>
      <c r="AG279" s="50" t="s">
        <v>46</v>
      </c>
      <c r="AH279" s="50" t="str">
        <f t="shared" si="31"/>
        <v>B-22 2 Prat de Llobregat</v>
      </c>
      <c r="AI279" s="50"/>
      <c r="AJ279" s="50" t="str">
        <f t="shared" si="32"/>
        <v>{'Camera information':{'Identifier':'camera.2202','Number':2202,'Group':'B-22','Name':'B-22 2 Prat de Llobregat','Location':'ACCESSOS SUD',</v>
      </c>
      <c r="AK279" s="50" t="str">
        <f t="shared" si="30"/>
        <v>'Description':'B-22 2 Prat de Llobregat','Symbol':'Fixed camera','Owner':'SCT','Municipality':'Prat de Llobregat','Kilometric Point':'2','Road':'B-22','Direction':'DEC',</v>
      </c>
      <c r="AL279" s="50" t="str">
        <f t="shared" si="33"/>
        <v>'Latitude':'41,320601','Longitude':'2,075067','Manufacturer':'VERINT','Model':'S1700e','Protocol':'		Ultrak','Polling':300,</v>
      </c>
      <c r="AM279" s="50" t="str">
        <f t="shared" si="35"/>
        <v>'Connection':{'Address':'10.137.241.49','Multicast address':'				1','User':'','Password':'','HTTP port':80,'ONVIF port':80,'RTSP port':554},</v>
      </c>
      <c r="AN279" s="50" t="str">
        <f t="shared" si="34"/>
        <v>'PTZ protocol':{'Protocol':'		Ultrak','Address':			3,'Port':0,'Serial settings':'9600,8,E,1'}}},</v>
      </c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  <c r="GM279" s="50"/>
      <c r="GN279" s="50"/>
      <c r="GO279" s="50"/>
      <c r="GP279" s="50"/>
      <c r="GQ279" s="50"/>
      <c r="GR279" s="50"/>
      <c r="GS279" s="50"/>
      <c r="GT279" s="50"/>
      <c r="GU279" s="50"/>
      <c r="GV279" s="50"/>
      <c r="GW279" s="50"/>
      <c r="GX279" s="50"/>
      <c r="GY279" s="50"/>
      <c r="GZ279" s="50"/>
      <c r="HA279" s="50"/>
      <c r="HB279" s="50"/>
      <c r="HC279" s="50"/>
      <c r="HD279" s="50"/>
      <c r="HE279" s="50"/>
      <c r="HF279" s="50"/>
      <c r="HG279" s="50"/>
      <c r="HH279" s="50"/>
      <c r="HI279" s="50"/>
      <c r="HJ279" s="50"/>
      <c r="HK279" s="50"/>
      <c r="HL279" s="50"/>
      <c r="HM279" s="50"/>
      <c r="HN279" s="50"/>
      <c r="HO279" s="50"/>
      <c r="HP279" s="50"/>
      <c r="HQ279" s="50"/>
      <c r="HR279" s="50"/>
      <c r="HS279" s="50"/>
      <c r="HT279" s="50"/>
      <c r="HU279" s="50"/>
      <c r="HV279" s="50"/>
      <c r="HW279" s="50"/>
      <c r="HX279" s="50"/>
      <c r="HY279" s="50"/>
      <c r="HZ279" s="50"/>
      <c r="IA279" s="50"/>
      <c r="IB279" s="50"/>
      <c r="IC279" s="50"/>
      <c r="ID279" s="50"/>
      <c r="IE279" s="50"/>
      <c r="IF279" s="50"/>
      <c r="IG279" s="50"/>
      <c r="IH279" s="50"/>
      <c r="II279" s="50"/>
      <c r="IJ279" s="50"/>
      <c r="IK279" s="50"/>
      <c r="IL279" s="50"/>
      <c r="IM279" s="50"/>
      <c r="IN279" s="50"/>
      <c r="IO279" s="50"/>
      <c r="IP279" s="50"/>
      <c r="IQ279" s="50"/>
      <c r="IR279" s="50"/>
      <c r="IS279" s="50"/>
    </row>
    <row r="280" spans="1:253" ht="14.25" customHeight="1">
      <c r="A280" s="55" t="str">
        <f t="shared" si="29"/>
        <v>camera.2203</v>
      </c>
      <c r="B280" s="54">
        <v>2203</v>
      </c>
      <c r="C280" s="56" t="s">
        <v>864</v>
      </c>
      <c r="D280" s="56">
        <v>1.2</v>
      </c>
      <c r="E280" s="56" t="s">
        <v>48</v>
      </c>
      <c r="F280" s="56" t="s">
        <v>35</v>
      </c>
      <c r="G280" s="56" t="s">
        <v>36</v>
      </c>
      <c r="H280" s="56" t="s">
        <v>862</v>
      </c>
      <c r="I280" s="56" t="s">
        <v>862</v>
      </c>
      <c r="J280" s="50" t="s">
        <v>865</v>
      </c>
      <c r="K280" s="50" t="s">
        <v>866</v>
      </c>
      <c r="L280" s="50" t="s">
        <v>869</v>
      </c>
      <c r="M280" s="56"/>
      <c r="N280" s="56"/>
      <c r="O280" s="50">
        <v>80</v>
      </c>
      <c r="P280" s="50">
        <v>80</v>
      </c>
      <c r="Q280" s="50">
        <v>554</v>
      </c>
      <c r="R280" s="50" t="s">
        <v>54</v>
      </c>
      <c r="S280" s="50" t="s">
        <v>733</v>
      </c>
      <c r="T280" s="50">
        <v>0</v>
      </c>
      <c r="U280" s="50" t="s">
        <v>55</v>
      </c>
      <c r="V280" s="50" t="s">
        <v>868</v>
      </c>
      <c r="AA280" s="50" t="s">
        <v>120</v>
      </c>
      <c r="AB280" s="56" t="s">
        <v>864</v>
      </c>
      <c r="AC280" s="50" t="s">
        <v>58</v>
      </c>
      <c r="AD280" s="50">
        <v>41.327551004086899</v>
      </c>
      <c r="AE280" s="50">
        <v>2.07060514052825</v>
      </c>
      <c r="AF280" s="50">
        <v>300</v>
      </c>
      <c r="AG280" s="50" t="s">
        <v>46</v>
      </c>
      <c r="AH280" s="50" t="str">
        <f t="shared" si="31"/>
        <v>B-22 1,2 Prat de Llobregat</v>
      </c>
      <c r="AI280" s="50"/>
      <c r="AJ280" s="50" t="str">
        <f t="shared" si="32"/>
        <v>{'Camera information':{'Identifier':'camera.2203','Number':2203,'Group':'B-22','Name':'B-22 1,2 Prat de Llobregat','Location':'ACCESSOS SUD',</v>
      </c>
      <c r="AK280" s="50" t="str">
        <f t="shared" si="30"/>
        <v>'Description':'B-22 1,2 Prat de Llobregat','Symbol':'Fixed camera','Owner':'SCT','Municipality':'Prat de Llobregat','Kilometric Point':'1,2','Road':'B-22','Direction':'DEC',</v>
      </c>
      <c r="AL280" s="50" t="str">
        <f t="shared" si="33"/>
        <v>'Latitude':'41,3275510040869','Longitude':'2,07060514052825','Manufacturer':'VERINT','Model':'S1700e','Protocol':'		Ultrak','Polling':300,</v>
      </c>
      <c r="AM280" s="50" t="str">
        <f t="shared" si="35"/>
        <v>'Connection':{'Address':'10.137.241.50','Multicast address':'				1','User':'','Password':'','HTTP port':80,'ONVIF port':80,'RTSP port':554},</v>
      </c>
      <c r="AN280" s="50" t="str">
        <f t="shared" si="34"/>
        <v>'PTZ protocol':{'Protocol':'		Ultrak','Address':			2,'Port':0,'Serial settings':'9600,8,E,1'}}},</v>
      </c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0"/>
      <c r="EU280" s="50"/>
      <c r="EV280" s="50"/>
      <c r="EW280" s="50"/>
      <c r="EX280" s="50"/>
      <c r="EY280" s="50"/>
      <c r="EZ280" s="50"/>
      <c r="FA280" s="50"/>
      <c r="FB280" s="50"/>
      <c r="FC280" s="50"/>
      <c r="FD280" s="50"/>
      <c r="FE280" s="50"/>
      <c r="FF280" s="50"/>
      <c r="FG280" s="50"/>
      <c r="FH280" s="50"/>
      <c r="FI280" s="50"/>
      <c r="FJ280" s="50"/>
      <c r="FK280" s="50"/>
      <c r="FL280" s="50"/>
      <c r="FM280" s="50"/>
      <c r="FN280" s="50"/>
      <c r="FO280" s="50"/>
      <c r="FP280" s="50"/>
      <c r="FQ280" s="50"/>
      <c r="FR280" s="50"/>
      <c r="FS280" s="50"/>
      <c r="FT280" s="50"/>
      <c r="FU280" s="50"/>
      <c r="FV280" s="50"/>
      <c r="FW280" s="50"/>
      <c r="FX280" s="50"/>
      <c r="FY280" s="50"/>
      <c r="FZ280" s="50"/>
      <c r="GA280" s="50"/>
      <c r="GB280" s="50"/>
      <c r="GC280" s="50"/>
      <c r="GD280" s="50"/>
      <c r="GE280" s="50"/>
      <c r="GF280" s="50"/>
      <c r="GG280" s="50"/>
      <c r="GH280" s="50"/>
      <c r="GI280" s="50"/>
      <c r="GJ280" s="50"/>
      <c r="GK280" s="50"/>
      <c r="GL280" s="50"/>
      <c r="GM280" s="50"/>
      <c r="GN280" s="50"/>
      <c r="GO280" s="50"/>
      <c r="GP280" s="50"/>
      <c r="GQ280" s="50"/>
      <c r="GR280" s="50"/>
      <c r="GS280" s="50"/>
      <c r="GT280" s="50"/>
      <c r="GU280" s="50"/>
      <c r="GV280" s="50"/>
      <c r="GW280" s="50"/>
      <c r="GX280" s="50"/>
      <c r="GY280" s="50"/>
      <c r="GZ280" s="50"/>
      <c r="HA280" s="50"/>
      <c r="HB280" s="50"/>
      <c r="HC280" s="50"/>
      <c r="HD280" s="50"/>
      <c r="HE280" s="50"/>
      <c r="HF280" s="50"/>
      <c r="HG280" s="50"/>
      <c r="HH280" s="50"/>
      <c r="HI280" s="50"/>
      <c r="HJ280" s="50"/>
      <c r="HK280" s="50"/>
      <c r="HL280" s="50"/>
      <c r="HM280" s="50"/>
      <c r="HN280" s="50"/>
      <c r="HO280" s="50"/>
      <c r="HP280" s="50"/>
      <c r="HQ280" s="50"/>
      <c r="HR280" s="50"/>
      <c r="HS280" s="50"/>
      <c r="HT280" s="50"/>
      <c r="HU280" s="50"/>
      <c r="HV280" s="50"/>
      <c r="HW280" s="50"/>
      <c r="HX280" s="50"/>
      <c r="HY280" s="50"/>
      <c r="HZ280" s="50"/>
      <c r="IA280" s="50"/>
      <c r="IB280" s="50"/>
      <c r="IC280" s="50"/>
      <c r="ID280" s="50"/>
      <c r="IE280" s="50"/>
      <c r="IF280" s="50"/>
      <c r="IG280" s="50"/>
      <c r="IH280" s="50"/>
      <c r="II280" s="50"/>
      <c r="IJ280" s="50"/>
      <c r="IK280" s="50"/>
      <c r="IL280" s="50"/>
      <c r="IM280" s="50"/>
      <c r="IN280" s="50"/>
      <c r="IO280" s="50"/>
      <c r="IP280" s="50"/>
      <c r="IQ280" s="50"/>
      <c r="IR280" s="50"/>
      <c r="IS280" s="50"/>
    </row>
    <row r="281" spans="1:253" ht="14.25" customHeight="1">
      <c r="A281" s="55" t="str">
        <f t="shared" si="29"/>
        <v>camera.2301</v>
      </c>
      <c r="B281" s="54">
        <v>2301</v>
      </c>
      <c r="C281" s="56" t="s">
        <v>870</v>
      </c>
      <c r="D281" s="56">
        <v>0</v>
      </c>
      <c r="E281" s="56" t="s">
        <v>48</v>
      </c>
      <c r="F281" s="56" t="s">
        <v>35</v>
      </c>
      <c r="G281" s="56" t="s">
        <v>36</v>
      </c>
      <c r="H281" s="56" t="s">
        <v>125</v>
      </c>
      <c r="I281" s="56" t="s">
        <v>871</v>
      </c>
      <c r="J281" s="50" t="s">
        <v>50</v>
      </c>
      <c r="K281" s="50" t="s">
        <v>51</v>
      </c>
      <c r="L281" s="50" t="s">
        <v>872</v>
      </c>
      <c r="M281" s="56" t="s">
        <v>53</v>
      </c>
      <c r="N281" s="56" t="s">
        <v>53</v>
      </c>
      <c r="O281" s="50">
        <v>80</v>
      </c>
      <c r="P281" s="50">
        <v>80</v>
      </c>
      <c r="Q281" s="50">
        <v>554</v>
      </c>
      <c r="R281" s="50" t="s">
        <v>54</v>
      </c>
      <c r="S281" s="50" t="s">
        <v>44</v>
      </c>
      <c r="T281" s="50">
        <v>2222</v>
      </c>
      <c r="U281" s="50" t="s">
        <v>55</v>
      </c>
      <c r="V281" s="50" t="s">
        <v>56</v>
      </c>
      <c r="AA281" s="50" t="s">
        <v>57</v>
      </c>
      <c r="AB281" s="56" t="s">
        <v>870</v>
      </c>
      <c r="AC281" s="50" t="s">
        <v>517</v>
      </c>
      <c r="AD281" s="50">
        <v>41.383069950935599</v>
      </c>
      <c r="AE281" s="50">
        <v>2.10617592510284</v>
      </c>
      <c r="AF281" s="50">
        <v>300</v>
      </c>
      <c r="AG281" s="50" t="s">
        <v>46</v>
      </c>
      <c r="AH281" s="50" t="str">
        <f t="shared" si="31"/>
        <v>B-23 0 Barcelona</v>
      </c>
      <c r="AI281" s="50"/>
      <c r="AJ281" s="50" t="str">
        <f t="shared" si="32"/>
        <v>{'Camera information':{'Identifier':'camera.2301','Number':2301,'Group':'B-23','Name':'B-23 0 Barcelona','Location':'ACCESSOS SUD',</v>
      </c>
      <c r="AK281" s="50" t="str">
        <f t="shared" si="30"/>
        <v>'Description':'B-23 0 Barcelona','Symbol':'Fixed camera','Owner':'SCT','Municipality':'Sense Assignació','Kilometric Point':'0','Road':'B-23','Direction':'CRE',</v>
      </c>
      <c r="AL281" s="50" t="str">
        <f t="shared" si="33"/>
        <v>'Latitude':'41,3830699509356','Longitude':'2,10617592510284','Manufacturer':'AXIS','Model':'AXIS Q7401 Video Encoder','Protocol':'		Ultrak','Polling':300,</v>
      </c>
      <c r="AM281" s="50" t="str">
        <f t="shared" si="35"/>
        <v>'Connection':{'Address':'10.137.243.35','Multicast address':'				239.239.239.239','User':'root','Password':'root','HTTP port':80,'ONVIF port':80,'RTSP port':554},</v>
      </c>
      <c r="AN281" s="50" t="str">
        <f t="shared" si="34"/>
        <v>'PTZ protocol':{'Protocol':'		Ultrak','Address':			0,'Port':2222,'Serial settings':'9600,8,E,1'}}},</v>
      </c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0"/>
      <c r="EU281" s="50"/>
      <c r="EV281" s="50"/>
      <c r="EW281" s="50"/>
      <c r="EX281" s="50"/>
      <c r="EY281" s="50"/>
      <c r="EZ281" s="50"/>
      <c r="FA281" s="50"/>
      <c r="FB281" s="50"/>
      <c r="FC281" s="50"/>
      <c r="FD281" s="50"/>
      <c r="FE281" s="50"/>
      <c r="FF281" s="50"/>
      <c r="FG281" s="50"/>
      <c r="FH281" s="50"/>
      <c r="FI281" s="50"/>
      <c r="FJ281" s="50"/>
      <c r="FK281" s="50"/>
      <c r="FL281" s="50"/>
      <c r="FM281" s="50"/>
      <c r="FN281" s="50"/>
      <c r="FO281" s="50"/>
      <c r="FP281" s="50"/>
      <c r="FQ281" s="50"/>
      <c r="FR281" s="50"/>
      <c r="FS281" s="50"/>
      <c r="FT281" s="50"/>
      <c r="FU281" s="50"/>
      <c r="FV281" s="50"/>
      <c r="FW281" s="50"/>
      <c r="FX281" s="50"/>
      <c r="FY281" s="50"/>
      <c r="FZ281" s="50"/>
      <c r="GA281" s="50"/>
      <c r="GB281" s="50"/>
      <c r="GC281" s="50"/>
      <c r="GD281" s="50"/>
      <c r="GE281" s="50"/>
      <c r="GF281" s="50"/>
      <c r="GG281" s="50"/>
      <c r="GH281" s="50"/>
      <c r="GI281" s="50"/>
      <c r="GJ281" s="50"/>
      <c r="GK281" s="50"/>
      <c r="GL281" s="50"/>
      <c r="GM281" s="50"/>
      <c r="GN281" s="50"/>
      <c r="GO281" s="50"/>
      <c r="GP281" s="50"/>
      <c r="GQ281" s="50"/>
      <c r="GR281" s="50"/>
      <c r="GS281" s="50"/>
      <c r="GT281" s="50"/>
      <c r="GU281" s="50"/>
      <c r="GV281" s="50"/>
      <c r="GW281" s="50"/>
      <c r="GX281" s="50"/>
      <c r="GY281" s="50"/>
      <c r="GZ281" s="50"/>
      <c r="HA281" s="50"/>
      <c r="HB281" s="50"/>
      <c r="HC281" s="50"/>
      <c r="HD281" s="50"/>
      <c r="HE281" s="50"/>
      <c r="HF281" s="50"/>
      <c r="HG281" s="50"/>
      <c r="HH281" s="50"/>
      <c r="HI281" s="50"/>
      <c r="HJ281" s="50"/>
      <c r="HK281" s="50"/>
      <c r="HL281" s="50"/>
      <c r="HM281" s="50"/>
      <c r="HN281" s="50"/>
      <c r="HO281" s="50"/>
      <c r="HP281" s="50"/>
      <c r="HQ281" s="50"/>
      <c r="HR281" s="50"/>
      <c r="HS281" s="50"/>
      <c r="HT281" s="50"/>
      <c r="HU281" s="50"/>
      <c r="HV281" s="50"/>
      <c r="HW281" s="50"/>
      <c r="HX281" s="50"/>
      <c r="HY281" s="50"/>
      <c r="HZ281" s="50"/>
      <c r="IA281" s="50"/>
      <c r="IB281" s="50"/>
      <c r="IC281" s="50"/>
      <c r="ID281" s="50"/>
      <c r="IE281" s="50"/>
      <c r="IF281" s="50"/>
      <c r="IG281" s="50"/>
      <c r="IH281" s="50"/>
      <c r="II281" s="50"/>
      <c r="IJ281" s="50"/>
      <c r="IK281" s="50"/>
      <c r="IL281" s="50"/>
      <c r="IM281" s="50"/>
      <c r="IN281" s="50"/>
      <c r="IO281" s="50"/>
      <c r="IP281" s="50"/>
      <c r="IQ281" s="50"/>
      <c r="IR281" s="50"/>
      <c r="IS281" s="50"/>
    </row>
    <row r="282" spans="1:253" ht="14.25" customHeight="1">
      <c r="A282" s="55" t="str">
        <f t="shared" si="29"/>
        <v>camera.2302</v>
      </c>
      <c r="B282" s="54">
        <v>2302</v>
      </c>
      <c r="C282" s="56" t="s">
        <v>870</v>
      </c>
      <c r="D282" s="56">
        <v>0.6</v>
      </c>
      <c r="E282" s="56" t="s">
        <v>48</v>
      </c>
      <c r="F282" s="56" t="s">
        <v>35</v>
      </c>
      <c r="G282" s="56" t="s">
        <v>36</v>
      </c>
      <c r="H282" s="56" t="s">
        <v>125</v>
      </c>
      <c r="I282" s="56" t="s">
        <v>873</v>
      </c>
      <c r="J282" s="50" t="s">
        <v>50</v>
      </c>
      <c r="K282" s="50" t="s">
        <v>51</v>
      </c>
      <c r="L282" s="50" t="s">
        <v>874</v>
      </c>
      <c r="M282" s="56" t="s">
        <v>53</v>
      </c>
      <c r="N282" s="56" t="s">
        <v>53</v>
      </c>
      <c r="O282" s="50">
        <v>80</v>
      </c>
      <c r="P282" s="50">
        <v>80</v>
      </c>
      <c r="Q282" s="50">
        <v>554</v>
      </c>
      <c r="R282" s="50" t="s">
        <v>54</v>
      </c>
      <c r="S282" s="50" t="s">
        <v>106</v>
      </c>
      <c r="T282" s="50">
        <v>2222</v>
      </c>
      <c r="U282" s="50" t="s">
        <v>55</v>
      </c>
      <c r="V282" s="50" t="s">
        <v>56</v>
      </c>
      <c r="AB282" s="56" t="s">
        <v>870</v>
      </c>
      <c r="AC282" s="50" t="s">
        <v>58</v>
      </c>
      <c r="AD282" s="50">
        <v>41.381493057129099</v>
      </c>
      <c r="AE282" s="50">
        <v>2.1009156836038798</v>
      </c>
      <c r="AF282" s="50">
        <v>300</v>
      </c>
      <c r="AG282" s="50" t="s">
        <v>46</v>
      </c>
      <c r="AH282" s="50" t="str">
        <f t="shared" si="31"/>
        <v>B-23 0,6 Esplugues</v>
      </c>
      <c r="AI282" s="50"/>
      <c r="AJ282" s="50" t="str">
        <f t="shared" si="32"/>
        <v>{'Camera information':{'Identifier':'camera.2302','Number':2302,'Group':'B-23','Name':'B-23 0,6 Esplugues','Location':'ACCESSOS SUD',</v>
      </c>
      <c r="AK282" s="50" t="str">
        <f t="shared" si="30"/>
        <v>'Description':'B-23 0,6 Esplugues','Symbol':'Fixed camera','Owner':'SCT','Municipality':'Sense Assignació','Kilometric Point':'0,6','Road':'B-23','Direction':'DEC',</v>
      </c>
      <c r="AL282" s="50" t="str">
        <f t="shared" si="33"/>
        <v>'Latitude':'41,3814930571291','Longitude':'2,10091568360388','Manufacturer':'AXIS','Model':'AXIS Q7401 Video Encoder','Protocol':'		Ultrak','Polling':300,</v>
      </c>
      <c r="AM282" s="50" t="str">
        <f t="shared" si="35"/>
        <v>'Connection':{'Address':'10.137.243.36','Multicast address':'				239.239.239.239','User':'root','Password':'root','HTTP port':80,'ONVIF port':80,'RTSP port':554},</v>
      </c>
      <c r="AN282" s="50" t="str">
        <f t="shared" si="34"/>
        <v>'PTZ protocol':{'Protocol':'		Ultrak','Address':			1,'Port':2222,'Serial settings':'9600,8,E,1'}}},</v>
      </c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0"/>
      <c r="EU282" s="50"/>
      <c r="EV282" s="50"/>
      <c r="EW282" s="50"/>
      <c r="EX282" s="50"/>
      <c r="EY282" s="50"/>
      <c r="EZ282" s="50"/>
      <c r="FA282" s="50"/>
      <c r="FB282" s="50"/>
      <c r="FC282" s="50"/>
      <c r="FD282" s="50"/>
      <c r="FE282" s="50"/>
      <c r="FF282" s="50"/>
      <c r="FG282" s="50"/>
      <c r="FH282" s="50"/>
      <c r="FI282" s="50"/>
      <c r="FJ282" s="50"/>
      <c r="FK282" s="50"/>
      <c r="FL282" s="50"/>
      <c r="FM282" s="50"/>
      <c r="FN282" s="50"/>
      <c r="FO282" s="50"/>
      <c r="FP282" s="50"/>
      <c r="FQ282" s="50"/>
      <c r="FR282" s="50"/>
      <c r="FS282" s="50"/>
      <c r="FT282" s="50"/>
      <c r="FU282" s="50"/>
      <c r="FV282" s="50"/>
      <c r="FW282" s="50"/>
      <c r="FX282" s="50"/>
      <c r="FY282" s="50"/>
      <c r="FZ282" s="50"/>
      <c r="GA282" s="50"/>
      <c r="GB282" s="50"/>
      <c r="GC282" s="50"/>
      <c r="GD282" s="50"/>
      <c r="GE282" s="50"/>
      <c r="GF282" s="50"/>
      <c r="GG282" s="50"/>
      <c r="GH282" s="50"/>
      <c r="GI282" s="50"/>
      <c r="GJ282" s="50"/>
      <c r="GK282" s="50"/>
      <c r="GL282" s="50"/>
      <c r="GM282" s="50"/>
      <c r="GN282" s="50"/>
      <c r="GO282" s="50"/>
      <c r="GP282" s="50"/>
      <c r="GQ282" s="50"/>
      <c r="GR282" s="50"/>
      <c r="GS282" s="50"/>
      <c r="GT282" s="50"/>
      <c r="GU282" s="50"/>
      <c r="GV282" s="50"/>
      <c r="GW282" s="50"/>
      <c r="GX282" s="50"/>
      <c r="GY282" s="50"/>
      <c r="GZ282" s="50"/>
      <c r="HA282" s="50"/>
      <c r="HB282" s="50"/>
      <c r="HC282" s="50"/>
      <c r="HD282" s="50"/>
      <c r="HE282" s="50"/>
      <c r="HF282" s="50"/>
      <c r="HG282" s="50"/>
      <c r="HH282" s="50"/>
      <c r="HI282" s="50"/>
      <c r="HJ282" s="50"/>
      <c r="HK282" s="50"/>
      <c r="HL282" s="50"/>
      <c r="HM282" s="50"/>
      <c r="HN282" s="50"/>
      <c r="HO282" s="50"/>
      <c r="HP282" s="50"/>
      <c r="HQ282" s="50"/>
      <c r="HR282" s="50"/>
      <c r="HS282" s="50"/>
      <c r="HT282" s="50"/>
      <c r="HU282" s="50"/>
      <c r="HV282" s="50"/>
      <c r="HW282" s="50"/>
      <c r="HX282" s="50"/>
      <c r="HY282" s="50"/>
      <c r="HZ282" s="50"/>
      <c r="IA282" s="50"/>
      <c r="IB282" s="50"/>
      <c r="IC282" s="50"/>
      <c r="ID282" s="50"/>
      <c r="IE282" s="50"/>
      <c r="IF282" s="50"/>
      <c r="IG282" s="50"/>
      <c r="IH282" s="50"/>
      <c r="II282" s="50"/>
      <c r="IJ282" s="50"/>
      <c r="IK282" s="50"/>
      <c r="IL282" s="50"/>
      <c r="IM282" s="50"/>
      <c r="IN282" s="50"/>
      <c r="IO282" s="50"/>
      <c r="IP282" s="50"/>
      <c r="IQ282" s="50"/>
      <c r="IR282" s="50"/>
      <c r="IS282" s="50"/>
    </row>
    <row r="283" spans="1:253" ht="14.25" customHeight="1">
      <c r="A283" s="55" t="str">
        <f t="shared" si="29"/>
        <v>camera.2303</v>
      </c>
      <c r="B283" s="54">
        <v>2303</v>
      </c>
      <c r="C283" s="56" t="s">
        <v>870</v>
      </c>
      <c r="D283" s="56">
        <v>1.2</v>
      </c>
      <c r="E283" s="56" t="s">
        <v>48</v>
      </c>
      <c r="F283" s="56" t="s">
        <v>35</v>
      </c>
      <c r="G283" s="56" t="s">
        <v>36</v>
      </c>
      <c r="H283" s="56" t="s">
        <v>125</v>
      </c>
      <c r="I283" s="56" t="s">
        <v>873</v>
      </c>
      <c r="J283" s="50" t="s">
        <v>50</v>
      </c>
      <c r="K283" s="50" t="s">
        <v>51</v>
      </c>
      <c r="L283" s="50" t="s">
        <v>875</v>
      </c>
      <c r="M283" s="56" t="s">
        <v>53</v>
      </c>
      <c r="N283" s="56" t="s">
        <v>53</v>
      </c>
      <c r="O283" s="50">
        <v>80</v>
      </c>
      <c r="P283" s="50">
        <v>80</v>
      </c>
      <c r="Q283" s="50">
        <v>554</v>
      </c>
      <c r="R283" s="50" t="s">
        <v>54</v>
      </c>
      <c r="S283" s="50" t="s">
        <v>733</v>
      </c>
      <c r="T283" s="50">
        <v>2222</v>
      </c>
      <c r="U283" s="50" t="s">
        <v>55</v>
      </c>
      <c r="V283" s="50" t="s">
        <v>56</v>
      </c>
      <c r="AB283" s="56" t="s">
        <v>870</v>
      </c>
      <c r="AC283" s="50" t="s">
        <v>517</v>
      </c>
      <c r="AD283" s="50">
        <v>41.380976758298402</v>
      </c>
      <c r="AE283" s="50">
        <v>2.0946277515590799</v>
      </c>
      <c r="AF283" s="50">
        <v>300</v>
      </c>
      <c r="AG283" s="50" t="s">
        <v>46</v>
      </c>
      <c r="AH283" s="50" t="str">
        <f t="shared" si="31"/>
        <v>B-23 1,2 Esplugues</v>
      </c>
      <c r="AI283" s="50"/>
      <c r="AJ283" s="50" t="str">
        <f t="shared" si="32"/>
        <v>{'Camera information':{'Identifier':'camera.2303','Number':2303,'Group':'B-23','Name':'B-23 1,2 Esplugues','Location':'ACCESSOS SUD',</v>
      </c>
      <c r="AK283" s="50" t="str">
        <f t="shared" si="30"/>
        <v>'Description':'B-23 1,2 Esplugues','Symbol':'Fixed camera','Owner':'SCT','Municipality':'Sense Assignació','Kilometric Point':'1,2','Road':'B-23','Direction':'CRE',</v>
      </c>
      <c r="AL283" s="50" t="str">
        <f t="shared" si="33"/>
        <v>'Latitude':'41,3809767582984','Longitude':'2,09462775155908','Manufacturer':'AXIS','Model':'AXIS Q7401 Video Encoder','Protocol':'		Ultrak','Polling':300,</v>
      </c>
      <c r="AM283" s="50" t="str">
        <f t="shared" si="35"/>
        <v>'Connection':{'Address':'10.137.243.37','Multicast address':'				239.239.239.239','User':'root','Password':'root','HTTP port':80,'ONVIF port':80,'RTSP port':554},</v>
      </c>
      <c r="AN283" s="50" t="str">
        <f t="shared" si="34"/>
        <v>'PTZ protocol':{'Protocol':'		Ultrak','Address':			2,'Port':2222,'Serial settings':'9600,8,E,1'}}},</v>
      </c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0"/>
      <c r="EU283" s="50"/>
      <c r="EV283" s="50"/>
      <c r="EW283" s="50"/>
      <c r="EX283" s="50"/>
      <c r="EY283" s="50"/>
      <c r="EZ283" s="50"/>
      <c r="FA283" s="50"/>
      <c r="FB283" s="50"/>
      <c r="FC283" s="50"/>
      <c r="FD283" s="50"/>
      <c r="FE283" s="50"/>
      <c r="FF283" s="50"/>
      <c r="FG283" s="50"/>
      <c r="FH283" s="50"/>
      <c r="FI283" s="50"/>
      <c r="FJ283" s="50"/>
      <c r="FK283" s="50"/>
      <c r="FL283" s="50"/>
      <c r="FM283" s="50"/>
      <c r="FN283" s="50"/>
      <c r="FO283" s="50"/>
      <c r="FP283" s="50"/>
      <c r="FQ283" s="50"/>
      <c r="FR283" s="50"/>
      <c r="FS283" s="50"/>
      <c r="FT283" s="50"/>
      <c r="FU283" s="50"/>
      <c r="FV283" s="50"/>
      <c r="FW283" s="50"/>
      <c r="FX283" s="50"/>
      <c r="FY283" s="50"/>
      <c r="FZ283" s="50"/>
      <c r="GA283" s="50"/>
      <c r="GB283" s="50"/>
      <c r="GC283" s="50"/>
      <c r="GD283" s="50"/>
      <c r="GE283" s="50"/>
      <c r="GF283" s="50"/>
      <c r="GG283" s="50"/>
      <c r="GH283" s="50"/>
      <c r="GI283" s="50"/>
      <c r="GJ283" s="50"/>
      <c r="GK283" s="50"/>
      <c r="GL283" s="50"/>
      <c r="GM283" s="50"/>
      <c r="GN283" s="50"/>
      <c r="GO283" s="50"/>
      <c r="GP283" s="50"/>
      <c r="GQ283" s="50"/>
      <c r="GR283" s="50"/>
      <c r="GS283" s="50"/>
      <c r="GT283" s="50"/>
      <c r="GU283" s="50"/>
      <c r="GV283" s="50"/>
      <c r="GW283" s="50"/>
      <c r="GX283" s="50"/>
      <c r="GY283" s="50"/>
      <c r="GZ283" s="50"/>
      <c r="HA283" s="50"/>
      <c r="HB283" s="50"/>
      <c r="HC283" s="50"/>
      <c r="HD283" s="50"/>
      <c r="HE283" s="50"/>
      <c r="HF283" s="50"/>
      <c r="HG283" s="50"/>
      <c r="HH283" s="50"/>
      <c r="HI283" s="50"/>
      <c r="HJ283" s="50"/>
      <c r="HK283" s="50"/>
      <c r="HL283" s="50"/>
      <c r="HM283" s="50"/>
      <c r="HN283" s="50"/>
      <c r="HO283" s="50"/>
      <c r="HP283" s="50"/>
      <c r="HQ283" s="50"/>
      <c r="HR283" s="50"/>
      <c r="HS283" s="50"/>
      <c r="HT283" s="50"/>
      <c r="HU283" s="50"/>
      <c r="HV283" s="50"/>
      <c r="HW283" s="50"/>
      <c r="HX283" s="50"/>
      <c r="HY283" s="50"/>
      <c r="HZ283" s="50"/>
      <c r="IA283" s="50"/>
      <c r="IB283" s="50"/>
      <c r="IC283" s="50"/>
      <c r="ID283" s="50"/>
      <c r="IE283" s="50"/>
      <c r="IF283" s="50"/>
      <c r="IG283" s="50"/>
      <c r="IH283" s="50"/>
      <c r="II283" s="50"/>
      <c r="IJ283" s="50"/>
      <c r="IK283" s="50"/>
      <c r="IL283" s="50"/>
      <c r="IM283" s="50"/>
      <c r="IN283" s="50"/>
      <c r="IO283" s="50"/>
      <c r="IP283" s="50"/>
      <c r="IQ283" s="50"/>
      <c r="IR283" s="50"/>
      <c r="IS283" s="50"/>
    </row>
    <row r="284" spans="1:253" ht="14.25" customHeight="1">
      <c r="A284" s="55" t="str">
        <f t="shared" si="29"/>
        <v>camera.2304</v>
      </c>
      <c r="B284" s="54">
        <v>2304</v>
      </c>
      <c r="C284" s="56" t="s">
        <v>870</v>
      </c>
      <c r="D284" s="56">
        <v>2.2410000000000001</v>
      </c>
      <c r="E284" s="56" t="s">
        <v>48</v>
      </c>
      <c r="F284" s="56" t="s">
        <v>35</v>
      </c>
      <c r="G284" s="56" t="s">
        <v>36</v>
      </c>
      <c r="H284" s="56" t="s">
        <v>125</v>
      </c>
      <c r="I284" s="56" t="s">
        <v>873</v>
      </c>
      <c r="J284" s="50" t="s">
        <v>50</v>
      </c>
      <c r="K284" s="50" t="s">
        <v>51</v>
      </c>
      <c r="L284" s="50" t="s">
        <v>876</v>
      </c>
      <c r="M284" s="56" t="s">
        <v>53</v>
      </c>
      <c r="N284" s="56" t="s">
        <v>53</v>
      </c>
      <c r="O284" s="50">
        <v>80</v>
      </c>
      <c r="P284" s="50">
        <v>80</v>
      </c>
      <c r="Q284" s="50">
        <v>554</v>
      </c>
      <c r="R284" s="50" t="s">
        <v>54</v>
      </c>
      <c r="S284" s="50" t="s">
        <v>738</v>
      </c>
      <c r="T284" s="50">
        <v>2222</v>
      </c>
      <c r="U284" s="50" t="s">
        <v>55</v>
      </c>
      <c r="V284" s="50" t="s">
        <v>56</v>
      </c>
      <c r="AA284" s="50" t="s">
        <v>120</v>
      </c>
      <c r="AB284" s="56" t="s">
        <v>870</v>
      </c>
      <c r="AC284" s="50" t="s">
        <v>58</v>
      </c>
      <c r="AD284" s="50">
        <v>41.378005662432798</v>
      </c>
      <c r="AE284" s="50">
        <v>2.08356844356411</v>
      </c>
      <c r="AF284" s="50">
        <v>300</v>
      </c>
      <c r="AG284" s="50" t="s">
        <v>46</v>
      </c>
      <c r="AH284" s="50" t="str">
        <f t="shared" si="31"/>
        <v>B-23 2,241 Esplugues</v>
      </c>
      <c r="AI284" s="50"/>
      <c r="AJ284" s="50" t="str">
        <f t="shared" si="32"/>
        <v>{'Camera information':{'Identifier':'camera.2304','Number':2304,'Group':'B-23','Name':'B-23 2,241 Esplugues','Location':'ACCESSOS SUD',</v>
      </c>
      <c r="AK284" s="50" t="str">
        <f t="shared" si="30"/>
        <v>'Description':'B-23 2,241 Esplugues','Symbol':'Fixed camera','Owner':'SCT','Municipality':'Sense Assignació','Kilometric Point':'2,241','Road':'B-23','Direction':'DEC',</v>
      </c>
      <c r="AL284" s="50" t="str">
        <f t="shared" si="33"/>
        <v>'Latitude':'41,3780056624328','Longitude':'2,08356844356411','Manufacturer':'AXIS','Model':'AXIS Q7401 Video Encoder','Protocol':'		Ultrak','Polling':300,</v>
      </c>
      <c r="AM284" s="50" t="str">
        <f t="shared" si="35"/>
        <v>'Connection':{'Address':'10.137.243.38','Multicast address':'				239.239.239.239','User':'root','Password':'root','HTTP port':80,'ONVIF port':80,'RTSP port':554},</v>
      </c>
      <c r="AN284" s="50" t="str">
        <f t="shared" si="34"/>
        <v>'PTZ protocol':{'Protocol':'		Ultrak','Address':			3,'Port':2222,'Serial settings':'9600,8,E,1'}}},</v>
      </c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0"/>
      <c r="EU284" s="50"/>
      <c r="EV284" s="50"/>
      <c r="EW284" s="50"/>
      <c r="EX284" s="50"/>
      <c r="EY284" s="50"/>
      <c r="EZ284" s="50"/>
      <c r="FA284" s="50"/>
      <c r="FB284" s="50"/>
      <c r="FC284" s="50"/>
      <c r="FD284" s="50"/>
      <c r="FE284" s="50"/>
      <c r="FF284" s="50"/>
      <c r="FG284" s="50"/>
      <c r="FH284" s="50"/>
      <c r="FI284" s="50"/>
      <c r="FJ284" s="50"/>
      <c r="FK284" s="50"/>
      <c r="FL284" s="50"/>
      <c r="FM284" s="50"/>
      <c r="FN284" s="50"/>
      <c r="FO284" s="50"/>
      <c r="FP284" s="50"/>
      <c r="FQ284" s="50"/>
      <c r="FR284" s="50"/>
      <c r="FS284" s="50"/>
      <c r="FT284" s="50"/>
      <c r="FU284" s="50"/>
      <c r="FV284" s="50"/>
      <c r="FW284" s="50"/>
      <c r="FX284" s="50"/>
      <c r="FY284" s="50"/>
      <c r="FZ284" s="50"/>
      <c r="GA284" s="50"/>
      <c r="GB284" s="50"/>
      <c r="GC284" s="50"/>
      <c r="GD284" s="50"/>
      <c r="GE284" s="50"/>
      <c r="GF284" s="50"/>
      <c r="GG284" s="50"/>
      <c r="GH284" s="50"/>
      <c r="GI284" s="50"/>
      <c r="GJ284" s="50"/>
      <c r="GK284" s="50"/>
      <c r="GL284" s="50"/>
      <c r="GM284" s="50"/>
      <c r="GN284" s="50"/>
      <c r="GO284" s="50"/>
      <c r="GP284" s="50"/>
      <c r="GQ284" s="50"/>
      <c r="GR284" s="50"/>
      <c r="GS284" s="50"/>
      <c r="GT284" s="50"/>
      <c r="GU284" s="50"/>
      <c r="GV284" s="50"/>
      <c r="GW284" s="50"/>
      <c r="GX284" s="50"/>
      <c r="GY284" s="50"/>
      <c r="GZ284" s="50"/>
      <c r="HA284" s="50"/>
      <c r="HB284" s="50"/>
      <c r="HC284" s="50"/>
      <c r="HD284" s="50"/>
      <c r="HE284" s="50"/>
      <c r="HF284" s="50"/>
      <c r="HG284" s="50"/>
      <c r="HH284" s="50"/>
      <c r="HI284" s="50"/>
      <c r="HJ284" s="50"/>
      <c r="HK284" s="50"/>
      <c r="HL284" s="50"/>
      <c r="HM284" s="50"/>
      <c r="HN284" s="50"/>
      <c r="HO284" s="50"/>
      <c r="HP284" s="50"/>
      <c r="HQ284" s="50"/>
      <c r="HR284" s="50"/>
      <c r="HS284" s="50"/>
      <c r="HT284" s="50"/>
      <c r="HU284" s="50"/>
      <c r="HV284" s="50"/>
      <c r="HW284" s="50"/>
      <c r="HX284" s="50"/>
      <c r="HY284" s="50"/>
      <c r="HZ284" s="50"/>
      <c r="IA284" s="50"/>
      <c r="IB284" s="50"/>
      <c r="IC284" s="50"/>
      <c r="ID284" s="50"/>
      <c r="IE284" s="50"/>
      <c r="IF284" s="50"/>
      <c r="IG284" s="50"/>
      <c r="IH284" s="50"/>
      <c r="II284" s="50"/>
      <c r="IJ284" s="50"/>
      <c r="IK284" s="50"/>
      <c r="IL284" s="50"/>
      <c r="IM284" s="50"/>
      <c r="IN284" s="50"/>
      <c r="IO284" s="50"/>
      <c r="IP284" s="50"/>
      <c r="IQ284" s="50"/>
      <c r="IR284" s="50"/>
      <c r="IS284" s="50"/>
    </row>
    <row r="285" spans="1:253" ht="14.25" customHeight="1">
      <c r="A285" s="55" t="str">
        <f t="shared" si="29"/>
        <v>camera.2305</v>
      </c>
      <c r="B285" s="54">
        <v>2305</v>
      </c>
      <c r="C285" s="56" t="s">
        <v>870</v>
      </c>
      <c r="D285" s="56">
        <v>3.11</v>
      </c>
      <c r="E285" s="56" t="s">
        <v>48</v>
      </c>
      <c r="F285" s="56" t="s">
        <v>35</v>
      </c>
      <c r="G285" s="56" t="s">
        <v>36</v>
      </c>
      <c r="H285" s="56" t="s">
        <v>125</v>
      </c>
      <c r="I285" s="56" t="s">
        <v>877</v>
      </c>
      <c r="J285" s="50" t="s">
        <v>50</v>
      </c>
      <c r="K285" s="50" t="s">
        <v>51</v>
      </c>
      <c r="L285" s="50" t="s">
        <v>878</v>
      </c>
      <c r="M285" s="56" t="s">
        <v>53</v>
      </c>
      <c r="N285" s="56" t="s">
        <v>53</v>
      </c>
      <c r="O285" s="50">
        <v>80</v>
      </c>
      <c r="P285" s="50">
        <v>80</v>
      </c>
      <c r="Q285" s="50">
        <v>554</v>
      </c>
      <c r="R285" s="50" t="s">
        <v>54</v>
      </c>
      <c r="S285" s="50" t="s">
        <v>744</v>
      </c>
      <c r="T285" s="50">
        <v>2222</v>
      </c>
      <c r="U285" s="50" t="s">
        <v>55</v>
      </c>
      <c r="V285" s="50" t="s">
        <v>56</v>
      </c>
      <c r="AA285" s="50" t="s">
        <v>120</v>
      </c>
      <c r="AB285" s="56" t="s">
        <v>870</v>
      </c>
      <c r="AC285" s="50" t="s">
        <v>517</v>
      </c>
      <c r="AD285" s="50">
        <v>41.3760973316814</v>
      </c>
      <c r="AE285" s="50">
        <v>2.0728554408707498</v>
      </c>
      <c r="AF285" s="50">
        <v>300</v>
      </c>
      <c r="AG285" s="50" t="s">
        <v>46</v>
      </c>
      <c r="AH285" s="50" t="str">
        <f t="shared" si="31"/>
        <v>B-23 3,11 Sant Just</v>
      </c>
      <c r="AI285" s="50"/>
      <c r="AJ285" s="50" t="str">
        <f t="shared" si="32"/>
        <v>{'Camera information':{'Identifier':'camera.2305','Number':2305,'Group':'B-23','Name':'B-23 3,11 Sant Just','Location':'ACCESSOS SUD',</v>
      </c>
      <c r="AK285" s="50" t="str">
        <f t="shared" si="30"/>
        <v>'Description':'B-23 3,11 Sant Just','Symbol':'Fixed camera','Owner':'SCT','Municipality':'Sense Assignació','Kilometric Point':'3,11','Road':'B-23','Direction':'CRE',</v>
      </c>
      <c r="AL285" s="50" t="str">
        <f t="shared" si="33"/>
        <v>'Latitude':'41,3760973316814','Longitude':'2,07285544087075','Manufacturer':'AXIS','Model':'AXIS Q7401 Video Encoder','Protocol':'		Ultrak','Polling':300,</v>
      </c>
      <c r="AM285" s="50" t="str">
        <f t="shared" si="35"/>
        <v>'Connection':{'Address':'10.137.243.39','Multicast address':'				239.239.239.239','User':'root','Password':'root','HTTP port':80,'ONVIF port':80,'RTSP port':554},</v>
      </c>
      <c r="AN285" s="50" t="str">
        <f t="shared" si="34"/>
        <v>'PTZ protocol':{'Protocol':'		Ultrak','Address':			4,'Port':2222,'Serial settings':'9600,8,E,1'}}},</v>
      </c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0"/>
      <c r="EU285" s="50"/>
      <c r="EV285" s="50"/>
      <c r="EW285" s="50"/>
      <c r="EX285" s="50"/>
      <c r="EY285" s="50"/>
      <c r="EZ285" s="50"/>
      <c r="FA285" s="50"/>
      <c r="FB285" s="50"/>
      <c r="FC285" s="50"/>
      <c r="FD285" s="50"/>
      <c r="FE285" s="50"/>
      <c r="FF285" s="50"/>
      <c r="FG285" s="50"/>
      <c r="FH285" s="50"/>
      <c r="FI285" s="50"/>
      <c r="FJ285" s="50"/>
      <c r="FK285" s="50"/>
      <c r="FL285" s="50"/>
      <c r="FM285" s="50"/>
      <c r="FN285" s="50"/>
      <c r="FO285" s="50"/>
      <c r="FP285" s="50"/>
      <c r="FQ285" s="50"/>
      <c r="FR285" s="50"/>
      <c r="FS285" s="50"/>
      <c r="FT285" s="50"/>
      <c r="FU285" s="50"/>
      <c r="FV285" s="50"/>
      <c r="FW285" s="50"/>
      <c r="FX285" s="50"/>
      <c r="FY285" s="50"/>
      <c r="FZ285" s="50"/>
      <c r="GA285" s="50"/>
      <c r="GB285" s="50"/>
      <c r="GC285" s="50"/>
      <c r="GD285" s="50"/>
      <c r="GE285" s="50"/>
      <c r="GF285" s="50"/>
      <c r="GG285" s="50"/>
      <c r="GH285" s="50"/>
      <c r="GI285" s="50"/>
      <c r="GJ285" s="50"/>
      <c r="GK285" s="50"/>
      <c r="GL285" s="50"/>
      <c r="GM285" s="50"/>
      <c r="GN285" s="50"/>
      <c r="GO285" s="50"/>
      <c r="GP285" s="50"/>
      <c r="GQ285" s="50"/>
      <c r="GR285" s="50"/>
      <c r="GS285" s="50"/>
      <c r="GT285" s="50"/>
      <c r="GU285" s="50"/>
      <c r="GV285" s="50"/>
      <c r="GW285" s="50"/>
      <c r="GX285" s="50"/>
      <c r="GY285" s="50"/>
      <c r="GZ285" s="50"/>
      <c r="HA285" s="50"/>
      <c r="HB285" s="50"/>
      <c r="HC285" s="50"/>
      <c r="HD285" s="50"/>
      <c r="HE285" s="50"/>
      <c r="HF285" s="50"/>
      <c r="HG285" s="50"/>
      <c r="HH285" s="50"/>
      <c r="HI285" s="50"/>
      <c r="HJ285" s="50"/>
      <c r="HK285" s="50"/>
      <c r="HL285" s="50"/>
      <c r="HM285" s="50"/>
      <c r="HN285" s="50"/>
      <c r="HO285" s="50"/>
      <c r="HP285" s="50"/>
      <c r="HQ285" s="50"/>
      <c r="HR285" s="50"/>
      <c r="HS285" s="50"/>
      <c r="HT285" s="50"/>
      <c r="HU285" s="50"/>
      <c r="HV285" s="50"/>
      <c r="HW285" s="50"/>
      <c r="HX285" s="50"/>
      <c r="HY285" s="50"/>
      <c r="HZ285" s="50"/>
      <c r="IA285" s="50"/>
      <c r="IB285" s="50"/>
      <c r="IC285" s="50"/>
      <c r="ID285" s="50"/>
      <c r="IE285" s="50"/>
      <c r="IF285" s="50"/>
      <c r="IG285" s="50"/>
      <c r="IH285" s="50"/>
      <c r="II285" s="50"/>
      <c r="IJ285" s="50"/>
      <c r="IK285" s="50"/>
      <c r="IL285" s="50"/>
      <c r="IM285" s="50"/>
      <c r="IN285" s="50"/>
      <c r="IO285" s="50"/>
      <c r="IP285" s="50"/>
      <c r="IQ285" s="50"/>
      <c r="IR285" s="50"/>
      <c r="IS285" s="50"/>
    </row>
    <row r="286" spans="1:253" ht="14.25" customHeight="1">
      <c r="A286" s="55" t="str">
        <f t="shared" si="29"/>
        <v>camera.2306</v>
      </c>
      <c r="B286" s="54">
        <v>2306</v>
      </c>
      <c r="C286" s="56" t="s">
        <v>870</v>
      </c>
      <c r="D286" s="56">
        <v>4.75</v>
      </c>
      <c r="E286" s="56" t="s">
        <v>48</v>
      </c>
      <c r="F286" s="56" t="s">
        <v>35</v>
      </c>
      <c r="G286" s="56" t="s">
        <v>36</v>
      </c>
      <c r="H286" s="56" t="s">
        <v>125</v>
      </c>
      <c r="I286" s="56" t="s">
        <v>616</v>
      </c>
      <c r="J286" s="50" t="s">
        <v>50</v>
      </c>
      <c r="K286" s="50" t="s">
        <v>51</v>
      </c>
      <c r="L286" s="66" t="s">
        <v>879</v>
      </c>
      <c r="M286" s="56" t="s">
        <v>53</v>
      </c>
      <c r="N286" s="56" t="s">
        <v>53</v>
      </c>
      <c r="O286" s="50">
        <v>80</v>
      </c>
      <c r="P286" s="50">
        <v>80</v>
      </c>
      <c r="Q286" s="50">
        <v>554</v>
      </c>
      <c r="R286" s="50" t="s">
        <v>54</v>
      </c>
      <c r="S286" s="50" t="s">
        <v>847</v>
      </c>
      <c r="T286" s="50">
        <v>2222</v>
      </c>
      <c r="U286" s="50" t="s">
        <v>55</v>
      </c>
      <c r="V286" s="50" t="s">
        <v>56</v>
      </c>
      <c r="AB286" s="56" t="s">
        <v>870</v>
      </c>
      <c r="AC286" s="50" t="s">
        <v>58</v>
      </c>
      <c r="AD286" s="50">
        <v>41.373335361666101</v>
      </c>
      <c r="AE286" s="50">
        <v>2.0547151501437799</v>
      </c>
      <c r="AF286" s="50">
        <v>300</v>
      </c>
      <c r="AG286" s="50" t="s">
        <v>46</v>
      </c>
      <c r="AH286" s="50" t="str">
        <f t="shared" si="31"/>
        <v>B-23 4,75 St. Joan Despí</v>
      </c>
      <c r="AI286" s="50"/>
      <c r="AJ286" s="50" t="str">
        <f t="shared" si="32"/>
        <v>{'Camera information':{'Identifier':'camera.2306','Number':2306,'Group':'B-23','Name':'B-23 4,75 St. Joan Despí','Location':'ACCESSOS SUD',</v>
      </c>
      <c r="AK286" s="50" t="str">
        <f t="shared" si="30"/>
        <v>'Description':'B-23 4,75 St. Joan Despí','Symbol':'Fixed camera','Owner':'SCT','Municipality':'Sense Assignació','Kilometric Point':'4,75','Road':'B-23','Direction':'DEC',</v>
      </c>
      <c r="AL286" s="50" t="str">
        <f t="shared" si="33"/>
        <v>'Latitude':'41,3733353616661','Longitude':'2,05471515014378','Manufacturer':'AXIS','Model':'AXIS Q7401 Video Encoder','Protocol':'		Ultrak','Polling':300,</v>
      </c>
      <c r="AM286" s="50" t="str">
        <f t="shared" si="35"/>
        <v>'Connection':{'Address':'10.137.243.40','Multicast address':'				239.239.239.239','User':'root','Password':'root','HTTP port':80,'ONVIF port':80,'RTSP port':554},</v>
      </c>
      <c r="AN286" s="50" t="str">
        <f t="shared" si="34"/>
        <v>'PTZ protocol':{'Protocol':'		Ultrak','Address':			5,'Port':2222,'Serial settings':'9600,8,E,1'}}},</v>
      </c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0"/>
      <c r="EU286" s="50"/>
      <c r="EV286" s="50"/>
      <c r="EW286" s="50"/>
      <c r="EX286" s="50"/>
      <c r="EY286" s="50"/>
      <c r="EZ286" s="50"/>
      <c r="FA286" s="50"/>
      <c r="FB286" s="50"/>
      <c r="FC286" s="50"/>
      <c r="FD286" s="50"/>
      <c r="FE286" s="50"/>
      <c r="FF286" s="50"/>
      <c r="FG286" s="50"/>
      <c r="FH286" s="50"/>
      <c r="FI286" s="50"/>
      <c r="FJ286" s="50"/>
      <c r="FK286" s="50"/>
      <c r="FL286" s="50"/>
      <c r="FM286" s="50"/>
      <c r="FN286" s="50"/>
      <c r="FO286" s="50"/>
      <c r="FP286" s="50"/>
      <c r="FQ286" s="50"/>
      <c r="FR286" s="50"/>
      <c r="FS286" s="50"/>
      <c r="FT286" s="50"/>
      <c r="FU286" s="50"/>
      <c r="FV286" s="50"/>
      <c r="FW286" s="50"/>
      <c r="FX286" s="50"/>
      <c r="FY286" s="50"/>
      <c r="FZ286" s="50"/>
      <c r="GA286" s="50"/>
      <c r="GB286" s="50"/>
      <c r="GC286" s="50"/>
      <c r="GD286" s="50"/>
      <c r="GE286" s="50"/>
      <c r="GF286" s="50"/>
      <c r="GG286" s="50"/>
      <c r="GH286" s="50"/>
      <c r="GI286" s="50"/>
      <c r="GJ286" s="50"/>
      <c r="GK286" s="50"/>
      <c r="GL286" s="50"/>
      <c r="GM286" s="50"/>
      <c r="GN286" s="50"/>
      <c r="GO286" s="50"/>
      <c r="GP286" s="50"/>
      <c r="GQ286" s="50"/>
      <c r="GR286" s="50"/>
      <c r="GS286" s="50"/>
      <c r="GT286" s="50"/>
      <c r="GU286" s="50"/>
      <c r="GV286" s="50"/>
      <c r="GW286" s="50"/>
      <c r="GX286" s="50"/>
      <c r="GY286" s="50"/>
      <c r="GZ286" s="50"/>
      <c r="HA286" s="50"/>
      <c r="HB286" s="50"/>
      <c r="HC286" s="50"/>
      <c r="HD286" s="50"/>
      <c r="HE286" s="50"/>
      <c r="HF286" s="50"/>
      <c r="HG286" s="50"/>
      <c r="HH286" s="50"/>
      <c r="HI286" s="50"/>
      <c r="HJ286" s="50"/>
      <c r="HK286" s="50"/>
      <c r="HL286" s="50"/>
      <c r="HM286" s="50"/>
      <c r="HN286" s="50"/>
      <c r="HO286" s="50"/>
      <c r="HP286" s="50"/>
      <c r="HQ286" s="50"/>
      <c r="HR286" s="50"/>
      <c r="HS286" s="50"/>
      <c r="HT286" s="50"/>
      <c r="HU286" s="50"/>
      <c r="HV286" s="50"/>
      <c r="HW286" s="50"/>
      <c r="HX286" s="50"/>
      <c r="HY286" s="50"/>
      <c r="HZ286" s="50"/>
      <c r="IA286" s="50"/>
      <c r="IB286" s="50"/>
      <c r="IC286" s="50"/>
      <c r="ID286" s="50"/>
      <c r="IE286" s="50"/>
      <c r="IF286" s="50"/>
      <c r="IG286" s="50"/>
      <c r="IH286" s="50"/>
      <c r="II286" s="50"/>
      <c r="IJ286" s="50"/>
      <c r="IK286" s="50"/>
      <c r="IL286" s="50"/>
      <c r="IM286" s="50"/>
      <c r="IN286" s="50"/>
      <c r="IO286" s="50"/>
      <c r="IP286" s="50"/>
      <c r="IQ286" s="50"/>
      <c r="IR286" s="50"/>
      <c r="IS286" s="50"/>
    </row>
    <row r="287" spans="1:253" ht="14.25" customHeight="1">
      <c r="A287" s="55" t="str">
        <f t="shared" si="29"/>
        <v>camera.2307</v>
      </c>
      <c r="B287" s="54">
        <v>2307</v>
      </c>
      <c r="C287" s="56" t="s">
        <v>870</v>
      </c>
      <c r="D287" s="56">
        <v>6.1360000000000001</v>
      </c>
      <c r="E287" s="56" t="s">
        <v>48</v>
      </c>
      <c r="F287" s="56" t="s">
        <v>35</v>
      </c>
      <c r="G287" s="56" t="s">
        <v>36</v>
      </c>
      <c r="H287" s="56" t="s">
        <v>125</v>
      </c>
      <c r="I287" s="56" t="s">
        <v>880</v>
      </c>
      <c r="J287" s="50" t="s">
        <v>50</v>
      </c>
      <c r="K287" s="50" t="s">
        <v>51</v>
      </c>
      <c r="L287" s="50" t="s">
        <v>881</v>
      </c>
      <c r="M287" s="56" t="s">
        <v>53</v>
      </c>
      <c r="N287" s="56" t="s">
        <v>53</v>
      </c>
      <c r="O287" s="50">
        <v>80</v>
      </c>
      <c r="P287" s="50">
        <v>80</v>
      </c>
      <c r="Q287" s="50">
        <v>554</v>
      </c>
      <c r="R287" s="50" t="s">
        <v>54</v>
      </c>
      <c r="S287" s="50" t="s">
        <v>852</v>
      </c>
      <c r="T287" s="50">
        <v>2222</v>
      </c>
      <c r="U287" s="50" t="s">
        <v>55</v>
      </c>
      <c r="V287" s="50" t="s">
        <v>56</v>
      </c>
      <c r="AA287" s="50" t="s">
        <v>120</v>
      </c>
      <c r="AB287" s="56" t="s">
        <v>870</v>
      </c>
      <c r="AC287" s="50" t="s">
        <v>58</v>
      </c>
      <c r="AD287" s="50">
        <v>41.373202824255301</v>
      </c>
      <c r="AE287" s="50">
        <v>2.0377157581338499</v>
      </c>
      <c r="AF287" s="50">
        <v>300</v>
      </c>
      <c r="AG287" s="50" t="s">
        <v>46</v>
      </c>
      <c r="AH287" s="50" t="str">
        <f t="shared" si="31"/>
        <v>B-23 6,136 Enllaç A-2</v>
      </c>
      <c r="AI287" s="50"/>
      <c r="AJ287" s="50" t="str">
        <f t="shared" si="32"/>
        <v>{'Camera information':{'Identifier':'camera.2307','Number':2307,'Group':'B-23','Name':'B-23 6,136 Enllaç A-2','Location':'ACCESSOS SUD',</v>
      </c>
      <c r="AK287" s="50" t="str">
        <f t="shared" si="30"/>
        <v>'Description':'B-23 6,136 Enllaç A-2','Symbol':'Fixed camera','Owner':'SCT','Municipality':'Sense Assignació','Kilometric Point':'6,136','Road':'B-23','Direction':'DEC',</v>
      </c>
      <c r="AL287" s="50" t="str">
        <f t="shared" si="33"/>
        <v>'Latitude':'41,3732028242553','Longitude':'2,03771575813385','Manufacturer':'AXIS','Model':'AXIS Q7401 Video Encoder','Protocol':'		Ultrak','Polling':300,</v>
      </c>
      <c r="AM287" s="50" t="str">
        <f t="shared" si="35"/>
        <v>'Connection':{'Address':'10.137.243.41','Multicast address':'				239.239.239.239','User':'root','Password':'root','HTTP port':80,'ONVIF port':80,'RTSP port':554},</v>
      </c>
      <c r="AN287" s="50" t="str">
        <f t="shared" si="34"/>
        <v>'PTZ protocol':{'Protocol':'		Ultrak','Address':			6,'Port':2222,'Serial settings':'9600,8,E,1'}}},</v>
      </c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50"/>
      <c r="EY287" s="50"/>
      <c r="EZ287" s="50"/>
      <c r="FA287" s="50"/>
      <c r="FB287" s="50"/>
      <c r="FC287" s="50"/>
      <c r="FD287" s="50"/>
      <c r="FE287" s="50"/>
      <c r="FF287" s="50"/>
      <c r="FG287" s="50"/>
      <c r="FH287" s="50"/>
      <c r="FI287" s="50"/>
      <c r="FJ287" s="50"/>
      <c r="FK287" s="50"/>
      <c r="FL287" s="50"/>
      <c r="FM287" s="50"/>
      <c r="FN287" s="50"/>
      <c r="FO287" s="50"/>
      <c r="FP287" s="50"/>
      <c r="FQ287" s="50"/>
      <c r="FR287" s="50"/>
      <c r="FS287" s="50"/>
      <c r="FT287" s="50"/>
      <c r="FU287" s="50"/>
      <c r="FV287" s="50"/>
      <c r="FW287" s="50"/>
      <c r="FX287" s="50"/>
      <c r="FY287" s="50"/>
      <c r="FZ287" s="50"/>
      <c r="GA287" s="50"/>
      <c r="GB287" s="50"/>
      <c r="GC287" s="50"/>
      <c r="GD287" s="50"/>
      <c r="GE287" s="50"/>
      <c r="GF287" s="50"/>
      <c r="GG287" s="50"/>
      <c r="GH287" s="50"/>
      <c r="GI287" s="50"/>
      <c r="GJ287" s="50"/>
      <c r="GK287" s="50"/>
      <c r="GL287" s="50"/>
      <c r="GM287" s="50"/>
      <c r="GN287" s="50"/>
      <c r="GO287" s="50"/>
      <c r="GP287" s="50"/>
      <c r="GQ287" s="50"/>
      <c r="GR287" s="50"/>
      <c r="GS287" s="50"/>
      <c r="GT287" s="50"/>
      <c r="GU287" s="50"/>
      <c r="GV287" s="50"/>
      <c r="GW287" s="50"/>
      <c r="GX287" s="50"/>
      <c r="GY287" s="50"/>
      <c r="GZ287" s="50"/>
      <c r="HA287" s="50"/>
      <c r="HB287" s="50"/>
      <c r="HC287" s="50"/>
      <c r="HD287" s="50"/>
      <c r="HE287" s="50"/>
      <c r="HF287" s="50"/>
      <c r="HG287" s="50"/>
      <c r="HH287" s="50"/>
      <c r="HI287" s="50"/>
      <c r="HJ287" s="50"/>
      <c r="HK287" s="50"/>
      <c r="HL287" s="50"/>
      <c r="HM287" s="50"/>
      <c r="HN287" s="50"/>
      <c r="HO287" s="50"/>
      <c r="HP287" s="50"/>
      <c r="HQ287" s="50"/>
      <c r="HR287" s="50"/>
      <c r="HS287" s="50"/>
      <c r="HT287" s="50"/>
      <c r="HU287" s="50"/>
      <c r="HV287" s="50"/>
      <c r="HW287" s="50"/>
      <c r="HX287" s="50"/>
      <c r="HY287" s="50"/>
      <c r="HZ287" s="50"/>
      <c r="IA287" s="50"/>
      <c r="IB287" s="50"/>
      <c r="IC287" s="50"/>
      <c r="ID287" s="50"/>
      <c r="IE287" s="50"/>
      <c r="IF287" s="50"/>
      <c r="IG287" s="50"/>
      <c r="IH287" s="50"/>
      <c r="II287" s="50"/>
      <c r="IJ287" s="50"/>
      <c r="IK287" s="50"/>
      <c r="IL287" s="50"/>
      <c r="IM287" s="50"/>
      <c r="IN287" s="50"/>
      <c r="IO287" s="50"/>
      <c r="IP287" s="50"/>
      <c r="IQ287" s="50"/>
      <c r="IR287" s="50"/>
      <c r="IS287" s="50"/>
    </row>
    <row r="288" spans="1:253" ht="14.25" customHeight="1">
      <c r="A288" s="55" t="str">
        <f t="shared" si="29"/>
        <v>camera.2308</v>
      </c>
      <c r="B288" s="54">
        <v>2308</v>
      </c>
      <c r="C288" s="56" t="s">
        <v>870</v>
      </c>
      <c r="D288" s="56">
        <v>6.9</v>
      </c>
      <c r="E288" s="56" t="s">
        <v>48</v>
      </c>
      <c r="F288" s="56" t="s">
        <v>35</v>
      </c>
      <c r="G288" s="56" t="s">
        <v>36</v>
      </c>
      <c r="H288" s="56" t="s">
        <v>125</v>
      </c>
      <c r="I288" s="56" t="s">
        <v>882</v>
      </c>
      <c r="J288" s="50" t="s">
        <v>50</v>
      </c>
      <c r="K288" s="50" t="s">
        <v>51</v>
      </c>
      <c r="L288" s="50" t="s">
        <v>883</v>
      </c>
      <c r="M288" s="56" t="s">
        <v>53</v>
      </c>
      <c r="N288" s="56" t="s">
        <v>53</v>
      </c>
      <c r="O288" s="50">
        <v>80</v>
      </c>
      <c r="P288" s="50">
        <v>80</v>
      </c>
      <c r="Q288" s="50">
        <v>554</v>
      </c>
      <c r="R288" s="50" t="s">
        <v>54</v>
      </c>
      <c r="S288" s="50" t="s">
        <v>856</v>
      </c>
      <c r="T288" s="50">
        <v>2222</v>
      </c>
      <c r="U288" s="50" t="s">
        <v>55</v>
      </c>
      <c r="V288" s="50" t="s">
        <v>56</v>
      </c>
      <c r="AA288" s="50" t="s">
        <v>120</v>
      </c>
      <c r="AB288" s="56" t="s">
        <v>870</v>
      </c>
      <c r="AC288" s="50" t="s">
        <v>58</v>
      </c>
      <c r="AD288" s="50">
        <v>41.377876330548098</v>
      </c>
      <c r="AE288" s="50">
        <v>2.0320160248484198</v>
      </c>
      <c r="AF288" s="50">
        <v>300</v>
      </c>
      <c r="AG288" s="50" t="s">
        <v>46</v>
      </c>
      <c r="AH288" s="50" t="str">
        <f t="shared" si="31"/>
        <v>B-23 6,9 Sant Feliu</v>
      </c>
      <c r="AI288" s="50"/>
      <c r="AJ288" s="50" t="str">
        <f t="shared" si="32"/>
        <v>{'Camera information':{'Identifier':'camera.2308','Number':2308,'Group':'B-23','Name':'B-23 6,9 Sant Feliu','Location':'ACCESSOS SUD',</v>
      </c>
      <c r="AK288" s="50" t="str">
        <f t="shared" si="30"/>
        <v>'Description':'B-23 6,9 Sant Feliu','Symbol':'Fixed camera','Owner':'SCT','Municipality':'Sense Assignació','Kilometric Point':'6,9','Road':'B-23','Direction':'DEC',</v>
      </c>
      <c r="AL288" s="50" t="str">
        <f t="shared" si="33"/>
        <v>'Latitude':'41,3778763305481','Longitude':'2,03201602484842','Manufacturer':'AXIS','Model':'AXIS Q7401 Video Encoder','Protocol':'		Ultrak','Polling':300,</v>
      </c>
      <c r="AM288" s="50" t="str">
        <f t="shared" si="35"/>
        <v>'Connection':{'Address':'10.137.243.99','Multicast address':'				239.239.239.239','User':'root','Password':'root','HTTP port':80,'ONVIF port':80,'RTSP port':554},</v>
      </c>
      <c r="AN288" s="50" t="str">
        <f t="shared" si="34"/>
        <v>'PTZ protocol':{'Protocol':'		Ultrak','Address':			7,'Port':2222,'Serial settings':'9600,8,E,1'}}},</v>
      </c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0"/>
      <c r="EU288" s="50"/>
      <c r="EV288" s="50"/>
      <c r="EW288" s="50"/>
      <c r="EX288" s="50"/>
      <c r="EY288" s="50"/>
      <c r="EZ288" s="50"/>
      <c r="FA288" s="50"/>
      <c r="FB288" s="50"/>
      <c r="FC288" s="50"/>
      <c r="FD288" s="50"/>
      <c r="FE288" s="50"/>
      <c r="FF288" s="50"/>
      <c r="FG288" s="50"/>
      <c r="FH288" s="50"/>
      <c r="FI288" s="50"/>
      <c r="FJ288" s="50"/>
      <c r="FK288" s="50"/>
      <c r="FL288" s="50"/>
      <c r="FM288" s="50"/>
      <c r="FN288" s="50"/>
      <c r="FO288" s="50"/>
      <c r="FP288" s="50"/>
      <c r="FQ288" s="50"/>
      <c r="FR288" s="50"/>
      <c r="FS288" s="50"/>
      <c r="FT288" s="50"/>
      <c r="FU288" s="50"/>
      <c r="FV288" s="50"/>
      <c r="FW288" s="50"/>
      <c r="FX288" s="50"/>
      <c r="FY288" s="50"/>
      <c r="FZ288" s="50"/>
      <c r="GA288" s="50"/>
      <c r="GB288" s="50"/>
      <c r="GC288" s="50"/>
      <c r="GD288" s="50"/>
      <c r="GE288" s="50"/>
      <c r="GF288" s="50"/>
      <c r="GG288" s="50"/>
      <c r="GH288" s="50"/>
      <c r="GI288" s="50"/>
      <c r="GJ288" s="50"/>
      <c r="GK288" s="50"/>
      <c r="GL288" s="50"/>
      <c r="GM288" s="50"/>
      <c r="GN288" s="50"/>
      <c r="GO288" s="50"/>
      <c r="GP288" s="50"/>
      <c r="GQ288" s="50"/>
      <c r="GR288" s="50"/>
      <c r="GS288" s="50"/>
      <c r="GT288" s="50"/>
      <c r="GU288" s="50"/>
      <c r="GV288" s="50"/>
      <c r="GW288" s="50"/>
      <c r="GX288" s="50"/>
      <c r="GY288" s="50"/>
      <c r="GZ288" s="50"/>
      <c r="HA288" s="50"/>
      <c r="HB288" s="50"/>
      <c r="HC288" s="50"/>
      <c r="HD288" s="50"/>
      <c r="HE288" s="50"/>
      <c r="HF288" s="50"/>
      <c r="HG288" s="50"/>
      <c r="HH288" s="50"/>
      <c r="HI288" s="50"/>
      <c r="HJ288" s="50"/>
      <c r="HK288" s="50"/>
      <c r="HL288" s="50"/>
      <c r="HM288" s="50"/>
      <c r="HN288" s="50"/>
      <c r="HO288" s="50"/>
      <c r="HP288" s="50"/>
      <c r="HQ288" s="50"/>
      <c r="HR288" s="50"/>
      <c r="HS288" s="50"/>
      <c r="HT288" s="50"/>
      <c r="HU288" s="50"/>
      <c r="HV288" s="50"/>
      <c r="HW288" s="50"/>
      <c r="HX288" s="50"/>
      <c r="HY288" s="50"/>
      <c r="HZ288" s="50"/>
      <c r="IA288" s="50"/>
      <c r="IB288" s="50"/>
      <c r="IC288" s="50"/>
      <c r="ID288" s="50"/>
      <c r="IE288" s="50"/>
      <c r="IF288" s="50"/>
      <c r="IG288" s="50"/>
      <c r="IH288" s="50"/>
      <c r="II288" s="50"/>
      <c r="IJ288" s="50"/>
      <c r="IK288" s="50"/>
      <c r="IL288" s="50"/>
      <c r="IM288" s="50"/>
      <c r="IN288" s="50"/>
      <c r="IO288" s="50"/>
      <c r="IP288" s="50"/>
      <c r="IQ288" s="50"/>
      <c r="IR288" s="50"/>
      <c r="IS288" s="50"/>
    </row>
    <row r="289" spans="1:253" ht="14.25" customHeight="1">
      <c r="A289" s="55" t="str">
        <f t="shared" si="29"/>
        <v>camera.2309</v>
      </c>
      <c r="B289" s="54">
        <v>2309</v>
      </c>
      <c r="C289" s="56" t="s">
        <v>870</v>
      </c>
      <c r="D289" s="56">
        <v>7.38</v>
      </c>
      <c r="E289" s="56" t="s">
        <v>48</v>
      </c>
      <c r="F289" s="56" t="s">
        <v>35</v>
      </c>
      <c r="G289" s="56" t="s">
        <v>36</v>
      </c>
      <c r="H289" s="56" t="s">
        <v>125</v>
      </c>
      <c r="I289" s="56" t="s">
        <v>882</v>
      </c>
      <c r="J289" s="50" t="s">
        <v>50</v>
      </c>
      <c r="K289" s="50" t="s">
        <v>51</v>
      </c>
      <c r="L289" s="85" t="s">
        <v>884</v>
      </c>
      <c r="M289" s="56" t="s">
        <v>53</v>
      </c>
      <c r="N289" s="56" t="s">
        <v>53</v>
      </c>
      <c r="O289" s="50">
        <v>80</v>
      </c>
      <c r="P289" s="50">
        <v>80</v>
      </c>
      <c r="Q289" s="50">
        <v>554</v>
      </c>
      <c r="R289" s="50" t="s">
        <v>54</v>
      </c>
      <c r="S289" s="50" t="s">
        <v>859</v>
      </c>
      <c r="T289" s="50">
        <v>2222</v>
      </c>
      <c r="U289" s="50" t="s">
        <v>55</v>
      </c>
      <c r="V289" s="50" t="s">
        <v>56</v>
      </c>
      <c r="AA289" s="50" t="s">
        <v>120</v>
      </c>
      <c r="AB289" s="56" t="s">
        <v>870</v>
      </c>
      <c r="AC289" s="50" t="s">
        <v>58</v>
      </c>
      <c r="AD289" s="50">
        <v>41.382741537542302</v>
      </c>
      <c r="AE289" s="50">
        <v>2.0287826041630499</v>
      </c>
      <c r="AF289" s="50">
        <v>300</v>
      </c>
      <c r="AG289" s="50" t="s">
        <v>46</v>
      </c>
      <c r="AH289" s="50" t="str">
        <f t="shared" si="31"/>
        <v>B-23 7,38 Sant Feliu</v>
      </c>
      <c r="AI289" s="50"/>
      <c r="AJ289" s="50" t="str">
        <f t="shared" si="32"/>
        <v>{'Camera information':{'Identifier':'camera.2309','Number':2309,'Group':'B-23','Name':'B-23 7,38 Sant Feliu','Location':'ACCESSOS SUD',</v>
      </c>
      <c r="AK289" s="50" t="str">
        <f t="shared" si="30"/>
        <v>'Description':'B-23 7,38 Sant Feliu','Symbol':'Fixed camera','Owner':'SCT','Municipality':'Sense Assignació','Kilometric Point':'7,38','Road':'B-23','Direction':'DEC',</v>
      </c>
      <c r="AL289" s="50" t="str">
        <f t="shared" si="33"/>
        <v>'Latitude':'41,3827415375423','Longitude':'2,02878260416305','Manufacturer':'AXIS','Model':'AXIS Q7401 Video Encoder','Protocol':'		Ultrak','Polling':300,</v>
      </c>
      <c r="AM289" s="50" t="str">
        <f t="shared" si="35"/>
        <v>'Connection':{'Address':'10.137.243.100','Multicast address':'				239.239.239.239','User':'root','Password':'root','HTTP port':80,'ONVIF port':80,'RTSP port':554},</v>
      </c>
      <c r="AN289" s="50" t="str">
        <f t="shared" si="34"/>
        <v>'PTZ protocol':{'Protocol':'		Ultrak','Address':			8,'Port':2222,'Serial settings':'9600,8,E,1'}}},</v>
      </c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0"/>
      <c r="EU289" s="50"/>
      <c r="EV289" s="50"/>
      <c r="EW289" s="50"/>
      <c r="EX289" s="50"/>
      <c r="EY289" s="50"/>
      <c r="EZ289" s="50"/>
      <c r="FA289" s="50"/>
      <c r="FB289" s="50"/>
      <c r="FC289" s="50"/>
      <c r="FD289" s="50"/>
      <c r="FE289" s="50"/>
      <c r="FF289" s="50"/>
      <c r="FG289" s="50"/>
      <c r="FH289" s="50"/>
      <c r="FI289" s="50"/>
      <c r="FJ289" s="50"/>
      <c r="FK289" s="50"/>
      <c r="FL289" s="50"/>
      <c r="FM289" s="50"/>
      <c r="FN289" s="50"/>
      <c r="FO289" s="50"/>
      <c r="FP289" s="50"/>
      <c r="FQ289" s="50"/>
      <c r="FR289" s="50"/>
      <c r="FS289" s="50"/>
      <c r="FT289" s="50"/>
      <c r="FU289" s="50"/>
      <c r="FV289" s="50"/>
      <c r="FW289" s="50"/>
      <c r="FX289" s="50"/>
      <c r="FY289" s="50"/>
      <c r="FZ289" s="50"/>
      <c r="GA289" s="50"/>
      <c r="GB289" s="50"/>
      <c r="GC289" s="50"/>
      <c r="GD289" s="50"/>
      <c r="GE289" s="50"/>
      <c r="GF289" s="50"/>
      <c r="GG289" s="50"/>
      <c r="GH289" s="50"/>
      <c r="GI289" s="50"/>
      <c r="GJ289" s="50"/>
      <c r="GK289" s="50"/>
      <c r="GL289" s="50"/>
      <c r="GM289" s="50"/>
      <c r="GN289" s="50"/>
      <c r="GO289" s="50"/>
      <c r="GP289" s="50"/>
      <c r="GQ289" s="50"/>
      <c r="GR289" s="50"/>
      <c r="GS289" s="50"/>
      <c r="GT289" s="50"/>
      <c r="GU289" s="50"/>
      <c r="GV289" s="50"/>
      <c r="GW289" s="50"/>
      <c r="GX289" s="50"/>
      <c r="GY289" s="50"/>
      <c r="GZ289" s="50"/>
      <c r="HA289" s="50"/>
      <c r="HB289" s="50"/>
      <c r="HC289" s="50"/>
      <c r="HD289" s="50"/>
      <c r="HE289" s="50"/>
      <c r="HF289" s="50"/>
      <c r="HG289" s="50"/>
      <c r="HH289" s="50"/>
      <c r="HI289" s="50"/>
      <c r="HJ289" s="50"/>
      <c r="HK289" s="50"/>
      <c r="HL289" s="50"/>
      <c r="HM289" s="50"/>
      <c r="HN289" s="50"/>
      <c r="HO289" s="50"/>
      <c r="HP289" s="50"/>
      <c r="HQ289" s="50"/>
      <c r="HR289" s="50"/>
      <c r="HS289" s="50"/>
      <c r="HT289" s="50"/>
      <c r="HU289" s="50"/>
      <c r="HV289" s="50"/>
      <c r="HW289" s="50"/>
      <c r="HX289" s="50"/>
      <c r="HY289" s="50"/>
      <c r="HZ289" s="50"/>
      <c r="IA289" s="50"/>
      <c r="IB289" s="50"/>
      <c r="IC289" s="50"/>
      <c r="ID289" s="50"/>
      <c r="IE289" s="50"/>
      <c r="IF289" s="50"/>
      <c r="IG289" s="50"/>
      <c r="IH289" s="50"/>
      <c r="II289" s="50"/>
      <c r="IJ289" s="50"/>
      <c r="IK289" s="50"/>
      <c r="IL289" s="50"/>
      <c r="IM289" s="50"/>
      <c r="IN289" s="50"/>
      <c r="IO289" s="50"/>
      <c r="IP289" s="50"/>
      <c r="IQ289" s="50"/>
      <c r="IR289" s="50"/>
      <c r="IS289" s="50"/>
    </row>
    <row r="290" spans="1:253" ht="14.25" customHeight="1">
      <c r="A290" s="55" t="str">
        <f t="shared" si="29"/>
        <v>camera.2310</v>
      </c>
      <c r="B290" s="54">
        <v>2310</v>
      </c>
      <c r="C290" s="56" t="s">
        <v>870</v>
      </c>
      <c r="D290" s="56">
        <v>8.59</v>
      </c>
      <c r="E290" s="56" t="s">
        <v>48</v>
      </c>
      <c r="F290" s="56" t="s">
        <v>35</v>
      </c>
      <c r="G290" s="56" t="s">
        <v>36</v>
      </c>
      <c r="H290" s="56" t="s">
        <v>125</v>
      </c>
      <c r="I290" s="56" t="s">
        <v>885</v>
      </c>
      <c r="J290" s="50" t="s">
        <v>50</v>
      </c>
      <c r="K290" s="50" t="s">
        <v>51</v>
      </c>
      <c r="L290" s="85" t="s">
        <v>886</v>
      </c>
      <c r="M290" s="56" t="s">
        <v>53</v>
      </c>
      <c r="N290" s="56" t="s">
        <v>53</v>
      </c>
      <c r="O290" s="50">
        <v>80</v>
      </c>
      <c r="P290" s="50">
        <v>80</v>
      </c>
      <c r="Q290" s="50">
        <v>554</v>
      </c>
      <c r="R290" s="50" t="s">
        <v>54</v>
      </c>
      <c r="S290" s="50" t="s">
        <v>668</v>
      </c>
      <c r="T290" s="50">
        <v>2222</v>
      </c>
      <c r="U290" s="50" t="s">
        <v>55</v>
      </c>
      <c r="V290" s="50" t="s">
        <v>56</v>
      </c>
      <c r="AA290" s="50" t="s">
        <v>120</v>
      </c>
      <c r="AB290" s="56" t="s">
        <v>870</v>
      </c>
      <c r="AC290" s="50" t="s">
        <v>58</v>
      </c>
      <c r="AD290" s="50">
        <v>41.392727716062097</v>
      </c>
      <c r="AE290" s="50">
        <v>2.0240331207251101</v>
      </c>
      <c r="AF290" s="50">
        <v>300</v>
      </c>
      <c r="AG290" s="50" t="s">
        <v>46</v>
      </c>
      <c r="AH290" s="50" t="str">
        <f t="shared" si="31"/>
        <v>B-23 8,59 Molins de Rei</v>
      </c>
      <c r="AI290" s="50"/>
      <c r="AJ290" s="50" t="str">
        <f t="shared" si="32"/>
        <v>{'Camera information':{'Identifier':'camera.2310','Number':2310,'Group':'B-23','Name':'B-23 8,59 Molins de Rei','Location':'ACCESSOS SUD',</v>
      </c>
      <c r="AK290" s="50" t="str">
        <f t="shared" si="30"/>
        <v>'Description':'B-23 8,59 Molins de Rei','Symbol':'Fixed camera','Owner':'SCT','Municipality':'Sense Assignació','Kilometric Point':'8,59','Road':'B-23','Direction':'DEC',</v>
      </c>
      <c r="AL290" s="50" t="str">
        <f t="shared" si="33"/>
        <v>'Latitude':'41,3927277160621','Longitude':'2,02403312072511','Manufacturer':'AXIS','Model':'AXIS Q7401 Video Encoder','Protocol':'		Ultrak','Polling':300,</v>
      </c>
      <c r="AM290" s="50" t="str">
        <f t="shared" si="35"/>
        <v>'Connection':{'Address':'10.137.243.101','Multicast address':'				239.239.239.239','User':'root','Password':'root','HTTP port':80,'ONVIF port':80,'RTSP port':554},</v>
      </c>
      <c r="AN290" s="50" t="str">
        <f t="shared" si="34"/>
        <v>'PTZ protocol':{'Protocol':'		Ultrak','Address':			9,'Port':2222,'Serial settings':'9600,8,E,1'}}},</v>
      </c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0"/>
      <c r="EU290" s="50"/>
      <c r="EV290" s="50"/>
      <c r="EW290" s="50"/>
      <c r="EX290" s="50"/>
      <c r="EY290" s="50"/>
      <c r="EZ290" s="50"/>
      <c r="FA290" s="50"/>
      <c r="FB290" s="50"/>
      <c r="FC290" s="50"/>
      <c r="FD290" s="50"/>
      <c r="FE290" s="50"/>
      <c r="FF290" s="50"/>
      <c r="FG290" s="50"/>
      <c r="FH290" s="50"/>
      <c r="FI290" s="50"/>
      <c r="FJ290" s="50"/>
      <c r="FK290" s="50"/>
      <c r="FL290" s="50"/>
      <c r="FM290" s="50"/>
      <c r="FN290" s="50"/>
      <c r="FO290" s="50"/>
      <c r="FP290" s="50"/>
      <c r="FQ290" s="50"/>
      <c r="FR290" s="50"/>
      <c r="FS290" s="50"/>
      <c r="FT290" s="50"/>
      <c r="FU290" s="50"/>
      <c r="FV290" s="50"/>
      <c r="FW290" s="50"/>
      <c r="FX290" s="50"/>
      <c r="FY290" s="50"/>
      <c r="FZ290" s="50"/>
      <c r="GA290" s="50"/>
      <c r="GB290" s="50"/>
      <c r="GC290" s="50"/>
      <c r="GD290" s="50"/>
      <c r="GE290" s="50"/>
      <c r="GF290" s="50"/>
      <c r="GG290" s="50"/>
      <c r="GH290" s="50"/>
      <c r="GI290" s="50"/>
      <c r="GJ290" s="50"/>
      <c r="GK290" s="50"/>
      <c r="GL290" s="50"/>
      <c r="GM290" s="50"/>
      <c r="GN290" s="50"/>
      <c r="GO290" s="50"/>
      <c r="GP290" s="50"/>
      <c r="GQ290" s="50"/>
      <c r="GR290" s="50"/>
      <c r="GS290" s="50"/>
      <c r="GT290" s="50"/>
      <c r="GU290" s="50"/>
      <c r="GV290" s="50"/>
      <c r="GW290" s="50"/>
      <c r="GX290" s="50"/>
      <c r="GY290" s="50"/>
      <c r="GZ290" s="50"/>
      <c r="HA290" s="50"/>
      <c r="HB290" s="50"/>
      <c r="HC290" s="50"/>
      <c r="HD290" s="50"/>
      <c r="HE290" s="50"/>
      <c r="HF290" s="50"/>
      <c r="HG290" s="50"/>
      <c r="HH290" s="50"/>
      <c r="HI290" s="50"/>
      <c r="HJ290" s="50"/>
      <c r="HK290" s="50"/>
      <c r="HL290" s="50"/>
      <c r="HM290" s="50"/>
      <c r="HN290" s="50"/>
      <c r="HO290" s="50"/>
      <c r="HP290" s="50"/>
      <c r="HQ290" s="50"/>
      <c r="HR290" s="50"/>
      <c r="HS290" s="50"/>
      <c r="HT290" s="50"/>
      <c r="HU290" s="50"/>
      <c r="HV290" s="50"/>
      <c r="HW290" s="50"/>
      <c r="HX290" s="50"/>
      <c r="HY290" s="50"/>
      <c r="HZ290" s="50"/>
      <c r="IA290" s="50"/>
      <c r="IB290" s="50"/>
      <c r="IC290" s="50"/>
      <c r="ID290" s="50"/>
      <c r="IE290" s="50"/>
      <c r="IF290" s="50"/>
      <c r="IG290" s="50"/>
      <c r="IH290" s="50"/>
      <c r="II290" s="50"/>
      <c r="IJ290" s="50"/>
      <c r="IK290" s="50"/>
      <c r="IL290" s="50"/>
      <c r="IM290" s="50"/>
      <c r="IN290" s="50"/>
      <c r="IO290" s="50"/>
      <c r="IP290" s="50"/>
      <c r="IQ290" s="50"/>
      <c r="IR290" s="50"/>
      <c r="IS290" s="50"/>
    </row>
    <row r="291" spans="1:253" ht="14.25" customHeight="1">
      <c r="A291" s="55" t="str">
        <f t="shared" si="29"/>
        <v>camera.2311</v>
      </c>
      <c r="B291" s="54">
        <v>2311</v>
      </c>
      <c r="C291" s="56" t="s">
        <v>870</v>
      </c>
      <c r="D291" s="56">
        <v>10.180999999999999</v>
      </c>
      <c r="E291" s="56" t="s">
        <v>48</v>
      </c>
      <c r="F291" s="56" t="s">
        <v>35</v>
      </c>
      <c r="G291" s="56" t="s">
        <v>36</v>
      </c>
      <c r="H291" s="56" t="s">
        <v>125</v>
      </c>
      <c r="I291" s="56" t="s">
        <v>887</v>
      </c>
      <c r="J291" s="50" t="s">
        <v>50</v>
      </c>
      <c r="K291" s="50" t="s">
        <v>51</v>
      </c>
      <c r="L291" s="85" t="s">
        <v>888</v>
      </c>
      <c r="M291" s="56" t="s">
        <v>53</v>
      </c>
      <c r="N291" s="56" t="s">
        <v>53</v>
      </c>
      <c r="O291" s="50">
        <v>80</v>
      </c>
      <c r="P291" s="50">
        <v>80</v>
      </c>
      <c r="Q291" s="50">
        <v>554</v>
      </c>
      <c r="R291" s="50" t="s">
        <v>54</v>
      </c>
      <c r="S291" s="50" t="s">
        <v>565</v>
      </c>
      <c r="T291" s="50">
        <v>2222</v>
      </c>
      <c r="U291" s="50" t="s">
        <v>55</v>
      </c>
      <c r="V291" s="50" t="s">
        <v>56</v>
      </c>
      <c r="AA291" s="50" t="s">
        <v>120</v>
      </c>
      <c r="AB291" s="56" t="s">
        <v>870</v>
      </c>
      <c r="AC291" s="50" t="s">
        <v>58</v>
      </c>
      <c r="AD291" s="50">
        <v>41.404511691981099</v>
      </c>
      <c r="AE291" s="50">
        <v>2.0167376014004099</v>
      </c>
      <c r="AF291" s="50">
        <v>300</v>
      </c>
      <c r="AG291" s="50" t="s">
        <v>46</v>
      </c>
      <c r="AH291" s="50" t="str">
        <f t="shared" si="31"/>
        <v>B-23 10,181 Enllaç N-340</v>
      </c>
      <c r="AI291" s="50"/>
      <c r="AJ291" s="50" t="str">
        <f t="shared" si="32"/>
        <v>{'Camera information':{'Identifier':'camera.2311','Number':2311,'Group':'B-23','Name':'B-23 10,181 Enllaç N-340','Location':'ACCESSOS SUD',</v>
      </c>
      <c r="AK291" s="50" t="str">
        <f t="shared" si="30"/>
        <v>'Description':'B-23 10,181 Enllaç N-340','Symbol':'Fixed camera','Owner':'SCT','Municipality':'Sense Assignació','Kilometric Point':'10,181','Road':'B-23','Direction':'DEC',</v>
      </c>
      <c r="AL291" s="50" t="str">
        <f t="shared" si="33"/>
        <v>'Latitude':'41,4045116919811','Longitude':'2,01673760140041','Manufacturer':'AXIS','Model':'AXIS Q7401 Video Encoder','Protocol':'		Ultrak','Polling':300,</v>
      </c>
      <c r="AM291" s="50" t="str">
        <f t="shared" si="35"/>
        <v>'Connection':{'Address':'10.137.243.102','Multicast address':'				239.239.239.239','User':'root','Password':'root','HTTP port':80,'ONVIF port':80,'RTSP port':554},</v>
      </c>
      <c r="AN291" s="50" t="str">
        <f t="shared" si="34"/>
        <v>'PTZ protocol':{'Protocol':'		Ultrak','Address':			10,'Port':2222,'Serial settings':'9600,8,E,1'}}},</v>
      </c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0"/>
      <c r="EU291" s="50"/>
      <c r="EV291" s="50"/>
      <c r="EW291" s="50"/>
      <c r="EX291" s="50"/>
      <c r="EY291" s="50"/>
      <c r="EZ291" s="50"/>
      <c r="FA291" s="50"/>
      <c r="FB291" s="50"/>
      <c r="FC291" s="50"/>
      <c r="FD291" s="50"/>
      <c r="FE291" s="50"/>
      <c r="FF291" s="50"/>
      <c r="FG291" s="50"/>
      <c r="FH291" s="50"/>
      <c r="FI291" s="50"/>
      <c r="FJ291" s="50"/>
      <c r="FK291" s="50"/>
      <c r="FL291" s="50"/>
      <c r="FM291" s="50"/>
      <c r="FN291" s="50"/>
      <c r="FO291" s="50"/>
      <c r="FP291" s="50"/>
      <c r="FQ291" s="50"/>
      <c r="FR291" s="50"/>
      <c r="FS291" s="50"/>
      <c r="FT291" s="50"/>
      <c r="FU291" s="50"/>
      <c r="FV291" s="50"/>
      <c r="FW291" s="50"/>
      <c r="FX291" s="50"/>
      <c r="FY291" s="50"/>
      <c r="FZ291" s="50"/>
      <c r="GA291" s="50"/>
      <c r="GB291" s="50"/>
      <c r="GC291" s="50"/>
      <c r="GD291" s="50"/>
      <c r="GE291" s="50"/>
      <c r="GF291" s="50"/>
      <c r="GG291" s="50"/>
      <c r="GH291" s="50"/>
      <c r="GI291" s="50"/>
      <c r="GJ291" s="50"/>
      <c r="GK291" s="50"/>
      <c r="GL291" s="50"/>
      <c r="GM291" s="50"/>
      <c r="GN291" s="50"/>
      <c r="GO291" s="50"/>
      <c r="GP291" s="50"/>
      <c r="GQ291" s="50"/>
      <c r="GR291" s="50"/>
      <c r="GS291" s="50"/>
      <c r="GT291" s="50"/>
      <c r="GU291" s="50"/>
      <c r="GV291" s="50"/>
      <c r="GW291" s="50"/>
      <c r="GX291" s="50"/>
      <c r="GY291" s="50"/>
      <c r="GZ291" s="50"/>
      <c r="HA291" s="50"/>
      <c r="HB291" s="50"/>
      <c r="HC291" s="50"/>
      <c r="HD291" s="50"/>
      <c r="HE291" s="50"/>
      <c r="HF291" s="50"/>
      <c r="HG291" s="50"/>
      <c r="HH291" s="50"/>
      <c r="HI291" s="50"/>
      <c r="HJ291" s="50"/>
      <c r="HK291" s="50"/>
      <c r="HL291" s="50"/>
      <c r="HM291" s="50"/>
      <c r="HN291" s="50"/>
      <c r="HO291" s="50"/>
      <c r="HP291" s="50"/>
      <c r="HQ291" s="50"/>
      <c r="HR291" s="50"/>
      <c r="HS291" s="50"/>
      <c r="HT291" s="50"/>
      <c r="HU291" s="50"/>
      <c r="HV291" s="50"/>
      <c r="HW291" s="50"/>
      <c r="HX291" s="50"/>
      <c r="HY291" s="50"/>
      <c r="HZ291" s="50"/>
      <c r="IA291" s="50"/>
      <c r="IB291" s="50"/>
      <c r="IC291" s="50"/>
      <c r="ID291" s="50"/>
      <c r="IE291" s="50"/>
      <c r="IF291" s="50"/>
      <c r="IG291" s="50"/>
      <c r="IH291" s="50"/>
      <c r="II291" s="50"/>
      <c r="IJ291" s="50"/>
      <c r="IK291" s="50"/>
      <c r="IL291" s="50"/>
      <c r="IM291" s="50"/>
      <c r="IN291" s="50"/>
      <c r="IO291" s="50"/>
      <c r="IP291" s="50"/>
      <c r="IQ291" s="50"/>
      <c r="IR291" s="50"/>
      <c r="IS291" s="50"/>
    </row>
    <row r="292" spans="1:253" ht="14.25" customHeight="1">
      <c r="A292" s="55" t="str">
        <f t="shared" si="29"/>
        <v>camera.2312</v>
      </c>
      <c r="B292" s="54">
        <v>2312</v>
      </c>
      <c r="C292" s="56" t="s">
        <v>870</v>
      </c>
      <c r="D292" s="56">
        <v>11.14</v>
      </c>
      <c r="E292" s="56" t="s">
        <v>48</v>
      </c>
      <c r="F292" s="56" t="s">
        <v>35</v>
      </c>
      <c r="G292" s="56" t="s">
        <v>36</v>
      </c>
      <c r="H292" s="56" t="s">
        <v>125</v>
      </c>
      <c r="I292" s="56" t="s">
        <v>885</v>
      </c>
      <c r="J292" s="50" t="s">
        <v>50</v>
      </c>
      <c r="K292" s="50" t="s">
        <v>889</v>
      </c>
      <c r="L292" s="85" t="s">
        <v>890</v>
      </c>
      <c r="M292" s="56" t="s">
        <v>891</v>
      </c>
      <c r="N292" s="56" t="s">
        <v>891</v>
      </c>
      <c r="O292" s="50">
        <v>80</v>
      </c>
      <c r="P292" s="50">
        <v>80</v>
      </c>
      <c r="Q292" s="50">
        <v>554</v>
      </c>
      <c r="R292" s="50" t="s">
        <v>641</v>
      </c>
      <c r="S292" s="50" t="s">
        <v>44</v>
      </c>
      <c r="T292" s="50">
        <v>0</v>
      </c>
      <c r="U292" s="50" t="s">
        <v>55</v>
      </c>
      <c r="V292" s="50" t="s">
        <v>56</v>
      </c>
      <c r="AA292" s="50" t="s">
        <v>120</v>
      </c>
      <c r="AB292" s="56" t="s">
        <v>870</v>
      </c>
      <c r="AC292" s="50" t="s">
        <v>58</v>
      </c>
      <c r="AD292" s="50">
        <v>41.413721409319599</v>
      </c>
      <c r="AE292" s="50">
        <v>2.0115708555103202</v>
      </c>
      <c r="AF292" s="50">
        <v>300</v>
      </c>
      <c r="AG292" s="50" t="s">
        <v>46</v>
      </c>
      <c r="AH292" s="50" t="str">
        <f t="shared" si="31"/>
        <v>B-23 11,14 Molins de Rei</v>
      </c>
      <c r="AI292" s="50"/>
      <c r="AJ292" s="50" t="str">
        <f t="shared" si="32"/>
        <v>{'Camera information':{'Identifier':'camera.2312','Number':2312,'Group':'B-23','Name':'B-23 11,14 Molins de Rei','Location':'ACCESSOS SUD',</v>
      </c>
      <c r="AK292" s="50" t="str">
        <f t="shared" si="30"/>
        <v>'Description':'B-23 11,14 Molins de Rei','Symbol':'Fixed camera','Owner':'SCT','Municipality':'Sense Assignació','Kilometric Point':'11,14','Road':'B-23','Direction':'DEC',</v>
      </c>
      <c r="AL292" s="50" t="str">
        <f t="shared" si="33"/>
        <v>'Latitude':'41,4137214093196','Longitude':'2,01157085551032','Manufacturer':'AXIS','Model':'AXIS Q6115-E Network Camera','Protocol':'		Axis','Polling':300,</v>
      </c>
      <c r="AM292" s="50" t="str">
        <f t="shared" si="35"/>
        <v>'Connection':{'Address':'10.137.243.163','Multicast address':'				239.239.239.239','User':'sin password','Password':'sin password','HTTP port':80,'ONVIF port':80,'RTSP port':554},</v>
      </c>
      <c r="AN292" s="50" t="str">
        <f t="shared" si="34"/>
        <v>'PTZ protocol':{'Protocol':'		Axis','Address':			0,'Port':0,'Serial settings':'9600,8,E,1'}}},</v>
      </c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0"/>
      <c r="EU292" s="50"/>
      <c r="EV292" s="50"/>
      <c r="EW292" s="50"/>
      <c r="EX292" s="50"/>
      <c r="EY292" s="50"/>
      <c r="EZ292" s="50"/>
      <c r="FA292" s="50"/>
      <c r="FB292" s="50"/>
      <c r="FC292" s="50"/>
      <c r="FD292" s="50"/>
      <c r="FE292" s="50"/>
      <c r="FF292" s="50"/>
      <c r="FG292" s="50"/>
      <c r="FH292" s="50"/>
      <c r="FI292" s="50"/>
      <c r="FJ292" s="50"/>
      <c r="FK292" s="50"/>
      <c r="FL292" s="50"/>
      <c r="FM292" s="50"/>
      <c r="FN292" s="50"/>
      <c r="FO292" s="50"/>
      <c r="FP292" s="50"/>
      <c r="FQ292" s="50"/>
      <c r="FR292" s="50"/>
      <c r="FS292" s="50"/>
      <c r="FT292" s="50"/>
      <c r="FU292" s="50"/>
      <c r="FV292" s="50"/>
      <c r="FW292" s="50"/>
      <c r="FX292" s="50"/>
      <c r="FY292" s="50"/>
      <c r="FZ292" s="50"/>
      <c r="GA292" s="50"/>
      <c r="GB292" s="50"/>
      <c r="GC292" s="50"/>
      <c r="GD292" s="50"/>
      <c r="GE292" s="50"/>
      <c r="GF292" s="50"/>
      <c r="GG292" s="50"/>
      <c r="GH292" s="50"/>
      <c r="GI292" s="50"/>
      <c r="GJ292" s="50"/>
      <c r="GK292" s="50"/>
      <c r="GL292" s="50"/>
      <c r="GM292" s="50"/>
      <c r="GN292" s="50"/>
      <c r="GO292" s="50"/>
      <c r="GP292" s="50"/>
      <c r="GQ292" s="50"/>
      <c r="GR292" s="50"/>
      <c r="GS292" s="50"/>
      <c r="GT292" s="50"/>
      <c r="GU292" s="50"/>
      <c r="GV292" s="50"/>
      <c r="GW292" s="50"/>
      <c r="GX292" s="50"/>
      <c r="GY292" s="50"/>
      <c r="GZ292" s="50"/>
      <c r="HA292" s="50"/>
      <c r="HB292" s="50"/>
      <c r="HC292" s="50"/>
      <c r="HD292" s="50"/>
      <c r="HE292" s="50"/>
      <c r="HF292" s="50"/>
      <c r="HG292" s="50"/>
      <c r="HH292" s="50"/>
      <c r="HI292" s="50"/>
      <c r="HJ292" s="50"/>
      <c r="HK292" s="50"/>
      <c r="HL292" s="50"/>
      <c r="HM292" s="50"/>
      <c r="HN292" s="50"/>
      <c r="HO292" s="50"/>
      <c r="HP292" s="50"/>
      <c r="HQ292" s="50"/>
      <c r="HR292" s="50"/>
      <c r="HS292" s="50"/>
      <c r="HT292" s="50"/>
      <c r="HU292" s="50"/>
      <c r="HV292" s="50"/>
      <c r="HW292" s="50"/>
      <c r="HX292" s="50"/>
      <c r="HY292" s="50"/>
      <c r="HZ292" s="50"/>
      <c r="IA292" s="50"/>
      <c r="IB292" s="50"/>
      <c r="IC292" s="50"/>
      <c r="ID292" s="50"/>
      <c r="IE292" s="50"/>
      <c r="IF292" s="50"/>
      <c r="IG292" s="50"/>
      <c r="IH292" s="50"/>
      <c r="II292" s="50"/>
      <c r="IJ292" s="50"/>
      <c r="IK292" s="50"/>
      <c r="IL292" s="50"/>
      <c r="IM292" s="50"/>
      <c r="IN292" s="50"/>
      <c r="IO292" s="50"/>
      <c r="IP292" s="50"/>
      <c r="IQ292" s="50"/>
      <c r="IR292" s="50"/>
      <c r="IS292" s="50"/>
    </row>
    <row r="293" spans="1:253" ht="14.25" customHeight="1">
      <c r="A293" s="55" t="str">
        <f t="shared" si="29"/>
        <v>camera.2313</v>
      </c>
      <c r="B293" s="54">
        <v>2313</v>
      </c>
      <c r="C293" s="56" t="s">
        <v>369</v>
      </c>
      <c r="D293" s="56">
        <v>12.185</v>
      </c>
      <c r="E293" s="56" t="s">
        <v>48</v>
      </c>
      <c r="F293" s="56" t="s">
        <v>35</v>
      </c>
      <c r="G293" s="56" t="s">
        <v>36</v>
      </c>
      <c r="H293" s="56" t="s">
        <v>125</v>
      </c>
      <c r="I293" s="56" t="s">
        <v>370</v>
      </c>
      <c r="J293" s="50" t="s">
        <v>50</v>
      </c>
      <c r="K293" s="50" t="s">
        <v>51</v>
      </c>
      <c r="L293" s="85" t="s">
        <v>892</v>
      </c>
      <c r="M293" s="56" t="s">
        <v>53</v>
      </c>
      <c r="N293" s="56" t="s">
        <v>53</v>
      </c>
      <c r="O293" s="50">
        <v>80</v>
      </c>
      <c r="P293" s="50">
        <v>80</v>
      </c>
      <c r="Q293" s="50">
        <v>554</v>
      </c>
      <c r="R293" s="50" t="s">
        <v>54</v>
      </c>
      <c r="S293" s="50" t="s">
        <v>559</v>
      </c>
      <c r="T293" s="50">
        <v>2222</v>
      </c>
      <c r="U293" s="50" t="s">
        <v>55</v>
      </c>
      <c r="V293" s="50" t="s">
        <v>56</v>
      </c>
      <c r="AA293" s="50" t="s">
        <v>893</v>
      </c>
      <c r="AB293" s="56" t="s">
        <v>369</v>
      </c>
      <c r="AC293" s="50" t="s">
        <v>58</v>
      </c>
      <c r="AD293" s="50">
        <v>41.421599414185799</v>
      </c>
      <c r="AE293" s="50">
        <v>2.0073012165497901</v>
      </c>
      <c r="AF293" s="50">
        <v>300</v>
      </c>
      <c r="AG293" s="50" t="s">
        <v>46</v>
      </c>
      <c r="AH293" s="50" t="str">
        <f t="shared" si="31"/>
        <v>AP-2 12,185 Papiol</v>
      </c>
      <c r="AI293" s="50"/>
      <c r="AJ293" s="50" t="str">
        <f t="shared" si="32"/>
        <v>{'Camera information':{'Identifier':'camera.2313','Number':2313,'Group':'AP-2','Name':'AP-2 12,185 Papiol','Location':'ACCESSOS SUD',</v>
      </c>
      <c r="AK293" s="50" t="str">
        <f t="shared" si="30"/>
        <v>'Description':'AP-2 12,185 Papiol','Symbol':'Fixed camera','Owner':'SCT','Municipality':'Sense Assignació','Kilometric Point':'12,185','Road':'AP-2','Direction':'DEC',</v>
      </c>
      <c r="AL293" s="50" t="str">
        <f t="shared" si="33"/>
        <v>'Latitude':'41,4215994141858','Longitude':'2,00730121654979','Manufacturer':'AXIS','Model':'AXIS Q7401 Video Encoder','Protocol':'		Ultrak','Polling':300,</v>
      </c>
      <c r="AM293" s="50" t="str">
        <f t="shared" si="35"/>
        <v>'Connection':{'Address':'10.137.243.164','Multicast address':'				239.239.239.239','User':'root','Password':'root','HTTP port':80,'ONVIF port':80,'RTSP port':554},</v>
      </c>
      <c r="AN293" s="50" t="str">
        <f t="shared" si="34"/>
        <v>'PTZ protocol':{'Protocol':'		Ultrak','Address':			12,'Port':2222,'Serial settings':'9600,8,E,1'}}},</v>
      </c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0"/>
      <c r="EU293" s="50"/>
      <c r="EV293" s="50"/>
      <c r="EW293" s="50"/>
      <c r="EX293" s="50"/>
      <c r="EY293" s="50"/>
      <c r="EZ293" s="50"/>
      <c r="FA293" s="50"/>
      <c r="FB293" s="50"/>
      <c r="FC293" s="50"/>
      <c r="FD293" s="50"/>
      <c r="FE293" s="50"/>
      <c r="FF293" s="50"/>
      <c r="FG293" s="50"/>
      <c r="FH293" s="50"/>
      <c r="FI293" s="50"/>
      <c r="FJ293" s="50"/>
      <c r="FK293" s="50"/>
      <c r="FL293" s="50"/>
      <c r="FM293" s="50"/>
      <c r="FN293" s="50"/>
      <c r="FO293" s="50"/>
      <c r="FP293" s="50"/>
      <c r="FQ293" s="50"/>
      <c r="FR293" s="50"/>
      <c r="FS293" s="50"/>
      <c r="FT293" s="50"/>
      <c r="FU293" s="50"/>
      <c r="FV293" s="50"/>
      <c r="FW293" s="50"/>
      <c r="FX293" s="50"/>
      <c r="FY293" s="50"/>
      <c r="FZ293" s="50"/>
      <c r="GA293" s="50"/>
      <c r="GB293" s="50"/>
      <c r="GC293" s="50"/>
      <c r="GD293" s="50"/>
      <c r="GE293" s="50"/>
      <c r="GF293" s="50"/>
      <c r="GG293" s="50"/>
      <c r="GH293" s="50"/>
      <c r="GI293" s="50"/>
      <c r="GJ293" s="50"/>
      <c r="GK293" s="50"/>
      <c r="GL293" s="50"/>
      <c r="GM293" s="50"/>
      <c r="GN293" s="50"/>
      <c r="GO293" s="50"/>
      <c r="GP293" s="50"/>
      <c r="GQ293" s="50"/>
      <c r="GR293" s="50"/>
      <c r="GS293" s="50"/>
      <c r="GT293" s="50"/>
      <c r="GU293" s="50"/>
      <c r="GV293" s="50"/>
      <c r="GW293" s="50"/>
      <c r="GX293" s="50"/>
      <c r="GY293" s="50"/>
      <c r="GZ293" s="50"/>
      <c r="HA293" s="50"/>
      <c r="HB293" s="50"/>
      <c r="HC293" s="50"/>
      <c r="HD293" s="50"/>
      <c r="HE293" s="50"/>
      <c r="HF293" s="50"/>
      <c r="HG293" s="50"/>
      <c r="HH293" s="50"/>
      <c r="HI293" s="50"/>
      <c r="HJ293" s="50"/>
      <c r="HK293" s="50"/>
      <c r="HL293" s="50"/>
      <c r="HM293" s="50"/>
      <c r="HN293" s="50"/>
      <c r="HO293" s="50"/>
      <c r="HP293" s="50"/>
      <c r="HQ293" s="50"/>
      <c r="HR293" s="50"/>
      <c r="HS293" s="50"/>
      <c r="HT293" s="50"/>
      <c r="HU293" s="50"/>
      <c r="HV293" s="50"/>
      <c r="HW293" s="50"/>
      <c r="HX293" s="50"/>
      <c r="HY293" s="50"/>
      <c r="HZ293" s="50"/>
      <c r="IA293" s="50"/>
      <c r="IB293" s="50"/>
      <c r="IC293" s="50"/>
      <c r="ID293" s="50"/>
      <c r="IE293" s="50"/>
      <c r="IF293" s="50"/>
      <c r="IG293" s="50"/>
      <c r="IH293" s="50"/>
      <c r="II293" s="50"/>
      <c r="IJ293" s="50"/>
      <c r="IK293" s="50"/>
      <c r="IL293" s="50"/>
      <c r="IM293" s="50"/>
      <c r="IN293" s="50"/>
      <c r="IO293" s="50"/>
      <c r="IP293" s="50"/>
      <c r="IQ293" s="50"/>
      <c r="IR293" s="50"/>
      <c r="IS293" s="50"/>
    </row>
    <row r="294" spans="1:253" ht="14.25" customHeight="1">
      <c r="A294" s="55" t="str">
        <f t="shared" si="29"/>
        <v>camera.2314</v>
      </c>
      <c r="B294" s="54">
        <v>2314</v>
      </c>
      <c r="C294" s="56" t="s">
        <v>369</v>
      </c>
      <c r="D294" s="56">
        <v>13.57</v>
      </c>
      <c r="E294" s="56" t="s">
        <v>48</v>
      </c>
      <c r="F294" s="56" t="s">
        <v>35</v>
      </c>
      <c r="G294" s="56" t="s">
        <v>36</v>
      </c>
      <c r="H294" s="56" t="s">
        <v>125</v>
      </c>
      <c r="I294" s="56" t="s">
        <v>370</v>
      </c>
      <c r="J294" s="50" t="s">
        <v>50</v>
      </c>
      <c r="K294" s="50" t="s">
        <v>51</v>
      </c>
      <c r="L294" s="85" t="s">
        <v>894</v>
      </c>
      <c r="M294" s="56" t="s">
        <v>53</v>
      </c>
      <c r="N294" s="56" t="s">
        <v>53</v>
      </c>
      <c r="O294" s="50">
        <v>80</v>
      </c>
      <c r="P294" s="50">
        <v>80</v>
      </c>
      <c r="Q294" s="50">
        <v>554</v>
      </c>
      <c r="R294" s="50" t="s">
        <v>54</v>
      </c>
      <c r="S294" s="50" t="s">
        <v>556</v>
      </c>
      <c r="T294" s="50">
        <v>2222</v>
      </c>
      <c r="U294" s="50" t="s">
        <v>55</v>
      </c>
      <c r="V294" s="50" t="s">
        <v>56</v>
      </c>
      <c r="AA294" s="50" t="s">
        <v>120</v>
      </c>
      <c r="AB294" s="56" t="s">
        <v>369</v>
      </c>
      <c r="AC294" s="50" t="s">
        <v>517</v>
      </c>
      <c r="AD294" s="50">
        <v>41.433930141998303</v>
      </c>
      <c r="AE294" s="50">
        <v>2.00434407655974</v>
      </c>
      <c r="AF294" s="50">
        <v>300</v>
      </c>
      <c r="AG294" s="50" t="s">
        <v>46</v>
      </c>
      <c r="AH294" s="50" t="str">
        <f t="shared" si="31"/>
        <v>AP-2 13,57 Papiol</v>
      </c>
      <c r="AI294" s="50"/>
      <c r="AJ294" s="50" t="str">
        <f t="shared" si="32"/>
        <v>{'Camera information':{'Identifier':'camera.2314','Number':2314,'Group':'AP-2','Name':'AP-2 13,57 Papiol','Location':'ACCESSOS SUD',</v>
      </c>
      <c r="AK294" s="50" t="str">
        <f t="shared" si="30"/>
        <v>'Description':'AP-2 13,57 Papiol','Symbol':'Fixed camera','Owner':'SCT','Municipality':'Sense Assignació','Kilometric Point':'13,57','Road':'AP-2','Direction':'CRE',</v>
      </c>
      <c r="AL294" s="50" t="str">
        <f t="shared" si="33"/>
        <v>'Latitude':'41,4339301419983','Longitude':'2,00434407655974','Manufacturer':'AXIS','Model':'AXIS Q7401 Video Encoder','Protocol':'		Ultrak','Polling':300,</v>
      </c>
      <c r="AM294" s="50" t="str">
        <f t="shared" si="35"/>
        <v>'Connection':{'Address':'10.137.243.165','Multicast address':'				239.239.239.239','User':'root','Password':'root','HTTP port':80,'ONVIF port':80,'RTSP port':554},</v>
      </c>
      <c r="AN294" s="50" t="str">
        <f t="shared" si="34"/>
        <v>'PTZ protocol':{'Protocol':'		Ultrak','Address':			13,'Port':2222,'Serial settings':'9600,8,E,1'}}},</v>
      </c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0"/>
      <c r="EU294" s="50"/>
      <c r="EV294" s="50"/>
      <c r="EW294" s="50"/>
      <c r="EX294" s="50"/>
      <c r="EY294" s="50"/>
      <c r="EZ294" s="50"/>
      <c r="FA294" s="50"/>
      <c r="FB294" s="50"/>
      <c r="FC294" s="50"/>
      <c r="FD294" s="50"/>
      <c r="FE294" s="50"/>
      <c r="FF294" s="50"/>
      <c r="FG294" s="50"/>
      <c r="FH294" s="50"/>
      <c r="FI294" s="50"/>
      <c r="FJ294" s="50"/>
      <c r="FK294" s="50"/>
      <c r="FL294" s="50"/>
      <c r="FM294" s="50"/>
      <c r="FN294" s="50"/>
      <c r="FO294" s="50"/>
      <c r="FP294" s="50"/>
      <c r="FQ294" s="50"/>
      <c r="FR294" s="50"/>
      <c r="FS294" s="50"/>
      <c r="FT294" s="50"/>
      <c r="FU294" s="50"/>
      <c r="FV294" s="50"/>
      <c r="FW294" s="50"/>
      <c r="FX294" s="50"/>
      <c r="FY294" s="50"/>
      <c r="FZ294" s="50"/>
      <c r="GA294" s="50"/>
      <c r="GB294" s="50"/>
      <c r="GC294" s="50"/>
      <c r="GD294" s="50"/>
      <c r="GE294" s="50"/>
      <c r="GF294" s="50"/>
      <c r="GG294" s="50"/>
      <c r="GH294" s="50"/>
      <c r="GI294" s="50"/>
      <c r="GJ294" s="50"/>
      <c r="GK294" s="50"/>
      <c r="GL294" s="50"/>
      <c r="GM294" s="50"/>
      <c r="GN294" s="50"/>
      <c r="GO294" s="50"/>
      <c r="GP294" s="50"/>
      <c r="GQ294" s="50"/>
      <c r="GR294" s="50"/>
      <c r="GS294" s="50"/>
      <c r="GT294" s="50"/>
      <c r="GU294" s="50"/>
      <c r="GV294" s="50"/>
      <c r="GW294" s="50"/>
      <c r="GX294" s="50"/>
      <c r="GY294" s="50"/>
      <c r="GZ294" s="50"/>
      <c r="HA294" s="50"/>
      <c r="HB294" s="50"/>
      <c r="HC294" s="50"/>
      <c r="HD294" s="50"/>
      <c r="HE294" s="50"/>
      <c r="HF294" s="50"/>
      <c r="HG294" s="50"/>
      <c r="HH294" s="50"/>
      <c r="HI294" s="50"/>
      <c r="HJ294" s="50"/>
      <c r="HK294" s="50"/>
      <c r="HL294" s="50"/>
      <c r="HM294" s="50"/>
      <c r="HN294" s="50"/>
      <c r="HO294" s="50"/>
      <c r="HP294" s="50"/>
      <c r="HQ294" s="50"/>
      <c r="HR294" s="50"/>
      <c r="HS294" s="50"/>
      <c r="HT294" s="50"/>
      <c r="HU294" s="50"/>
      <c r="HV294" s="50"/>
      <c r="HW294" s="50"/>
      <c r="HX294" s="50"/>
      <c r="HY294" s="50"/>
      <c r="HZ294" s="50"/>
      <c r="IA294" s="50"/>
      <c r="IB294" s="50"/>
      <c r="IC294" s="50"/>
      <c r="ID294" s="50"/>
      <c r="IE294" s="50"/>
      <c r="IF294" s="50"/>
      <c r="IG294" s="50"/>
      <c r="IH294" s="50"/>
      <c r="II294" s="50"/>
      <c r="IJ294" s="50"/>
      <c r="IK294" s="50"/>
      <c r="IL294" s="50"/>
      <c r="IM294" s="50"/>
      <c r="IN294" s="50"/>
      <c r="IO294" s="50"/>
      <c r="IP294" s="50"/>
      <c r="IQ294" s="50"/>
      <c r="IR294" s="50"/>
      <c r="IS294" s="50"/>
    </row>
    <row r="295" spans="1:253" ht="14.25" customHeight="1">
      <c r="A295" s="55" t="str">
        <f t="shared" si="29"/>
        <v>camera.2316</v>
      </c>
      <c r="B295" s="54">
        <v>2316</v>
      </c>
      <c r="C295" s="56" t="s">
        <v>369</v>
      </c>
      <c r="D295" s="56">
        <v>15.2</v>
      </c>
      <c r="E295" s="56" t="s">
        <v>48</v>
      </c>
      <c r="F295" s="56" t="s">
        <v>35</v>
      </c>
      <c r="G295" s="56" t="s">
        <v>36</v>
      </c>
      <c r="H295" s="56" t="s">
        <v>125</v>
      </c>
      <c r="I295" s="56" t="s">
        <v>370</v>
      </c>
      <c r="J295" s="50" t="s">
        <v>50</v>
      </c>
      <c r="K295" s="50" t="s">
        <v>51</v>
      </c>
      <c r="L295" s="85" t="s">
        <v>895</v>
      </c>
      <c r="M295" s="56" t="s">
        <v>53</v>
      </c>
      <c r="N295" s="56" t="s">
        <v>53</v>
      </c>
      <c r="O295" s="50">
        <v>80</v>
      </c>
      <c r="P295" s="50">
        <v>80</v>
      </c>
      <c r="Q295" s="50">
        <v>554</v>
      </c>
      <c r="R295" s="50" t="s">
        <v>54</v>
      </c>
      <c r="S295" s="50" t="s">
        <v>553</v>
      </c>
      <c r="T295" s="50">
        <v>2222</v>
      </c>
      <c r="U295" s="50" t="s">
        <v>55</v>
      </c>
      <c r="V295" s="50" t="s">
        <v>56</v>
      </c>
      <c r="AB295" s="56" t="s">
        <v>369</v>
      </c>
      <c r="AC295" s="50" t="s">
        <v>58</v>
      </c>
      <c r="AD295" s="50">
        <v>41.441614000642801</v>
      </c>
      <c r="AE295" s="50">
        <v>1.9994842584385899</v>
      </c>
      <c r="AF295" s="50">
        <v>300</v>
      </c>
      <c r="AG295" s="50" t="s">
        <v>46</v>
      </c>
      <c r="AH295" s="50" t="str">
        <f t="shared" si="31"/>
        <v>AP-2 15,2 Papiol</v>
      </c>
      <c r="AI295" s="50"/>
      <c r="AJ295" s="50" t="str">
        <f t="shared" si="32"/>
        <v>{'Camera information':{'Identifier':'camera.2316','Number':2316,'Group':'AP-2','Name':'AP-2 15,2 Papiol','Location':'ACCESSOS SUD',</v>
      </c>
      <c r="AK295" s="50" t="str">
        <f t="shared" si="30"/>
        <v>'Description':'AP-2 15,2 Papiol','Symbol':'Fixed camera','Owner':'SCT','Municipality':'Sense Assignació','Kilometric Point':'15,2','Road':'AP-2','Direction':'DEC',</v>
      </c>
      <c r="AL295" s="50" t="str">
        <f t="shared" si="33"/>
        <v>'Latitude':'41,4416140006428','Longitude':'1,99948425843859','Manufacturer':'AXIS','Model':'AXIS Q7401 Video Encoder','Protocol':'		Ultrak','Polling':300,</v>
      </c>
      <c r="AM295" s="50" t="str">
        <f t="shared" si="35"/>
        <v>'Connection':{'Address':'10.137.243.227','Multicast address':'				239.239.239.239','User':'root','Password':'root','HTTP port':80,'ONVIF port':80,'RTSP port':554},</v>
      </c>
      <c r="AN295" s="50" t="str">
        <f t="shared" si="34"/>
        <v>'PTZ protocol':{'Protocol':'		Ultrak','Address':			14,'Port':2222,'Serial settings':'9600,8,E,1'}}},</v>
      </c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0"/>
      <c r="EU295" s="50"/>
      <c r="EV295" s="50"/>
      <c r="EW295" s="50"/>
      <c r="EX295" s="50"/>
      <c r="EY295" s="50"/>
      <c r="EZ295" s="50"/>
      <c r="FA295" s="50"/>
      <c r="FB295" s="50"/>
      <c r="FC295" s="50"/>
      <c r="FD295" s="50"/>
      <c r="FE295" s="50"/>
      <c r="FF295" s="50"/>
      <c r="FG295" s="50"/>
      <c r="FH295" s="50"/>
      <c r="FI295" s="50"/>
      <c r="FJ295" s="50"/>
      <c r="FK295" s="50"/>
      <c r="FL295" s="50"/>
      <c r="FM295" s="50"/>
      <c r="FN295" s="50"/>
      <c r="FO295" s="50"/>
      <c r="FP295" s="50"/>
      <c r="FQ295" s="50"/>
      <c r="FR295" s="50"/>
      <c r="FS295" s="50"/>
      <c r="FT295" s="50"/>
      <c r="FU295" s="50"/>
      <c r="FV295" s="50"/>
      <c r="FW295" s="50"/>
      <c r="FX295" s="50"/>
      <c r="FY295" s="50"/>
      <c r="FZ295" s="50"/>
      <c r="GA295" s="50"/>
      <c r="GB295" s="50"/>
      <c r="GC295" s="50"/>
      <c r="GD295" s="50"/>
      <c r="GE295" s="50"/>
      <c r="GF295" s="50"/>
      <c r="GG295" s="50"/>
      <c r="GH295" s="50"/>
      <c r="GI295" s="50"/>
      <c r="GJ295" s="50"/>
      <c r="GK295" s="50"/>
      <c r="GL295" s="50"/>
      <c r="GM295" s="50"/>
      <c r="GN295" s="50"/>
      <c r="GO295" s="50"/>
      <c r="GP295" s="50"/>
      <c r="GQ295" s="50"/>
      <c r="GR295" s="50"/>
      <c r="GS295" s="50"/>
      <c r="GT295" s="50"/>
      <c r="GU295" s="50"/>
      <c r="GV295" s="50"/>
      <c r="GW295" s="50"/>
      <c r="GX295" s="50"/>
      <c r="GY295" s="50"/>
      <c r="GZ295" s="50"/>
      <c r="HA295" s="50"/>
      <c r="HB295" s="50"/>
      <c r="HC295" s="50"/>
      <c r="HD295" s="50"/>
      <c r="HE295" s="50"/>
      <c r="HF295" s="50"/>
      <c r="HG295" s="50"/>
      <c r="HH295" s="50"/>
      <c r="HI295" s="50"/>
      <c r="HJ295" s="50"/>
      <c r="HK295" s="50"/>
      <c r="HL295" s="50"/>
      <c r="HM295" s="50"/>
      <c r="HN295" s="50"/>
      <c r="HO295" s="50"/>
      <c r="HP295" s="50"/>
      <c r="HQ295" s="50"/>
      <c r="HR295" s="50"/>
      <c r="HS295" s="50"/>
      <c r="HT295" s="50"/>
      <c r="HU295" s="50"/>
      <c r="HV295" s="50"/>
      <c r="HW295" s="50"/>
      <c r="HX295" s="50"/>
      <c r="HY295" s="50"/>
      <c r="HZ295" s="50"/>
      <c r="IA295" s="50"/>
      <c r="IB295" s="50"/>
      <c r="IC295" s="50"/>
      <c r="ID295" s="50"/>
      <c r="IE295" s="50"/>
      <c r="IF295" s="50"/>
      <c r="IG295" s="50"/>
      <c r="IH295" s="50"/>
      <c r="II295" s="50"/>
      <c r="IJ295" s="50"/>
      <c r="IK295" s="50"/>
      <c r="IL295" s="50"/>
      <c r="IM295" s="50"/>
      <c r="IN295" s="50"/>
      <c r="IO295" s="50"/>
      <c r="IP295" s="50"/>
      <c r="IQ295" s="50"/>
      <c r="IR295" s="50"/>
      <c r="IS295" s="50"/>
    </row>
    <row r="296" spans="1:253" ht="14.25" customHeight="1">
      <c r="A296" s="55" t="str">
        <f t="shared" si="29"/>
        <v>camera.2401</v>
      </c>
      <c r="B296" s="54">
        <v>2401</v>
      </c>
      <c r="C296" s="56" t="s">
        <v>896</v>
      </c>
      <c r="D296" s="56">
        <v>5</v>
      </c>
      <c r="E296" s="56" t="s">
        <v>48</v>
      </c>
      <c r="F296" s="56" t="s">
        <v>896</v>
      </c>
      <c r="G296" s="56" t="s">
        <v>36</v>
      </c>
      <c r="H296" s="56" t="s">
        <v>37</v>
      </c>
      <c r="I296" s="56" t="s">
        <v>897</v>
      </c>
      <c r="J296" s="50" t="s">
        <v>50</v>
      </c>
      <c r="K296" s="50" t="s">
        <v>51</v>
      </c>
      <c r="L296" s="85" t="s">
        <v>898</v>
      </c>
      <c r="M296" s="56" t="s">
        <v>53</v>
      </c>
      <c r="N296" s="56" t="s">
        <v>53</v>
      </c>
      <c r="O296" s="50">
        <v>80</v>
      </c>
      <c r="P296" s="50">
        <v>80</v>
      </c>
      <c r="Q296" s="50">
        <v>554</v>
      </c>
      <c r="R296" s="50" t="s">
        <v>54</v>
      </c>
      <c r="S296" s="50" t="s">
        <v>44</v>
      </c>
      <c r="T296" s="50">
        <v>2222</v>
      </c>
      <c r="U296" s="50" t="s">
        <v>55</v>
      </c>
      <c r="V296" s="50" t="s">
        <v>56</v>
      </c>
      <c r="X296" s="50" t="s">
        <v>120</v>
      </c>
      <c r="AA296" s="50" t="s">
        <v>120</v>
      </c>
      <c r="AB296" s="56" t="s">
        <v>896</v>
      </c>
      <c r="AC296" s="50" t="s">
        <v>517</v>
      </c>
      <c r="AD296" s="50">
        <v>41.163508</v>
      </c>
      <c r="AE296" s="50">
        <v>1.239897</v>
      </c>
      <c r="AF296" s="50">
        <v>300</v>
      </c>
      <c r="AG296" s="50" t="s">
        <v>46</v>
      </c>
      <c r="AH296" s="50" t="str">
        <f t="shared" si="31"/>
        <v>N-240 5 Pallaresos</v>
      </c>
      <c r="AI296" s="50"/>
      <c r="AJ296" s="50" t="str">
        <f t="shared" si="32"/>
        <v>{'Camera information':{'Identifier':'camera.2401','Number':2401,'Group':'N-240','Name':'N-240 5 Pallaresos','Location':'N-240',</v>
      </c>
      <c r="AK296" s="50" t="str">
        <f t="shared" si="30"/>
        <v>'Description':'N-240 5 Pallaresos','Symbol':'Fixed camera','Owner':'SCT','Municipality':'-','Kilometric Point':'5','Road':'N-240','Direction':'CRE',</v>
      </c>
      <c r="AL296" s="50" t="str">
        <f t="shared" si="33"/>
        <v>'Latitude':'41,163508','Longitude':'1,239897','Manufacturer':'AXIS','Model':'AXIS Q7401 Video Encoder','Protocol':'		Ultrak','Polling':300,</v>
      </c>
      <c r="AM296" s="50" t="str">
        <f t="shared" si="35"/>
        <v>'Connection':{'Address':'10.137.247.100','Multicast address':'				239.239.239.239','User':'root','Password':'root','HTTP port':80,'ONVIF port':80,'RTSP port':554},</v>
      </c>
      <c r="AN296" s="50" t="str">
        <f t="shared" si="34"/>
        <v>'PTZ protocol':{'Protocol':'		Ultrak','Address':			0,'Port':2222,'Serial settings':'9600,8,E,1'}}},</v>
      </c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0"/>
      <c r="EU296" s="50"/>
      <c r="EV296" s="50"/>
      <c r="EW296" s="50"/>
      <c r="EX296" s="50"/>
      <c r="EY296" s="50"/>
      <c r="EZ296" s="50"/>
      <c r="FA296" s="50"/>
      <c r="FB296" s="50"/>
      <c r="FC296" s="50"/>
      <c r="FD296" s="50"/>
      <c r="FE296" s="50"/>
      <c r="FF296" s="50"/>
      <c r="FG296" s="50"/>
      <c r="FH296" s="50"/>
      <c r="FI296" s="50"/>
      <c r="FJ296" s="50"/>
      <c r="FK296" s="50"/>
      <c r="FL296" s="50"/>
      <c r="FM296" s="50"/>
      <c r="FN296" s="50"/>
      <c r="FO296" s="50"/>
      <c r="FP296" s="50"/>
      <c r="FQ296" s="50"/>
      <c r="FR296" s="50"/>
      <c r="FS296" s="50"/>
      <c r="FT296" s="50"/>
      <c r="FU296" s="50"/>
      <c r="FV296" s="50"/>
      <c r="FW296" s="50"/>
      <c r="FX296" s="50"/>
      <c r="FY296" s="50"/>
      <c r="FZ296" s="50"/>
      <c r="GA296" s="50"/>
      <c r="GB296" s="50"/>
      <c r="GC296" s="50"/>
      <c r="GD296" s="50"/>
      <c r="GE296" s="50"/>
      <c r="GF296" s="50"/>
      <c r="GG296" s="50"/>
      <c r="GH296" s="50"/>
      <c r="GI296" s="50"/>
      <c r="GJ296" s="50"/>
      <c r="GK296" s="50"/>
      <c r="GL296" s="50"/>
      <c r="GM296" s="50"/>
      <c r="GN296" s="50"/>
      <c r="GO296" s="50"/>
      <c r="GP296" s="50"/>
      <c r="GQ296" s="50"/>
      <c r="GR296" s="50"/>
      <c r="GS296" s="50"/>
      <c r="GT296" s="50"/>
      <c r="GU296" s="50"/>
      <c r="GV296" s="50"/>
      <c r="GW296" s="50"/>
      <c r="GX296" s="50"/>
      <c r="GY296" s="50"/>
      <c r="GZ296" s="50"/>
      <c r="HA296" s="50"/>
      <c r="HB296" s="50"/>
      <c r="HC296" s="50"/>
      <c r="HD296" s="50"/>
      <c r="HE296" s="50"/>
      <c r="HF296" s="50"/>
      <c r="HG296" s="50"/>
      <c r="HH296" s="50"/>
      <c r="HI296" s="50"/>
      <c r="HJ296" s="50"/>
      <c r="HK296" s="50"/>
      <c r="HL296" s="50"/>
      <c r="HM296" s="50"/>
      <c r="HN296" s="50"/>
      <c r="HO296" s="50"/>
      <c r="HP296" s="50"/>
      <c r="HQ296" s="50"/>
      <c r="HR296" s="50"/>
      <c r="HS296" s="50"/>
      <c r="HT296" s="50"/>
      <c r="HU296" s="50"/>
      <c r="HV296" s="50"/>
      <c r="HW296" s="50"/>
      <c r="HX296" s="50"/>
      <c r="HY296" s="50"/>
      <c r="HZ296" s="50"/>
      <c r="IA296" s="50"/>
      <c r="IB296" s="50"/>
      <c r="IC296" s="50"/>
      <c r="ID296" s="50"/>
      <c r="IE296" s="50"/>
      <c r="IF296" s="50"/>
      <c r="IG296" s="50"/>
      <c r="IH296" s="50"/>
      <c r="II296" s="50"/>
      <c r="IJ296" s="50"/>
      <c r="IK296" s="50"/>
      <c r="IL296" s="50"/>
      <c r="IM296" s="50"/>
      <c r="IN296" s="50"/>
      <c r="IO296" s="50"/>
      <c r="IP296" s="50"/>
      <c r="IQ296" s="50"/>
      <c r="IR296" s="50"/>
      <c r="IS296" s="50"/>
    </row>
    <row r="297" spans="1:253" ht="14.25" customHeight="1">
      <c r="A297" s="55" t="str">
        <f t="shared" si="29"/>
        <v>camera.2402</v>
      </c>
      <c r="B297" s="49">
        <v>2402</v>
      </c>
      <c r="C297" s="56" t="s">
        <v>896</v>
      </c>
      <c r="D297" s="56">
        <v>18</v>
      </c>
      <c r="E297" s="56" t="s">
        <v>48</v>
      </c>
      <c r="F297" s="56" t="s">
        <v>896</v>
      </c>
      <c r="G297" s="56" t="s">
        <v>36</v>
      </c>
      <c r="H297" s="56" t="s">
        <v>37</v>
      </c>
      <c r="I297" s="56" t="s">
        <v>899</v>
      </c>
      <c r="J297" s="50" t="s">
        <v>37</v>
      </c>
      <c r="K297" s="50" t="s">
        <v>37</v>
      </c>
      <c r="L297" s="67">
        <v>10137247139</v>
      </c>
      <c r="M297" s="56"/>
      <c r="N297" s="56"/>
      <c r="O297" s="50">
        <v>80</v>
      </c>
      <c r="P297" s="50">
        <v>80</v>
      </c>
      <c r="Q297" s="50">
        <v>554</v>
      </c>
      <c r="R297" s="50" t="s">
        <v>54</v>
      </c>
      <c r="S297" s="50" t="s">
        <v>44</v>
      </c>
      <c r="T297" s="50">
        <v>2222</v>
      </c>
      <c r="U297" s="50" t="s">
        <v>55</v>
      </c>
      <c r="V297" s="50" t="s">
        <v>56</v>
      </c>
      <c r="X297" s="50" t="s">
        <v>120</v>
      </c>
      <c r="Z297" s="81" t="s">
        <v>575</v>
      </c>
      <c r="AA297" s="50" t="s">
        <v>900</v>
      </c>
      <c r="AB297" s="56" t="s">
        <v>896</v>
      </c>
      <c r="AC297" s="50" t="s">
        <v>517</v>
      </c>
      <c r="AD297" s="50">
        <v>41.279958000000001</v>
      </c>
      <c r="AE297" s="50">
        <v>1.2562690000000001</v>
      </c>
      <c r="AF297" s="50">
        <v>300</v>
      </c>
      <c r="AG297" s="50" t="s">
        <v>46</v>
      </c>
      <c r="AH297" s="50" t="str">
        <f t="shared" si="31"/>
        <v>N-240 18 Valls</v>
      </c>
      <c r="AI297" s="50"/>
      <c r="AJ297" s="50" t="str">
        <f t="shared" si="32"/>
        <v>{'Camera information':{'Identifier':'camera.2402','Number':2402,'Group':'N-240','Name':'N-240 18 Valls','Location':'N-240',</v>
      </c>
      <c r="AK297" s="50" t="str">
        <f t="shared" si="30"/>
        <v>'Description':'N-240 18 Valls','Symbol':'Fixed camera','Owner':'SCT','Municipality':'-','Kilometric Point':'18','Road':'N-240','Direction':'CRE',</v>
      </c>
      <c r="AL297" s="50" t="str">
        <f t="shared" si="33"/>
        <v>'Latitude':'41,279958','Longitude':'1,256269','Manufacturer':'-','Model':'-','Protocol':'		Ultrak','Polling':300,</v>
      </c>
      <c r="AM297" s="50" t="str">
        <f t="shared" si="35"/>
        <v>'Connection':{'Address':'10137247139','Multicast address':'				239.239.239.239','User':'','Password':'','HTTP port':80,'ONVIF port':80,'RTSP port':554},</v>
      </c>
      <c r="AN297" s="50" t="str">
        <f t="shared" si="34"/>
        <v>'PTZ protocol':{'Protocol':'		Ultrak','Address':			0,'Port':2222,'Serial settings':'9600,8,E,1'}}},</v>
      </c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0"/>
      <c r="EU297" s="50"/>
      <c r="EV297" s="50"/>
      <c r="EW297" s="50"/>
      <c r="EX297" s="50"/>
      <c r="EY297" s="50"/>
      <c r="EZ297" s="50"/>
      <c r="FA297" s="50"/>
      <c r="FB297" s="50"/>
      <c r="FC297" s="50"/>
      <c r="FD297" s="50"/>
      <c r="FE297" s="50"/>
      <c r="FF297" s="50"/>
      <c r="FG297" s="50"/>
      <c r="FH297" s="50"/>
      <c r="FI297" s="50"/>
      <c r="FJ297" s="50"/>
      <c r="FK297" s="50"/>
      <c r="FL297" s="50"/>
      <c r="FM297" s="50"/>
      <c r="FN297" s="50"/>
      <c r="FO297" s="50"/>
      <c r="FP297" s="50"/>
      <c r="FQ297" s="50"/>
      <c r="FR297" s="50"/>
      <c r="FS297" s="50"/>
      <c r="FT297" s="50"/>
      <c r="FU297" s="50"/>
      <c r="FV297" s="50"/>
      <c r="FW297" s="50"/>
      <c r="FX297" s="50"/>
      <c r="FY297" s="50"/>
      <c r="FZ297" s="50"/>
      <c r="GA297" s="50"/>
      <c r="GB297" s="50"/>
      <c r="GC297" s="50"/>
      <c r="GD297" s="50"/>
      <c r="GE297" s="50"/>
      <c r="GF297" s="50"/>
      <c r="GG297" s="50"/>
      <c r="GH297" s="50"/>
      <c r="GI297" s="50"/>
      <c r="GJ297" s="50"/>
      <c r="GK297" s="50"/>
      <c r="GL297" s="50"/>
      <c r="GM297" s="50"/>
      <c r="GN297" s="50"/>
      <c r="GO297" s="50"/>
      <c r="GP297" s="50"/>
      <c r="GQ297" s="50"/>
      <c r="GR297" s="50"/>
      <c r="GS297" s="50"/>
      <c r="GT297" s="50"/>
      <c r="GU297" s="50"/>
      <c r="GV297" s="50"/>
      <c r="GW297" s="50"/>
      <c r="GX297" s="50"/>
      <c r="GY297" s="50"/>
      <c r="GZ297" s="50"/>
      <c r="HA297" s="50"/>
      <c r="HB297" s="50"/>
      <c r="HC297" s="50"/>
      <c r="HD297" s="50"/>
      <c r="HE297" s="50"/>
      <c r="HF297" s="50"/>
      <c r="HG297" s="50"/>
      <c r="HH297" s="50"/>
      <c r="HI297" s="50"/>
      <c r="HJ297" s="50"/>
      <c r="HK297" s="50"/>
      <c r="HL297" s="50"/>
      <c r="HM297" s="50"/>
      <c r="HN297" s="50"/>
      <c r="HO297" s="50"/>
      <c r="HP297" s="50"/>
      <c r="HQ297" s="50"/>
      <c r="HR297" s="50"/>
      <c r="HS297" s="50"/>
      <c r="HT297" s="50"/>
      <c r="HU297" s="50"/>
      <c r="HV297" s="50"/>
      <c r="HW297" s="50"/>
      <c r="HX297" s="50"/>
      <c r="HY297" s="50"/>
      <c r="HZ297" s="50"/>
      <c r="IA297" s="50"/>
      <c r="IB297" s="50"/>
      <c r="IC297" s="50"/>
      <c r="ID297" s="50"/>
      <c r="IE297" s="50"/>
      <c r="IF297" s="50"/>
      <c r="IG297" s="50"/>
      <c r="IH297" s="50"/>
      <c r="II297" s="50"/>
      <c r="IJ297" s="50"/>
      <c r="IK297" s="50"/>
      <c r="IL297" s="50"/>
      <c r="IM297" s="50"/>
      <c r="IN297" s="50"/>
      <c r="IO297" s="50"/>
      <c r="IP297" s="50"/>
      <c r="IQ297" s="50"/>
      <c r="IR297" s="50"/>
      <c r="IS297" s="50"/>
    </row>
    <row r="298" spans="1:253" ht="14.25" customHeight="1">
      <c r="A298" s="55" t="str">
        <f t="shared" si="29"/>
        <v>camera.2403</v>
      </c>
      <c r="B298" s="49">
        <v>2403</v>
      </c>
      <c r="C298" s="56" t="s">
        <v>896</v>
      </c>
      <c r="D298" s="56">
        <v>36.700000000000003</v>
      </c>
      <c r="E298" s="56" t="s">
        <v>48</v>
      </c>
      <c r="F298" s="56" t="s">
        <v>896</v>
      </c>
      <c r="G298" s="56" t="s">
        <v>36</v>
      </c>
      <c r="H298" s="56" t="s">
        <v>37</v>
      </c>
      <c r="I298" s="56" t="s">
        <v>470</v>
      </c>
      <c r="J298" s="50" t="s">
        <v>37</v>
      </c>
      <c r="K298" s="50" t="s">
        <v>37</v>
      </c>
      <c r="L298" s="67">
        <v>10137247137</v>
      </c>
      <c r="M298" s="56"/>
      <c r="N298" s="56"/>
      <c r="O298" s="50">
        <v>80</v>
      </c>
      <c r="P298" s="50">
        <v>80</v>
      </c>
      <c r="Q298" s="50">
        <v>554</v>
      </c>
      <c r="R298" s="50" t="s">
        <v>54</v>
      </c>
      <c r="S298" s="50" t="s">
        <v>44</v>
      </c>
      <c r="T298" s="50">
        <v>2222</v>
      </c>
      <c r="U298" s="50" t="s">
        <v>55</v>
      </c>
      <c r="V298" s="50" t="s">
        <v>56</v>
      </c>
      <c r="X298" s="50" t="s">
        <v>120</v>
      </c>
      <c r="Z298" s="81" t="s">
        <v>575</v>
      </c>
      <c r="AA298" s="50" t="s">
        <v>901</v>
      </c>
      <c r="AB298" s="56" t="s">
        <v>896</v>
      </c>
      <c r="AC298" s="50" t="s">
        <v>517</v>
      </c>
      <c r="AD298" s="50">
        <v>41.386082999999999</v>
      </c>
      <c r="AE298" s="50">
        <v>1.16476</v>
      </c>
      <c r="AF298" s="50">
        <v>300</v>
      </c>
      <c r="AG298" s="50" t="s">
        <v>46</v>
      </c>
      <c r="AH298" s="50" t="str">
        <f t="shared" si="31"/>
        <v>N-240 36,7 Montblanc</v>
      </c>
      <c r="AI298" s="50"/>
      <c r="AJ298" s="50" t="str">
        <f t="shared" si="32"/>
        <v>{'Camera information':{'Identifier':'camera.2403','Number':2403,'Group':'N-240','Name':'N-240 36,7 Montblanc','Location':'N-240',</v>
      </c>
      <c r="AK298" s="50" t="str">
        <f t="shared" si="30"/>
        <v>'Description':'N-240 36,7 Montblanc','Symbol':'Fixed camera','Owner':'SCT','Municipality':'-','Kilometric Point':'36,7','Road':'N-240','Direction':'CRE',</v>
      </c>
      <c r="AL298" s="50" t="str">
        <f t="shared" si="33"/>
        <v>'Latitude':'41,386083','Longitude':'1,16476','Manufacturer':'-','Model':'-','Protocol':'		Ultrak','Polling':300,</v>
      </c>
      <c r="AM298" s="50" t="str">
        <f t="shared" si="35"/>
        <v>'Connection':{'Address':'10137247137','Multicast address':'				239.239.239.239','User':'','Password':'','HTTP port':80,'ONVIF port':80,'RTSP port':554},</v>
      </c>
      <c r="AN298" s="50" t="str">
        <f t="shared" si="34"/>
        <v>'PTZ protocol':{'Protocol':'		Ultrak','Address':			0,'Port':2222,'Serial settings':'9600,8,E,1'}}},</v>
      </c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  <c r="FY298" s="50"/>
      <c r="FZ298" s="50"/>
      <c r="GA298" s="50"/>
      <c r="GB298" s="50"/>
      <c r="GC298" s="50"/>
      <c r="GD298" s="50"/>
      <c r="GE298" s="50"/>
      <c r="GF298" s="50"/>
      <c r="GG298" s="50"/>
      <c r="GH298" s="50"/>
      <c r="GI298" s="50"/>
      <c r="GJ298" s="50"/>
      <c r="GK298" s="50"/>
      <c r="GL298" s="50"/>
      <c r="GM298" s="50"/>
      <c r="GN298" s="50"/>
      <c r="GO298" s="50"/>
      <c r="GP298" s="50"/>
      <c r="GQ298" s="50"/>
      <c r="GR298" s="50"/>
      <c r="GS298" s="50"/>
      <c r="GT298" s="50"/>
      <c r="GU298" s="50"/>
      <c r="GV298" s="50"/>
      <c r="GW298" s="50"/>
      <c r="GX298" s="50"/>
      <c r="GY298" s="50"/>
      <c r="GZ298" s="50"/>
      <c r="HA298" s="50"/>
      <c r="HB298" s="50"/>
      <c r="HC298" s="50"/>
      <c r="HD298" s="50"/>
      <c r="HE298" s="50"/>
      <c r="HF298" s="50"/>
      <c r="HG298" s="50"/>
      <c r="HH298" s="50"/>
      <c r="HI298" s="50"/>
      <c r="HJ298" s="50"/>
      <c r="HK298" s="50"/>
      <c r="HL298" s="50"/>
      <c r="HM298" s="50"/>
      <c r="HN298" s="50"/>
      <c r="HO298" s="50"/>
      <c r="HP298" s="50"/>
      <c r="HQ298" s="50"/>
      <c r="HR298" s="50"/>
      <c r="HS298" s="50"/>
      <c r="HT298" s="50"/>
      <c r="HU298" s="50"/>
      <c r="HV298" s="50"/>
      <c r="HW298" s="50"/>
      <c r="HX298" s="50"/>
      <c r="HY298" s="50"/>
      <c r="HZ298" s="50"/>
      <c r="IA298" s="50"/>
      <c r="IB298" s="50"/>
      <c r="IC298" s="50"/>
      <c r="ID298" s="50"/>
      <c r="IE298" s="50"/>
      <c r="IF298" s="50"/>
      <c r="IG298" s="50"/>
      <c r="IH298" s="50"/>
      <c r="II298" s="50"/>
      <c r="IJ298" s="50"/>
      <c r="IK298" s="50"/>
      <c r="IL298" s="50"/>
      <c r="IM298" s="50"/>
      <c r="IN298" s="50"/>
      <c r="IO298" s="50"/>
      <c r="IP298" s="50"/>
      <c r="IQ298" s="50"/>
      <c r="IR298" s="50"/>
      <c r="IS298" s="50"/>
    </row>
    <row r="299" spans="1:253" ht="14.25" customHeight="1">
      <c r="A299" s="55" t="str">
        <f t="shared" si="29"/>
        <v>camera.3001</v>
      </c>
      <c r="B299" s="54">
        <v>3001</v>
      </c>
      <c r="C299" s="56" t="s">
        <v>33</v>
      </c>
      <c r="D299" s="56">
        <v>198.86699999999999</v>
      </c>
      <c r="E299" s="56" t="s">
        <v>48</v>
      </c>
      <c r="F299" s="56" t="s">
        <v>35</v>
      </c>
      <c r="G299" s="56" t="s">
        <v>36</v>
      </c>
      <c r="H299" s="56" t="s">
        <v>871</v>
      </c>
      <c r="I299" s="56" t="s">
        <v>902</v>
      </c>
      <c r="J299" s="50" t="s">
        <v>50</v>
      </c>
      <c r="K299" s="50" t="s">
        <v>51</v>
      </c>
      <c r="L299" s="50" t="s">
        <v>903</v>
      </c>
      <c r="M299" s="56" t="s">
        <v>53</v>
      </c>
      <c r="N299" s="56" t="s">
        <v>53</v>
      </c>
      <c r="O299" s="50">
        <v>80</v>
      </c>
      <c r="P299" s="50">
        <v>80</v>
      </c>
      <c r="Q299" s="50">
        <v>554</v>
      </c>
      <c r="R299" s="50" t="s">
        <v>54</v>
      </c>
      <c r="S299" s="50" t="s">
        <v>904</v>
      </c>
      <c r="T299" s="50">
        <v>2222</v>
      </c>
      <c r="U299" s="50" t="s">
        <v>55</v>
      </c>
      <c r="V299" s="50" t="s">
        <v>56</v>
      </c>
      <c r="AA299" s="50" t="s">
        <v>120</v>
      </c>
      <c r="AB299" s="56" t="s">
        <v>33</v>
      </c>
      <c r="AC299" s="50" t="s">
        <v>517</v>
      </c>
      <c r="AD299" s="50">
        <v>41.3649603136517</v>
      </c>
      <c r="AE299" s="50">
        <v>2.13591558382408</v>
      </c>
      <c r="AF299" s="50">
        <v>300</v>
      </c>
      <c r="AG299" s="50" t="s">
        <v>46</v>
      </c>
      <c r="AH299" s="50" t="str">
        <f t="shared" si="31"/>
        <v>C-31 198,867 Plaça Cerdà</v>
      </c>
      <c r="AI299" s="50"/>
      <c r="AJ299" s="50" t="str">
        <f t="shared" si="32"/>
        <v>{'Camera information':{'Identifier':'camera.3001','Number':3001,'Group':'C-31','Name':'C-31 198,867 Plaça Cerdà','Location':'ACCESSOS SUD',</v>
      </c>
      <c r="AK299" s="50" t="str">
        <f t="shared" si="30"/>
        <v>'Description':'C-31 198,867 Plaça Cerdà','Symbol':'Fixed camera','Owner':'SCT','Municipality':'Barcelona','Kilometric Point':'198,867','Road':'C-31','Direction':'CRE',</v>
      </c>
      <c r="AL299" s="50" t="str">
        <f t="shared" si="33"/>
        <v>'Latitude':'41,3649603136517','Longitude':'2,13591558382408','Manufacturer':'AXIS','Model':'AXIS Q7401 Video Encoder','Protocol':'		Ultrak','Polling':300,</v>
      </c>
      <c r="AM299" s="50" t="str">
        <f t="shared" si="35"/>
        <v>'Connection':{'Address':'10.137.239.35','Multicast address':'				239.239.239.239','User':'root','Password':'root','HTTP port':80,'ONVIF port':80,'RTSP port':554},</v>
      </c>
      <c r="AN299" s="50" t="str">
        <f t="shared" si="34"/>
        <v>'PTZ protocol':{'Protocol':'		Ultrak','Address':			32,'Port':2222,'Serial settings':'9600,8,E,1'}}},</v>
      </c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  <c r="FY299" s="50"/>
      <c r="FZ299" s="50"/>
      <c r="GA299" s="50"/>
      <c r="GB299" s="50"/>
      <c r="GC299" s="50"/>
      <c r="GD299" s="50"/>
      <c r="GE299" s="50"/>
      <c r="GF299" s="50"/>
      <c r="GG299" s="50"/>
      <c r="GH299" s="50"/>
      <c r="GI299" s="50"/>
      <c r="GJ299" s="50"/>
      <c r="GK299" s="50"/>
      <c r="GL299" s="50"/>
      <c r="GM299" s="50"/>
      <c r="GN299" s="50"/>
      <c r="GO299" s="50"/>
      <c r="GP299" s="50"/>
      <c r="GQ299" s="50"/>
      <c r="GR299" s="50"/>
      <c r="GS299" s="50"/>
      <c r="GT299" s="50"/>
      <c r="GU299" s="50"/>
      <c r="GV299" s="50"/>
      <c r="GW299" s="50"/>
      <c r="GX299" s="50"/>
      <c r="GY299" s="50"/>
      <c r="GZ299" s="50"/>
      <c r="HA299" s="50"/>
      <c r="HB299" s="50"/>
      <c r="HC299" s="50"/>
      <c r="HD299" s="50"/>
      <c r="HE299" s="50"/>
      <c r="HF299" s="50"/>
      <c r="HG299" s="50"/>
      <c r="HH299" s="50"/>
      <c r="HI299" s="50"/>
      <c r="HJ299" s="50"/>
      <c r="HK299" s="50"/>
      <c r="HL299" s="50"/>
      <c r="HM299" s="50"/>
      <c r="HN299" s="50"/>
      <c r="HO299" s="50"/>
      <c r="HP299" s="50"/>
      <c r="HQ299" s="50"/>
      <c r="HR299" s="50"/>
      <c r="HS299" s="50"/>
      <c r="HT299" s="50"/>
      <c r="HU299" s="50"/>
      <c r="HV299" s="50"/>
      <c r="HW299" s="50"/>
      <c r="HX299" s="50"/>
      <c r="HY299" s="50"/>
      <c r="HZ299" s="50"/>
      <c r="IA299" s="50"/>
      <c r="IB299" s="50"/>
      <c r="IC299" s="50"/>
      <c r="ID299" s="50"/>
      <c r="IE299" s="50"/>
      <c r="IF299" s="50"/>
      <c r="IG299" s="50"/>
      <c r="IH299" s="50"/>
      <c r="II299" s="50"/>
      <c r="IJ299" s="50"/>
      <c r="IK299" s="50"/>
      <c r="IL299" s="50"/>
      <c r="IM299" s="50"/>
      <c r="IN299" s="50"/>
      <c r="IO299" s="50"/>
      <c r="IP299" s="50"/>
      <c r="IQ299" s="50"/>
      <c r="IR299" s="50"/>
      <c r="IS299" s="50"/>
    </row>
    <row r="300" spans="1:253" ht="14.25" customHeight="1">
      <c r="A300" s="55" t="str">
        <f t="shared" si="29"/>
        <v>camera.3007</v>
      </c>
      <c r="B300" s="54">
        <v>3007</v>
      </c>
      <c r="C300" s="56" t="s">
        <v>33</v>
      </c>
      <c r="D300" s="56">
        <v>195.6</v>
      </c>
      <c r="E300" s="56" t="s">
        <v>48</v>
      </c>
      <c r="F300" s="56" t="s">
        <v>35</v>
      </c>
      <c r="G300" s="56" t="s">
        <v>36</v>
      </c>
      <c r="H300" s="56" t="s">
        <v>905</v>
      </c>
      <c r="I300" s="56" t="s">
        <v>906</v>
      </c>
      <c r="J300" s="50" t="s">
        <v>907</v>
      </c>
      <c r="K300" s="50" t="s">
        <v>51</v>
      </c>
      <c r="L300" s="50" t="s">
        <v>908</v>
      </c>
      <c r="M300" s="56" t="s">
        <v>53</v>
      </c>
      <c r="N300" s="56" t="s">
        <v>53</v>
      </c>
      <c r="O300" s="50">
        <v>80</v>
      </c>
      <c r="P300" s="50">
        <v>80</v>
      </c>
      <c r="Q300" s="50">
        <v>554</v>
      </c>
      <c r="R300" s="50" t="s">
        <v>54</v>
      </c>
      <c r="S300" s="50" t="s">
        <v>909</v>
      </c>
      <c r="T300" s="50">
        <v>2222</v>
      </c>
      <c r="U300" s="50" t="s">
        <v>55</v>
      </c>
      <c r="V300" s="50" t="s">
        <v>56</v>
      </c>
      <c r="AA300" s="50" t="s">
        <v>120</v>
      </c>
      <c r="AB300" s="56" t="s">
        <v>33</v>
      </c>
      <c r="AC300" s="50" t="s">
        <v>58</v>
      </c>
      <c r="AD300" s="50">
        <v>41.337748383956701</v>
      </c>
      <c r="AE300" s="50">
        <v>2.0993412926633801</v>
      </c>
      <c r="AF300" s="50">
        <v>300</v>
      </c>
      <c r="AG300" s="50" t="s">
        <v>46</v>
      </c>
      <c r="AH300" s="50" t="str">
        <f t="shared" si="31"/>
        <v>C-31 195,6 Hospitalet</v>
      </c>
      <c r="AI300" s="50"/>
      <c r="AJ300" s="50" t="str">
        <f t="shared" si="32"/>
        <v>{'Camera information':{'Identifier':'camera.3007','Number':3007,'Group':'C-31','Name':'C-31 195,6 Hospitalet','Location':'ACCESSOS SUD',</v>
      </c>
      <c r="AK300" s="50" t="str">
        <f t="shared" si="30"/>
        <v>'Description':'C-31 195,6 Hospitalet','Symbol':'Fixed camera','Owner':'SCT','Municipality':'Hospitalet de Llobregat','Kilometric Point':'195,6','Road':'C-31','Direction':'DEC',</v>
      </c>
      <c r="AL300" s="50" t="str">
        <f t="shared" si="33"/>
        <v>'Latitude':'41,3377483839567','Longitude':'2,09934129266338','Manufacturer':'AXIS ','Model':'AXIS Q7401 Video Encoder','Protocol':'		Ultrak','Polling':300,</v>
      </c>
      <c r="AM300" s="50" t="str">
        <f t="shared" si="35"/>
        <v>'Connection':{'Address':'10.137.239.38','Multicast address':'				239.239.239.239','User':'root','Password':'root','HTTP port':80,'ONVIF port':80,'RTSP port':554},</v>
      </c>
      <c r="AN300" s="50" t="str">
        <f t="shared" si="34"/>
        <v>'PTZ protocol':{'Protocol':'		Ultrak','Address':			36,'Port':2222,'Serial settings':'9600,8,E,1'}}},</v>
      </c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  <c r="FY300" s="50"/>
      <c r="FZ300" s="50"/>
      <c r="GA300" s="50"/>
      <c r="GB300" s="50"/>
      <c r="GC300" s="50"/>
      <c r="GD300" s="50"/>
      <c r="GE300" s="50"/>
      <c r="GF300" s="50"/>
      <c r="GG300" s="50"/>
      <c r="GH300" s="50"/>
      <c r="GI300" s="50"/>
      <c r="GJ300" s="50"/>
      <c r="GK300" s="50"/>
      <c r="GL300" s="50"/>
      <c r="GM300" s="50"/>
      <c r="GN300" s="50"/>
      <c r="GO300" s="50"/>
      <c r="GP300" s="50"/>
      <c r="GQ300" s="50"/>
      <c r="GR300" s="50"/>
      <c r="GS300" s="50"/>
      <c r="GT300" s="50"/>
      <c r="GU300" s="50"/>
      <c r="GV300" s="50"/>
      <c r="GW300" s="50"/>
      <c r="GX300" s="50"/>
      <c r="GY300" s="50"/>
      <c r="GZ300" s="50"/>
      <c r="HA300" s="50"/>
      <c r="HB300" s="50"/>
      <c r="HC300" s="50"/>
      <c r="HD300" s="50"/>
      <c r="HE300" s="50"/>
      <c r="HF300" s="50"/>
      <c r="HG300" s="50"/>
      <c r="HH300" s="50"/>
      <c r="HI300" s="50"/>
      <c r="HJ300" s="50"/>
      <c r="HK300" s="50"/>
      <c r="HL300" s="50"/>
      <c r="HM300" s="50"/>
      <c r="HN300" s="50"/>
      <c r="HO300" s="50"/>
      <c r="HP300" s="50"/>
      <c r="HQ300" s="50"/>
      <c r="HR300" s="50"/>
      <c r="HS300" s="50"/>
      <c r="HT300" s="50"/>
      <c r="HU300" s="50"/>
      <c r="HV300" s="50"/>
      <c r="HW300" s="50"/>
      <c r="HX300" s="50"/>
      <c r="HY300" s="50"/>
      <c r="HZ300" s="50"/>
      <c r="IA300" s="50"/>
      <c r="IB300" s="50"/>
      <c r="IC300" s="50"/>
      <c r="ID300" s="50"/>
      <c r="IE300" s="50"/>
      <c r="IF300" s="50"/>
      <c r="IG300" s="50"/>
      <c r="IH300" s="50"/>
      <c r="II300" s="50"/>
      <c r="IJ300" s="50"/>
      <c r="IK300" s="50"/>
      <c r="IL300" s="50"/>
      <c r="IM300" s="50"/>
      <c r="IN300" s="50"/>
      <c r="IO300" s="50"/>
      <c r="IP300" s="50"/>
      <c r="IQ300" s="50"/>
      <c r="IR300" s="50"/>
      <c r="IS300" s="50"/>
    </row>
    <row r="301" spans="1:253" ht="14.25" customHeight="1">
      <c r="A301" s="55" t="str">
        <f t="shared" si="29"/>
        <v>camera.3008</v>
      </c>
      <c r="B301" s="54">
        <v>3008</v>
      </c>
      <c r="C301" s="56" t="s">
        <v>33</v>
      </c>
      <c r="D301" s="56">
        <v>195.02699999999999</v>
      </c>
      <c r="E301" s="56" t="s">
        <v>48</v>
      </c>
      <c r="F301" s="56" t="s">
        <v>35</v>
      </c>
      <c r="G301" s="56" t="s">
        <v>36</v>
      </c>
      <c r="H301" s="56" t="s">
        <v>905</v>
      </c>
      <c r="I301" s="56" t="s">
        <v>910</v>
      </c>
      <c r="J301" s="50" t="s">
        <v>907</v>
      </c>
      <c r="K301" s="50" t="s">
        <v>51</v>
      </c>
      <c r="L301" s="50" t="s">
        <v>911</v>
      </c>
      <c r="M301" s="56" t="s">
        <v>53</v>
      </c>
      <c r="N301" s="56" t="s">
        <v>53</v>
      </c>
      <c r="O301" s="50">
        <v>80</v>
      </c>
      <c r="P301" s="50">
        <v>80</v>
      </c>
      <c r="Q301" s="50">
        <v>554</v>
      </c>
      <c r="R301" s="50" t="s">
        <v>54</v>
      </c>
      <c r="S301" s="50" t="s">
        <v>912</v>
      </c>
      <c r="T301" s="50">
        <v>2222</v>
      </c>
      <c r="U301" s="50" t="s">
        <v>55</v>
      </c>
      <c r="V301" s="50" t="s">
        <v>56</v>
      </c>
      <c r="AA301" s="50" t="s">
        <v>120</v>
      </c>
      <c r="AB301" s="56" t="s">
        <v>33</v>
      </c>
      <c r="AC301" s="50" t="s">
        <v>517</v>
      </c>
      <c r="AD301" s="50">
        <v>41.332542880119298</v>
      </c>
      <c r="AE301" s="50">
        <v>2.0869055563044601</v>
      </c>
      <c r="AF301" s="50">
        <v>300</v>
      </c>
      <c r="AG301" s="50" t="s">
        <v>46</v>
      </c>
      <c r="AH301" s="50" t="str">
        <f t="shared" si="31"/>
        <v>C-31 195,027 El Prat</v>
      </c>
      <c r="AI301" s="50"/>
      <c r="AJ301" s="50" t="str">
        <f t="shared" si="32"/>
        <v>{'Camera information':{'Identifier':'camera.3008','Number':3008,'Group':'C-31','Name':'C-31 195,027 El Prat','Location':'ACCESSOS SUD',</v>
      </c>
      <c r="AK301" s="50" t="str">
        <f t="shared" si="30"/>
        <v>'Description':'C-31 195,027 El Prat','Symbol':'Fixed camera','Owner':'SCT','Municipality':'Hospitalet de Llobregat','Kilometric Point':'195,027','Road':'C-31','Direction':'CRE',</v>
      </c>
      <c r="AL301" s="50" t="str">
        <f t="shared" si="33"/>
        <v>'Latitude':'41,3325428801193','Longitude':'2,08690555630446','Manufacturer':'AXIS ','Model':'AXIS Q7401 Video Encoder','Protocol':'		Ultrak','Polling':300,</v>
      </c>
      <c r="AM301" s="50" t="str">
        <f t="shared" si="35"/>
        <v>'Connection':{'Address':'10.137.239.39','Multicast address':'				239.239.239.239','User':'root','Password':'root','HTTP port':80,'ONVIF port':80,'RTSP port':554},</v>
      </c>
      <c r="AN301" s="50" t="str">
        <f t="shared" si="34"/>
        <v>'PTZ protocol':{'Protocol':'		Ultrak','Address':			37,'Port':2222,'Serial settings':'9600,8,E,1'}}},</v>
      </c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  <c r="FY301" s="50"/>
      <c r="FZ301" s="50"/>
      <c r="GA301" s="50"/>
      <c r="GB301" s="50"/>
      <c r="GC301" s="50"/>
      <c r="GD301" s="50"/>
      <c r="GE301" s="50"/>
      <c r="GF301" s="50"/>
      <c r="GG301" s="50"/>
      <c r="GH301" s="50"/>
      <c r="GI301" s="50"/>
      <c r="GJ301" s="50"/>
      <c r="GK301" s="50"/>
      <c r="GL301" s="50"/>
      <c r="GM301" s="50"/>
      <c r="GN301" s="50"/>
      <c r="GO301" s="50"/>
      <c r="GP301" s="50"/>
      <c r="GQ301" s="50"/>
      <c r="GR301" s="50"/>
      <c r="GS301" s="50"/>
      <c r="GT301" s="50"/>
      <c r="GU301" s="50"/>
      <c r="GV301" s="50"/>
      <c r="GW301" s="50"/>
      <c r="GX301" s="50"/>
      <c r="GY301" s="50"/>
      <c r="GZ301" s="50"/>
      <c r="HA301" s="50"/>
      <c r="HB301" s="50"/>
      <c r="HC301" s="50"/>
      <c r="HD301" s="50"/>
      <c r="HE301" s="50"/>
      <c r="HF301" s="50"/>
      <c r="HG301" s="50"/>
      <c r="HH301" s="50"/>
      <c r="HI301" s="50"/>
      <c r="HJ301" s="50"/>
      <c r="HK301" s="50"/>
      <c r="HL301" s="50"/>
      <c r="HM301" s="50"/>
      <c r="HN301" s="50"/>
      <c r="HO301" s="50"/>
      <c r="HP301" s="50"/>
      <c r="HQ301" s="50"/>
      <c r="HR301" s="50"/>
      <c r="HS301" s="50"/>
      <c r="HT301" s="50"/>
      <c r="HU301" s="50"/>
      <c r="HV301" s="50"/>
      <c r="HW301" s="50"/>
      <c r="HX301" s="50"/>
      <c r="HY301" s="50"/>
      <c r="HZ301" s="50"/>
      <c r="IA301" s="50"/>
      <c r="IB301" s="50"/>
      <c r="IC301" s="50"/>
      <c r="ID301" s="50"/>
      <c r="IE301" s="50"/>
      <c r="IF301" s="50"/>
      <c r="IG301" s="50"/>
      <c r="IH301" s="50"/>
      <c r="II301" s="50"/>
      <c r="IJ301" s="50"/>
      <c r="IK301" s="50"/>
      <c r="IL301" s="50"/>
      <c r="IM301" s="50"/>
      <c r="IN301" s="50"/>
      <c r="IO301" s="50"/>
      <c r="IP301" s="50"/>
      <c r="IQ301" s="50"/>
      <c r="IR301" s="50"/>
      <c r="IS301" s="50"/>
    </row>
    <row r="302" spans="1:253" ht="14.25" customHeight="1">
      <c r="A302" s="55" t="str">
        <f t="shared" si="29"/>
        <v>camera.3009</v>
      </c>
      <c r="B302" s="54">
        <v>3009</v>
      </c>
      <c r="C302" s="56" t="s">
        <v>33</v>
      </c>
      <c r="D302" s="56">
        <v>193.67699999999999</v>
      </c>
      <c r="E302" s="56" t="s">
        <v>48</v>
      </c>
      <c r="F302" s="56" t="s">
        <v>35</v>
      </c>
      <c r="G302" s="56" t="s">
        <v>36</v>
      </c>
      <c r="H302" s="56" t="s">
        <v>862</v>
      </c>
      <c r="I302" s="56" t="s">
        <v>910</v>
      </c>
      <c r="J302" s="50" t="s">
        <v>907</v>
      </c>
      <c r="K302" s="50" t="s">
        <v>51</v>
      </c>
      <c r="L302" s="50" t="s">
        <v>913</v>
      </c>
      <c r="M302" s="56" t="s">
        <v>53</v>
      </c>
      <c r="N302" s="56" t="s">
        <v>53</v>
      </c>
      <c r="O302" s="50">
        <v>80</v>
      </c>
      <c r="P302" s="50">
        <v>80</v>
      </c>
      <c r="Q302" s="50">
        <v>554</v>
      </c>
      <c r="R302" s="50" t="s">
        <v>54</v>
      </c>
      <c r="S302" s="50" t="s">
        <v>914</v>
      </c>
      <c r="T302" s="50">
        <v>2222</v>
      </c>
      <c r="U302" s="50" t="s">
        <v>55</v>
      </c>
      <c r="V302" s="50" t="s">
        <v>56</v>
      </c>
      <c r="AA302" s="50" t="s">
        <v>120</v>
      </c>
      <c r="AB302" s="56" t="s">
        <v>33</v>
      </c>
      <c r="AC302" s="50" t="s">
        <v>58</v>
      </c>
      <c r="AD302" s="50">
        <v>41.327417636025501</v>
      </c>
      <c r="AE302" s="50">
        <v>2.0790636661774702</v>
      </c>
      <c r="AF302" s="50">
        <v>300</v>
      </c>
      <c r="AG302" s="50" t="s">
        <v>46</v>
      </c>
      <c r="AH302" s="50" t="str">
        <f t="shared" si="31"/>
        <v>C-31 193,677 El Prat</v>
      </c>
      <c r="AI302" s="50"/>
      <c r="AJ302" s="50" t="str">
        <f t="shared" si="32"/>
        <v>{'Camera information':{'Identifier':'camera.3009','Number':3009,'Group':'C-31','Name':'C-31 193,677 El Prat','Location':'ACCESSOS SUD',</v>
      </c>
      <c r="AK302" s="50" t="str">
        <f t="shared" si="30"/>
        <v>'Description':'C-31 193,677 El Prat','Symbol':'Fixed camera','Owner':'SCT','Municipality':'Prat de Llobregat','Kilometric Point':'193,677','Road':'C-31','Direction':'DEC',</v>
      </c>
      <c r="AL302" s="50" t="str">
        <f t="shared" si="33"/>
        <v>'Latitude':'41,3274176360255','Longitude':'2,07906366617747','Manufacturer':'AXIS ','Model':'AXIS Q7401 Video Encoder','Protocol':'		Ultrak','Polling':300,</v>
      </c>
      <c r="AM302" s="50" t="str">
        <f t="shared" si="35"/>
        <v>'Connection':{'Address':'10.137.239.40','Multicast address':'				239.239.239.239','User':'root','Password':'root','HTTP port':80,'ONVIF port':80,'RTSP port':554},</v>
      </c>
      <c r="AN302" s="50" t="str">
        <f t="shared" si="34"/>
        <v>'PTZ protocol':{'Protocol':'		Ultrak','Address':			38,'Port':2222,'Serial settings':'9600,8,E,1'}}},</v>
      </c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  <c r="FY302" s="50"/>
      <c r="FZ302" s="50"/>
      <c r="GA302" s="50"/>
      <c r="GB302" s="50"/>
      <c r="GC302" s="50"/>
      <c r="GD302" s="50"/>
      <c r="GE302" s="50"/>
      <c r="GF302" s="50"/>
      <c r="GG302" s="50"/>
      <c r="GH302" s="50"/>
      <c r="GI302" s="50"/>
      <c r="GJ302" s="50"/>
      <c r="GK302" s="50"/>
      <c r="GL302" s="50"/>
      <c r="GM302" s="50"/>
      <c r="GN302" s="50"/>
      <c r="GO302" s="50"/>
      <c r="GP302" s="50"/>
      <c r="GQ302" s="50"/>
      <c r="GR302" s="50"/>
      <c r="GS302" s="50"/>
      <c r="GT302" s="50"/>
      <c r="GU302" s="50"/>
      <c r="GV302" s="50"/>
      <c r="GW302" s="50"/>
      <c r="GX302" s="50"/>
      <c r="GY302" s="50"/>
      <c r="GZ302" s="50"/>
      <c r="HA302" s="50"/>
      <c r="HB302" s="50"/>
      <c r="HC302" s="50"/>
      <c r="HD302" s="50"/>
      <c r="HE302" s="50"/>
      <c r="HF302" s="50"/>
      <c r="HG302" s="50"/>
      <c r="HH302" s="50"/>
      <c r="HI302" s="50"/>
      <c r="HJ302" s="50"/>
      <c r="HK302" s="50"/>
      <c r="HL302" s="50"/>
      <c r="HM302" s="50"/>
      <c r="HN302" s="50"/>
      <c r="HO302" s="50"/>
      <c r="HP302" s="50"/>
      <c r="HQ302" s="50"/>
      <c r="HR302" s="50"/>
      <c r="HS302" s="50"/>
      <c r="HT302" s="50"/>
      <c r="HU302" s="50"/>
      <c r="HV302" s="50"/>
      <c r="HW302" s="50"/>
      <c r="HX302" s="50"/>
      <c r="HY302" s="50"/>
      <c r="HZ302" s="50"/>
      <c r="IA302" s="50"/>
      <c r="IB302" s="50"/>
      <c r="IC302" s="50"/>
      <c r="ID302" s="50"/>
      <c r="IE302" s="50"/>
      <c r="IF302" s="50"/>
      <c r="IG302" s="50"/>
      <c r="IH302" s="50"/>
      <c r="II302" s="50"/>
      <c r="IJ302" s="50"/>
      <c r="IK302" s="50"/>
      <c r="IL302" s="50"/>
      <c r="IM302" s="50"/>
      <c r="IN302" s="50"/>
      <c r="IO302" s="50"/>
      <c r="IP302" s="50"/>
      <c r="IQ302" s="50"/>
      <c r="IR302" s="50"/>
      <c r="IS302" s="50"/>
    </row>
    <row r="303" spans="1:253" ht="14.25" customHeight="1">
      <c r="A303" s="55" t="str">
        <f t="shared" si="29"/>
        <v>camera.3010</v>
      </c>
      <c r="B303" s="54">
        <v>3010</v>
      </c>
      <c r="C303" s="56" t="s">
        <v>33</v>
      </c>
      <c r="D303" s="56">
        <v>193.00700000000001</v>
      </c>
      <c r="E303" s="56" t="s">
        <v>48</v>
      </c>
      <c r="F303" s="56" t="s">
        <v>35</v>
      </c>
      <c r="G303" s="56" t="s">
        <v>36</v>
      </c>
      <c r="H303" s="56" t="s">
        <v>862</v>
      </c>
      <c r="I303" s="56" t="s">
        <v>915</v>
      </c>
      <c r="J303" s="50" t="s">
        <v>50</v>
      </c>
      <c r="K303" s="50" t="s">
        <v>51</v>
      </c>
      <c r="L303" s="50" t="s">
        <v>916</v>
      </c>
      <c r="M303" s="56" t="s">
        <v>53</v>
      </c>
      <c r="N303" s="56" t="s">
        <v>53</v>
      </c>
      <c r="O303" s="50">
        <v>80</v>
      </c>
      <c r="P303" s="50">
        <v>80</v>
      </c>
      <c r="Q303" s="50">
        <v>554</v>
      </c>
      <c r="R303" s="50" t="s">
        <v>54</v>
      </c>
      <c r="S303" s="50" t="s">
        <v>917</v>
      </c>
      <c r="T303" s="50">
        <v>2222</v>
      </c>
      <c r="U303" s="50" t="s">
        <v>55</v>
      </c>
      <c r="V303" s="50" t="s">
        <v>56</v>
      </c>
      <c r="AA303" s="50" t="s">
        <v>120</v>
      </c>
      <c r="AB303" s="56" t="s">
        <v>33</v>
      </c>
      <c r="AC303" s="50" t="s">
        <v>58</v>
      </c>
      <c r="AD303" s="50">
        <v>41.320926916692898</v>
      </c>
      <c r="AE303" s="50">
        <v>2.0741007458744498</v>
      </c>
      <c r="AF303" s="50">
        <v>300</v>
      </c>
      <c r="AG303" s="50" t="s">
        <v>46</v>
      </c>
      <c r="AH303" s="50" t="str">
        <f t="shared" si="31"/>
        <v>C-31 193,007 Sortida Aeroport</v>
      </c>
      <c r="AI303" s="50"/>
      <c r="AJ303" s="50" t="str">
        <f t="shared" si="32"/>
        <v>{'Camera information':{'Identifier':'camera.3010','Number':3010,'Group':'C-31','Name':'C-31 193,007 Sortida Aeroport','Location':'ACCESSOS SUD',</v>
      </c>
      <c r="AK303" s="50" t="str">
        <f t="shared" si="30"/>
        <v>'Description':'C-31 193,007 Sortida Aeroport','Symbol':'Fixed camera','Owner':'SCT','Municipality':'Prat de Llobregat','Kilometric Point':'193,007','Road':'C-31','Direction':'DEC',</v>
      </c>
      <c r="AL303" s="50" t="str">
        <f t="shared" si="33"/>
        <v>'Latitude':'41,3209269166929','Longitude':'2,07410074587445','Manufacturer':'AXIS','Model':'AXIS Q7401 Video Encoder','Protocol':'		Ultrak','Polling':300,</v>
      </c>
      <c r="AM303" s="50" t="str">
        <f t="shared" si="35"/>
        <v>'Connection':{'Address':'10.137.239.41','Multicast address':'				239.239.239.239','User':'root','Password':'root','HTTP port':80,'ONVIF port':80,'RTSP port':554},</v>
      </c>
      <c r="AN303" s="50" t="str">
        <f t="shared" si="34"/>
        <v>'PTZ protocol':{'Protocol':'		Ultrak','Address':			39,'Port':2222,'Serial settings':'9600,8,E,1'}}},</v>
      </c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50"/>
      <c r="EY303" s="50"/>
      <c r="EZ303" s="50"/>
      <c r="FA303" s="50"/>
      <c r="FB303" s="50"/>
      <c r="FC303" s="50"/>
      <c r="FD303" s="50"/>
      <c r="FE303" s="50"/>
      <c r="FF303" s="50"/>
      <c r="FG303" s="50"/>
      <c r="FH303" s="50"/>
      <c r="FI303" s="50"/>
      <c r="FJ303" s="50"/>
      <c r="FK303" s="50"/>
      <c r="FL303" s="50"/>
      <c r="FM303" s="50"/>
      <c r="FN303" s="50"/>
      <c r="FO303" s="50"/>
      <c r="FP303" s="50"/>
      <c r="FQ303" s="50"/>
      <c r="FR303" s="50"/>
      <c r="FS303" s="50"/>
      <c r="FT303" s="50"/>
      <c r="FU303" s="50"/>
      <c r="FV303" s="50"/>
      <c r="FW303" s="50"/>
      <c r="FX303" s="50"/>
      <c r="FY303" s="50"/>
      <c r="FZ303" s="50"/>
      <c r="GA303" s="50"/>
      <c r="GB303" s="50"/>
      <c r="GC303" s="50"/>
      <c r="GD303" s="50"/>
      <c r="GE303" s="50"/>
      <c r="GF303" s="50"/>
      <c r="GG303" s="50"/>
      <c r="GH303" s="50"/>
      <c r="GI303" s="50"/>
      <c r="GJ303" s="50"/>
      <c r="GK303" s="50"/>
      <c r="GL303" s="50"/>
      <c r="GM303" s="50"/>
      <c r="GN303" s="50"/>
      <c r="GO303" s="50"/>
      <c r="GP303" s="50"/>
      <c r="GQ303" s="50"/>
      <c r="GR303" s="50"/>
      <c r="GS303" s="50"/>
      <c r="GT303" s="50"/>
      <c r="GU303" s="50"/>
      <c r="GV303" s="50"/>
      <c r="GW303" s="50"/>
      <c r="GX303" s="50"/>
      <c r="GY303" s="50"/>
      <c r="GZ303" s="50"/>
      <c r="HA303" s="50"/>
      <c r="HB303" s="50"/>
      <c r="HC303" s="50"/>
      <c r="HD303" s="50"/>
      <c r="HE303" s="50"/>
      <c r="HF303" s="50"/>
      <c r="HG303" s="50"/>
      <c r="HH303" s="50"/>
      <c r="HI303" s="50"/>
      <c r="HJ303" s="50"/>
      <c r="HK303" s="50"/>
      <c r="HL303" s="50"/>
      <c r="HM303" s="50"/>
      <c r="HN303" s="50"/>
      <c r="HO303" s="50"/>
      <c r="HP303" s="50"/>
      <c r="HQ303" s="50"/>
      <c r="HR303" s="50"/>
      <c r="HS303" s="50"/>
      <c r="HT303" s="50"/>
      <c r="HU303" s="50"/>
      <c r="HV303" s="50"/>
      <c r="HW303" s="50"/>
      <c r="HX303" s="50"/>
      <c r="HY303" s="50"/>
      <c r="HZ303" s="50"/>
      <c r="IA303" s="50"/>
      <c r="IB303" s="50"/>
      <c r="IC303" s="50"/>
      <c r="ID303" s="50"/>
      <c r="IE303" s="50"/>
      <c r="IF303" s="50"/>
      <c r="IG303" s="50"/>
      <c r="IH303" s="50"/>
      <c r="II303" s="50"/>
      <c r="IJ303" s="50"/>
      <c r="IK303" s="50"/>
      <c r="IL303" s="50"/>
      <c r="IM303" s="50"/>
      <c r="IN303" s="50"/>
      <c r="IO303" s="50"/>
      <c r="IP303" s="50"/>
      <c r="IQ303" s="50"/>
      <c r="IR303" s="50"/>
      <c r="IS303" s="50"/>
    </row>
    <row r="304" spans="1:253" ht="14.25" customHeight="1">
      <c r="A304" s="55" t="str">
        <f t="shared" si="29"/>
        <v>camera.3011</v>
      </c>
      <c r="B304" s="54">
        <v>3011</v>
      </c>
      <c r="C304" s="56" t="s">
        <v>33</v>
      </c>
      <c r="D304" s="56">
        <v>192.17699999999999</v>
      </c>
      <c r="E304" s="56" t="s">
        <v>48</v>
      </c>
      <c r="F304" s="56" t="s">
        <v>35</v>
      </c>
      <c r="G304" s="56" t="s">
        <v>36</v>
      </c>
      <c r="H304" s="56" t="s">
        <v>862</v>
      </c>
      <c r="I304" s="56" t="s">
        <v>918</v>
      </c>
      <c r="J304" s="50" t="s">
        <v>50</v>
      </c>
      <c r="K304" s="50" t="s">
        <v>51</v>
      </c>
      <c r="L304" s="50" t="s">
        <v>919</v>
      </c>
      <c r="M304" s="56" t="s">
        <v>53</v>
      </c>
      <c r="N304" s="56" t="s">
        <v>53</v>
      </c>
      <c r="O304" s="50">
        <v>80</v>
      </c>
      <c r="P304" s="50">
        <v>80</v>
      </c>
      <c r="Q304" s="50">
        <v>554</v>
      </c>
      <c r="R304" s="50" t="s">
        <v>54</v>
      </c>
      <c r="S304" s="50" t="s">
        <v>920</v>
      </c>
      <c r="T304" s="50">
        <v>2222</v>
      </c>
      <c r="U304" s="50" t="s">
        <v>55</v>
      </c>
      <c r="V304" s="50" t="s">
        <v>56</v>
      </c>
      <c r="AA304" s="50" t="s">
        <v>57</v>
      </c>
      <c r="AB304" s="56" t="s">
        <v>33</v>
      </c>
      <c r="AC304" s="50" t="s">
        <v>517</v>
      </c>
      <c r="AD304" s="50">
        <v>41.313518833326199</v>
      </c>
      <c r="AE304" s="50">
        <v>2.06815750589042</v>
      </c>
      <c r="AF304" s="50">
        <v>300</v>
      </c>
      <c r="AG304" s="50" t="s">
        <v>46</v>
      </c>
      <c r="AH304" s="50" t="str">
        <f t="shared" si="31"/>
        <v>C-31 192,177 Aeroport</v>
      </c>
      <c r="AI304" s="50"/>
      <c r="AJ304" s="50" t="str">
        <f t="shared" si="32"/>
        <v>{'Camera information':{'Identifier':'camera.3011','Number':3011,'Group':'C-31','Name':'C-31 192,177 Aeroport','Location':'ACCESSOS SUD',</v>
      </c>
      <c r="AK304" s="50" t="str">
        <f t="shared" si="30"/>
        <v>'Description':'C-31 192,177 Aeroport','Symbol':'Fixed camera','Owner':'SCT','Municipality':'Prat de Llobregat','Kilometric Point':'192,177','Road':'C-31','Direction':'CRE',</v>
      </c>
      <c r="AL304" s="50" t="str">
        <f t="shared" si="33"/>
        <v>'Latitude':'41,3135188333262','Longitude':'2,06815750589042','Manufacturer':'AXIS','Model':'AXIS Q7401 Video Encoder','Protocol':'		Ultrak','Polling':300,</v>
      </c>
      <c r="AM304" s="50" t="str">
        <f t="shared" si="35"/>
        <v>'Connection':{'Address':'10.137.239.99','Multicast address':'				239.239.239.239','User':'root','Password':'root','HTTP port':80,'ONVIF port':80,'RTSP port':554},</v>
      </c>
      <c r="AN304" s="50" t="str">
        <f t="shared" si="34"/>
        <v>'PTZ protocol':{'Protocol':'		Ultrak','Address':			40,'Port':2222,'Serial settings':'9600,8,E,1'}}},</v>
      </c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  <c r="HG304" s="50"/>
      <c r="HH304" s="50"/>
      <c r="HI304" s="50"/>
      <c r="HJ304" s="50"/>
      <c r="HK304" s="50"/>
      <c r="HL304" s="50"/>
      <c r="HM304" s="50"/>
      <c r="HN304" s="50"/>
      <c r="HO304" s="50"/>
      <c r="HP304" s="50"/>
      <c r="HQ304" s="50"/>
      <c r="HR304" s="50"/>
      <c r="HS304" s="50"/>
      <c r="HT304" s="50"/>
      <c r="HU304" s="50"/>
      <c r="HV304" s="50"/>
      <c r="HW304" s="50"/>
      <c r="HX304" s="50"/>
      <c r="HY304" s="50"/>
      <c r="HZ304" s="50"/>
      <c r="IA304" s="50"/>
      <c r="IB304" s="50"/>
      <c r="IC304" s="50"/>
      <c r="ID304" s="50"/>
      <c r="IE304" s="50"/>
      <c r="IF304" s="50"/>
      <c r="IG304" s="50"/>
      <c r="IH304" s="50"/>
      <c r="II304" s="50"/>
      <c r="IJ304" s="50"/>
      <c r="IK304" s="50"/>
      <c r="IL304" s="50"/>
      <c r="IM304" s="50"/>
      <c r="IN304" s="50"/>
      <c r="IO304" s="50"/>
      <c r="IP304" s="50"/>
      <c r="IQ304" s="50"/>
      <c r="IR304" s="50"/>
      <c r="IS304" s="50"/>
    </row>
    <row r="305" spans="1:253" ht="14.25" customHeight="1">
      <c r="A305" s="55" t="str">
        <f t="shared" si="29"/>
        <v>camera.3012</v>
      </c>
      <c r="B305" s="54">
        <v>3012</v>
      </c>
      <c r="C305" s="56" t="s">
        <v>33</v>
      </c>
      <c r="D305" s="56">
        <v>191.20699999999999</v>
      </c>
      <c r="E305" s="56" t="s">
        <v>48</v>
      </c>
      <c r="F305" s="56" t="s">
        <v>35</v>
      </c>
      <c r="G305" s="56" t="s">
        <v>36</v>
      </c>
      <c r="H305" s="56" t="s">
        <v>862</v>
      </c>
      <c r="I305" s="56" t="s">
        <v>910</v>
      </c>
      <c r="J305" s="50" t="s">
        <v>50</v>
      </c>
      <c r="K305" s="50" t="s">
        <v>51</v>
      </c>
      <c r="L305" s="85" t="s">
        <v>921</v>
      </c>
      <c r="M305" s="56" t="s">
        <v>891</v>
      </c>
      <c r="N305" s="56" t="s">
        <v>891</v>
      </c>
      <c r="O305" s="50">
        <v>80</v>
      </c>
      <c r="P305" s="50">
        <v>80</v>
      </c>
      <c r="Q305" s="50">
        <v>554</v>
      </c>
      <c r="R305" s="50" t="s">
        <v>54</v>
      </c>
      <c r="S305" s="50" t="s">
        <v>922</v>
      </c>
      <c r="T305" s="50">
        <v>2222</v>
      </c>
      <c r="U305" s="50" t="s">
        <v>55</v>
      </c>
      <c r="V305" s="50" t="s">
        <v>56</v>
      </c>
      <c r="AA305" s="50" t="s">
        <v>57</v>
      </c>
      <c r="AB305" s="56" t="s">
        <v>33</v>
      </c>
      <c r="AC305" s="50" t="s">
        <v>517</v>
      </c>
      <c r="AD305" s="50">
        <v>41.303697727655397</v>
      </c>
      <c r="AE305" s="50">
        <v>2.05881063693734</v>
      </c>
      <c r="AF305" s="50">
        <v>300</v>
      </c>
      <c r="AG305" s="50" t="s">
        <v>46</v>
      </c>
      <c r="AH305" s="50" t="str">
        <f t="shared" si="31"/>
        <v>C-31 191,207 El Prat</v>
      </c>
      <c r="AI305" s="50"/>
      <c r="AJ305" s="50" t="str">
        <f t="shared" si="32"/>
        <v>{'Camera information':{'Identifier':'camera.3012','Number':3012,'Group':'C-31','Name':'C-31 191,207 El Prat','Location':'ACCESSOS SUD',</v>
      </c>
      <c r="AK305" s="50" t="str">
        <f t="shared" si="30"/>
        <v>'Description':'C-31 191,207 El Prat','Symbol':'Fixed camera','Owner':'SCT','Municipality':'Prat de Llobregat','Kilometric Point':'191,207','Road':'C-31','Direction':'CRE',</v>
      </c>
      <c r="AL305" s="50" t="str">
        <f t="shared" si="33"/>
        <v>'Latitude':'41,3036977276554','Longitude':'2,05881063693734','Manufacturer':'AXIS','Model':'AXIS Q7401 Video Encoder','Protocol':'		Ultrak','Polling':300,</v>
      </c>
      <c r="AM305" s="50" t="str">
        <f t="shared" si="35"/>
        <v>'Connection':{'Address':'10.137.239.100','Multicast address':'				239.239.239.239','User':'sin password','Password':'sin password','HTTP port':80,'ONVIF port':80,'RTSP port':554},</v>
      </c>
      <c r="AN305" s="50" t="str">
        <f t="shared" si="34"/>
        <v>'PTZ protocol':{'Protocol':'		Ultrak','Address':			41,'Port':2222,'Serial settings':'9600,8,E,1'}}},</v>
      </c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50"/>
      <c r="EY305" s="50"/>
      <c r="EZ305" s="50"/>
      <c r="FA305" s="50"/>
      <c r="FB305" s="50"/>
      <c r="FC305" s="50"/>
      <c r="FD305" s="50"/>
      <c r="FE305" s="50"/>
      <c r="FF305" s="50"/>
      <c r="FG305" s="50"/>
      <c r="FH305" s="50"/>
      <c r="FI305" s="50"/>
      <c r="FJ305" s="50"/>
      <c r="FK305" s="50"/>
      <c r="FL305" s="50"/>
      <c r="FM305" s="50"/>
      <c r="FN305" s="50"/>
      <c r="FO305" s="50"/>
      <c r="FP305" s="50"/>
      <c r="FQ305" s="50"/>
      <c r="FR305" s="50"/>
      <c r="FS305" s="50"/>
      <c r="FT305" s="50"/>
      <c r="FU305" s="50"/>
      <c r="FV305" s="50"/>
      <c r="FW305" s="50"/>
      <c r="FX305" s="50"/>
      <c r="FY305" s="50"/>
      <c r="FZ305" s="50"/>
      <c r="GA305" s="50"/>
      <c r="GB305" s="50"/>
      <c r="GC305" s="50"/>
      <c r="GD305" s="50"/>
      <c r="GE305" s="50"/>
      <c r="GF305" s="50"/>
      <c r="GG305" s="50"/>
      <c r="GH305" s="50"/>
      <c r="GI305" s="50"/>
      <c r="GJ305" s="50"/>
      <c r="GK305" s="50"/>
      <c r="GL305" s="50"/>
      <c r="GM305" s="50"/>
      <c r="GN305" s="50"/>
      <c r="GO305" s="50"/>
      <c r="GP305" s="50"/>
      <c r="GQ305" s="50"/>
      <c r="GR305" s="50"/>
      <c r="GS305" s="50"/>
      <c r="GT305" s="50"/>
      <c r="GU305" s="50"/>
      <c r="GV305" s="50"/>
      <c r="GW305" s="50"/>
      <c r="GX305" s="50"/>
      <c r="GY305" s="50"/>
      <c r="GZ305" s="50"/>
      <c r="HA305" s="50"/>
      <c r="HB305" s="50"/>
      <c r="HC305" s="50"/>
      <c r="HD305" s="50"/>
      <c r="HE305" s="50"/>
      <c r="HF305" s="50"/>
      <c r="HG305" s="50"/>
      <c r="HH305" s="50"/>
      <c r="HI305" s="50"/>
      <c r="HJ305" s="50"/>
      <c r="HK305" s="50"/>
      <c r="HL305" s="50"/>
      <c r="HM305" s="50"/>
      <c r="HN305" s="50"/>
      <c r="HO305" s="50"/>
      <c r="HP305" s="50"/>
      <c r="HQ305" s="50"/>
      <c r="HR305" s="50"/>
      <c r="HS305" s="50"/>
      <c r="HT305" s="50"/>
      <c r="HU305" s="50"/>
      <c r="HV305" s="50"/>
      <c r="HW305" s="50"/>
      <c r="HX305" s="50"/>
      <c r="HY305" s="50"/>
      <c r="HZ305" s="50"/>
      <c r="IA305" s="50"/>
      <c r="IB305" s="50"/>
      <c r="IC305" s="50"/>
      <c r="ID305" s="50"/>
      <c r="IE305" s="50"/>
      <c r="IF305" s="50"/>
      <c r="IG305" s="50"/>
      <c r="IH305" s="50"/>
      <c r="II305" s="50"/>
      <c r="IJ305" s="50"/>
      <c r="IK305" s="50"/>
      <c r="IL305" s="50"/>
      <c r="IM305" s="50"/>
      <c r="IN305" s="50"/>
      <c r="IO305" s="50"/>
      <c r="IP305" s="50"/>
      <c r="IQ305" s="50"/>
      <c r="IR305" s="50"/>
      <c r="IS305" s="50"/>
    </row>
    <row r="306" spans="1:253" ht="14.25" customHeight="1">
      <c r="A306" s="55" t="str">
        <f t="shared" si="29"/>
        <v>camera.3013</v>
      </c>
      <c r="B306" s="54">
        <v>3013</v>
      </c>
      <c r="C306" s="56" t="s">
        <v>33</v>
      </c>
      <c r="D306" s="56">
        <v>189.828</v>
      </c>
      <c r="E306" s="56" t="s">
        <v>48</v>
      </c>
      <c r="F306" s="56" t="s">
        <v>35</v>
      </c>
      <c r="G306" s="56" t="s">
        <v>36</v>
      </c>
      <c r="H306" s="56" t="s">
        <v>923</v>
      </c>
      <c r="I306" s="56" t="s">
        <v>924</v>
      </c>
      <c r="J306" s="50" t="s">
        <v>50</v>
      </c>
      <c r="K306" s="50" t="s">
        <v>51</v>
      </c>
      <c r="L306" s="85" t="s">
        <v>925</v>
      </c>
      <c r="M306" s="56" t="s">
        <v>53</v>
      </c>
      <c r="N306" s="56" t="s">
        <v>53</v>
      </c>
      <c r="O306" s="50">
        <v>80</v>
      </c>
      <c r="P306" s="50">
        <v>80</v>
      </c>
      <c r="Q306" s="50">
        <v>554</v>
      </c>
      <c r="R306" s="50" t="s">
        <v>54</v>
      </c>
      <c r="S306" s="50" t="s">
        <v>926</v>
      </c>
      <c r="T306" s="50">
        <v>2222</v>
      </c>
      <c r="U306" s="50" t="s">
        <v>55</v>
      </c>
      <c r="V306" s="50" t="s">
        <v>56</v>
      </c>
      <c r="AA306" s="50" t="s">
        <v>57</v>
      </c>
      <c r="AB306" s="56" t="s">
        <v>33</v>
      </c>
      <c r="AC306" s="50" t="s">
        <v>58</v>
      </c>
      <c r="AD306" s="50">
        <v>41.295710479323503</v>
      </c>
      <c r="AE306" s="50">
        <v>2.0501544683703798</v>
      </c>
      <c r="AF306" s="50">
        <v>300</v>
      </c>
      <c r="AG306" s="50" t="s">
        <v>46</v>
      </c>
      <c r="AH306" s="50" t="str">
        <f t="shared" si="31"/>
        <v>C-31 189,828 Mercaderies Aeroport</v>
      </c>
      <c r="AI306" s="50"/>
      <c r="AJ306" s="50" t="str">
        <f t="shared" si="32"/>
        <v>{'Camera information':{'Identifier':'camera.3013','Number':3013,'Group':'C-31','Name':'C-31 189,828 Mercaderies Aeroport','Location':'ACCESSOS SUD',</v>
      </c>
      <c r="AK306" s="50" t="str">
        <f t="shared" si="30"/>
        <v>'Description':'C-31 189,828 Mercaderies Aeroport','Symbol':'Fixed camera','Owner':'SCT','Municipality':'Sant Boi de Llobregat','Kilometric Point':'189,828','Road':'C-31','Direction':'DEC',</v>
      </c>
      <c r="AL306" s="50" t="str">
        <f t="shared" si="33"/>
        <v>'Latitude':'41,2957104793235','Longitude':'2,05015446837038','Manufacturer':'AXIS','Model':'AXIS Q7401 Video Encoder','Protocol':'		Ultrak','Polling':300,</v>
      </c>
      <c r="AM306" s="50" t="str">
        <f t="shared" si="35"/>
        <v>'Connection':{'Address':'10.137.239.101','Multicast address':'				239.239.239.239','User':'root','Password':'root','HTTP port':80,'ONVIF port':80,'RTSP port':554},</v>
      </c>
      <c r="AN306" s="50" t="str">
        <f t="shared" si="34"/>
        <v>'PTZ protocol':{'Protocol':'		Ultrak','Address':			42,'Port':2222,'Serial settings':'9600,8,E,1'}}},</v>
      </c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0"/>
      <c r="EU306" s="50"/>
      <c r="EV306" s="50"/>
      <c r="EW306" s="50"/>
      <c r="EX306" s="50"/>
      <c r="EY306" s="50"/>
      <c r="EZ306" s="50"/>
      <c r="FA306" s="50"/>
      <c r="FB306" s="50"/>
      <c r="FC306" s="50"/>
      <c r="FD306" s="50"/>
      <c r="FE306" s="50"/>
      <c r="FF306" s="50"/>
      <c r="FG306" s="50"/>
      <c r="FH306" s="50"/>
      <c r="FI306" s="50"/>
      <c r="FJ306" s="50"/>
      <c r="FK306" s="50"/>
      <c r="FL306" s="50"/>
      <c r="FM306" s="50"/>
      <c r="FN306" s="50"/>
      <c r="FO306" s="50"/>
      <c r="FP306" s="50"/>
      <c r="FQ306" s="50"/>
      <c r="FR306" s="50"/>
      <c r="FS306" s="50"/>
      <c r="FT306" s="50"/>
      <c r="FU306" s="50"/>
      <c r="FV306" s="50"/>
      <c r="FW306" s="50"/>
      <c r="FX306" s="50"/>
      <c r="FY306" s="50"/>
      <c r="FZ306" s="50"/>
      <c r="GA306" s="50"/>
      <c r="GB306" s="50"/>
      <c r="GC306" s="50"/>
      <c r="GD306" s="50"/>
      <c r="GE306" s="50"/>
      <c r="GF306" s="50"/>
      <c r="GG306" s="50"/>
      <c r="GH306" s="50"/>
      <c r="GI306" s="50"/>
      <c r="GJ306" s="50"/>
      <c r="GK306" s="50"/>
      <c r="GL306" s="50"/>
      <c r="GM306" s="50"/>
      <c r="GN306" s="50"/>
      <c r="GO306" s="50"/>
      <c r="GP306" s="50"/>
      <c r="GQ306" s="50"/>
      <c r="GR306" s="50"/>
      <c r="GS306" s="50"/>
      <c r="GT306" s="50"/>
      <c r="GU306" s="50"/>
      <c r="GV306" s="50"/>
      <c r="GW306" s="50"/>
      <c r="GX306" s="50"/>
      <c r="GY306" s="50"/>
      <c r="GZ306" s="50"/>
      <c r="HA306" s="50"/>
      <c r="HB306" s="50"/>
      <c r="HC306" s="50"/>
      <c r="HD306" s="50"/>
      <c r="HE306" s="50"/>
      <c r="HF306" s="50"/>
      <c r="HG306" s="50"/>
      <c r="HH306" s="50"/>
      <c r="HI306" s="50"/>
      <c r="HJ306" s="50"/>
      <c r="HK306" s="50"/>
      <c r="HL306" s="50"/>
      <c r="HM306" s="50"/>
      <c r="HN306" s="50"/>
      <c r="HO306" s="50"/>
      <c r="HP306" s="50"/>
      <c r="HQ306" s="50"/>
      <c r="HR306" s="50"/>
      <c r="HS306" s="50"/>
      <c r="HT306" s="50"/>
      <c r="HU306" s="50"/>
      <c r="HV306" s="50"/>
      <c r="HW306" s="50"/>
      <c r="HX306" s="50"/>
      <c r="HY306" s="50"/>
      <c r="HZ306" s="50"/>
      <c r="IA306" s="50"/>
      <c r="IB306" s="50"/>
      <c r="IC306" s="50"/>
      <c r="ID306" s="50"/>
      <c r="IE306" s="50"/>
      <c r="IF306" s="50"/>
      <c r="IG306" s="50"/>
      <c r="IH306" s="50"/>
      <c r="II306" s="50"/>
      <c r="IJ306" s="50"/>
      <c r="IK306" s="50"/>
      <c r="IL306" s="50"/>
      <c r="IM306" s="50"/>
      <c r="IN306" s="50"/>
      <c r="IO306" s="50"/>
      <c r="IP306" s="50"/>
      <c r="IQ306" s="50"/>
      <c r="IR306" s="50"/>
      <c r="IS306" s="50"/>
    </row>
    <row r="307" spans="1:253" ht="14.25" customHeight="1">
      <c r="A307" s="55" t="str">
        <f t="shared" si="29"/>
        <v>camera.3014</v>
      </c>
      <c r="B307" s="54">
        <v>3014</v>
      </c>
      <c r="C307" s="56" t="s">
        <v>33</v>
      </c>
      <c r="D307" s="56">
        <v>188.93700000000001</v>
      </c>
      <c r="E307" s="56" t="s">
        <v>48</v>
      </c>
      <c r="F307" s="56" t="s">
        <v>35</v>
      </c>
      <c r="G307" s="56" t="s">
        <v>36</v>
      </c>
      <c r="H307" s="56" t="s">
        <v>927</v>
      </c>
      <c r="I307" s="56" t="s">
        <v>927</v>
      </c>
      <c r="J307" s="50" t="s">
        <v>50</v>
      </c>
      <c r="K307" s="50" t="s">
        <v>51</v>
      </c>
      <c r="L307" s="85" t="s">
        <v>928</v>
      </c>
      <c r="M307" s="56" t="s">
        <v>53</v>
      </c>
      <c r="N307" s="56" t="s">
        <v>53</v>
      </c>
      <c r="O307" s="50">
        <v>80</v>
      </c>
      <c r="P307" s="50">
        <v>80</v>
      </c>
      <c r="Q307" s="50">
        <v>554</v>
      </c>
      <c r="R307" s="50" t="s">
        <v>54</v>
      </c>
      <c r="S307" s="50" t="s">
        <v>929</v>
      </c>
      <c r="T307" s="50">
        <v>2222</v>
      </c>
      <c r="U307" s="50" t="s">
        <v>55</v>
      </c>
      <c r="V307" s="50" t="s">
        <v>56</v>
      </c>
      <c r="AA307" s="50" t="s">
        <v>57</v>
      </c>
      <c r="AB307" s="56" t="s">
        <v>33</v>
      </c>
      <c r="AC307" s="50" t="s">
        <v>58</v>
      </c>
      <c r="AD307" s="50">
        <v>41.280925967525597</v>
      </c>
      <c r="AE307" s="50">
        <v>2.0522623019936201</v>
      </c>
      <c r="AF307" s="50">
        <v>300</v>
      </c>
      <c r="AG307" s="50" t="s">
        <v>46</v>
      </c>
      <c r="AH307" s="50" t="str">
        <f t="shared" si="31"/>
        <v>C-31 188,937 Viladecans</v>
      </c>
      <c r="AI307" s="50"/>
      <c r="AJ307" s="50" t="str">
        <f t="shared" si="32"/>
        <v>{'Camera information':{'Identifier':'camera.3014','Number':3014,'Group':'C-31','Name':'C-31 188,937 Viladecans','Location':'ACCESSOS SUD',</v>
      </c>
      <c r="AK307" s="50" t="str">
        <f t="shared" si="30"/>
        <v>'Description':'C-31 188,937 Viladecans','Symbol':'Fixed camera','Owner':'SCT','Municipality':'Viladecans','Kilometric Point':'188,937','Road':'C-31','Direction':'DEC',</v>
      </c>
      <c r="AL307" s="50" t="str">
        <f t="shared" si="33"/>
        <v>'Latitude':'41,2809259675256','Longitude':'2,05226230199362','Manufacturer':'AXIS','Model':'AXIS Q7401 Video Encoder','Protocol':'		Ultrak','Polling':300,</v>
      </c>
      <c r="AM307" s="50" t="str">
        <f t="shared" si="35"/>
        <v>'Connection':{'Address':'10.137.239.102','Multicast address':'				239.239.239.239','User':'root','Password':'root','HTTP port':80,'ONVIF port':80,'RTSP port':554},</v>
      </c>
      <c r="AN307" s="50" t="str">
        <f t="shared" si="34"/>
        <v>'PTZ protocol':{'Protocol':'		Ultrak','Address':			43,'Port':2222,'Serial settings':'9600,8,E,1'}}},</v>
      </c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50"/>
      <c r="EY307" s="50"/>
      <c r="EZ307" s="50"/>
      <c r="FA307" s="50"/>
      <c r="FB307" s="50"/>
      <c r="FC307" s="50"/>
      <c r="FD307" s="50"/>
      <c r="FE307" s="50"/>
      <c r="FF307" s="50"/>
      <c r="FG307" s="50"/>
      <c r="FH307" s="50"/>
      <c r="FI307" s="50"/>
      <c r="FJ307" s="50"/>
      <c r="FK307" s="50"/>
      <c r="FL307" s="50"/>
      <c r="FM307" s="50"/>
      <c r="FN307" s="50"/>
      <c r="FO307" s="50"/>
      <c r="FP307" s="50"/>
      <c r="FQ307" s="50"/>
      <c r="FR307" s="50"/>
      <c r="FS307" s="50"/>
      <c r="FT307" s="50"/>
      <c r="FU307" s="50"/>
      <c r="FV307" s="50"/>
      <c r="FW307" s="50"/>
      <c r="FX307" s="50"/>
      <c r="FY307" s="50"/>
      <c r="FZ307" s="50"/>
      <c r="GA307" s="50"/>
      <c r="GB307" s="50"/>
      <c r="GC307" s="50"/>
      <c r="GD307" s="50"/>
      <c r="GE307" s="50"/>
      <c r="GF307" s="50"/>
      <c r="GG307" s="50"/>
      <c r="GH307" s="50"/>
      <c r="GI307" s="50"/>
      <c r="GJ307" s="50"/>
      <c r="GK307" s="50"/>
      <c r="GL307" s="50"/>
      <c r="GM307" s="50"/>
      <c r="GN307" s="50"/>
      <c r="GO307" s="50"/>
      <c r="GP307" s="50"/>
      <c r="GQ307" s="50"/>
      <c r="GR307" s="50"/>
      <c r="GS307" s="50"/>
      <c r="GT307" s="50"/>
      <c r="GU307" s="50"/>
      <c r="GV307" s="50"/>
      <c r="GW307" s="50"/>
      <c r="GX307" s="50"/>
      <c r="GY307" s="50"/>
      <c r="GZ307" s="50"/>
      <c r="HA307" s="50"/>
      <c r="HB307" s="50"/>
      <c r="HC307" s="50"/>
      <c r="HD307" s="50"/>
      <c r="HE307" s="50"/>
      <c r="HF307" s="50"/>
      <c r="HG307" s="50"/>
      <c r="HH307" s="50"/>
      <c r="HI307" s="50"/>
      <c r="HJ307" s="50"/>
      <c r="HK307" s="50"/>
      <c r="HL307" s="50"/>
      <c r="HM307" s="50"/>
      <c r="HN307" s="50"/>
      <c r="HO307" s="50"/>
      <c r="HP307" s="50"/>
      <c r="HQ307" s="50"/>
      <c r="HR307" s="50"/>
      <c r="HS307" s="50"/>
      <c r="HT307" s="50"/>
      <c r="HU307" s="50"/>
      <c r="HV307" s="50"/>
      <c r="HW307" s="50"/>
      <c r="HX307" s="50"/>
      <c r="HY307" s="50"/>
      <c r="HZ307" s="50"/>
      <c r="IA307" s="50"/>
      <c r="IB307" s="50"/>
      <c r="IC307" s="50"/>
      <c r="ID307" s="50"/>
      <c r="IE307" s="50"/>
      <c r="IF307" s="50"/>
      <c r="IG307" s="50"/>
      <c r="IH307" s="50"/>
      <c r="II307" s="50"/>
      <c r="IJ307" s="50"/>
      <c r="IK307" s="50"/>
      <c r="IL307" s="50"/>
      <c r="IM307" s="50"/>
      <c r="IN307" s="50"/>
      <c r="IO307" s="50"/>
      <c r="IP307" s="50"/>
      <c r="IQ307" s="50"/>
      <c r="IR307" s="50"/>
      <c r="IS307" s="50"/>
    </row>
    <row r="308" spans="1:253" ht="14.25" customHeight="1">
      <c r="A308" s="55" t="str">
        <f t="shared" si="29"/>
        <v>camera.3015</v>
      </c>
      <c r="B308" s="54">
        <v>3015</v>
      </c>
      <c r="C308" s="56" t="s">
        <v>33</v>
      </c>
      <c r="D308" s="56">
        <v>187.29599999999999</v>
      </c>
      <c r="E308" s="56" t="s">
        <v>48</v>
      </c>
      <c r="F308" s="56" t="s">
        <v>35</v>
      </c>
      <c r="G308" s="56" t="s">
        <v>36</v>
      </c>
      <c r="H308" s="56" t="s">
        <v>927</v>
      </c>
      <c r="I308" s="56" t="s">
        <v>927</v>
      </c>
      <c r="J308" s="50" t="s">
        <v>50</v>
      </c>
      <c r="K308" s="50" t="s">
        <v>51</v>
      </c>
      <c r="L308" s="85" t="s">
        <v>930</v>
      </c>
      <c r="M308" s="56" t="s">
        <v>53</v>
      </c>
      <c r="N308" s="56" t="s">
        <v>53</v>
      </c>
      <c r="O308" s="50">
        <v>80</v>
      </c>
      <c r="P308" s="50">
        <v>80</v>
      </c>
      <c r="Q308" s="50">
        <v>554</v>
      </c>
      <c r="R308" s="50" t="s">
        <v>54</v>
      </c>
      <c r="S308" s="50" t="s">
        <v>931</v>
      </c>
      <c r="T308" s="50">
        <v>2222</v>
      </c>
      <c r="U308" s="50" t="s">
        <v>55</v>
      </c>
      <c r="V308" s="50" t="s">
        <v>56</v>
      </c>
      <c r="AA308" s="50" t="s">
        <v>57</v>
      </c>
      <c r="AB308" s="56" t="s">
        <v>33</v>
      </c>
      <c r="AC308" s="50" t="s">
        <v>58</v>
      </c>
      <c r="AD308" s="50">
        <v>41.275032899649297</v>
      </c>
      <c r="AE308" s="50">
        <v>2.0478738796487299</v>
      </c>
      <c r="AF308" s="50">
        <v>300</v>
      </c>
      <c r="AG308" s="50" t="s">
        <v>46</v>
      </c>
      <c r="AH308" s="50" t="str">
        <f t="shared" si="31"/>
        <v>C-31 187,296 Viladecans</v>
      </c>
      <c r="AI308" s="50"/>
      <c r="AJ308" s="50" t="str">
        <f t="shared" si="32"/>
        <v>{'Camera information':{'Identifier':'camera.3015','Number':3015,'Group':'C-31','Name':'C-31 187,296 Viladecans','Location':'ACCESSOS SUD',</v>
      </c>
      <c r="AK308" s="50" t="str">
        <f t="shared" si="30"/>
        <v>'Description':'C-31 187,296 Viladecans','Symbol':'Fixed camera','Owner':'SCT','Municipality':'Viladecans','Kilometric Point':'187,296','Road':'C-31','Direction':'DEC',</v>
      </c>
      <c r="AL308" s="50" t="str">
        <f t="shared" si="33"/>
        <v>'Latitude':'41,2750328996493','Longitude':'2,04787387964873','Manufacturer':'AXIS','Model':'AXIS Q7401 Video Encoder','Protocol':'		Ultrak','Polling':300,</v>
      </c>
      <c r="AM308" s="50" t="str">
        <f t="shared" si="35"/>
        <v>'Connection':{'Address':'10.137.239.163','Multicast address':'				239.239.239.239','User':'root','Password':'root','HTTP port':80,'ONVIF port':80,'RTSP port':554},</v>
      </c>
      <c r="AN308" s="50" t="str">
        <f t="shared" si="34"/>
        <v>'PTZ protocol':{'Protocol':'		Ultrak','Address':			44,'Port':2222,'Serial settings':'9600,8,E,1'}}},</v>
      </c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0"/>
      <c r="EU308" s="50"/>
      <c r="EV308" s="50"/>
      <c r="EW308" s="50"/>
      <c r="EX308" s="50"/>
      <c r="EY308" s="50"/>
      <c r="EZ308" s="50"/>
      <c r="FA308" s="50"/>
      <c r="FB308" s="50"/>
      <c r="FC308" s="50"/>
      <c r="FD308" s="50"/>
      <c r="FE308" s="50"/>
      <c r="FF308" s="50"/>
      <c r="FG308" s="50"/>
      <c r="FH308" s="50"/>
      <c r="FI308" s="50"/>
      <c r="FJ308" s="50"/>
      <c r="FK308" s="50"/>
      <c r="FL308" s="50"/>
      <c r="FM308" s="50"/>
      <c r="FN308" s="50"/>
      <c r="FO308" s="50"/>
      <c r="FP308" s="50"/>
      <c r="FQ308" s="50"/>
      <c r="FR308" s="50"/>
      <c r="FS308" s="50"/>
      <c r="FT308" s="50"/>
      <c r="FU308" s="50"/>
      <c r="FV308" s="50"/>
      <c r="FW308" s="50"/>
      <c r="FX308" s="50"/>
      <c r="FY308" s="50"/>
      <c r="FZ308" s="50"/>
      <c r="GA308" s="50"/>
      <c r="GB308" s="50"/>
      <c r="GC308" s="50"/>
      <c r="GD308" s="50"/>
      <c r="GE308" s="50"/>
      <c r="GF308" s="50"/>
      <c r="GG308" s="50"/>
      <c r="GH308" s="50"/>
      <c r="GI308" s="50"/>
      <c r="GJ308" s="50"/>
      <c r="GK308" s="50"/>
      <c r="GL308" s="50"/>
      <c r="GM308" s="50"/>
      <c r="GN308" s="50"/>
      <c r="GO308" s="50"/>
      <c r="GP308" s="50"/>
      <c r="GQ308" s="50"/>
      <c r="GR308" s="50"/>
      <c r="GS308" s="50"/>
      <c r="GT308" s="50"/>
      <c r="GU308" s="50"/>
      <c r="GV308" s="50"/>
      <c r="GW308" s="50"/>
      <c r="GX308" s="50"/>
      <c r="GY308" s="50"/>
      <c r="GZ308" s="50"/>
      <c r="HA308" s="50"/>
      <c r="HB308" s="50"/>
      <c r="HC308" s="50"/>
      <c r="HD308" s="50"/>
      <c r="HE308" s="50"/>
      <c r="HF308" s="50"/>
      <c r="HG308" s="50"/>
      <c r="HH308" s="50"/>
      <c r="HI308" s="50"/>
      <c r="HJ308" s="50"/>
      <c r="HK308" s="50"/>
      <c r="HL308" s="50"/>
      <c r="HM308" s="50"/>
      <c r="HN308" s="50"/>
      <c r="HO308" s="50"/>
      <c r="HP308" s="50"/>
      <c r="HQ308" s="50"/>
      <c r="HR308" s="50"/>
      <c r="HS308" s="50"/>
      <c r="HT308" s="50"/>
      <c r="HU308" s="50"/>
      <c r="HV308" s="50"/>
      <c r="HW308" s="50"/>
      <c r="HX308" s="50"/>
      <c r="HY308" s="50"/>
      <c r="HZ308" s="50"/>
      <c r="IA308" s="50"/>
      <c r="IB308" s="50"/>
      <c r="IC308" s="50"/>
      <c r="ID308" s="50"/>
      <c r="IE308" s="50"/>
      <c r="IF308" s="50"/>
      <c r="IG308" s="50"/>
      <c r="IH308" s="50"/>
      <c r="II308" s="50"/>
      <c r="IJ308" s="50"/>
      <c r="IK308" s="50"/>
      <c r="IL308" s="50"/>
      <c r="IM308" s="50"/>
      <c r="IN308" s="50"/>
      <c r="IO308" s="50"/>
      <c r="IP308" s="50"/>
      <c r="IQ308" s="50"/>
      <c r="IR308" s="50"/>
      <c r="IS308" s="50"/>
    </row>
    <row r="309" spans="1:253" ht="14.25" customHeight="1">
      <c r="A309" s="55" t="str">
        <f t="shared" si="29"/>
        <v>camera.3016</v>
      </c>
      <c r="B309" s="54">
        <v>3016</v>
      </c>
      <c r="C309" s="56" t="s">
        <v>33</v>
      </c>
      <c r="D309" s="56">
        <v>186.45599999999999</v>
      </c>
      <c r="E309" s="56" t="s">
        <v>48</v>
      </c>
      <c r="F309" s="56" t="s">
        <v>35</v>
      </c>
      <c r="G309" s="56" t="s">
        <v>36</v>
      </c>
      <c r="H309" s="56" t="s">
        <v>927</v>
      </c>
      <c r="I309" s="56" t="s">
        <v>927</v>
      </c>
      <c r="J309" s="50" t="s">
        <v>50</v>
      </c>
      <c r="K309" s="50" t="s">
        <v>51</v>
      </c>
      <c r="L309" s="85" t="s">
        <v>932</v>
      </c>
      <c r="M309" s="56" t="s">
        <v>891</v>
      </c>
      <c r="N309" s="56" t="s">
        <v>891</v>
      </c>
      <c r="O309" s="50">
        <v>80</v>
      </c>
      <c r="P309" s="50">
        <v>80</v>
      </c>
      <c r="Q309" s="50">
        <v>554</v>
      </c>
      <c r="R309" s="50" t="s">
        <v>54</v>
      </c>
      <c r="S309" s="50" t="s">
        <v>933</v>
      </c>
      <c r="T309" s="50">
        <v>2222</v>
      </c>
      <c r="U309" s="50" t="s">
        <v>55</v>
      </c>
      <c r="V309" s="50" t="s">
        <v>56</v>
      </c>
      <c r="AA309" s="50" t="s">
        <v>57</v>
      </c>
      <c r="AB309" s="56" t="s">
        <v>33</v>
      </c>
      <c r="AC309" s="50" t="s">
        <v>517</v>
      </c>
      <c r="AD309" s="50">
        <v>41.2717600867079</v>
      </c>
      <c r="AE309" s="50">
        <v>2.0355306064966099</v>
      </c>
      <c r="AF309" s="50">
        <v>300</v>
      </c>
      <c r="AG309" s="50" t="s">
        <v>46</v>
      </c>
      <c r="AH309" s="50" t="str">
        <f t="shared" si="31"/>
        <v>C-31 186,456 Viladecans</v>
      </c>
      <c r="AI309" s="50"/>
      <c r="AJ309" s="50" t="str">
        <f t="shared" si="32"/>
        <v>{'Camera information':{'Identifier':'camera.3016','Number':3016,'Group':'C-31','Name':'C-31 186,456 Viladecans','Location':'ACCESSOS SUD',</v>
      </c>
      <c r="AK309" s="50" t="str">
        <f t="shared" si="30"/>
        <v>'Description':'C-31 186,456 Viladecans','Symbol':'Fixed camera','Owner':'SCT','Municipality':'Viladecans','Kilometric Point':'186,456','Road':'C-31','Direction':'CRE',</v>
      </c>
      <c r="AL309" s="50" t="str">
        <f t="shared" si="33"/>
        <v>'Latitude':'41,2717600867079','Longitude':'2,03553060649661','Manufacturer':'AXIS','Model':'AXIS Q7401 Video Encoder','Protocol':'		Ultrak','Polling':300,</v>
      </c>
      <c r="AM309" s="50" t="str">
        <f t="shared" si="35"/>
        <v>'Connection':{'Address':'10.137.239.164','Multicast address':'				239.239.239.239','User':'sin password','Password':'sin password','HTTP port':80,'ONVIF port':80,'RTSP port':554},</v>
      </c>
      <c r="AN309" s="50" t="str">
        <f t="shared" si="34"/>
        <v>'PTZ protocol':{'Protocol':'		Ultrak','Address':			45,'Port':2222,'Serial settings':'9600,8,E,1'}}},</v>
      </c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0"/>
      <c r="EU309" s="50"/>
      <c r="EV309" s="50"/>
      <c r="EW309" s="50"/>
      <c r="EX309" s="50"/>
      <c r="EY309" s="50"/>
      <c r="EZ309" s="50"/>
      <c r="FA309" s="50"/>
      <c r="FB309" s="50"/>
      <c r="FC309" s="50"/>
      <c r="FD309" s="50"/>
      <c r="FE309" s="50"/>
      <c r="FF309" s="50"/>
      <c r="FG309" s="50"/>
      <c r="FH309" s="50"/>
      <c r="FI309" s="50"/>
      <c r="FJ309" s="50"/>
      <c r="FK309" s="50"/>
      <c r="FL309" s="50"/>
      <c r="FM309" s="50"/>
      <c r="FN309" s="50"/>
      <c r="FO309" s="50"/>
      <c r="FP309" s="50"/>
      <c r="FQ309" s="50"/>
      <c r="FR309" s="50"/>
      <c r="FS309" s="50"/>
      <c r="FT309" s="50"/>
      <c r="FU309" s="50"/>
      <c r="FV309" s="50"/>
      <c r="FW309" s="50"/>
      <c r="FX309" s="50"/>
      <c r="FY309" s="50"/>
      <c r="FZ309" s="50"/>
      <c r="GA309" s="50"/>
      <c r="GB309" s="50"/>
      <c r="GC309" s="50"/>
      <c r="GD309" s="50"/>
      <c r="GE309" s="50"/>
      <c r="GF309" s="50"/>
      <c r="GG309" s="50"/>
      <c r="GH309" s="50"/>
      <c r="GI309" s="50"/>
      <c r="GJ309" s="50"/>
      <c r="GK309" s="50"/>
      <c r="GL309" s="50"/>
      <c r="GM309" s="50"/>
      <c r="GN309" s="50"/>
      <c r="GO309" s="50"/>
      <c r="GP309" s="50"/>
      <c r="GQ309" s="50"/>
      <c r="GR309" s="50"/>
      <c r="GS309" s="50"/>
      <c r="GT309" s="50"/>
      <c r="GU309" s="50"/>
      <c r="GV309" s="50"/>
      <c r="GW309" s="50"/>
      <c r="GX309" s="50"/>
      <c r="GY309" s="50"/>
      <c r="GZ309" s="50"/>
      <c r="HA309" s="50"/>
      <c r="HB309" s="50"/>
      <c r="HC309" s="50"/>
      <c r="HD309" s="50"/>
      <c r="HE309" s="50"/>
      <c r="HF309" s="50"/>
      <c r="HG309" s="50"/>
      <c r="HH309" s="50"/>
      <c r="HI309" s="50"/>
      <c r="HJ309" s="50"/>
      <c r="HK309" s="50"/>
      <c r="HL309" s="50"/>
      <c r="HM309" s="50"/>
      <c r="HN309" s="50"/>
      <c r="HO309" s="50"/>
      <c r="HP309" s="50"/>
      <c r="HQ309" s="50"/>
      <c r="HR309" s="50"/>
      <c r="HS309" s="50"/>
      <c r="HT309" s="50"/>
      <c r="HU309" s="50"/>
      <c r="HV309" s="50"/>
      <c r="HW309" s="50"/>
      <c r="HX309" s="50"/>
      <c r="HY309" s="50"/>
      <c r="HZ309" s="50"/>
      <c r="IA309" s="50"/>
      <c r="IB309" s="50"/>
      <c r="IC309" s="50"/>
      <c r="ID309" s="50"/>
      <c r="IE309" s="50"/>
      <c r="IF309" s="50"/>
      <c r="IG309" s="50"/>
      <c r="IH309" s="50"/>
      <c r="II309" s="50"/>
      <c r="IJ309" s="50"/>
      <c r="IK309" s="50"/>
      <c r="IL309" s="50"/>
      <c r="IM309" s="50"/>
      <c r="IN309" s="50"/>
      <c r="IO309" s="50"/>
      <c r="IP309" s="50"/>
      <c r="IQ309" s="50"/>
      <c r="IR309" s="50"/>
      <c r="IS309" s="50"/>
    </row>
    <row r="310" spans="1:253" ht="14.25" customHeight="1">
      <c r="A310" s="55" t="str">
        <f t="shared" si="29"/>
        <v>camera.3017</v>
      </c>
      <c r="B310" s="54">
        <v>3017</v>
      </c>
      <c r="C310" s="56" t="s">
        <v>33</v>
      </c>
      <c r="D310" s="56">
        <v>185.43</v>
      </c>
      <c r="E310" s="56" t="s">
        <v>48</v>
      </c>
      <c r="F310" s="56" t="s">
        <v>35</v>
      </c>
      <c r="G310" s="56" t="s">
        <v>36</v>
      </c>
      <c r="H310" s="56" t="s">
        <v>934</v>
      </c>
      <c r="I310" s="56" t="s">
        <v>934</v>
      </c>
      <c r="J310" s="50" t="s">
        <v>50</v>
      </c>
      <c r="K310" s="50" t="s">
        <v>51</v>
      </c>
      <c r="L310" s="85" t="s">
        <v>935</v>
      </c>
      <c r="M310" s="56" t="s">
        <v>53</v>
      </c>
      <c r="N310" s="56" t="s">
        <v>53</v>
      </c>
      <c r="O310" s="50">
        <v>80</v>
      </c>
      <c r="P310" s="50">
        <v>80</v>
      </c>
      <c r="Q310" s="50">
        <v>554</v>
      </c>
      <c r="R310" s="50" t="s">
        <v>54</v>
      </c>
      <c r="S310" s="50" t="s">
        <v>936</v>
      </c>
      <c r="T310" s="50">
        <v>2222</v>
      </c>
      <c r="U310" s="50" t="s">
        <v>55</v>
      </c>
      <c r="V310" s="50" t="s">
        <v>56</v>
      </c>
      <c r="AA310" s="50" t="s">
        <v>57</v>
      </c>
      <c r="AB310" s="56" t="s">
        <v>33</v>
      </c>
      <c r="AC310" s="50" t="s">
        <v>517</v>
      </c>
      <c r="AD310" s="50">
        <v>41.270326639290403</v>
      </c>
      <c r="AE310" s="50">
        <v>2.0198301534481198</v>
      </c>
      <c r="AF310" s="50">
        <v>300</v>
      </c>
      <c r="AG310" s="50" t="s">
        <v>46</v>
      </c>
      <c r="AH310" s="50" t="str">
        <f t="shared" si="31"/>
        <v>C-31 185,43 Gavà</v>
      </c>
      <c r="AI310" s="50"/>
      <c r="AJ310" s="50" t="str">
        <f t="shared" si="32"/>
        <v>{'Camera information':{'Identifier':'camera.3017','Number':3017,'Group':'C-31','Name':'C-31 185,43 Gavà','Location':'ACCESSOS SUD',</v>
      </c>
      <c r="AK310" s="50" t="str">
        <f t="shared" si="30"/>
        <v>'Description':'C-31 185,43 Gavà','Symbol':'Fixed camera','Owner':'SCT','Municipality':'Gavà','Kilometric Point':'185,43','Road':'C-31','Direction':'CRE',</v>
      </c>
      <c r="AL310" s="50" t="str">
        <f t="shared" si="33"/>
        <v>'Latitude':'41,2703266392904','Longitude':'2,01983015344812','Manufacturer':'AXIS','Model':'AXIS Q7401 Video Encoder','Protocol':'		Ultrak','Polling':300,</v>
      </c>
      <c r="AM310" s="50" t="str">
        <f t="shared" si="35"/>
        <v>'Connection':{'Address':'10.137.239.227','Multicast address':'				239.239.239.239','User':'root','Password':'root','HTTP port':80,'ONVIF port':80,'RTSP port':554},</v>
      </c>
      <c r="AN310" s="50" t="str">
        <f t="shared" si="34"/>
        <v>'PTZ protocol':{'Protocol':'		Ultrak','Address':			46,'Port':2222,'Serial settings':'9600,8,E,1'}}},</v>
      </c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0"/>
      <c r="EU310" s="50"/>
      <c r="EV310" s="50"/>
      <c r="EW310" s="50"/>
      <c r="EX310" s="50"/>
      <c r="EY310" s="50"/>
      <c r="EZ310" s="50"/>
      <c r="FA310" s="50"/>
      <c r="FB310" s="50"/>
      <c r="FC310" s="50"/>
      <c r="FD310" s="50"/>
      <c r="FE310" s="50"/>
      <c r="FF310" s="50"/>
      <c r="FG310" s="50"/>
      <c r="FH310" s="50"/>
      <c r="FI310" s="50"/>
      <c r="FJ310" s="50"/>
      <c r="FK310" s="50"/>
      <c r="FL310" s="50"/>
      <c r="FM310" s="50"/>
      <c r="FN310" s="50"/>
      <c r="FO310" s="50"/>
      <c r="FP310" s="50"/>
      <c r="FQ310" s="50"/>
      <c r="FR310" s="50"/>
      <c r="FS310" s="50"/>
      <c r="FT310" s="50"/>
      <c r="FU310" s="50"/>
      <c r="FV310" s="50"/>
      <c r="FW310" s="50"/>
      <c r="FX310" s="50"/>
      <c r="FY310" s="50"/>
      <c r="FZ310" s="50"/>
      <c r="GA310" s="50"/>
      <c r="GB310" s="50"/>
      <c r="GC310" s="50"/>
      <c r="GD310" s="50"/>
      <c r="GE310" s="50"/>
      <c r="GF310" s="50"/>
      <c r="GG310" s="50"/>
      <c r="GH310" s="50"/>
      <c r="GI310" s="50"/>
      <c r="GJ310" s="50"/>
      <c r="GK310" s="50"/>
      <c r="GL310" s="50"/>
      <c r="GM310" s="50"/>
      <c r="GN310" s="50"/>
      <c r="GO310" s="50"/>
      <c r="GP310" s="50"/>
      <c r="GQ310" s="50"/>
      <c r="GR310" s="50"/>
      <c r="GS310" s="50"/>
      <c r="GT310" s="50"/>
      <c r="GU310" s="50"/>
      <c r="GV310" s="50"/>
      <c r="GW310" s="50"/>
      <c r="GX310" s="50"/>
      <c r="GY310" s="50"/>
      <c r="GZ310" s="50"/>
      <c r="HA310" s="50"/>
      <c r="HB310" s="50"/>
      <c r="HC310" s="50"/>
      <c r="HD310" s="50"/>
      <c r="HE310" s="50"/>
      <c r="HF310" s="50"/>
      <c r="HG310" s="50"/>
      <c r="HH310" s="50"/>
      <c r="HI310" s="50"/>
      <c r="HJ310" s="50"/>
      <c r="HK310" s="50"/>
      <c r="HL310" s="50"/>
      <c r="HM310" s="50"/>
      <c r="HN310" s="50"/>
      <c r="HO310" s="50"/>
      <c r="HP310" s="50"/>
      <c r="HQ310" s="50"/>
      <c r="HR310" s="50"/>
      <c r="HS310" s="50"/>
      <c r="HT310" s="50"/>
      <c r="HU310" s="50"/>
      <c r="HV310" s="50"/>
      <c r="HW310" s="50"/>
      <c r="HX310" s="50"/>
      <c r="HY310" s="50"/>
      <c r="HZ310" s="50"/>
      <c r="IA310" s="50"/>
      <c r="IB310" s="50"/>
      <c r="IC310" s="50"/>
      <c r="ID310" s="50"/>
      <c r="IE310" s="50"/>
      <c r="IF310" s="50"/>
      <c r="IG310" s="50"/>
      <c r="IH310" s="50"/>
      <c r="II310" s="50"/>
      <c r="IJ310" s="50"/>
      <c r="IK310" s="50"/>
      <c r="IL310" s="50"/>
      <c r="IM310" s="50"/>
      <c r="IN310" s="50"/>
      <c r="IO310" s="50"/>
      <c r="IP310" s="50"/>
      <c r="IQ310" s="50"/>
      <c r="IR310" s="50"/>
      <c r="IS310" s="50"/>
    </row>
    <row r="311" spans="1:253" ht="14.25" customHeight="1">
      <c r="A311" s="55" t="str">
        <f t="shared" si="29"/>
        <v>camera.3018</v>
      </c>
      <c r="B311" s="54">
        <v>3018</v>
      </c>
      <c r="C311" s="56" t="s">
        <v>33</v>
      </c>
      <c r="D311" s="56">
        <v>184.047</v>
      </c>
      <c r="E311" s="56" t="s">
        <v>48</v>
      </c>
      <c r="F311" s="56" t="s">
        <v>35</v>
      </c>
      <c r="G311" s="56" t="s">
        <v>36</v>
      </c>
      <c r="H311" s="56" t="s">
        <v>934</v>
      </c>
      <c r="I311" s="56" t="s">
        <v>934</v>
      </c>
      <c r="J311" s="50" t="s">
        <v>50</v>
      </c>
      <c r="K311" s="50" t="s">
        <v>51</v>
      </c>
      <c r="L311" s="85" t="s">
        <v>937</v>
      </c>
      <c r="M311" s="56" t="s">
        <v>53</v>
      </c>
      <c r="N311" s="56" t="s">
        <v>53</v>
      </c>
      <c r="O311" s="50">
        <v>80</v>
      </c>
      <c r="P311" s="50">
        <v>80</v>
      </c>
      <c r="Q311" s="50">
        <v>554</v>
      </c>
      <c r="R311" s="50" t="s">
        <v>54</v>
      </c>
      <c r="S311" s="50" t="s">
        <v>938</v>
      </c>
      <c r="T311" s="50">
        <v>2222</v>
      </c>
      <c r="U311" s="50" t="s">
        <v>55</v>
      </c>
      <c r="V311" s="50" t="s">
        <v>56</v>
      </c>
      <c r="AA311" s="50" t="s">
        <v>57</v>
      </c>
      <c r="AB311" s="56" t="s">
        <v>33</v>
      </c>
      <c r="AC311" s="50" t="s">
        <v>517</v>
      </c>
      <c r="AD311" s="50">
        <v>41.269522134276798</v>
      </c>
      <c r="AE311" s="50">
        <v>2.0123488512219598</v>
      </c>
      <c r="AF311" s="50">
        <v>300</v>
      </c>
      <c r="AG311" s="50" t="s">
        <v>46</v>
      </c>
      <c r="AH311" s="50" t="str">
        <f t="shared" si="31"/>
        <v>C-31 184,047 Gavà</v>
      </c>
      <c r="AI311" s="50"/>
      <c r="AJ311" s="50" t="str">
        <f t="shared" si="32"/>
        <v>{'Camera information':{'Identifier':'camera.3018','Number':3018,'Group':'C-31','Name':'C-31 184,047 Gavà','Location':'ACCESSOS SUD',</v>
      </c>
      <c r="AK311" s="50" t="str">
        <f t="shared" si="30"/>
        <v>'Description':'C-31 184,047 Gavà','Symbol':'Fixed camera','Owner':'SCT','Municipality':'Gavà','Kilometric Point':'184,047','Road':'C-31','Direction':'CRE',</v>
      </c>
      <c r="AL311" s="50" t="str">
        <f t="shared" si="33"/>
        <v>'Latitude':'41,2695221342768','Longitude':'2,01234885122196','Manufacturer':'AXIS','Model':'AXIS Q7401 Video Encoder','Protocol':'		Ultrak','Polling':300,</v>
      </c>
      <c r="AM311" s="50" t="str">
        <f t="shared" si="35"/>
        <v>'Connection':{'Address':'10.137.239.228','Multicast address':'				239.239.239.239','User':'root','Password':'root','HTTP port':80,'ONVIF port':80,'RTSP port':554},</v>
      </c>
      <c r="AN311" s="50" t="str">
        <f t="shared" si="34"/>
        <v>'PTZ protocol':{'Protocol':'		Ultrak','Address':			47,'Port':2222,'Serial settings':'9600,8,E,1'}}},</v>
      </c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0"/>
      <c r="EU311" s="50"/>
      <c r="EV311" s="50"/>
      <c r="EW311" s="50"/>
      <c r="EX311" s="50"/>
      <c r="EY311" s="50"/>
      <c r="EZ311" s="50"/>
      <c r="FA311" s="50"/>
      <c r="FB311" s="50"/>
      <c r="FC311" s="50"/>
      <c r="FD311" s="50"/>
      <c r="FE311" s="50"/>
      <c r="FF311" s="50"/>
      <c r="FG311" s="50"/>
      <c r="FH311" s="50"/>
      <c r="FI311" s="50"/>
      <c r="FJ311" s="50"/>
      <c r="FK311" s="50"/>
      <c r="FL311" s="50"/>
      <c r="FM311" s="50"/>
      <c r="FN311" s="50"/>
      <c r="FO311" s="50"/>
      <c r="FP311" s="50"/>
      <c r="FQ311" s="50"/>
      <c r="FR311" s="50"/>
      <c r="FS311" s="50"/>
      <c r="FT311" s="50"/>
      <c r="FU311" s="50"/>
      <c r="FV311" s="50"/>
      <c r="FW311" s="50"/>
      <c r="FX311" s="50"/>
      <c r="FY311" s="50"/>
      <c r="FZ311" s="50"/>
      <c r="GA311" s="50"/>
      <c r="GB311" s="50"/>
      <c r="GC311" s="50"/>
      <c r="GD311" s="50"/>
      <c r="GE311" s="50"/>
      <c r="GF311" s="50"/>
      <c r="GG311" s="50"/>
      <c r="GH311" s="50"/>
      <c r="GI311" s="50"/>
      <c r="GJ311" s="50"/>
      <c r="GK311" s="50"/>
      <c r="GL311" s="50"/>
      <c r="GM311" s="50"/>
      <c r="GN311" s="50"/>
      <c r="GO311" s="50"/>
      <c r="GP311" s="50"/>
      <c r="GQ311" s="50"/>
      <c r="GR311" s="50"/>
      <c r="GS311" s="50"/>
      <c r="GT311" s="50"/>
      <c r="GU311" s="50"/>
      <c r="GV311" s="50"/>
      <c r="GW311" s="50"/>
      <c r="GX311" s="50"/>
      <c r="GY311" s="50"/>
      <c r="GZ311" s="50"/>
      <c r="HA311" s="50"/>
      <c r="HB311" s="50"/>
      <c r="HC311" s="50"/>
      <c r="HD311" s="50"/>
      <c r="HE311" s="50"/>
      <c r="HF311" s="50"/>
      <c r="HG311" s="50"/>
      <c r="HH311" s="50"/>
      <c r="HI311" s="50"/>
      <c r="HJ311" s="50"/>
      <c r="HK311" s="50"/>
      <c r="HL311" s="50"/>
      <c r="HM311" s="50"/>
      <c r="HN311" s="50"/>
      <c r="HO311" s="50"/>
      <c r="HP311" s="50"/>
      <c r="HQ311" s="50"/>
      <c r="HR311" s="50"/>
      <c r="HS311" s="50"/>
      <c r="HT311" s="50"/>
      <c r="HU311" s="50"/>
      <c r="HV311" s="50"/>
      <c r="HW311" s="50"/>
      <c r="HX311" s="50"/>
      <c r="HY311" s="50"/>
      <c r="HZ311" s="50"/>
      <c r="IA311" s="50"/>
      <c r="IB311" s="50"/>
      <c r="IC311" s="50"/>
      <c r="ID311" s="50"/>
      <c r="IE311" s="50"/>
      <c r="IF311" s="50"/>
      <c r="IG311" s="50"/>
      <c r="IH311" s="50"/>
      <c r="II311" s="50"/>
      <c r="IJ311" s="50"/>
      <c r="IK311" s="50"/>
      <c r="IL311" s="50"/>
      <c r="IM311" s="50"/>
      <c r="IN311" s="50"/>
      <c r="IO311" s="50"/>
      <c r="IP311" s="50"/>
      <c r="IQ311" s="50"/>
      <c r="IR311" s="50"/>
      <c r="IS311" s="50"/>
    </row>
    <row r="312" spans="1:253" ht="14.25" customHeight="1">
      <c r="A312" s="55" t="str">
        <f t="shared" si="29"/>
        <v>camera.3019</v>
      </c>
      <c r="B312" s="54">
        <v>3019</v>
      </c>
      <c r="C312" s="56" t="s">
        <v>33</v>
      </c>
      <c r="D312" s="56">
        <v>183.09700000000001</v>
      </c>
      <c r="E312" s="56" t="s">
        <v>48</v>
      </c>
      <c r="F312" s="56" t="s">
        <v>35</v>
      </c>
      <c r="G312" s="56" t="s">
        <v>36</v>
      </c>
      <c r="H312" s="56" t="s">
        <v>934</v>
      </c>
      <c r="I312" s="56" t="s">
        <v>934</v>
      </c>
      <c r="J312" s="50" t="s">
        <v>50</v>
      </c>
      <c r="K312" s="50" t="s">
        <v>51</v>
      </c>
      <c r="L312" s="85" t="s">
        <v>939</v>
      </c>
      <c r="M312" s="56" t="s">
        <v>53</v>
      </c>
      <c r="N312" s="56" t="s">
        <v>53</v>
      </c>
      <c r="O312" s="50">
        <v>80</v>
      </c>
      <c r="P312" s="50">
        <v>80</v>
      </c>
      <c r="Q312" s="50">
        <v>554</v>
      </c>
      <c r="R312" s="50" t="s">
        <v>54</v>
      </c>
      <c r="S312" s="50" t="s">
        <v>940</v>
      </c>
      <c r="T312" s="50">
        <v>2222</v>
      </c>
      <c r="U312" s="50" t="s">
        <v>55</v>
      </c>
      <c r="V312" s="50" t="s">
        <v>56</v>
      </c>
      <c r="AA312" s="50" t="s">
        <v>57</v>
      </c>
      <c r="AB312" s="56" t="s">
        <v>33</v>
      </c>
      <c r="AC312" s="50" t="s">
        <v>517</v>
      </c>
      <c r="AD312" s="50">
        <v>41.269268486309102</v>
      </c>
      <c r="AE312" s="50">
        <v>2.0029334330495798</v>
      </c>
      <c r="AF312" s="50">
        <v>300</v>
      </c>
      <c r="AG312" s="50" t="s">
        <v>46</v>
      </c>
      <c r="AH312" s="50" t="str">
        <f t="shared" si="31"/>
        <v>C-31 183,097 Gavà</v>
      </c>
      <c r="AI312" s="50"/>
      <c r="AJ312" s="50" t="str">
        <f t="shared" si="32"/>
        <v>{'Camera information':{'Identifier':'camera.3019','Number':3019,'Group':'C-31','Name':'C-31 183,097 Gavà','Location':'ACCESSOS SUD',</v>
      </c>
      <c r="AK312" s="50" t="str">
        <f t="shared" si="30"/>
        <v>'Description':'C-31 183,097 Gavà','Symbol':'Fixed camera','Owner':'SCT','Municipality':'Gavà','Kilometric Point':'183,097','Road':'C-31','Direction':'CRE',</v>
      </c>
      <c r="AL312" s="50" t="str">
        <f t="shared" si="33"/>
        <v>'Latitude':'41,2692684863091','Longitude':'2,00293343304958','Manufacturer':'AXIS','Model':'AXIS Q7401 Video Encoder','Protocol':'		Ultrak','Polling':300,</v>
      </c>
      <c r="AM312" s="50" t="str">
        <f t="shared" si="35"/>
        <v>'Connection':{'Address':'10.137.239.229','Multicast address':'				239.239.239.239','User':'root','Password':'root','HTTP port':80,'ONVIF port':80,'RTSP port':554},</v>
      </c>
      <c r="AN312" s="50" t="str">
        <f t="shared" si="34"/>
        <v>'PTZ protocol':{'Protocol':'		Ultrak','Address':			48,'Port':2222,'Serial settings':'9600,8,E,1'}}},</v>
      </c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0"/>
      <c r="EU312" s="50"/>
      <c r="EV312" s="50"/>
      <c r="EW312" s="50"/>
      <c r="EX312" s="50"/>
      <c r="EY312" s="50"/>
      <c r="EZ312" s="50"/>
      <c r="FA312" s="50"/>
      <c r="FB312" s="50"/>
      <c r="FC312" s="50"/>
      <c r="FD312" s="50"/>
      <c r="FE312" s="50"/>
      <c r="FF312" s="50"/>
      <c r="FG312" s="50"/>
      <c r="FH312" s="50"/>
      <c r="FI312" s="50"/>
      <c r="FJ312" s="50"/>
      <c r="FK312" s="50"/>
      <c r="FL312" s="50"/>
      <c r="FM312" s="50"/>
      <c r="FN312" s="50"/>
      <c r="FO312" s="50"/>
      <c r="FP312" s="50"/>
      <c r="FQ312" s="50"/>
      <c r="FR312" s="50"/>
      <c r="FS312" s="50"/>
      <c r="FT312" s="50"/>
      <c r="FU312" s="50"/>
      <c r="FV312" s="50"/>
      <c r="FW312" s="50"/>
      <c r="FX312" s="50"/>
      <c r="FY312" s="50"/>
      <c r="FZ312" s="50"/>
      <c r="GA312" s="50"/>
      <c r="GB312" s="50"/>
      <c r="GC312" s="50"/>
      <c r="GD312" s="50"/>
      <c r="GE312" s="50"/>
      <c r="GF312" s="50"/>
      <c r="GG312" s="50"/>
      <c r="GH312" s="50"/>
      <c r="GI312" s="50"/>
      <c r="GJ312" s="50"/>
      <c r="GK312" s="50"/>
      <c r="GL312" s="50"/>
      <c r="GM312" s="50"/>
      <c r="GN312" s="50"/>
      <c r="GO312" s="50"/>
      <c r="GP312" s="50"/>
      <c r="GQ312" s="50"/>
      <c r="GR312" s="50"/>
      <c r="GS312" s="50"/>
      <c r="GT312" s="50"/>
      <c r="GU312" s="50"/>
      <c r="GV312" s="50"/>
      <c r="GW312" s="50"/>
      <c r="GX312" s="50"/>
      <c r="GY312" s="50"/>
      <c r="GZ312" s="50"/>
      <c r="HA312" s="50"/>
      <c r="HB312" s="50"/>
      <c r="HC312" s="50"/>
      <c r="HD312" s="50"/>
      <c r="HE312" s="50"/>
      <c r="HF312" s="50"/>
      <c r="HG312" s="50"/>
      <c r="HH312" s="50"/>
      <c r="HI312" s="50"/>
      <c r="HJ312" s="50"/>
      <c r="HK312" s="50"/>
      <c r="HL312" s="50"/>
      <c r="HM312" s="50"/>
      <c r="HN312" s="50"/>
      <c r="HO312" s="50"/>
      <c r="HP312" s="50"/>
      <c r="HQ312" s="50"/>
      <c r="HR312" s="50"/>
      <c r="HS312" s="50"/>
      <c r="HT312" s="50"/>
      <c r="HU312" s="50"/>
      <c r="HV312" s="50"/>
      <c r="HW312" s="50"/>
      <c r="HX312" s="50"/>
      <c r="HY312" s="50"/>
      <c r="HZ312" s="50"/>
      <c r="IA312" s="50"/>
      <c r="IB312" s="50"/>
      <c r="IC312" s="50"/>
      <c r="ID312" s="50"/>
      <c r="IE312" s="50"/>
      <c r="IF312" s="50"/>
      <c r="IG312" s="50"/>
      <c r="IH312" s="50"/>
      <c r="II312" s="50"/>
      <c r="IJ312" s="50"/>
      <c r="IK312" s="50"/>
      <c r="IL312" s="50"/>
      <c r="IM312" s="50"/>
      <c r="IN312" s="50"/>
      <c r="IO312" s="50"/>
      <c r="IP312" s="50"/>
      <c r="IQ312" s="50"/>
      <c r="IR312" s="50"/>
      <c r="IS312" s="50"/>
    </row>
    <row r="313" spans="1:253" ht="14.25" customHeight="1">
      <c r="A313" s="55" t="str">
        <f t="shared" si="29"/>
        <v>camera.3020</v>
      </c>
      <c r="B313" s="54">
        <v>3020</v>
      </c>
      <c r="C313" s="56" t="s">
        <v>33</v>
      </c>
      <c r="D313" s="56">
        <v>182.58</v>
      </c>
      <c r="E313" s="56" t="s">
        <v>48</v>
      </c>
      <c r="F313" s="56" t="s">
        <v>35</v>
      </c>
      <c r="G313" s="56" t="s">
        <v>36</v>
      </c>
      <c r="H313" s="56" t="s">
        <v>941</v>
      </c>
      <c r="I313" s="56" t="s">
        <v>934</v>
      </c>
      <c r="J313" s="50" t="s">
        <v>50</v>
      </c>
      <c r="K313" s="50" t="s">
        <v>51</v>
      </c>
      <c r="L313" s="85" t="s">
        <v>942</v>
      </c>
      <c r="M313" s="56" t="s">
        <v>53</v>
      </c>
      <c r="N313" s="56" t="s">
        <v>53</v>
      </c>
      <c r="O313" s="50">
        <v>80</v>
      </c>
      <c r="P313" s="50">
        <v>80</v>
      </c>
      <c r="Q313" s="50">
        <v>554</v>
      </c>
      <c r="R313" s="50" t="s">
        <v>54</v>
      </c>
      <c r="S313" s="50" t="s">
        <v>943</v>
      </c>
      <c r="T313" s="50">
        <v>2222</v>
      </c>
      <c r="U313" s="50" t="s">
        <v>55</v>
      </c>
      <c r="V313" s="50" t="s">
        <v>56</v>
      </c>
      <c r="AA313" s="50" t="s">
        <v>57</v>
      </c>
      <c r="AB313" s="56" t="s">
        <v>33</v>
      </c>
      <c r="AC313" s="50" t="s">
        <v>517</v>
      </c>
      <c r="AD313" s="50">
        <v>41.269545185459002</v>
      </c>
      <c r="AE313" s="50">
        <v>1.9892933571789899</v>
      </c>
      <c r="AF313" s="50">
        <v>300</v>
      </c>
      <c r="AG313" s="50" t="s">
        <v>46</v>
      </c>
      <c r="AH313" s="50" t="str">
        <f t="shared" si="31"/>
        <v>C-31 182,58 Gavà</v>
      </c>
      <c r="AI313" s="50"/>
      <c r="AJ313" s="50" t="str">
        <f t="shared" si="32"/>
        <v>{'Camera information':{'Identifier':'camera.3020','Number':3020,'Group':'C-31','Name':'C-31 182,58 Gavà','Location':'ACCESSOS SUD',</v>
      </c>
      <c r="AK313" s="50" t="str">
        <f t="shared" si="30"/>
        <v>'Description':'C-31 182,58 Gavà','Symbol':'Fixed camera','Owner':'SCT','Municipality':'Castelldefels','Kilometric Point':'182,58','Road':'C-31','Direction':'CRE',</v>
      </c>
      <c r="AL313" s="50" t="str">
        <f t="shared" si="33"/>
        <v>'Latitude':'41,269545185459','Longitude':'1,98929335717899','Manufacturer':'AXIS','Model':'AXIS Q7401 Video Encoder','Protocol':'		Ultrak','Polling':300,</v>
      </c>
      <c r="AM313" s="50" t="str">
        <f t="shared" si="35"/>
        <v>'Connection':{'Address':'10.137.239.230','Multicast address':'				239.239.239.239','User':'root','Password':'root','HTTP port':80,'ONVIF port':80,'RTSP port':554},</v>
      </c>
      <c r="AN313" s="50" t="str">
        <f t="shared" si="34"/>
        <v>'PTZ protocol':{'Protocol':'		Ultrak','Address':			49,'Port':2222,'Serial settings':'9600,8,E,1'}}},</v>
      </c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0"/>
      <c r="EU313" s="50"/>
      <c r="EV313" s="50"/>
      <c r="EW313" s="50"/>
      <c r="EX313" s="50"/>
      <c r="EY313" s="50"/>
      <c r="EZ313" s="50"/>
      <c r="FA313" s="50"/>
      <c r="FB313" s="50"/>
      <c r="FC313" s="50"/>
      <c r="FD313" s="50"/>
      <c r="FE313" s="50"/>
      <c r="FF313" s="50"/>
      <c r="FG313" s="50"/>
      <c r="FH313" s="50"/>
      <c r="FI313" s="50"/>
      <c r="FJ313" s="50"/>
      <c r="FK313" s="50"/>
      <c r="FL313" s="50"/>
      <c r="FM313" s="50"/>
      <c r="FN313" s="50"/>
      <c r="FO313" s="50"/>
      <c r="FP313" s="50"/>
      <c r="FQ313" s="50"/>
      <c r="FR313" s="50"/>
      <c r="FS313" s="50"/>
      <c r="FT313" s="50"/>
      <c r="FU313" s="50"/>
      <c r="FV313" s="50"/>
      <c r="FW313" s="50"/>
      <c r="FX313" s="50"/>
      <c r="FY313" s="50"/>
      <c r="FZ313" s="50"/>
      <c r="GA313" s="50"/>
      <c r="GB313" s="50"/>
      <c r="GC313" s="50"/>
      <c r="GD313" s="50"/>
      <c r="GE313" s="50"/>
      <c r="GF313" s="50"/>
      <c r="GG313" s="50"/>
      <c r="GH313" s="50"/>
      <c r="GI313" s="50"/>
      <c r="GJ313" s="50"/>
      <c r="GK313" s="50"/>
      <c r="GL313" s="50"/>
      <c r="GM313" s="50"/>
      <c r="GN313" s="50"/>
      <c r="GO313" s="50"/>
      <c r="GP313" s="50"/>
      <c r="GQ313" s="50"/>
      <c r="GR313" s="50"/>
      <c r="GS313" s="50"/>
      <c r="GT313" s="50"/>
      <c r="GU313" s="50"/>
      <c r="GV313" s="50"/>
      <c r="GW313" s="50"/>
      <c r="GX313" s="50"/>
      <c r="GY313" s="50"/>
      <c r="GZ313" s="50"/>
      <c r="HA313" s="50"/>
      <c r="HB313" s="50"/>
      <c r="HC313" s="50"/>
      <c r="HD313" s="50"/>
      <c r="HE313" s="50"/>
      <c r="HF313" s="50"/>
      <c r="HG313" s="50"/>
      <c r="HH313" s="50"/>
      <c r="HI313" s="50"/>
      <c r="HJ313" s="50"/>
      <c r="HK313" s="50"/>
      <c r="HL313" s="50"/>
      <c r="HM313" s="50"/>
      <c r="HN313" s="50"/>
      <c r="HO313" s="50"/>
      <c r="HP313" s="50"/>
      <c r="HQ313" s="50"/>
      <c r="HR313" s="50"/>
      <c r="HS313" s="50"/>
      <c r="HT313" s="50"/>
      <c r="HU313" s="50"/>
      <c r="HV313" s="50"/>
      <c r="HW313" s="50"/>
      <c r="HX313" s="50"/>
      <c r="HY313" s="50"/>
      <c r="HZ313" s="50"/>
      <c r="IA313" s="50"/>
      <c r="IB313" s="50"/>
      <c r="IC313" s="50"/>
      <c r="ID313" s="50"/>
      <c r="IE313" s="50"/>
      <c r="IF313" s="50"/>
      <c r="IG313" s="50"/>
      <c r="IH313" s="50"/>
      <c r="II313" s="50"/>
      <c r="IJ313" s="50"/>
      <c r="IK313" s="50"/>
      <c r="IL313" s="50"/>
      <c r="IM313" s="50"/>
      <c r="IN313" s="50"/>
      <c r="IO313" s="50"/>
      <c r="IP313" s="50"/>
      <c r="IQ313" s="50"/>
      <c r="IR313" s="50"/>
      <c r="IS313" s="50"/>
    </row>
    <row r="314" spans="1:253" ht="14.25" customHeight="1">
      <c r="A314" s="55" t="str">
        <f t="shared" si="29"/>
        <v>camera.3021</v>
      </c>
      <c r="B314" s="54">
        <v>3021</v>
      </c>
      <c r="C314" s="56" t="s">
        <v>33</v>
      </c>
      <c r="D314" s="56">
        <v>181.48400000000001</v>
      </c>
      <c r="E314" s="56" t="s">
        <v>48</v>
      </c>
      <c r="F314" s="56" t="s">
        <v>35</v>
      </c>
      <c r="G314" s="56" t="s">
        <v>36</v>
      </c>
      <c r="H314" s="56" t="s">
        <v>941</v>
      </c>
      <c r="I314" s="56" t="s">
        <v>941</v>
      </c>
      <c r="J314" s="50" t="s">
        <v>50</v>
      </c>
      <c r="K314" s="50" t="s">
        <v>51</v>
      </c>
      <c r="L314" s="85" t="s">
        <v>944</v>
      </c>
      <c r="M314" s="56" t="s">
        <v>53</v>
      </c>
      <c r="N314" s="56" t="s">
        <v>53</v>
      </c>
      <c r="O314" s="50">
        <v>80</v>
      </c>
      <c r="P314" s="50">
        <v>80</v>
      </c>
      <c r="Q314" s="50">
        <v>554</v>
      </c>
      <c r="R314" s="50" t="s">
        <v>54</v>
      </c>
      <c r="S314" s="50" t="s">
        <v>945</v>
      </c>
      <c r="T314" s="50">
        <v>2222</v>
      </c>
      <c r="U314" s="50" t="s">
        <v>55</v>
      </c>
      <c r="V314" s="50" t="s">
        <v>56</v>
      </c>
      <c r="AA314" s="50" t="s">
        <v>57</v>
      </c>
      <c r="AB314" s="56" t="s">
        <v>33</v>
      </c>
      <c r="AC314" s="50" t="s">
        <v>517</v>
      </c>
      <c r="AD314" s="50">
        <v>41.270042259464603</v>
      </c>
      <c r="AE314" s="50">
        <v>1.9827752903712601</v>
      </c>
      <c r="AF314" s="50">
        <v>300</v>
      </c>
      <c r="AG314" s="50" t="s">
        <v>46</v>
      </c>
      <c r="AH314" s="50" t="str">
        <f t="shared" si="31"/>
        <v>C-31 181,484 Castelldefels</v>
      </c>
      <c r="AI314" s="50"/>
      <c r="AJ314" s="50" t="str">
        <f t="shared" si="32"/>
        <v>{'Camera information':{'Identifier':'camera.3021','Number':3021,'Group':'C-31','Name':'C-31 181,484 Castelldefels','Location':'ACCESSOS SUD',</v>
      </c>
      <c r="AK314" s="50" t="str">
        <f t="shared" si="30"/>
        <v>'Description':'C-31 181,484 Castelldefels','Symbol':'Fixed camera','Owner':'SCT','Municipality':'Castelldefels','Kilometric Point':'181,484','Road':'C-31','Direction':'CRE',</v>
      </c>
      <c r="AL314" s="50" t="str">
        <f t="shared" si="33"/>
        <v>'Latitude':'41,2700422594646','Longitude':'1,98277529037126','Manufacturer':'AXIS','Model':'AXIS Q7401 Video Encoder','Protocol':'		Ultrak','Polling':300,</v>
      </c>
      <c r="AM314" s="50" t="str">
        <f t="shared" si="35"/>
        <v>'Connection':{'Address':'10.137.239.231','Multicast address':'				239.239.239.239','User':'root','Password':'root','HTTP port':80,'ONVIF port':80,'RTSP port':554},</v>
      </c>
      <c r="AN314" s="50" t="str">
        <f t="shared" si="34"/>
        <v>'PTZ protocol':{'Protocol':'		Ultrak','Address':			50,'Port':2222,'Serial settings':'9600,8,E,1'}}},</v>
      </c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0"/>
      <c r="EA314" s="50"/>
      <c r="EB314" s="50"/>
      <c r="EC314" s="50"/>
      <c r="ED314" s="50"/>
      <c r="EE314" s="50"/>
      <c r="EF314" s="50"/>
      <c r="EG314" s="50"/>
      <c r="EH314" s="50"/>
      <c r="EI314" s="50"/>
      <c r="EJ314" s="50"/>
      <c r="EK314" s="50"/>
      <c r="EL314" s="50"/>
      <c r="EM314" s="50"/>
      <c r="EN314" s="50"/>
      <c r="EO314" s="50"/>
      <c r="EP314" s="50"/>
      <c r="EQ314" s="50"/>
      <c r="ER314" s="50"/>
      <c r="ES314" s="50"/>
      <c r="ET314" s="50"/>
      <c r="EU314" s="50"/>
      <c r="EV314" s="50"/>
      <c r="EW314" s="50"/>
      <c r="EX314" s="50"/>
      <c r="EY314" s="50"/>
      <c r="EZ314" s="50"/>
      <c r="FA314" s="50"/>
      <c r="FB314" s="50"/>
      <c r="FC314" s="50"/>
      <c r="FD314" s="50"/>
      <c r="FE314" s="50"/>
      <c r="FF314" s="50"/>
      <c r="FG314" s="50"/>
      <c r="FH314" s="50"/>
      <c r="FI314" s="50"/>
      <c r="FJ314" s="50"/>
      <c r="FK314" s="50"/>
      <c r="FL314" s="50"/>
      <c r="FM314" s="50"/>
      <c r="FN314" s="50"/>
      <c r="FO314" s="50"/>
      <c r="FP314" s="50"/>
      <c r="FQ314" s="50"/>
      <c r="FR314" s="50"/>
      <c r="FS314" s="50"/>
      <c r="FT314" s="50"/>
      <c r="FU314" s="50"/>
      <c r="FV314" s="50"/>
      <c r="FW314" s="50"/>
      <c r="FX314" s="50"/>
      <c r="FY314" s="50"/>
      <c r="FZ314" s="50"/>
      <c r="GA314" s="50"/>
      <c r="GB314" s="50"/>
      <c r="GC314" s="50"/>
      <c r="GD314" s="50"/>
      <c r="GE314" s="50"/>
      <c r="GF314" s="50"/>
      <c r="GG314" s="50"/>
      <c r="GH314" s="50"/>
      <c r="GI314" s="50"/>
      <c r="GJ314" s="50"/>
      <c r="GK314" s="50"/>
      <c r="GL314" s="50"/>
      <c r="GM314" s="50"/>
      <c r="GN314" s="50"/>
      <c r="GO314" s="50"/>
      <c r="GP314" s="50"/>
      <c r="GQ314" s="50"/>
      <c r="GR314" s="50"/>
      <c r="GS314" s="50"/>
      <c r="GT314" s="50"/>
      <c r="GU314" s="50"/>
      <c r="GV314" s="50"/>
      <c r="GW314" s="50"/>
      <c r="GX314" s="50"/>
      <c r="GY314" s="50"/>
      <c r="GZ314" s="50"/>
      <c r="HA314" s="50"/>
      <c r="HB314" s="50"/>
      <c r="HC314" s="50"/>
      <c r="HD314" s="50"/>
      <c r="HE314" s="50"/>
      <c r="HF314" s="50"/>
      <c r="HG314" s="50"/>
      <c r="HH314" s="50"/>
      <c r="HI314" s="50"/>
      <c r="HJ314" s="50"/>
      <c r="HK314" s="50"/>
      <c r="HL314" s="50"/>
      <c r="HM314" s="50"/>
      <c r="HN314" s="50"/>
      <c r="HO314" s="50"/>
      <c r="HP314" s="50"/>
      <c r="HQ314" s="50"/>
      <c r="HR314" s="50"/>
      <c r="HS314" s="50"/>
      <c r="HT314" s="50"/>
      <c r="HU314" s="50"/>
      <c r="HV314" s="50"/>
      <c r="HW314" s="50"/>
      <c r="HX314" s="50"/>
      <c r="HY314" s="50"/>
      <c r="HZ314" s="50"/>
      <c r="IA314" s="50"/>
      <c r="IB314" s="50"/>
      <c r="IC314" s="50"/>
      <c r="ID314" s="50"/>
      <c r="IE314" s="50"/>
      <c r="IF314" s="50"/>
      <c r="IG314" s="50"/>
      <c r="IH314" s="50"/>
      <c r="II314" s="50"/>
      <c r="IJ314" s="50"/>
      <c r="IK314" s="50"/>
      <c r="IL314" s="50"/>
      <c r="IM314" s="50"/>
      <c r="IN314" s="50"/>
      <c r="IO314" s="50"/>
      <c r="IP314" s="50"/>
      <c r="IQ314" s="50"/>
      <c r="IR314" s="50"/>
      <c r="IS314" s="50"/>
    </row>
    <row r="315" spans="1:253" ht="14.25" customHeight="1">
      <c r="A315" s="55" t="str">
        <f t="shared" si="29"/>
        <v>camera.3022</v>
      </c>
      <c r="B315" s="54">
        <v>3022</v>
      </c>
      <c r="C315" s="56" t="s">
        <v>33</v>
      </c>
      <c r="D315" s="56">
        <v>180.941</v>
      </c>
      <c r="E315" s="56" t="s">
        <v>48</v>
      </c>
      <c r="F315" s="56" t="s">
        <v>35</v>
      </c>
      <c r="G315" s="56" t="s">
        <v>36</v>
      </c>
      <c r="H315" s="56" t="s">
        <v>941</v>
      </c>
      <c r="I315" s="56" t="s">
        <v>941</v>
      </c>
      <c r="J315" s="50" t="s">
        <v>50</v>
      </c>
      <c r="K315" s="50" t="s">
        <v>51</v>
      </c>
      <c r="L315" s="85" t="s">
        <v>946</v>
      </c>
      <c r="M315" s="56" t="s">
        <v>53</v>
      </c>
      <c r="N315" s="56" t="s">
        <v>53</v>
      </c>
      <c r="O315" s="50">
        <v>80</v>
      </c>
      <c r="P315" s="50">
        <v>80</v>
      </c>
      <c r="Q315" s="50">
        <v>554</v>
      </c>
      <c r="R315" s="50" t="s">
        <v>54</v>
      </c>
      <c r="S315" s="50" t="s">
        <v>947</v>
      </c>
      <c r="T315" s="50">
        <v>2222</v>
      </c>
      <c r="U315" s="50" t="s">
        <v>55</v>
      </c>
      <c r="V315" s="50" t="s">
        <v>56</v>
      </c>
      <c r="AA315" s="50" t="s">
        <v>57</v>
      </c>
      <c r="AB315" s="56" t="s">
        <v>33</v>
      </c>
      <c r="AC315" s="50" t="s">
        <v>58</v>
      </c>
      <c r="AD315" s="50">
        <v>41.269813379849303</v>
      </c>
      <c r="AE315" s="50">
        <v>1.98221805973258</v>
      </c>
      <c r="AF315" s="50">
        <v>300</v>
      </c>
      <c r="AG315" s="50" t="s">
        <v>46</v>
      </c>
      <c r="AH315" s="50" t="str">
        <f t="shared" si="31"/>
        <v>C-31 180,941 Castelldefels</v>
      </c>
      <c r="AI315" s="50"/>
      <c r="AJ315" s="50" t="str">
        <f t="shared" si="32"/>
        <v>{'Camera information':{'Identifier':'camera.3022','Number':3022,'Group':'C-31','Name':'C-31 180,941 Castelldefels','Location':'ACCESSOS SUD',</v>
      </c>
      <c r="AK315" s="50" t="str">
        <f t="shared" si="30"/>
        <v>'Description':'C-31 180,941 Castelldefels','Symbol':'Fixed camera','Owner':'SCT','Municipality':'Castelldefels','Kilometric Point':'180,941','Road':'C-31','Direction':'DEC',</v>
      </c>
      <c r="AL315" s="50" t="str">
        <f t="shared" si="33"/>
        <v>'Latitude':'41,2698133798493','Longitude':'1,98221805973258','Manufacturer':'AXIS','Model':'AXIS Q7401 Video Encoder','Protocol':'		Ultrak','Polling':300,</v>
      </c>
      <c r="AM315" s="50" t="str">
        <f t="shared" si="35"/>
        <v>'Connection':{'Address':'10.137.239.232','Multicast address':'				239.239.239.239','User':'root','Password':'root','HTTP port':80,'ONVIF port':80,'RTSP port':554},</v>
      </c>
      <c r="AN315" s="50" t="str">
        <f t="shared" si="34"/>
        <v>'PTZ protocol':{'Protocol':'		Ultrak','Address':			51,'Port':2222,'Serial settings':'9600,8,E,1'}}},</v>
      </c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0"/>
      <c r="EA315" s="50"/>
      <c r="EB315" s="50"/>
      <c r="EC315" s="50"/>
      <c r="ED315" s="50"/>
      <c r="EE315" s="50"/>
      <c r="EF315" s="50"/>
      <c r="EG315" s="50"/>
      <c r="EH315" s="50"/>
      <c r="EI315" s="50"/>
      <c r="EJ315" s="50"/>
      <c r="EK315" s="50"/>
      <c r="EL315" s="50"/>
      <c r="EM315" s="50"/>
      <c r="EN315" s="50"/>
      <c r="EO315" s="50"/>
      <c r="EP315" s="50"/>
      <c r="EQ315" s="50"/>
      <c r="ER315" s="50"/>
      <c r="ES315" s="50"/>
      <c r="ET315" s="50"/>
      <c r="EU315" s="50"/>
      <c r="EV315" s="50"/>
      <c r="EW315" s="50"/>
      <c r="EX315" s="50"/>
      <c r="EY315" s="50"/>
      <c r="EZ315" s="50"/>
      <c r="FA315" s="50"/>
      <c r="FB315" s="50"/>
      <c r="FC315" s="50"/>
      <c r="FD315" s="50"/>
      <c r="FE315" s="50"/>
      <c r="FF315" s="50"/>
      <c r="FG315" s="50"/>
      <c r="FH315" s="50"/>
      <c r="FI315" s="50"/>
      <c r="FJ315" s="50"/>
      <c r="FK315" s="50"/>
      <c r="FL315" s="50"/>
      <c r="FM315" s="50"/>
      <c r="FN315" s="50"/>
      <c r="FO315" s="50"/>
      <c r="FP315" s="50"/>
      <c r="FQ315" s="50"/>
      <c r="FR315" s="50"/>
      <c r="FS315" s="50"/>
      <c r="FT315" s="50"/>
      <c r="FU315" s="50"/>
      <c r="FV315" s="50"/>
      <c r="FW315" s="50"/>
      <c r="FX315" s="50"/>
      <c r="FY315" s="50"/>
      <c r="FZ315" s="50"/>
      <c r="GA315" s="50"/>
      <c r="GB315" s="50"/>
      <c r="GC315" s="50"/>
      <c r="GD315" s="50"/>
      <c r="GE315" s="50"/>
      <c r="GF315" s="50"/>
      <c r="GG315" s="50"/>
      <c r="GH315" s="50"/>
      <c r="GI315" s="50"/>
      <c r="GJ315" s="50"/>
      <c r="GK315" s="50"/>
      <c r="GL315" s="50"/>
      <c r="GM315" s="50"/>
      <c r="GN315" s="50"/>
      <c r="GO315" s="50"/>
      <c r="GP315" s="50"/>
      <c r="GQ315" s="50"/>
      <c r="GR315" s="50"/>
      <c r="GS315" s="50"/>
      <c r="GT315" s="50"/>
      <c r="GU315" s="50"/>
      <c r="GV315" s="50"/>
      <c r="GW315" s="50"/>
      <c r="GX315" s="50"/>
      <c r="GY315" s="50"/>
      <c r="GZ315" s="50"/>
      <c r="HA315" s="50"/>
      <c r="HB315" s="50"/>
      <c r="HC315" s="50"/>
      <c r="HD315" s="50"/>
      <c r="HE315" s="50"/>
      <c r="HF315" s="50"/>
      <c r="HG315" s="50"/>
      <c r="HH315" s="50"/>
      <c r="HI315" s="50"/>
      <c r="HJ315" s="50"/>
      <c r="HK315" s="50"/>
      <c r="HL315" s="50"/>
      <c r="HM315" s="50"/>
      <c r="HN315" s="50"/>
      <c r="HO315" s="50"/>
      <c r="HP315" s="50"/>
      <c r="HQ315" s="50"/>
      <c r="HR315" s="50"/>
      <c r="HS315" s="50"/>
      <c r="HT315" s="50"/>
      <c r="HU315" s="50"/>
      <c r="HV315" s="50"/>
      <c r="HW315" s="50"/>
      <c r="HX315" s="50"/>
      <c r="HY315" s="50"/>
      <c r="HZ315" s="50"/>
      <c r="IA315" s="50"/>
      <c r="IB315" s="50"/>
      <c r="IC315" s="50"/>
      <c r="ID315" s="50"/>
      <c r="IE315" s="50"/>
      <c r="IF315" s="50"/>
      <c r="IG315" s="50"/>
      <c r="IH315" s="50"/>
      <c r="II315" s="50"/>
      <c r="IJ315" s="50"/>
      <c r="IK315" s="50"/>
      <c r="IL315" s="50"/>
      <c r="IM315" s="50"/>
      <c r="IN315" s="50"/>
      <c r="IO315" s="50"/>
      <c r="IP315" s="50"/>
      <c r="IQ315" s="50"/>
      <c r="IR315" s="50"/>
      <c r="IS315" s="50"/>
    </row>
    <row r="316" spans="1:253" ht="14.25" customHeight="1">
      <c r="A316" s="55" t="str">
        <f t="shared" si="29"/>
        <v>camera.3023</v>
      </c>
      <c r="B316" s="54">
        <v>3023</v>
      </c>
      <c r="C316" s="56" t="s">
        <v>33</v>
      </c>
      <c r="D316" s="56">
        <v>180.14099999999999</v>
      </c>
      <c r="E316" s="56" t="s">
        <v>48</v>
      </c>
      <c r="F316" s="56" t="s">
        <v>35</v>
      </c>
      <c r="G316" s="56" t="s">
        <v>36</v>
      </c>
      <c r="H316" s="56" t="s">
        <v>941</v>
      </c>
      <c r="I316" s="56" t="s">
        <v>941</v>
      </c>
      <c r="J316" s="50" t="s">
        <v>50</v>
      </c>
      <c r="K316" s="50" t="s">
        <v>51</v>
      </c>
      <c r="L316" s="85" t="s">
        <v>948</v>
      </c>
      <c r="M316" s="56" t="s">
        <v>53</v>
      </c>
      <c r="N316" s="56" t="s">
        <v>53</v>
      </c>
      <c r="O316" s="50">
        <v>80</v>
      </c>
      <c r="P316" s="50">
        <v>80</v>
      </c>
      <c r="Q316" s="50">
        <v>554</v>
      </c>
      <c r="R316" s="50" t="s">
        <v>54</v>
      </c>
      <c r="S316" s="50" t="s">
        <v>949</v>
      </c>
      <c r="T316" s="50">
        <v>2222</v>
      </c>
      <c r="U316" s="50" t="s">
        <v>55</v>
      </c>
      <c r="V316" s="50" t="s">
        <v>56</v>
      </c>
      <c r="AA316" s="50" t="s">
        <v>57</v>
      </c>
      <c r="AB316" s="56" t="s">
        <v>33</v>
      </c>
      <c r="AC316" s="50" t="s">
        <v>517</v>
      </c>
      <c r="AD316" s="50">
        <v>41.268585000000002</v>
      </c>
      <c r="AE316" s="50">
        <v>1.97115</v>
      </c>
      <c r="AF316" s="50">
        <v>300</v>
      </c>
      <c r="AG316" s="50" t="s">
        <v>46</v>
      </c>
      <c r="AH316" s="50" t="str">
        <f t="shared" si="31"/>
        <v>C-31 180,141 Castelldefels</v>
      </c>
      <c r="AI316" s="50"/>
      <c r="AJ316" s="50" t="str">
        <f t="shared" si="32"/>
        <v>{'Camera information':{'Identifier':'camera.3023','Number':3023,'Group':'C-31','Name':'C-31 180,141 Castelldefels','Location':'ACCESSOS SUD',</v>
      </c>
      <c r="AK316" s="50" t="str">
        <f t="shared" si="30"/>
        <v>'Description':'C-31 180,141 Castelldefels','Symbol':'Fixed camera','Owner':'SCT','Municipality':'Castelldefels','Kilometric Point':'180,141','Road':'C-31','Direction':'CRE',</v>
      </c>
      <c r="AL316" s="50" t="str">
        <f t="shared" si="33"/>
        <v>'Latitude':'41,268585','Longitude':'1,97115','Manufacturer':'AXIS','Model':'AXIS Q7401 Video Encoder','Protocol':'		Ultrak','Polling':300,</v>
      </c>
      <c r="AM316" s="50" t="str">
        <f t="shared" si="35"/>
        <v>'Connection':{'Address':'10.137.239.233','Multicast address':'				239.239.239.239','User':'root','Password':'root','HTTP port':80,'ONVIF port':80,'RTSP port':554},</v>
      </c>
      <c r="AN316" s="50" t="str">
        <f t="shared" si="34"/>
        <v>'PTZ protocol':{'Protocol':'		Ultrak','Address':			52,'Port':2222,'Serial settings':'9600,8,E,1'}}},</v>
      </c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0"/>
      <c r="EA316" s="50"/>
      <c r="EB316" s="50"/>
      <c r="EC316" s="50"/>
      <c r="ED316" s="50"/>
      <c r="EE316" s="50"/>
      <c r="EF316" s="50"/>
      <c r="EG316" s="50"/>
      <c r="EH316" s="50"/>
      <c r="EI316" s="50"/>
      <c r="EJ316" s="50"/>
      <c r="EK316" s="50"/>
      <c r="EL316" s="50"/>
      <c r="EM316" s="50"/>
      <c r="EN316" s="50"/>
      <c r="EO316" s="50"/>
      <c r="EP316" s="50"/>
      <c r="EQ316" s="50"/>
      <c r="ER316" s="50"/>
      <c r="ES316" s="50"/>
      <c r="ET316" s="50"/>
      <c r="EU316" s="50"/>
      <c r="EV316" s="50"/>
      <c r="EW316" s="50"/>
      <c r="EX316" s="50"/>
      <c r="EY316" s="50"/>
      <c r="EZ316" s="50"/>
      <c r="FA316" s="50"/>
      <c r="FB316" s="50"/>
      <c r="FC316" s="50"/>
      <c r="FD316" s="50"/>
      <c r="FE316" s="50"/>
      <c r="FF316" s="50"/>
      <c r="FG316" s="50"/>
      <c r="FH316" s="50"/>
      <c r="FI316" s="50"/>
      <c r="FJ316" s="50"/>
      <c r="FK316" s="50"/>
      <c r="FL316" s="50"/>
      <c r="FM316" s="50"/>
      <c r="FN316" s="50"/>
      <c r="FO316" s="50"/>
      <c r="FP316" s="50"/>
      <c r="FQ316" s="50"/>
      <c r="FR316" s="50"/>
      <c r="FS316" s="50"/>
      <c r="FT316" s="50"/>
      <c r="FU316" s="50"/>
      <c r="FV316" s="50"/>
      <c r="FW316" s="50"/>
      <c r="FX316" s="50"/>
      <c r="FY316" s="50"/>
      <c r="FZ316" s="50"/>
      <c r="GA316" s="50"/>
      <c r="GB316" s="50"/>
      <c r="GC316" s="50"/>
      <c r="GD316" s="50"/>
      <c r="GE316" s="50"/>
      <c r="GF316" s="50"/>
      <c r="GG316" s="50"/>
      <c r="GH316" s="50"/>
      <c r="GI316" s="50"/>
      <c r="GJ316" s="50"/>
      <c r="GK316" s="50"/>
      <c r="GL316" s="50"/>
      <c r="GM316" s="50"/>
      <c r="GN316" s="50"/>
      <c r="GO316" s="50"/>
      <c r="GP316" s="50"/>
      <c r="GQ316" s="50"/>
      <c r="GR316" s="50"/>
      <c r="GS316" s="50"/>
      <c r="GT316" s="50"/>
      <c r="GU316" s="50"/>
      <c r="GV316" s="50"/>
      <c r="GW316" s="50"/>
      <c r="GX316" s="50"/>
      <c r="GY316" s="50"/>
      <c r="GZ316" s="50"/>
      <c r="HA316" s="50"/>
      <c r="HB316" s="50"/>
      <c r="HC316" s="50"/>
      <c r="HD316" s="50"/>
      <c r="HE316" s="50"/>
      <c r="HF316" s="50"/>
      <c r="HG316" s="50"/>
      <c r="HH316" s="50"/>
      <c r="HI316" s="50"/>
      <c r="HJ316" s="50"/>
      <c r="HK316" s="50"/>
      <c r="HL316" s="50"/>
      <c r="HM316" s="50"/>
      <c r="HN316" s="50"/>
      <c r="HO316" s="50"/>
      <c r="HP316" s="50"/>
      <c r="HQ316" s="50"/>
      <c r="HR316" s="50"/>
      <c r="HS316" s="50"/>
      <c r="HT316" s="50"/>
      <c r="HU316" s="50"/>
      <c r="HV316" s="50"/>
      <c r="HW316" s="50"/>
      <c r="HX316" s="50"/>
      <c r="HY316" s="50"/>
      <c r="HZ316" s="50"/>
      <c r="IA316" s="50"/>
      <c r="IB316" s="50"/>
      <c r="IC316" s="50"/>
      <c r="ID316" s="50"/>
      <c r="IE316" s="50"/>
      <c r="IF316" s="50"/>
      <c r="IG316" s="50"/>
      <c r="IH316" s="50"/>
      <c r="II316" s="50"/>
      <c r="IJ316" s="50"/>
      <c r="IK316" s="50"/>
      <c r="IL316" s="50"/>
      <c r="IM316" s="50"/>
      <c r="IN316" s="50"/>
      <c r="IO316" s="50"/>
      <c r="IP316" s="50"/>
      <c r="IQ316" s="50"/>
      <c r="IR316" s="50"/>
      <c r="IS316" s="50"/>
    </row>
    <row r="317" spans="1:253" ht="14.25" customHeight="1">
      <c r="A317" s="55" t="str">
        <f t="shared" si="29"/>
        <v>camera.3050</v>
      </c>
      <c r="B317" s="54">
        <v>3050</v>
      </c>
      <c r="C317" s="56" t="s">
        <v>33</v>
      </c>
      <c r="D317" s="56">
        <v>137.05000000000001</v>
      </c>
      <c r="E317" s="56" t="s">
        <v>48</v>
      </c>
      <c r="F317" s="56" t="s">
        <v>59</v>
      </c>
      <c r="G317" s="56" t="s">
        <v>36</v>
      </c>
      <c r="H317" s="56" t="s">
        <v>423</v>
      </c>
      <c r="I317" s="56" t="s">
        <v>950</v>
      </c>
      <c r="J317" s="50" t="s">
        <v>50</v>
      </c>
      <c r="K317" s="50" t="s">
        <v>37</v>
      </c>
      <c r="L317" s="68" t="s">
        <v>951</v>
      </c>
      <c r="M317" s="56" t="s">
        <v>53</v>
      </c>
      <c r="N317" s="56" t="s">
        <v>53</v>
      </c>
      <c r="O317" s="50">
        <v>80</v>
      </c>
      <c r="P317" s="50">
        <v>80</v>
      </c>
      <c r="Q317" s="50">
        <v>554</v>
      </c>
      <c r="R317" s="50" t="s">
        <v>54</v>
      </c>
      <c r="S317" s="50" t="s">
        <v>44</v>
      </c>
      <c r="T317" s="50">
        <v>2222</v>
      </c>
      <c r="U317" s="50" t="s">
        <v>55</v>
      </c>
      <c r="V317" s="50" t="s">
        <v>56</v>
      </c>
      <c r="X317" s="50" t="s">
        <v>120</v>
      </c>
      <c r="AA317" s="50" t="s">
        <v>57</v>
      </c>
      <c r="AB317" s="56" t="s">
        <v>33</v>
      </c>
      <c r="AC317" s="50" t="s">
        <v>517</v>
      </c>
      <c r="AD317" s="50">
        <v>41.206188413668897</v>
      </c>
      <c r="AE317" s="51">
        <v>1.5550900268897601</v>
      </c>
      <c r="AF317" s="50">
        <v>300</v>
      </c>
      <c r="AG317" s="50" t="s">
        <v>46</v>
      </c>
      <c r="AH317" s="50" t="str">
        <f t="shared" si="31"/>
        <v>C-31 137,05 EL Vendrell</v>
      </c>
      <c r="AJ317" s="50" t="str">
        <f t="shared" si="32"/>
        <v>{'Camera information':{'Identifier':'camera.3050','Number':3050,'Group':'C-31','Name':'C-31 137,05 EL Vendrell','Location':'N-340',</v>
      </c>
      <c r="AK317" s="50" t="str">
        <f t="shared" si="30"/>
        <v>'Description':'C-31 137,05 EL Vendrell','Symbol':'Fixed camera','Owner':'SCT','Municipality':'Vendrell','Kilometric Point':'137,05','Road':'C-31','Direction':'CRE',</v>
      </c>
      <c r="AL317" s="50" t="str">
        <f t="shared" si="33"/>
        <v>'Latitude':'41,2061884136689','Longitude':'1,55509002688976','Manufacturer':'AXIS','Model':'-','Protocol':'		Ultrak','Polling':300,</v>
      </c>
      <c r="AM317" s="50" t="str">
        <f t="shared" si="35"/>
        <v>'Connection':{'Address':'10.137.246.74','Multicast address':'				239.239.239.239','User':'root','Password':'root','HTTP port':80,'ONVIF port':80,'RTSP port':554},</v>
      </c>
      <c r="AN317" s="50" t="str">
        <f t="shared" si="34"/>
        <v>'PTZ protocol':{'Protocol':'		Ultrak','Address':			0,'Port':2222,'Serial settings':'9600,8,E,1'}}},</v>
      </c>
    </row>
    <row r="318" spans="1:253" ht="14.25" customHeight="1">
      <c r="A318" s="55" t="str">
        <f t="shared" si="29"/>
        <v>camera.3101</v>
      </c>
      <c r="B318" s="49">
        <v>3101</v>
      </c>
      <c r="C318" s="70" t="s">
        <v>33</v>
      </c>
      <c r="D318" s="70">
        <v>207.5</v>
      </c>
      <c r="E318" s="70" t="s">
        <v>48</v>
      </c>
      <c r="F318" s="70" t="s">
        <v>65</v>
      </c>
      <c r="G318" s="56" t="s">
        <v>36</v>
      </c>
      <c r="H318" s="70" t="s">
        <v>37</v>
      </c>
      <c r="I318" s="70" t="s">
        <v>952</v>
      </c>
      <c r="J318" s="69" t="s">
        <v>39</v>
      </c>
      <c r="K318" s="69" t="s">
        <v>37</v>
      </c>
      <c r="L318" s="69"/>
      <c r="M318" s="70" t="s">
        <v>41</v>
      </c>
      <c r="N318" s="70" t="s">
        <v>42</v>
      </c>
      <c r="O318" s="69">
        <v>80</v>
      </c>
      <c r="P318" s="50">
        <v>80</v>
      </c>
      <c r="Q318" s="50">
        <v>554</v>
      </c>
      <c r="R318" s="50" t="s">
        <v>77</v>
      </c>
      <c r="S318" s="50" t="s">
        <v>106</v>
      </c>
      <c r="T318" s="50">
        <v>8</v>
      </c>
      <c r="U318" s="50" t="s">
        <v>71</v>
      </c>
      <c r="V318" s="50" t="s">
        <v>795</v>
      </c>
      <c r="X318" s="50" t="s">
        <v>120</v>
      </c>
      <c r="AA318" s="50" t="s">
        <v>57</v>
      </c>
      <c r="AB318" s="70" t="s">
        <v>33</v>
      </c>
      <c r="AD318" s="50">
        <v>0</v>
      </c>
      <c r="AE318" s="50">
        <v>0</v>
      </c>
      <c r="AF318" s="50">
        <v>300</v>
      </c>
      <c r="AG318" s="50" t="s">
        <v>46</v>
      </c>
      <c r="AH318" s="50" t="str">
        <f t="shared" si="31"/>
        <v>C-31 207,5 L'Hospitalet</v>
      </c>
      <c r="AI318" s="50"/>
      <c r="AJ318" s="50" t="str">
        <f t="shared" si="32"/>
        <v>{'Camera information':{'Identifier':'camera.3101','Number':3101,'Group':'C-31','Name':'C-31 207,5 L'Hospitalet','Location':'ACCESSOS NORD',</v>
      </c>
      <c r="AK318" s="50" t="str">
        <f t="shared" si="30"/>
        <v>'Description':'C-31 207,5 L'Hospitalet','Symbol':'Fixed camera','Owner':'SCT','Municipality':'-','Kilometric Point':'207,5','Road':'C-31','Direction':'',</v>
      </c>
      <c r="AL318" s="50" t="str">
        <f t="shared" si="33"/>
        <v>'Latitude':'0','Longitude':'0','Manufacturer':'LANACCESS','Model':'-','Protocol':'		Plettack','Polling':300,</v>
      </c>
      <c r="AM318" s="50" t="str">
        <f t="shared" si="35"/>
        <v>'Connection':{'Address':'','Multicast address':'				','User':'hello','Password':'world','HTTP port':80,'ONVIF port':80,'RTSP port':554},</v>
      </c>
      <c r="AN318" s="50" t="str">
        <f t="shared" si="34"/>
        <v>'PTZ protocol':{'Protocol':'		Plettack','Address':			1,'Port':8,'Serial settings':'1200,8,E,1'}}},</v>
      </c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0"/>
      <c r="EA318" s="50"/>
      <c r="EB318" s="50"/>
      <c r="EC318" s="50"/>
      <c r="ED318" s="50"/>
      <c r="EE318" s="50"/>
      <c r="EF318" s="50"/>
      <c r="EG318" s="50"/>
      <c r="EH318" s="50"/>
      <c r="EI318" s="50"/>
      <c r="EJ318" s="50"/>
      <c r="EK318" s="50"/>
      <c r="EL318" s="50"/>
      <c r="EM318" s="50"/>
      <c r="EN318" s="50"/>
      <c r="EO318" s="50"/>
      <c r="EP318" s="50"/>
      <c r="EQ318" s="50"/>
      <c r="ER318" s="50"/>
      <c r="ES318" s="50"/>
      <c r="ET318" s="50"/>
      <c r="EU318" s="50"/>
      <c r="EV318" s="50"/>
      <c r="EW318" s="50"/>
      <c r="EX318" s="50"/>
      <c r="EY318" s="50"/>
      <c r="EZ318" s="50"/>
      <c r="FA318" s="50"/>
      <c r="FB318" s="50"/>
      <c r="FC318" s="50"/>
      <c r="FD318" s="50"/>
      <c r="FE318" s="50"/>
      <c r="FF318" s="50"/>
      <c r="FG318" s="50"/>
      <c r="FH318" s="50"/>
      <c r="FI318" s="50"/>
      <c r="FJ318" s="50"/>
      <c r="FK318" s="50"/>
      <c r="FL318" s="50"/>
      <c r="FM318" s="50"/>
      <c r="FN318" s="50"/>
      <c r="FO318" s="50"/>
      <c r="FP318" s="50"/>
      <c r="FQ318" s="50"/>
      <c r="FR318" s="50"/>
      <c r="FS318" s="50"/>
      <c r="FT318" s="50"/>
      <c r="FU318" s="50"/>
      <c r="FV318" s="50"/>
      <c r="FW318" s="50"/>
      <c r="FX318" s="50"/>
      <c r="FY318" s="50"/>
      <c r="FZ318" s="50"/>
      <c r="GA318" s="50"/>
      <c r="GB318" s="50"/>
      <c r="GC318" s="50"/>
      <c r="GD318" s="50"/>
      <c r="GE318" s="50"/>
      <c r="GF318" s="50"/>
      <c r="GG318" s="50"/>
      <c r="GH318" s="50"/>
      <c r="GI318" s="50"/>
      <c r="GJ318" s="50"/>
      <c r="GK318" s="50"/>
      <c r="GL318" s="50"/>
      <c r="GM318" s="50"/>
      <c r="GN318" s="50"/>
      <c r="GO318" s="50"/>
      <c r="GP318" s="50"/>
      <c r="GQ318" s="50"/>
      <c r="GR318" s="50"/>
      <c r="GS318" s="50"/>
      <c r="GT318" s="50"/>
      <c r="GU318" s="50"/>
      <c r="GV318" s="50"/>
      <c r="GW318" s="50"/>
      <c r="GX318" s="50"/>
      <c r="GY318" s="50"/>
      <c r="GZ318" s="50"/>
      <c r="HA318" s="50"/>
      <c r="HB318" s="50"/>
      <c r="HC318" s="50"/>
      <c r="HD318" s="50"/>
      <c r="HE318" s="50"/>
      <c r="HF318" s="50"/>
      <c r="HG318" s="50"/>
      <c r="HH318" s="50"/>
      <c r="HI318" s="50"/>
      <c r="HJ318" s="50"/>
      <c r="HK318" s="50"/>
      <c r="HL318" s="50"/>
      <c r="HM318" s="50"/>
      <c r="HN318" s="50"/>
      <c r="HO318" s="50"/>
      <c r="HP318" s="50"/>
      <c r="HQ318" s="50"/>
      <c r="HR318" s="50"/>
      <c r="HS318" s="50"/>
      <c r="HT318" s="50"/>
      <c r="HU318" s="50"/>
      <c r="HV318" s="50"/>
      <c r="HW318" s="50"/>
      <c r="HX318" s="50"/>
      <c r="HY318" s="50"/>
      <c r="HZ318" s="50"/>
      <c r="IA318" s="50"/>
      <c r="IB318" s="50"/>
      <c r="IC318" s="50"/>
      <c r="ID318" s="50"/>
      <c r="IE318" s="50"/>
      <c r="IF318" s="50"/>
      <c r="IG318" s="50"/>
      <c r="IH318" s="50"/>
      <c r="II318" s="50"/>
      <c r="IJ318" s="50"/>
      <c r="IK318" s="50"/>
      <c r="IL318" s="50"/>
      <c r="IM318" s="50"/>
      <c r="IN318" s="50"/>
      <c r="IO318" s="50"/>
      <c r="IP318" s="50"/>
      <c r="IQ318" s="50"/>
      <c r="IR318" s="50"/>
      <c r="IS318" s="50"/>
    </row>
    <row r="319" spans="1:253" ht="14.25" customHeight="1">
      <c r="A319" s="55" t="str">
        <f t="shared" si="29"/>
        <v>camera.3102</v>
      </c>
      <c r="B319" s="54">
        <v>3102</v>
      </c>
      <c r="C319" s="56" t="s">
        <v>33</v>
      </c>
      <c r="D319" s="56">
        <v>209.12799999999999</v>
      </c>
      <c r="E319" s="56" t="s">
        <v>48</v>
      </c>
      <c r="F319" s="56" t="s">
        <v>65</v>
      </c>
      <c r="G319" s="56" t="s">
        <v>36</v>
      </c>
      <c r="H319" s="56" t="s">
        <v>953</v>
      </c>
      <c r="I319" s="56" t="s">
        <v>954</v>
      </c>
      <c r="J319" s="50" t="s">
        <v>39</v>
      </c>
      <c r="K319" s="57" t="s">
        <v>40</v>
      </c>
      <c r="L319" s="50" t="s">
        <v>955</v>
      </c>
      <c r="M319" s="56" t="s">
        <v>41</v>
      </c>
      <c r="N319" s="56" t="s">
        <v>42</v>
      </c>
      <c r="O319" s="50">
        <v>80</v>
      </c>
      <c r="P319" s="50">
        <v>80</v>
      </c>
      <c r="Q319" s="50">
        <v>554</v>
      </c>
      <c r="R319" s="50" t="s">
        <v>69</v>
      </c>
      <c r="S319" s="50" t="s">
        <v>733</v>
      </c>
      <c r="T319" s="50">
        <v>8</v>
      </c>
      <c r="U319" s="50" t="s">
        <v>71</v>
      </c>
      <c r="V319" s="50" t="s">
        <v>956</v>
      </c>
      <c r="W319" s="50" t="s">
        <v>73</v>
      </c>
      <c r="AB319" s="56" t="s">
        <v>33</v>
      </c>
      <c r="AC319" s="50" t="s">
        <v>58</v>
      </c>
      <c r="AD319" s="50">
        <v>41.425133898767797</v>
      </c>
      <c r="AE319" s="50">
        <v>2.2158883333341901</v>
      </c>
      <c r="AF319" s="50">
        <v>300</v>
      </c>
      <c r="AG319" s="50" t="s">
        <v>46</v>
      </c>
      <c r="AH319" s="50" t="str">
        <f t="shared" si="31"/>
        <v>C-31 209,128 St. Adrià Besos</v>
      </c>
      <c r="AI319" s="50"/>
      <c r="AJ319" s="50" t="str">
        <f t="shared" si="32"/>
        <v>{'Camera information':{'Identifier':'camera.3102','Number':3102,'Group':'C-31','Name':'C-31 209,128 St. Adrià Besos','Location':'ACCESSOS NORD',</v>
      </c>
      <c r="AK319" s="50" t="str">
        <f t="shared" si="30"/>
        <v>'Description':'C-31 209,128 St. Adrià Besos','Symbol':'Fixed camera','Owner':'SCT','Municipality':'Sant Adrià de Besòs','Kilometric Point':'209,128','Road':'C-31','Direction':'DEC',</v>
      </c>
      <c r="AL319" s="50" t="str">
        <f t="shared" si="33"/>
        <v>'Latitude':'41,4251338987678','Longitude':'2,21588833333419','Manufacturer':'LANACCESS','Model':'onSafe MPEGx-120E','Protocol':'		LANACCESS','Polling':300,</v>
      </c>
      <c r="AM319" s="50" t="str">
        <f t="shared" si="35"/>
        <v>'Connection':{'Address':'10.137.229.67','Multicast address':'				239.137.229.67','User':'hello','Password':'world','HTTP port':80,'ONVIF port':80,'RTSP port':554},</v>
      </c>
      <c r="AN319" s="50" t="str">
        <f t="shared" si="34"/>
        <v>'PTZ protocol':{'Protocol':'		LANACCESS','Address':			2,'Port':8,'Serial settings':'1200,8,E,1'}}},</v>
      </c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0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0"/>
      <c r="FW319" s="50"/>
      <c r="FX319" s="50"/>
      <c r="FY319" s="50"/>
      <c r="FZ319" s="50"/>
      <c r="GA319" s="50"/>
      <c r="GB319" s="50"/>
      <c r="GC319" s="50"/>
      <c r="GD319" s="50"/>
      <c r="GE319" s="50"/>
      <c r="GF319" s="50"/>
      <c r="GG319" s="50"/>
      <c r="GH319" s="50"/>
      <c r="GI319" s="50"/>
      <c r="GJ319" s="50"/>
      <c r="GK319" s="50"/>
      <c r="GL319" s="50"/>
      <c r="GM319" s="50"/>
      <c r="GN319" s="50"/>
      <c r="GO319" s="50"/>
      <c r="GP319" s="50"/>
      <c r="GQ319" s="50"/>
      <c r="GR319" s="50"/>
      <c r="GS319" s="50"/>
      <c r="GT319" s="50"/>
      <c r="GU319" s="50"/>
      <c r="GV319" s="50"/>
      <c r="GW319" s="50"/>
      <c r="GX319" s="50"/>
      <c r="GY319" s="50"/>
      <c r="GZ319" s="50"/>
      <c r="HA319" s="50"/>
      <c r="HB319" s="50"/>
      <c r="HC319" s="50"/>
      <c r="HD319" s="50"/>
      <c r="HE319" s="50"/>
      <c r="HF319" s="50"/>
      <c r="HG319" s="50"/>
      <c r="HH319" s="50"/>
      <c r="HI319" s="50"/>
      <c r="HJ319" s="50"/>
      <c r="HK319" s="50"/>
      <c r="HL319" s="50"/>
      <c r="HM319" s="50"/>
      <c r="HN319" s="50"/>
      <c r="HO319" s="50"/>
      <c r="HP319" s="50"/>
      <c r="HQ319" s="50"/>
      <c r="HR319" s="50"/>
      <c r="HS319" s="50"/>
      <c r="HT319" s="50"/>
      <c r="HU319" s="50"/>
      <c r="HV319" s="50"/>
      <c r="HW319" s="50"/>
      <c r="HX319" s="50"/>
      <c r="HY319" s="50"/>
      <c r="HZ319" s="50"/>
      <c r="IA319" s="50"/>
      <c r="IB319" s="50"/>
      <c r="IC319" s="50"/>
      <c r="ID319" s="50"/>
      <c r="IE319" s="50"/>
      <c r="IF319" s="50"/>
      <c r="IG319" s="50"/>
      <c r="IH319" s="50"/>
      <c r="II319" s="50"/>
      <c r="IJ319" s="50"/>
      <c r="IK319" s="50"/>
      <c r="IL319" s="50"/>
      <c r="IM319" s="50"/>
      <c r="IN319" s="50"/>
      <c r="IO319" s="50"/>
      <c r="IP319" s="50"/>
      <c r="IQ319" s="50"/>
      <c r="IR319" s="50"/>
      <c r="IS319" s="50"/>
    </row>
    <row r="320" spans="1:253" ht="14.25" customHeight="1">
      <c r="A320" s="55" t="str">
        <f t="shared" si="29"/>
        <v>camera.3103</v>
      </c>
      <c r="B320" s="54">
        <v>3103</v>
      </c>
      <c r="C320" s="56" t="s">
        <v>33</v>
      </c>
      <c r="D320" s="56">
        <v>210.14400000000001</v>
      </c>
      <c r="E320" s="56" t="s">
        <v>48</v>
      </c>
      <c r="F320" s="56" t="s">
        <v>65</v>
      </c>
      <c r="G320" s="56" t="s">
        <v>36</v>
      </c>
      <c r="H320" s="56" t="s">
        <v>953</v>
      </c>
      <c r="I320" s="56" t="s">
        <v>957</v>
      </c>
      <c r="J320" s="50" t="s">
        <v>39</v>
      </c>
      <c r="K320" s="57" t="s">
        <v>40</v>
      </c>
      <c r="L320" s="50" t="s">
        <v>958</v>
      </c>
      <c r="M320" s="56" t="s">
        <v>41</v>
      </c>
      <c r="N320" s="56" t="s">
        <v>42</v>
      </c>
      <c r="O320" s="50">
        <v>80</v>
      </c>
      <c r="P320" s="50">
        <v>80</v>
      </c>
      <c r="Q320" s="50">
        <v>554</v>
      </c>
      <c r="R320" s="50" t="s">
        <v>77</v>
      </c>
      <c r="S320" s="50" t="s">
        <v>738</v>
      </c>
      <c r="T320" s="50">
        <v>8</v>
      </c>
      <c r="U320" s="50" t="s">
        <v>71</v>
      </c>
      <c r="V320" s="50" t="s">
        <v>959</v>
      </c>
      <c r="W320" s="50" t="s">
        <v>73</v>
      </c>
      <c r="AB320" s="56" t="s">
        <v>33</v>
      </c>
      <c r="AC320" s="50" t="s">
        <v>58</v>
      </c>
      <c r="AD320" s="50">
        <v>41.431892151977898</v>
      </c>
      <c r="AE320" s="50">
        <v>2.22409056014118</v>
      </c>
      <c r="AF320" s="50">
        <v>300</v>
      </c>
      <c r="AG320" s="50" t="s">
        <v>46</v>
      </c>
      <c r="AH320" s="50" t="str">
        <f t="shared" si="31"/>
        <v>C-31 210,144 Badalona Sud</v>
      </c>
      <c r="AI320" s="50"/>
      <c r="AJ320" s="50" t="str">
        <f t="shared" si="32"/>
        <v>{'Camera information':{'Identifier':'camera.3103','Number':3103,'Group':'C-31','Name':'C-31 210,144 Badalona Sud','Location':'ACCESSOS NORD',</v>
      </c>
      <c r="AK320" s="50" t="str">
        <f t="shared" si="30"/>
        <v>'Description':'C-31 210,144 Badalona Sud','Symbol':'Fixed camera','Owner':'SCT','Municipality':'Sant Adrià de Besòs','Kilometric Point':'210,144','Road':'C-31','Direction':'DEC',</v>
      </c>
      <c r="AL320" s="50" t="str">
        <f t="shared" si="33"/>
        <v>'Latitude':'41,4318921519779','Longitude':'2,22409056014118','Manufacturer':'LANACCESS','Model':'onSafe MPEGx-120E','Protocol':'		Plettack','Polling':300,</v>
      </c>
      <c r="AM320" s="50" t="str">
        <f t="shared" si="35"/>
        <v>'Connection':{'Address':'10.137.229.68','Multicast address':'				239.137.229.68','User':'hello','Password':'world','HTTP port':80,'ONVIF port':80,'RTSP port':554},</v>
      </c>
      <c r="AN320" s="50" t="str">
        <f t="shared" si="34"/>
        <v>'PTZ protocol':{'Protocol':'		Plettack','Address':			3,'Port':8,'Serial settings':'1200,8,E,1'}}},</v>
      </c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0"/>
      <c r="EA320" s="50"/>
      <c r="EB320" s="50"/>
      <c r="EC320" s="50"/>
      <c r="ED320" s="50"/>
      <c r="EE320" s="50"/>
      <c r="EF320" s="50"/>
      <c r="EG320" s="50"/>
      <c r="EH320" s="50"/>
      <c r="EI320" s="50"/>
      <c r="EJ320" s="50"/>
      <c r="EK320" s="50"/>
      <c r="EL320" s="50"/>
      <c r="EM320" s="50"/>
      <c r="EN320" s="50"/>
      <c r="EO320" s="50"/>
      <c r="EP320" s="50"/>
      <c r="EQ320" s="50"/>
      <c r="ER320" s="50"/>
      <c r="ES320" s="50"/>
      <c r="ET320" s="50"/>
      <c r="EU320" s="50"/>
      <c r="EV320" s="50"/>
      <c r="EW320" s="50"/>
      <c r="EX320" s="50"/>
      <c r="EY320" s="50"/>
      <c r="EZ320" s="50"/>
      <c r="FA320" s="50"/>
      <c r="FB320" s="50"/>
      <c r="FC320" s="50"/>
      <c r="FD320" s="50"/>
      <c r="FE320" s="50"/>
      <c r="FF320" s="50"/>
      <c r="FG320" s="50"/>
      <c r="FH320" s="50"/>
      <c r="FI320" s="50"/>
      <c r="FJ320" s="50"/>
      <c r="FK320" s="50"/>
      <c r="FL320" s="50"/>
      <c r="FM320" s="50"/>
      <c r="FN320" s="50"/>
      <c r="FO320" s="50"/>
      <c r="FP320" s="50"/>
      <c r="FQ320" s="50"/>
      <c r="FR320" s="50"/>
      <c r="FS320" s="50"/>
      <c r="FT320" s="50"/>
      <c r="FU320" s="50"/>
      <c r="FV320" s="50"/>
      <c r="FW320" s="50"/>
      <c r="FX320" s="50"/>
      <c r="FY320" s="50"/>
      <c r="FZ320" s="50"/>
      <c r="GA320" s="50"/>
      <c r="GB320" s="50"/>
      <c r="GC320" s="50"/>
      <c r="GD320" s="50"/>
      <c r="GE320" s="50"/>
      <c r="GF320" s="50"/>
      <c r="GG320" s="50"/>
      <c r="GH320" s="50"/>
      <c r="GI320" s="50"/>
      <c r="GJ320" s="50"/>
      <c r="GK320" s="50"/>
      <c r="GL320" s="50"/>
      <c r="GM320" s="50"/>
      <c r="GN320" s="50"/>
      <c r="GO320" s="50"/>
      <c r="GP320" s="50"/>
      <c r="GQ320" s="50"/>
      <c r="GR320" s="50"/>
      <c r="GS320" s="50"/>
      <c r="GT320" s="50"/>
      <c r="GU320" s="50"/>
      <c r="GV320" s="50"/>
      <c r="GW320" s="50"/>
      <c r="GX320" s="50"/>
      <c r="GY320" s="50"/>
      <c r="GZ320" s="50"/>
      <c r="HA320" s="50"/>
      <c r="HB320" s="50"/>
      <c r="HC320" s="50"/>
      <c r="HD320" s="50"/>
      <c r="HE320" s="50"/>
      <c r="HF320" s="50"/>
      <c r="HG320" s="50"/>
      <c r="HH320" s="50"/>
      <c r="HI320" s="50"/>
      <c r="HJ320" s="50"/>
      <c r="HK320" s="50"/>
      <c r="HL320" s="50"/>
      <c r="HM320" s="50"/>
      <c r="HN320" s="50"/>
      <c r="HO320" s="50"/>
      <c r="HP320" s="50"/>
      <c r="HQ320" s="50"/>
      <c r="HR320" s="50"/>
      <c r="HS320" s="50"/>
      <c r="HT320" s="50"/>
      <c r="HU320" s="50"/>
      <c r="HV320" s="50"/>
      <c r="HW320" s="50"/>
      <c r="HX320" s="50"/>
      <c r="HY320" s="50"/>
      <c r="HZ320" s="50"/>
      <c r="IA320" s="50"/>
      <c r="IB320" s="50"/>
      <c r="IC320" s="50"/>
      <c r="ID320" s="50"/>
      <c r="IE320" s="50"/>
      <c r="IF320" s="50"/>
      <c r="IG320" s="50"/>
      <c r="IH320" s="50"/>
      <c r="II320" s="50"/>
      <c r="IJ320" s="50"/>
      <c r="IK320" s="50"/>
      <c r="IL320" s="50"/>
      <c r="IM320" s="50"/>
      <c r="IN320" s="50"/>
      <c r="IO320" s="50"/>
      <c r="IP320" s="50"/>
      <c r="IQ320" s="50"/>
      <c r="IR320" s="50"/>
      <c r="IS320" s="50"/>
    </row>
    <row r="321" spans="1:253" ht="14.25" customHeight="1">
      <c r="A321" s="55" t="str">
        <f t="shared" si="29"/>
        <v>camera.3104</v>
      </c>
      <c r="B321" s="54">
        <v>3104</v>
      </c>
      <c r="C321" s="56" t="s">
        <v>33</v>
      </c>
      <c r="D321" s="56">
        <v>210.97399999999999</v>
      </c>
      <c r="E321" s="56" t="s">
        <v>48</v>
      </c>
      <c r="F321" s="56" t="s">
        <v>65</v>
      </c>
      <c r="G321" s="56" t="s">
        <v>36</v>
      </c>
      <c r="H321" s="56" t="s">
        <v>658</v>
      </c>
      <c r="I321" s="56" t="s">
        <v>658</v>
      </c>
      <c r="J321" s="50" t="s">
        <v>39</v>
      </c>
      <c r="K321" s="73" t="s">
        <v>40</v>
      </c>
      <c r="L321" s="50" t="s">
        <v>960</v>
      </c>
      <c r="M321" s="56" t="s">
        <v>41</v>
      </c>
      <c r="N321" s="56" t="s">
        <v>42</v>
      </c>
      <c r="O321" s="50">
        <v>80</v>
      </c>
      <c r="P321" s="50">
        <v>80</v>
      </c>
      <c r="Q321" s="50">
        <v>554</v>
      </c>
      <c r="R321" s="50" t="s">
        <v>77</v>
      </c>
      <c r="S321" s="50" t="s">
        <v>744</v>
      </c>
      <c r="T321" s="50">
        <v>8</v>
      </c>
      <c r="U321" s="50" t="s">
        <v>71</v>
      </c>
      <c r="V321" s="50" t="s">
        <v>961</v>
      </c>
      <c r="W321" s="50" t="s">
        <v>73</v>
      </c>
      <c r="AB321" s="56" t="s">
        <v>33</v>
      </c>
      <c r="AC321" s="50" t="s">
        <v>58</v>
      </c>
      <c r="AD321" s="50">
        <v>41.438842911132603</v>
      </c>
      <c r="AE321" s="50">
        <v>2.2265247943602899</v>
      </c>
      <c r="AF321" s="50">
        <v>300</v>
      </c>
      <c r="AG321" s="50" t="s">
        <v>46</v>
      </c>
      <c r="AH321" s="50" t="str">
        <f t="shared" si="31"/>
        <v>C-31 210,974 Badalona</v>
      </c>
      <c r="AI321" s="50"/>
      <c r="AJ321" s="50" t="str">
        <f t="shared" si="32"/>
        <v>{'Camera information':{'Identifier':'camera.3104','Number':3104,'Group':'C-31','Name':'C-31 210,974 Badalona','Location':'ACCESSOS NORD',</v>
      </c>
      <c r="AK321" s="50" t="str">
        <f t="shared" si="30"/>
        <v>'Description':'C-31 210,974 Badalona','Symbol':'Fixed camera','Owner':'SCT','Municipality':'Badalona','Kilometric Point':'210,974','Road':'C-31','Direction':'DEC',</v>
      </c>
      <c r="AL321" s="50" t="str">
        <f t="shared" si="33"/>
        <v>'Latitude':'41,4388429111326','Longitude':'2,22652479436029','Manufacturer':'LANACCESS','Model':'onSafe MPEGx-120E','Protocol':'		Plettack','Polling':300,</v>
      </c>
      <c r="AM321" s="50" t="str">
        <f t="shared" si="35"/>
        <v>'Connection':{'Address':'10.137.229.69','Multicast address':'				239.137.229.69','User':'hello','Password':'world','HTTP port':80,'ONVIF port':80,'RTSP port':554},</v>
      </c>
      <c r="AN321" s="50" t="str">
        <f t="shared" si="34"/>
        <v>'PTZ protocol':{'Protocol':'		Plettack','Address':			4,'Port':8,'Serial settings':'1200,8,E,1'}}},</v>
      </c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0"/>
      <c r="EA321" s="50"/>
      <c r="EB321" s="50"/>
      <c r="EC321" s="50"/>
      <c r="ED321" s="50"/>
      <c r="EE321" s="50"/>
      <c r="EF321" s="50"/>
      <c r="EG321" s="50"/>
      <c r="EH321" s="50"/>
      <c r="EI321" s="50"/>
      <c r="EJ321" s="50"/>
      <c r="EK321" s="50"/>
      <c r="EL321" s="50"/>
      <c r="EM321" s="50"/>
      <c r="EN321" s="50"/>
      <c r="EO321" s="50"/>
      <c r="EP321" s="50"/>
      <c r="EQ321" s="50"/>
      <c r="ER321" s="50"/>
      <c r="ES321" s="50"/>
      <c r="ET321" s="50"/>
      <c r="EU321" s="50"/>
      <c r="EV321" s="50"/>
      <c r="EW321" s="50"/>
      <c r="EX321" s="50"/>
      <c r="EY321" s="50"/>
      <c r="EZ321" s="50"/>
      <c r="FA321" s="50"/>
      <c r="FB321" s="50"/>
      <c r="FC321" s="50"/>
      <c r="FD321" s="50"/>
      <c r="FE321" s="50"/>
      <c r="FF321" s="50"/>
      <c r="FG321" s="50"/>
      <c r="FH321" s="50"/>
      <c r="FI321" s="50"/>
      <c r="FJ321" s="50"/>
      <c r="FK321" s="50"/>
      <c r="FL321" s="50"/>
      <c r="FM321" s="50"/>
      <c r="FN321" s="50"/>
      <c r="FO321" s="50"/>
      <c r="FP321" s="50"/>
      <c r="FQ321" s="50"/>
      <c r="FR321" s="50"/>
      <c r="FS321" s="50"/>
      <c r="FT321" s="50"/>
      <c r="FU321" s="50"/>
      <c r="FV321" s="50"/>
      <c r="FW321" s="50"/>
      <c r="FX321" s="50"/>
      <c r="FY321" s="50"/>
      <c r="FZ321" s="50"/>
      <c r="GA321" s="50"/>
      <c r="GB321" s="50"/>
      <c r="GC321" s="50"/>
      <c r="GD321" s="50"/>
      <c r="GE321" s="50"/>
      <c r="GF321" s="50"/>
      <c r="GG321" s="50"/>
      <c r="GH321" s="50"/>
      <c r="GI321" s="50"/>
      <c r="GJ321" s="50"/>
      <c r="GK321" s="50"/>
      <c r="GL321" s="50"/>
      <c r="GM321" s="50"/>
      <c r="GN321" s="50"/>
      <c r="GO321" s="50"/>
      <c r="GP321" s="50"/>
      <c r="GQ321" s="50"/>
      <c r="GR321" s="50"/>
      <c r="GS321" s="50"/>
      <c r="GT321" s="50"/>
      <c r="GU321" s="50"/>
      <c r="GV321" s="50"/>
      <c r="GW321" s="50"/>
      <c r="GX321" s="50"/>
      <c r="GY321" s="50"/>
      <c r="GZ321" s="50"/>
      <c r="HA321" s="50"/>
      <c r="HB321" s="50"/>
      <c r="HC321" s="50"/>
      <c r="HD321" s="50"/>
      <c r="HE321" s="50"/>
      <c r="HF321" s="50"/>
      <c r="HG321" s="50"/>
      <c r="HH321" s="50"/>
      <c r="HI321" s="50"/>
      <c r="HJ321" s="50"/>
      <c r="HK321" s="50"/>
      <c r="HL321" s="50"/>
      <c r="HM321" s="50"/>
      <c r="HN321" s="50"/>
      <c r="HO321" s="50"/>
      <c r="HP321" s="50"/>
      <c r="HQ321" s="50"/>
      <c r="HR321" s="50"/>
      <c r="HS321" s="50"/>
      <c r="HT321" s="50"/>
      <c r="HU321" s="50"/>
      <c r="HV321" s="50"/>
      <c r="HW321" s="50"/>
      <c r="HX321" s="50"/>
      <c r="HY321" s="50"/>
      <c r="HZ321" s="50"/>
      <c r="IA321" s="50"/>
      <c r="IB321" s="50"/>
      <c r="IC321" s="50"/>
      <c r="ID321" s="50"/>
      <c r="IE321" s="50"/>
      <c r="IF321" s="50"/>
      <c r="IG321" s="50"/>
      <c r="IH321" s="50"/>
      <c r="II321" s="50"/>
      <c r="IJ321" s="50"/>
      <c r="IK321" s="50"/>
      <c r="IL321" s="50"/>
      <c r="IM321" s="50"/>
      <c r="IN321" s="50"/>
      <c r="IO321" s="50"/>
      <c r="IP321" s="50"/>
      <c r="IQ321" s="50"/>
      <c r="IR321" s="50"/>
      <c r="IS321" s="50"/>
    </row>
    <row r="322" spans="1:253" ht="14.25" customHeight="1">
      <c r="A322" s="55" t="str">
        <f t="shared" ref="A322:A385" si="36">CONCATENATE("camera.",TEXT(B322,"0000"))</f>
        <v>camera.3005</v>
      </c>
      <c r="B322" s="54">
        <v>3005</v>
      </c>
      <c r="C322" s="56" t="s">
        <v>33</v>
      </c>
      <c r="D322" s="56">
        <v>196.92699999999999</v>
      </c>
      <c r="E322" s="56" t="s">
        <v>48</v>
      </c>
      <c r="F322" s="56" t="s">
        <v>65</v>
      </c>
      <c r="G322" s="56" t="s">
        <v>36</v>
      </c>
      <c r="H322" s="56" t="s">
        <v>658</v>
      </c>
      <c r="I322" s="56" t="s">
        <v>962</v>
      </c>
      <c r="J322" s="50" t="s">
        <v>39</v>
      </c>
      <c r="K322" s="73" t="s">
        <v>40</v>
      </c>
      <c r="L322" s="50" t="s">
        <v>963</v>
      </c>
      <c r="M322" s="56" t="s">
        <v>41</v>
      </c>
      <c r="N322" s="56" t="s">
        <v>42</v>
      </c>
      <c r="O322" s="50">
        <v>80</v>
      </c>
      <c r="P322" s="50">
        <v>80</v>
      </c>
      <c r="Q322" s="50">
        <v>554</v>
      </c>
      <c r="R322" s="50" t="s">
        <v>77</v>
      </c>
      <c r="S322" s="50" t="s">
        <v>847</v>
      </c>
      <c r="T322" s="50">
        <v>8</v>
      </c>
      <c r="U322" s="50" t="s">
        <v>71</v>
      </c>
      <c r="V322" s="50" t="s">
        <v>964</v>
      </c>
      <c r="W322" s="50" t="s">
        <v>73</v>
      </c>
      <c r="AB322" s="56" t="s">
        <v>33</v>
      </c>
      <c r="AC322" s="50" t="s">
        <v>58</v>
      </c>
      <c r="AD322" s="50">
        <v>41.445133999221603</v>
      </c>
      <c r="AE322" s="50">
        <v>2.2326589875851899</v>
      </c>
      <c r="AF322" s="50">
        <v>300</v>
      </c>
      <c r="AG322" s="50" t="s">
        <v>46</v>
      </c>
      <c r="AH322" s="50" t="str">
        <f t="shared" si="31"/>
        <v>C-31 196,927 Bellvitge</v>
      </c>
      <c r="AI322" s="50"/>
      <c r="AJ322" s="50" t="str">
        <f t="shared" si="32"/>
        <v>{'Camera information':{'Identifier':'camera.3005','Number':3005,'Group':'C-31','Name':'C-31 196,927 Bellvitge','Location':'ACCESSOS NORD',</v>
      </c>
      <c r="AK322" s="50" t="str">
        <f t="shared" ref="AK322:AK385" si="37">CONCATENATE("'Description':","'",AH322,"'",",","'Symbol':","'",G322,"'",",","'Owner':","'",E322,"'",",","'Municipality':","'",H322,"","','Kilometric Point':","'",D322,"'",",","'Road':","'",C322,"'",",","'Direction':","'",AC322,"'",",")</f>
        <v>'Description':'C-31 196,927 Bellvitge','Symbol':'Fixed camera','Owner':'SCT','Municipality':'Badalona','Kilometric Point':'196,927','Road':'C-31','Direction':'DEC',</v>
      </c>
      <c r="AL322" s="50" t="str">
        <f t="shared" si="33"/>
        <v>'Latitude':'41,4451339992216','Longitude':'2,23265898758519','Manufacturer':'LANACCESS','Model':'onSafe MPEGx-120E','Protocol':'		Plettack','Polling':300,</v>
      </c>
      <c r="AM322" s="50" t="str">
        <f t="shared" si="35"/>
        <v>'Connection':{'Address':'10.137.239.36','Multicast address':'				239.137.229.70','User':'hello','Password':'world','HTTP port':80,'ONVIF port':80,'RTSP port':554},</v>
      </c>
      <c r="AN322" s="50" t="str">
        <f t="shared" si="34"/>
        <v>'PTZ protocol':{'Protocol':'		Plettack','Address':			5,'Port':8,'Serial settings':'1200,8,E,1'}}},</v>
      </c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0"/>
      <c r="EA322" s="50"/>
      <c r="EB322" s="50"/>
      <c r="EC322" s="50"/>
      <c r="ED322" s="50"/>
      <c r="EE322" s="50"/>
      <c r="EF322" s="50"/>
      <c r="EG322" s="50"/>
      <c r="EH322" s="50"/>
      <c r="EI322" s="50"/>
      <c r="EJ322" s="50"/>
      <c r="EK322" s="50"/>
      <c r="EL322" s="50"/>
      <c r="EM322" s="50"/>
      <c r="EN322" s="50"/>
      <c r="EO322" s="50"/>
      <c r="EP322" s="50"/>
      <c r="EQ322" s="50"/>
      <c r="ER322" s="50"/>
      <c r="ES322" s="50"/>
      <c r="ET322" s="50"/>
      <c r="EU322" s="50"/>
      <c r="EV322" s="50"/>
      <c r="EW322" s="50"/>
      <c r="EX322" s="50"/>
      <c r="EY322" s="50"/>
      <c r="EZ322" s="50"/>
      <c r="FA322" s="50"/>
      <c r="FB322" s="50"/>
      <c r="FC322" s="50"/>
      <c r="FD322" s="50"/>
      <c r="FE322" s="50"/>
      <c r="FF322" s="50"/>
      <c r="FG322" s="50"/>
      <c r="FH322" s="50"/>
      <c r="FI322" s="50"/>
      <c r="FJ322" s="50"/>
      <c r="FK322" s="50"/>
      <c r="FL322" s="50"/>
      <c r="FM322" s="50"/>
      <c r="FN322" s="50"/>
      <c r="FO322" s="50"/>
      <c r="FP322" s="50"/>
      <c r="FQ322" s="50"/>
      <c r="FR322" s="50"/>
      <c r="FS322" s="50"/>
      <c r="FT322" s="50"/>
      <c r="FU322" s="50"/>
      <c r="FV322" s="50"/>
      <c r="FW322" s="50"/>
      <c r="FX322" s="50"/>
      <c r="FY322" s="50"/>
      <c r="FZ322" s="50"/>
      <c r="GA322" s="50"/>
      <c r="GB322" s="50"/>
      <c r="GC322" s="50"/>
      <c r="GD322" s="50"/>
      <c r="GE322" s="50"/>
      <c r="GF322" s="50"/>
      <c r="GG322" s="50"/>
      <c r="GH322" s="50"/>
      <c r="GI322" s="50"/>
      <c r="GJ322" s="50"/>
      <c r="GK322" s="50"/>
      <c r="GL322" s="50"/>
      <c r="GM322" s="50"/>
      <c r="GN322" s="50"/>
      <c r="GO322" s="50"/>
      <c r="GP322" s="50"/>
      <c r="GQ322" s="50"/>
      <c r="GR322" s="50"/>
      <c r="GS322" s="50"/>
      <c r="GT322" s="50"/>
      <c r="GU322" s="50"/>
      <c r="GV322" s="50"/>
      <c r="GW322" s="50"/>
      <c r="GX322" s="50"/>
      <c r="GY322" s="50"/>
      <c r="GZ322" s="50"/>
      <c r="HA322" s="50"/>
      <c r="HB322" s="50"/>
      <c r="HC322" s="50"/>
      <c r="HD322" s="50"/>
      <c r="HE322" s="50"/>
      <c r="HF322" s="50"/>
      <c r="HG322" s="50"/>
      <c r="HH322" s="50"/>
      <c r="HI322" s="50"/>
      <c r="HJ322" s="50"/>
      <c r="HK322" s="50"/>
      <c r="HL322" s="50"/>
      <c r="HM322" s="50"/>
      <c r="HN322" s="50"/>
      <c r="HO322" s="50"/>
      <c r="HP322" s="50"/>
      <c r="HQ322" s="50"/>
      <c r="HR322" s="50"/>
      <c r="HS322" s="50"/>
      <c r="HT322" s="50"/>
      <c r="HU322" s="50"/>
      <c r="HV322" s="50"/>
      <c r="HW322" s="50"/>
      <c r="HX322" s="50"/>
      <c r="HY322" s="50"/>
      <c r="HZ322" s="50"/>
      <c r="IA322" s="50"/>
      <c r="IB322" s="50"/>
      <c r="IC322" s="50"/>
      <c r="ID322" s="50"/>
      <c r="IE322" s="50"/>
      <c r="IF322" s="50"/>
      <c r="IG322" s="50"/>
      <c r="IH322" s="50"/>
      <c r="II322" s="50"/>
      <c r="IJ322" s="50"/>
      <c r="IK322" s="50"/>
      <c r="IL322" s="50"/>
      <c r="IM322" s="50"/>
      <c r="IN322" s="50"/>
      <c r="IO322" s="50"/>
      <c r="IP322" s="50"/>
      <c r="IQ322" s="50"/>
      <c r="IR322" s="50"/>
      <c r="IS322" s="50"/>
    </row>
    <row r="323" spans="1:253" ht="14.25" customHeight="1">
      <c r="A323" s="55" t="str">
        <f t="shared" si="36"/>
        <v>camera.3105</v>
      </c>
      <c r="B323" s="54">
        <v>3105</v>
      </c>
      <c r="C323" s="56" t="s">
        <v>33</v>
      </c>
      <c r="D323" s="56">
        <v>211.637</v>
      </c>
      <c r="E323" s="56" t="s">
        <v>48</v>
      </c>
      <c r="F323" s="56" t="s">
        <v>65</v>
      </c>
      <c r="G323" s="56" t="s">
        <v>36</v>
      </c>
      <c r="H323" s="56" t="s">
        <v>658</v>
      </c>
      <c r="I323" s="56" t="s">
        <v>843</v>
      </c>
      <c r="J323" s="50" t="s">
        <v>39</v>
      </c>
      <c r="K323" s="73" t="s">
        <v>40</v>
      </c>
      <c r="L323" s="50" t="s">
        <v>965</v>
      </c>
      <c r="M323" s="56" t="s">
        <v>41</v>
      </c>
      <c r="N323" s="56" t="s">
        <v>42</v>
      </c>
      <c r="O323" s="50">
        <v>80</v>
      </c>
      <c r="P323" s="50">
        <v>80</v>
      </c>
      <c r="Q323" s="50">
        <v>554</v>
      </c>
      <c r="R323" s="50" t="s">
        <v>77</v>
      </c>
      <c r="S323" s="50" t="s">
        <v>847</v>
      </c>
      <c r="T323" s="50">
        <v>8</v>
      </c>
      <c r="U323" s="50" t="s">
        <v>71</v>
      </c>
      <c r="V323" s="50" t="s">
        <v>964</v>
      </c>
      <c r="W323" s="50" t="s">
        <v>73</v>
      </c>
      <c r="AB323" s="56" t="s">
        <v>33</v>
      </c>
      <c r="AC323" s="50" t="s">
        <v>58</v>
      </c>
      <c r="AD323" s="50">
        <v>41.445133999221603</v>
      </c>
      <c r="AE323" s="50">
        <v>2.2326589875851899</v>
      </c>
      <c r="AF323" s="50">
        <v>300</v>
      </c>
      <c r="AG323" s="50" t="s">
        <v>46</v>
      </c>
      <c r="AH323" s="50" t="str">
        <f t="shared" ref="AH323:AH386" si="38">CONCATENATE(C323," ",D323," ",I323)</f>
        <v>C-31 211,637 Badalona Centre</v>
      </c>
      <c r="AI323" s="50"/>
      <c r="AJ323" s="50" t="str">
        <f t="shared" ref="AJ323:AJ386" si="39">CONCATENATE("","{","'Camera information':","{","'Identifier':","'",A323,"'",",","'Number':",B323,",","'Group':","'",C323,"'",",'Name':","'",AH323,"'",",","'Location':","'",F323,"'",",")</f>
        <v>{'Camera information':{'Identifier':'camera.3105','Number':3105,'Group':'C-31','Name':'C-31 211,637 Badalona Centre','Location':'ACCESSOS NORD',</v>
      </c>
      <c r="AK323" s="50" t="str">
        <f t="shared" si="37"/>
        <v>'Description':'C-31 211,637 Badalona Centre','Symbol':'Fixed camera','Owner':'SCT','Municipality':'Badalona','Kilometric Point':'211,637','Road':'C-31','Direction':'DEC',</v>
      </c>
      <c r="AL323" s="50" t="str">
        <f t="shared" ref="AL323:AL386" si="40">CONCATENATE("'Latitude':","'",AD323,"'",",'Longitude':","'",AE323,"'",",'Manufacturer':","'",J323,"'",",'Model':","'",K323,"'",",'Protocol':","'",R323,"'",",'Polling':","",AF323,"",",")</f>
        <v>'Latitude':'41,4451339992216','Longitude':'2,23265898758519','Manufacturer':'LANACCESS','Model':'onSafe MPEGx-120E','Protocol':'		Plettack','Polling':300,</v>
      </c>
      <c r="AM323" s="50" t="str">
        <f t="shared" si="35"/>
        <v>'Connection':{'Address':'10.137.229.70','Multicast address':'				239.137.229.70','User':'hello','Password':'world','HTTP port':80,'ONVIF port':80,'RTSP port':554},</v>
      </c>
      <c r="AN323" s="50" t="str">
        <f t="shared" ref="AN323:AN386" si="41">CONCATENATE("'PTZ protocol':{'Protocol':","'",R323,"'",",","'Address':",S323,",","'Port':",T323,",","'Serial settings':","'",U323,"'","}}},")</f>
        <v>'PTZ protocol':{'Protocol':'		Plettack','Address':			5,'Port':8,'Serial settings':'1200,8,E,1'}}},</v>
      </c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0"/>
      <c r="EA323" s="50"/>
      <c r="EB323" s="50"/>
      <c r="EC323" s="50"/>
      <c r="ED323" s="50"/>
      <c r="EE323" s="50"/>
      <c r="EF323" s="50"/>
      <c r="EG323" s="50"/>
      <c r="EH323" s="50"/>
      <c r="EI323" s="50"/>
      <c r="EJ323" s="50"/>
      <c r="EK323" s="50"/>
      <c r="EL323" s="50"/>
      <c r="EM323" s="50"/>
      <c r="EN323" s="50"/>
      <c r="EO323" s="50"/>
      <c r="EP323" s="50"/>
      <c r="EQ323" s="50"/>
      <c r="ER323" s="50"/>
      <c r="ES323" s="50"/>
      <c r="ET323" s="50"/>
      <c r="EU323" s="50"/>
      <c r="EV323" s="50"/>
      <c r="EW323" s="50"/>
      <c r="EX323" s="50"/>
      <c r="EY323" s="50"/>
      <c r="EZ323" s="50"/>
      <c r="FA323" s="50"/>
      <c r="FB323" s="50"/>
      <c r="FC323" s="50"/>
      <c r="FD323" s="50"/>
      <c r="FE323" s="50"/>
      <c r="FF323" s="50"/>
      <c r="FG323" s="50"/>
      <c r="FH323" s="50"/>
      <c r="FI323" s="50"/>
      <c r="FJ323" s="50"/>
      <c r="FK323" s="50"/>
      <c r="FL323" s="50"/>
      <c r="FM323" s="50"/>
      <c r="FN323" s="50"/>
      <c r="FO323" s="50"/>
      <c r="FP323" s="50"/>
      <c r="FQ323" s="50"/>
      <c r="FR323" s="50"/>
      <c r="FS323" s="50"/>
      <c r="FT323" s="50"/>
      <c r="FU323" s="50"/>
      <c r="FV323" s="50"/>
      <c r="FW323" s="50"/>
      <c r="FX323" s="50"/>
      <c r="FY323" s="50"/>
      <c r="FZ323" s="50"/>
      <c r="GA323" s="50"/>
      <c r="GB323" s="50"/>
      <c r="GC323" s="50"/>
      <c r="GD323" s="50"/>
      <c r="GE323" s="50"/>
      <c r="GF323" s="50"/>
      <c r="GG323" s="50"/>
      <c r="GH323" s="50"/>
      <c r="GI323" s="50"/>
      <c r="GJ323" s="50"/>
      <c r="GK323" s="50"/>
      <c r="GL323" s="50"/>
      <c r="GM323" s="50"/>
      <c r="GN323" s="50"/>
      <c r="GO323" s="50"/>
      <c r="GP323" s="50"/>
      <c r="GQ323" s="50"/>
      <c r="GR323" s="50"/>
      <c r="GS323" s="50"/>
      <c r="GT323" s="50"/>
      <c r="GU323" s="50"/>
      <c r="GV323" s="50"/>
      <c r="GW323" s="50"/>
      <c r="GX323" s="50"/>
      <c r="GY323" s="50"/>
      <c r="GZ323" s="50"/>
      <c r="HA323" s="50"/>
      <c r="HB323" s="50"/>
      <c r="HC323" s="50"/>
      <c r="HD323" s="50"/>
      <c r="HE323" s="50"/>
      <c r="HF323" s="50"/>
      <c r="HG323" s="50"/>
      <c r="HH323" s="50"/>
      <c r="HI323" s="50"/>
      <c r="HJ323" s="50"/>
      <c r="HK323" s="50"/>
      <c r="HL323" s="50"/>
      <c r="HM323" s="50"/>
      <c r="HN323" s="50"/>
      <c r="HO323" s="50"/>
      <c r="HP323" s="50"/>
      <c r="HQ323" s="50"/>
      <c r="HR323" s="50"/>
      <c r="HS323" s="50"/>
      <c r="HT323" s="50"/>
      <c r="HU323" s="50"/>
      <c r="HV323" s="50"/>
      <c r="HW323" s="50"/>
      <c r="HX323" s="50"/>
      <c r="HY323" s="50"/>
      <c r="HZ323" s="50"/>
      <c r="IA323" s="50"/>
      <c r="IB323" s="50"/>
      <c r="IC323" s="50"/>
      <c r="ID323" s="50"/>
      <c r="IE323" s="50"/>
      <c r="IF323" s="50"/>
      <c r="IG323" s="50"/>
      <c r="IH323" s="50"/>
      <c r="II323" s="50"/>
      <c r="IJ323" s="50"/>
      <c r="IK323" s="50"/>
      <c r="IL323" s="50"/>
      <c r="IM323" s="50"/>
      <c r="IN323" s="50"/>
      <c r="IO323" s="50"/>
      <c r="IP323" s="50"/>
      <c r="IQ323" s="50"/>
      <c r="IR323" s="50"/>
      <c r="IS323" s="50"/>
    </row>
    <row r="324" spans="1:253" ht="14.25" customHeight="1">
      <c r="A324" s="55" t="str">
        <f t="shared" si="36"/>
        <v>camera.3006</v>
      </c>
      <c r="B324" s="54">
        <v>3006</v>
      </c>
      <c r="C324" s="56" t="s">
        <v>33</v>
      </c>
      <c r="D324" s="56">
        <v>195.92699999999999</v>
      </c>
      <c r="E324" s="56" t="s">
        <v>48</v>
      </c>
      <c r="F324" s="56" t="s">
        <v>65</v>
      </c>
      <c r="G324" s="56" t="s">
        <v>36</v>
      </c>
      <c r="H324" s="56" t="s">
        <v>658</v>
      </c>
      <c r="I324" s="56" t="s">
        <v>966</v>
      </c>
      <c r="J324" s="50" t="s">
        <v>39</v>
      </c>
      <c r="K324" s="73" t="s">
        <v>40</v>
      </c>
      <c r="L324" s="50" t="s">
        <v>967</v>
      </c>
      <c r="M324" s="56" t="s">
        <v>41</v>
      </c>
      <c r="N324" s="56" t="s">
        <v>42</v>
      </c>
      <c r="O324" s="50">
        <v>80</v>
      </c>
      <c r="P324" s="50">
        <v>80</v>
      </c>
      <c r="Q324" s="50">
        <v>554</v>
      </c>
      <c r="R324" s="50" t="s">
        <v>77</v>
      </c>
      <c r="S324" s="50" t="s">
        <v>852</v>
      </c>
      <c r="T324" s="50">
        <v>8</v>
      </c>
      <c r="U324" s="50" t="s">
        <v>71</v>
      </c>
      <c r="V324" s="50" t="s">
        <v>968</v>
      </c>
      <c r="W324" s="50" t="s">
        <v>73</v>
      </c>
      <c r="AB324" s="56" t="s">
        <v>33</v>
      </c>
      <c r="AC324" s="50" t="s">
        <v>58</v>
      </c>
      <c r="AD324" s="50">
        <v>41.456541137929896</v>
      </c>
      <c r="AE324" s="51">
        <v>2.2478335833377701</v>
      </c>
      <c r="AF324" s="50">
        <v>300</v>
      </c>
      <c r="AG324" s="50" t="s">
        <v>46</v>
      </c>
      <c r="AH324" s="50" t="str">
        <f t="shared" si="38"/>
        <v>C-31 195,927 Hospital Bellvitge</v>
      </c>
      <c r="AJ324" s="50" t="str">
        <f t="shared" si="39"/>
        <v>{'Camera information':{'Identifier':'camera.3006','Number':3006,'Group':'C-31','Name':'C-31 195,927 Hospital Bellvitge','Location':'ACCESSOS NORD',</v>
      </c>
      <c r="AK324" s="50" t="str">
        <f t="shared" si="37"/>
        <v>'Description':'C-31 195,927 Hospital Bellvitge','Symbol':'Fixed camera','Owner':'SCT','Municipality':'Badalona','Kilometric Point':'195,927','Road':'C-31','Direction':'DEC',</v>
      </c>
      <c r="AL324" s="50" t="str">
        <f t="shared" si="40"/>
        <v>'Latitude':'41,4565411379299','Longitude':'2,24783358333777','Manufacturer':'LANACCESS','Model':'onSafe MPEGx-120E','Protocol':'		Plettack','Polling':300,</v>
      </c>
      <c r="AM324" s="50" t="str">
        <f t="shared" si="35"/>
        <v>'Connection':{'Address':'10.137.229.71','Multicast address':'				239.137.229.71','User':'hello','Password':'world','HTTP port':80,'ONVIF port':80,'RTSP port':554},</v>
      </c>
      <c r="AN324" s="50" t="str">
        <f t="shared" si="41"/>
        <v>'PTZ protocol':{'Protocol':'		Plettack','Address':			6,'Port':8,'Serial settings':'1200,8,E,1'}}},</v>
      </c>
    </row>
    <row r="325" spans="1:253" ht="14.25" customHeight="1">
      <c r="A325" s="55" t="str">
        <f t="shared" si="36"/>
        <v>camera.3106</v>
      </c>
      <c r="B325" s="54">
        <v>3106</v>
      </c>
      <c r="C325" s="56" t="s">
        <v>33</v>
      </c>
      <c r="D325" s="56">
        <v>213.554</v>
      </c>
      <c r="E325" s="56" t="s">
        <v>48</v>
      </c>
      <c r="F325" s="56" t="s">
        <v>65</v>
      </c>
      <c r="G325" s="56" t="s">
        <v>36</v>
      </c>
      <c r="H325" s="56" t="s">
        <v>658</v>
      </c>
      <c r="I325" s="56" t="s">
        <v>969</v>
      </c>
      <c r="J325" s="50" t="s">
        <v>39</v>
      </c>
      <c r="K325" s="73" t="s">
        <v>40</v>
      </c>
      <c r="L325" s="50" t="s">
        <v>967</v>
      </c>
      <c r="M325" s="56" t="s">
        <v>41</v>
      </c>
      <c r="N325" s="56" t="s">
        <v>42</v>
      </c>
      <c r="O325" s="50">
        <v>80</v>
      </c>
      <c r="P325" s="50">
        <v>80</v>
      </c>
      <c r="Q325" s="50">
        <v>554</v>
      </c>
      <c r="R325" s="50" t="s">
        <v>77</v>
      </c>
      <c r="S325" s="50" t="s">
        <v>852</v>
      </c>
      <c r="T325" s="50">
        <v>8</v>
      </c>
      <c r="U325" s="50" t="s">
        <v>71</v>
      </c>
      <c r="V325" s="50" t="s">
        <v>968</v>
      </c>
      <c r="W325" s="50" t="s">
        <v>73</v>
      </c>
      <c r="AB325" s="56" t="s">
        <v>33</v>
      </c>
      <c r="AC325" s="50" t="s">
        <v>58</v>
      </c>
      <c r="AD325" s="50">
        <v>41.456541137929896</v>
      </c>
      <c r="AE325" s="51">
        <v>2.2478335833377701</v>
      </c>
      <c r="AF325" s="50">
        <v>300</v>
      </c>
      <c r="AG325" s="50" t="s">
        <v>46</v>
      </c>
      <c r="AH325" s="50" t="str">
        <f t="shared" si="38"/>
        <v>C-31 213,554 Badalona Nord</v>
      </c>
      <c r="AJ325" s="50" t="str">
        <f t="shared" si="39"/>
        <v>{'Camera information':{'Identifier':'camera.3106','Number':3106,'Group':'C-31','Name':'C-31 213,554 Badalona Nord','Location':'ACCESSOS NORD',</v>
      </c>
      <c r="AK325" s="50" t="str">
        <f t="shared" si="37"/>
        <v>'Description':'C-31 213,554 Badalona Nord','Symbol':'Fixed camera','Owner':'SCT','Municipality':'Badalona','Kilometric Point':'213,554','Road':'C-31','Direction':'DEC',</v>
      </c>
      <c r="AL325" s="50" t="str">
        <f t="shared" si="40"/>
        <v>'Latitude':'41,4565411379299','Longitude':'2,24783358333777','Manufacturer':'LANACCESS','Model':'onSafe MPEGx-120E','Protocol':'		Plettack','Polling':300,</v>
      </c>
      <c r="AM325" s="50" t="str">
        <f t="shared" si="35"/>
        <v>'Connection':{'Address':'10.137.229.71','Multicast address':'				239.137.229.71','User':'hello','Password':'world','HTTP port':80,'ONVIF port':80,'RTSP port':554},</v>
      </c>
      <c r="AN325" s="50" t="str">
        <f t="shared" si="41"/>
        <v>'PTZ protocol':{'Protocol':'		Plettack','Address':			6,'Port':8,'Serial settings':'1200,8,E,1'}}},</v>
      </c>
    </row>
    <row r="326" spans="1:253" ht="14.25" customHeight="1">
      <c r="A326" s="55" t="str">
        <f t="shared" si="36"/>
        <v>camera.3107</v>
      </c>
      <c r="B326" s="54">
        <v>3107</v>
      </c>
      <c r="C326" s="56" t="s">
        <v>33</v>
      </c>
      <c r="D326" s="56">
        <v>214.90299999999999</v>
      </c>
      <c r="E326" s="56" t="s">
        <v>48</v>
      </c>
      <c r="F326" s="56" t="s">
        <v>65</v>
      </c>
      <c r="G326" s="56" t="s">
        <v>36</v>
      </c>
      <c r="H326" s="56" t="s">
        <v>658</v>
      </c>
      <c r="I326" s="56" t="s">
        <v>658</v>
      </c>
      <c r="J326" s="50" t="s">
        <v>39</v>
      </c>
      <c r="K326" s="73" t="s">
        <v>40</v>
      </c>
      <c r="L326" s="50" t="s">
        <v>970</v>
      </c>
      <c r="M326" s="56" t="s">
        <v>41</v>
      </c>
      <c r="N326" s="56" t="s">
        <v>42</v>
      </c>
      <c r="O326" s="50">
        <v>80</v>
      </c>
      <c r="P326" s="50">
        <v>80</v>
      </c>
      <c r="Q326" s="50">
        <v>554</v>
      </c>
      <c r="R326" s="50" t="s">
        <v>77</v>
      </c>
      <c r="S326" s="50" t="s">
        <v>856</v>
      </c>
      <c r="T326" s="50">
        <v>8</v>
      </c>
      <c r="U326" s="50" t="s">
        <v>71</v>
      </c>
      <c r="V326" s="50" t="s">
        <v>971</v>
      </c>
      <c r="W326" s="50" t="s">
        <v>73</v>
      </c>
      <c r="AB326" s="56" t="s">
        <v>33</v>
      </c>
      <c r="AC326" s="50" t="s">
        <v>58</v>
      </c>
      <c r="AD326" s="50">
        <v>41.461521053212898</v>
      </c>
      <c r="AE326" s="50">
        <v>2.2628754321410001</v>
      </c>
      <c r="AF326" s="50">
        <v>300</v>
      </c>
      <c r="AG326" s="50" t="s">
        <v>46</v>
      </c>
      <c r="AH326" s="50" t="str">
        <f t="shared" si="38"/>
        <v>C-31 214,903 Badalona</v>
      </c>
      <c r="AI326" s="50"/>
      <c r="AJ326" s="50" t="str">
        <f t="shared" si="39"/>
        <v>{'Camera information':{'Identifier':'camera.3107','Number':3107,'Group':'C-31','Name':'C-31 214,903 Badalona','Location':'ACCESSOS NORD',</v>
      </c>
      <c r="AK326" s="50" t="str">
        <f t="shared" si="37"/>
        <v>'Description':'C-31 214,903 Badalona','Symbol':'Fixed camera','Owner':'SCT','Municipality':'Badalona','Kilometric Point':'214,903','Road':'C-31','Direction':'DEC',</v>
      </c>
      <c r="AL326" s="50" t="str">
        <f t="shared" si="40"/>
        <v>'Latitude':'41,4615210532129','Longitude':'2,262875432141','Manufacturer':'LANACCESS','Model':'onSafe MPEGx-120E','Protocol':'		Plettack','Polling':300,</v>
      </c>
      <c r="AM326" s="50" t="str">
        <f t="shared" si="35"/>
        <v>'Connection':{'Address':'10.137.229.72','Multicast address':'				239.137.229.72','User':'hello','Password':'world','HTTP port':80,'ONVIF port':80,'RTSP port':554},</v>
      </c>
      <c r="AN326" s="50" t="str">
        <f t="shared" si="41"/>
        <v>'PTZ protocol':{'Protocol':'		Plettack','Address':			7,'Port':8,'Serial settings':'1200,8,E,1'}}},</v>
      </c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0"/>
      <c r="EA326" s="50"/>
      <c r="EB326" s="50"/>
      <c r="EC326" s="50"/>
      <c r="ED326" s="50"/>
      <c r="EE326" s="50"/>
      <c r="EF326" s="50"/>
      <c r="EG326" s="50"/>
      <c r="EH326" s="50"/>
      <c r="EI326" s="50"/>
      <c r="EJ326" s="50"/>
      <c r="EK326" s="50"/>
      <c r="EL326" s="50"/>
      <c r="EM326" s="50"/>
      <c r="EN326" s="50"/>
      <c r="EO326" s="50"/>
      <c r="EP326" s="50"/>
      <c r="EQ326" s="50"/>
      <c r="ER326" s="50"/>
      <c r="ES326" s="50"/>
      <c r="ET326" s="50"/>
      <c r="EU326" s="50"/>
      <c r="EV326" s="50"/>
      <c r="EW326" s="50"/>
      <c r="EX326" s="50"/>
      <c r="EY326" s="50"/>
      <c r="EZ326" s="50"/>
      <c r="FA326" s="50"/>
      <c r="FB326" s="50"/>
      <c r="FC326" s="50"/>
      <c r="FD326" s="50"/>
      <c r="FE326" s="50"/>
      <c r="FF326" s="50"/>
      <c r="FG326" s="50"/>
      <c r="FH326" s="50"/>
      <c r="FI326" s="50"/>
      <c r="FJ326" s="50"/>
      <c r="FK326" s="50"/>
      <c r="FL326" s="50"/>
      <c r="FM326" s="50"/>
      <c r="FN326" s="50"/>
      <c r="FO326" s="50"/>
      <c r="FP326" s="50"/>
      <c r="FQ326" s="50"/>
      <c r="FR326" s="50"/>
      <c r="FS326" s="50"/>
      <c r="FT326" s="50"/>
      <c r="FU326" s="50"/>
      <c r="FV326" s="50"/>
      <c r="FW326" s="50"/>
      <c r="FX326" s="50"/>
      <c r="FY326" s="50"/>
      <c r="FZ326" s="50"/>
      <c r="GA326" s="50"/>
      <c r="GB326" s="50"/>
      <c r="GC326" s="50"/>
      <c r="GD326" s="50"/>
      <c r="GE326" s="50"/>
      <c r="GF326" s="50"/>
      <c r="GG326" s="50"/>
      <c r="GH326" s="50"/>
      <c r="GI326" s="50"/>
      <c r="GJ326" s="50"/>
      <c r="GK326" s="50"/>
      <c r="GL326" s="50"/>
      <c r="GM326" s="50"/>
      <c r="GN326" s="50"/>
      <c r="GO326" s="50"/>
      <c r="GP326" s="50"/>
      <c r="GQ326" s="50"/>
      <c r="GR326" s="50"/>
      <c r="GS326" s="50"/>
      <c r="GT326" s="50"/>
      <c r="GU326" s="50"/>
      <c r="GV326" s="50"/>
      <c r="GW326" s="50"/>
      <c r="GX326" s="50"/>
      <c r="GY326" s="50"/>
      <c r="GZ326" s="50"/>
      <c r="HA326" s="50"/>
      <c r="HB326" s="50"/>
      <c r="HC326" s="50"/>
      <c r="HD326" s="50"/>
      <c r="HE326" s="50"/>
      <c r="HF326" s="50"/>
      <c r="HG326" s="50"/>
      <c r="HH326" s="50"/>
      <c r="HI326" s="50"/>
      <c r="HJ326" s="50"/>
      <c r="HK326" s="50"/>
      <c r="HL326" s="50"/>
      <c r="HM326" s="50"/>
      <c r="HN326" s="50"/>
      <c r="HO326" s="50"/>
      <c r="HP326" s="50"/>
      <c r="HQ326" s="50"/>
      <c r="HR326" s="50"/>
      <c r="HS326" s="50"/>
      <c r="HT326" s="50"/>
      <c r="HU326" s="50"/>
      <c r="HV326" s="50"/>
      <c r="HW326" s="50"/>
      <c r="HX326" s="50"/>
      <c r="HY326" s="50"/>
      <c r="HZ326" s="50"/>
      <c r="IA326" s="50"/>
      <c r="IB326" s="50"/>
      <c r="IC326" s="50"/>
      <c r="ID326" s="50"/>
      <c r="IE326" s="50"/>
      <c r="IF326" s="50"/>
      <c r="IG326" s="50"/>
      <c r="IH326" s="50"/>
      <c r="II326" s="50"/>
      <c r="IJ326" s="50"/>
      <c r="IK326" s="50"/>
      <c r="IL326" s="50"/>
      <c r="IM326" s="50"/>
      <c r="IN326" s="50"/>
      <c r="IO326" s="50"/>
      <c r="IP326" s="50"/>
      <c r="IQ326" s="50"/>
      <c r="IR326" s="50"/>
      <c r="IS326" s="50"/>
    </row>
    <row r="327" spans="1:253" ht="14.25" customHeight="1">
      <c r="A327" s="55" t="str">
        <f t="shared" si="36"/>
        <v>camera.3108</v>
      </c>
      <c r="B327" s="54">
        <v>3108</v>
      </c>
      <c r="C327" s="56" t="s">
        <v>33</v>
      </c>
      <c r="D327" s="56">
        <v>215.8</v>
      </c>
      <c r="E327" s="56" t="s">
        <v>48</v>
      </c>
      <c r="F327" s="56" t="s">
        <v>65</v>
      </c>
      <c r="G327" s="56" t="s">
        <v>36</v>
      </c>
      <c r="H327" s="56" t="s">
        <v>854</v>
      </c>
      <c r="I327" s="56" t="s">
        <v>972</v>
      </c>
      <c r="J327" s="50" t="s">
        <v>39</v>
      </c>
      <c r="K327" s="73" t="s">
        <v>40</v>
      </c>
      <c r="L327" s="50" t="s">
        <v>973</v>
      </c>
      <c r="M327" s="56" t="s">
        <v>41</v>
      </c>
      <c r="N327" s="56" t="s">
        <v>42</v>
      </c>
      <c r="O327" s="50">
        <v>80</v>
      </c>
      <c r="P327" s="50">
        <v>80</v>
      </c>
      <c r="Q327" s="50">
        <v>554</v>
      </c>
      <c r="R327" s="50" t="s">
        <v>77</v>
      </c>
      <c r="S327" s="50" t="s">
        <v>859</v>
      </c>
      <c r="T327" s="50">
        <v>8</v>
      </c>
      <c r="U327" s="50" t="s">
        <v>71</v>
      </c>
      <c r="V327" s="50" t="s">
        <v>974</v>
      </c>
      <c r="W327" s="50" t="s">
        <v>73</v>
      </c>
      <c r="AB327" s="56" t="s">
        <v>33</v>
      </c>
      <c r="AC327" s="50" t="s">
        <v>58</v>
      </c>
      <c r="AD327" s="50">
        <v>41.464801091299002</v>
      </c>
      <c r="AE327" s="50">
        <v>2.2714127719748798</v>
      </c>
      <c r="AF327" s="50">
        <v>300</v>
      </c>
      <c r="AG327" s="50" t="s">
        <v>46</v>
      </c>
      <c r="AH327" s="50" t="str">
        <f t="shared" si="38"/>
        <v>C-31 215,8 Enllaç N-II</v>
      </c>
      <c r="AI327" s="50"/>
      <c r="AJ327" s="50" t="str">
        <f t="shared" si="39"/>
        <v>{'Camera information':{'Identifier':'camera.3108','Number':3108,'Group':'C-31','Name':'C-31 215,8 Enllaç N-II','Location':'ACCESSOS NORD',</v>
      </c>
      <c r="AK327" s="50" t="str">
        <f t="shared" si="37"/>
        <v>'Description':'C-31 215,8 Enllaç N-II','Symbol':'Fixed camera','Owner':'SCT','Municipality':'Montgat','Kilometric Point':'215,8','Road':'C-31','Direction':'DEC',</v>
      </c>
      <c r="AL327" s="50" t="str">
        <f t="shared" si="40"/>
        <v>'Latitude':'41,464801091299','Longitude':'2,27141277197488','Manufacturer':'LANACCESS','Model':'onSafe MPEGx-120E','Protocol':'		Plettack','Polling':300,</v>
      </c>
      <c r="AM327" s="50" t="str">
        <f t="shared" si="35"/>
        <v>'Connection':{'Address':'10.137.229.73','Multicast address':'				239.137.229.73','User':'hello','Password':'world','HTTP port':80,'ONVIF port':80,'RTSP port':554},</v>
      </c>
      <c r="AN327" s="50" t="str">
        <f t="shared" si="41"/>
        <v>'PTZ protocol':{'Protocol':'		Plettack','Address':			8,'Port':8,'Serial settings':'1200,8,E,1'}}},</v>
      </c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0"/>
      <c r="EA327" s="50"/>
      <c r="EB327" s="50"/>
      <c r="EC327" s="50"/>
      <c r="ED327" s="50"/>
      <c r="EE327" s="50"/>
      <c r="EF327" s="50"/>
      <c r="EG327" s="50"/>
      <c r="EH327" s="50"/>
      <c r="EI327" s="50"/>
      <c r="EJ327" s="50"/>
      <c r="EK327" s="50"/>
      <c r="EL327" s="50"/>
      <c r="EM327" s="50"/>
      <c r="EN327" s="50"/>
      <c r="EO327" s="50"/>
      <c r="EP327" s="50"/>
      <c r="EQ327" s="50"/>
      <c r="ER327" s="50"/>
      <c r="ES327" s="50"/>
      <c r="ET327" s="50"/>
      <c r="EU327" s="50"/>
      <c r="EV327" s="50"/>
      <c r="EW327" s="50"/>
      <c r="EX327" s="50"/>
      <c r="EY327" s="50"/>
      <c r="EZ327" s="50"/>
      <c r="FA327" s="50"/>
      <c r="FB327" s="50"/>
      <c r="FC327" s="50"/>
      <c r="FD327" s="50"/>
      <c r="FE327" s="50"/>
      <c r="FF327" s="50"/>
      <c r="FG327" s="50"/>
      <c r="FH327" s="50"/>
      <c r="FI327" s="50"/>
      <c r="FJ327" s="50"/>
      <c r="FK327" s="50"/>
      <c r="FL327" s="50"/>
      <c r="FM327" s="50"/>
      <c r="FN327" s="50"/>
      <c r="FO327" s="50"/>
      <c r="FP327" s="50"/>
      <c r="FQ327" s="50"/>
      <c r="FR327" s="50"/>
      <c r="FS327" s="50"/>
      <c r="FT327" s="50"/>
      <c r="FU327" s="50"/>
      <c r="FV327" s="50"/>
      <c r="FW327" s="50"/>
      <c r="FX327" s="50"/>
      <c r="FY327" s="50"/>
      <c r="FZ327" s="50"/>
      <c r="GA327" s="50"/>
      <c r="GB327" s="50"/>
      <c r="GC327" s="50"/>
      <c r="GD327" s="50"/>
      <c r="GE327" s="50"/>
      <c r="GF327" s="50"/>
      <c r="GG327" s="50"/>
      <c r="GH327" s="50"/>
      <c r="GI327" s="50"/>
      <c r="GJ327" s="50"/>
      <c r="GK327" s="50"/>
      <c r="GL327" s="50"/>
      <c r="GM327" s="50"/>
      <c r="GN327" s="50"/>
      <c r="GO327" s="50"/>
      <c r="GP327" s="50"/>
      <c r="GQ327" s="50"/>
      <c r="GR327" s="50"/>
      <c r="GS327" s="50"/>
      <c r="GT327" s="50"/>
      <c r="GU327" s="50"/>
      <c r="GV327" s="50"/>
      <c r="GW327" s="50"/>
      <c r="GX327" s="50"/>
      <c r="GY327" s="50"/>
      <c r="GZ327" s="50"/>
      <c r="HA327" s="50"/>
      <c r="HB327" s="50"/>
      <c r="HC327" s="50"/>
      <c r="HD327" s="50"/>
      <c r="HE327" s="50"/>
      <c r="HF327" s="50"/>
      <c r="HG327" s="50"/>
      <c r="HH327" s="50"/>
      <c r="HI327" s="50"/>
      <c r="HJ327" s="50"/>
      <c r="HK327" s="50"/>
      <c r="HL327" s="50"/>
      <c r="HM327" s="50"/>
      <c r="HN327" s="50"/>
      <c r="HO327" s="50"/>
      <c r="HP327" s="50"/>
      <c r="HQ327" s="50"/>
      <c r="HR327" s="50"/>
      <c r="HS327" s="50"/>
      <c r="HT327" s="50"/>
      <c r="HU327" s="50"/>
      <c r="HV327" s="50"/>
      <c r="HW327" s="50"/>
      <c r="HX327" s="50"/>
      <c r="HY327" s="50"/>
      <c r="HZ327" s="50"/>
      <c r="IA327" s="50"/>
      <c r="IB327" s="50"/>
      <c r="IC327" s="50"/>
      <c r="ID327" s="50"/>
      <c r="IE327" s="50"/>
      <c r="IF327" s="50"/>
      <c r="IG327" s="50"/>
      <c r="IH327" s="50"/>
      <c r="II327" s="50"/>
      <c r="IJ327" s="50"/>
      <c r="IK327" s="50"/>
      <c r="IL327" s="50"/>
      <c r="IM327" s="50"/>
      <c r="IN327" s="50"/>
      <c r="IO327" s="50"/>
      <c r="IP327" s="50"/>
      <c r="IQ327" s="50"/>
      <c r="IR327" s="50"/>
      <c r="IS327" s="50"/>
    </row>
    <row r="328" spans="1:253" ht="14.25" customHeight="1">
      <c r="A328" s="55" t="str">
        <f t="shared" si="36"/>
        <v>camera.3109</v>
      </c>
      <c r="B328" s="54">
        <v>3109</v>
      </c>
      <c r="C328" s="56" t="s">
        <v>33</v>
      </c>
      <c r="D328" s="56">
        <v>216.25399999999999</v>
      </c>
      <c r="E328" s="56" t="s">
        <v>48</v>
      </c>
      <c r="F328" s="56" t="s">
        <v>65</v>
      </c>
      <c r="G328" s="56" t="s">
        <v>36</v>
      </c>
      <c r="H328" s="56" t="s">
        <v>854</v>
      </c>
      <c r="I328" s="56" t="s">
        <v>854</v>
      </c>
      <c r="J328" s="50" t="s">
        <v>39</v>
      </c>
      <c r="K328" s="73" t="s">
        <v>40</v>
      </c>
      <c r="L328" s="50" t="s">
        <v>975</v>
      </c>
      <c r="M328" s="56" t="s">
        <v>41</v>
      </c>
      <c r="N328" s="56" t="s">
        <v>42</v>
      </c>
      <c r="O328" s="50">
        <v>80</v>
      </c>
      <c r="P328" s="50">
        <v>80</v>
      </c>
      <c r="Q328" s="50">
        <v>554</v>
      </c>
      <c r="R328" s="50" t="s">
        <v>77</v>
      </c>
      <c r="S328" s="50" t="s">
        <v>668</v>
      </c>
      <c r="T328" s="50">
        <v>8</v>
      </c>
      <c r="U328" s="50" t="s">
        <v>71</v>
      </c>
      <c r="V328" s="50" t="s">
        <v>976</v>
      </c>
      <c r="W328" s="50" t="s">
        <v>73</v>
      </c>
      <c r="AA328" s="50" t="s">
        <v>57</v>
      </c>
      <c r="AB328" s="56" t="s">
        <v>33</v>
      </c>
      <c r="AC328" s="50" t="s">
        <v>58</v>
      </c>
      <c r="AD328" s="50">
        <v>41.466118000000002</v>
      </c>
      <c r="AE328" s="50">
        <v>2.2788689999999998</v>
      </c>
      <c r="AF328" s="50">
        <v>300</v>
      </c>
      <c r="AG328" s="50" t="s">
        <v>46</v>
      </c>
      <c r="AH328" s="50" t="str">
        <f t="shared" si="38"/>
        <v>C-31 216,254 Montgat</v>
      </c>
      <c r="AI328" s="50"/>
      <c r="AJ328" s="50" t="str">
        <f t="shared" si="39"/>
        <v>{'Camera information':{'Identifier':'camera.3109','Number':3109,'Group':'C-31','Name':'C-31 216,254 Montgat','Location':'ACCESSOS NORD',</v>
      </c>
      <c r="AK328" s="50" t="str">
        <f t="shared" si="37"/>
        <v>'Description':'C-31 216,254 Montgat','Symbol':'Fixed camera','Owner':'SCT','Municipality':'Montgat','Kilometric Point':'216,254','Road':'C-31','Direction':'DEC',</v>
      </c>
      <c r="AL328" s="50" t="str">
        <f t="shared" si="40"/>
        <v>'Latitude':'41,466118','Longitude':'2,278869','Manufacturer':'LANACCESS','Model':'onSafe MPEGx-120E','Protocol':'		Plettack','Polling':300,</v>
      </c>
      <c r="AM328" s="50" t="str">
        <f t="shared" si="35"/>
        <v>'Connection':{'Address':'10.137.229.74','Multicast address':'				239.137.229.74','User':'hello','Password':'world','HTTP port':80,'ONVIF port':80,'RTSP port':554},</v>
      </c>
      <c r="AN328" s="50" t="str">
        <f t="shared" si="41"/>
        <v>'PTZ protocol':{'Protocol':'		Plettack','Address':			9,'Port':8,'Serial settings':'1200,8,E,1'}}},</v>
      </c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0"/>
      <c r="EA328" s="50"/>
      <c r="EB328" s="50"/>
      <c r="EC328" s="50"/>
      <c r="ED328" s="50"/>
      <c r="EE328" s="50"/>
      <c r="EF328" s="50"/>
      <c r="EG328" s="50"/>
      <c r="EH328" s="50"/>
      <c r="EI328" s="50"/>
      <c r="EJ328" s="50"/>
      <c r="EK328" s="50"/>
      <c r="EL328" s="50"/>
      <c r="EM328" s="50"/>
      <c r="EN328" s="50"/>
      <c r="EO328" s="50"/>
      <c r="EP328" s="50"/>
      <c r="EQ328" s="50"/>
      <c r="ER328" s="50"/>
      <c r="ES328" s="50"/>
      <c r="ET328" s="50"/>
      <c r="EU328" s="50"/>
      <c r="EV328" s="50"/>
      <c r="EW328" s="50"/>
      <c r="EX328" s="50"/>
      <c r="EY328" s="50"/>
      <c r="EZ328" s="50"/>
      <c r="FA328" s="50"/>
      <c r="FB328" s="50"/>
      <c r="FC328" s="50"/>
      <c r="FD328" s="50"/>
      <c r="FE328" s="50"/>
      <c r="FF328" s="50"/>
      <c r="FG328" s="50"/>
      <c r="FH328" s="50"/>
      <c r="FI328" s="50"/>
      <c r="FJ328" s="50"/>
      <c r="FK328" s="50"/>
      <c r="FL328" s="50"/>
      <c r="FM328" s="50"/>
      <c r="FN328" s="50"/>
      <c r="FO328" s="50"/>
      <c r="FP328" s="50"/>
      <c r="FQ328" s="50"/>
      <c r="FR328" s="50"/>
      <c r="FS328" s="50"/>
      <c r="FT328" s="50"/>
      <c r="FU328" s="50"/>
      <c r="FV328" s="50"/>
      <c r="FW328" s="50"/>
      <c r="FX328" s="50"/>
      <c r="FY328" s="50"/>
      <c r="FZ328" s="50"/>
      <c r="GA328" s="50"/>
      <c r="GB328" s="50"/>
      <c r="GC328" s="50"/>
      <c r="GD328" s="50"/>
      <c r="GE328" s="50"/>
      <c r="GF328" s="50"/>
      <c r="GG328" s="50"/>
      <c r="GH328" s="50"/>
      <c r="GI328" s="50"/>
      <c r="GJ328" s="50"/>
      <c r="GK328" s="50"/>
      <c r="GL328" s="50"/>
      <c r="GM328" s="50"/>
      <c r="GN328" s="50"/>
      <c r="GO328" s="50"/>
      <c r="GP328" s="50"/>
      <c r="GQ328" s="50"/>
      <c r="GR328" s="50"/>
      <c r="GS328" s="50"/>
      <c r="GT328" s="50"/>
      <c r="GU328" s="50"/>
      <c r="GV328" s="50"/>
      <c r="GW328" s="50"/>
      <c r="GX328" s="50"/>
      <c r="GY328" s="50"/>
      <c r="GZ328" s="50"/>
      <c r="HA328" s="50"/>
      <c r="HB328" s="50"/>
      <c r="HC328" s="50"/>
      <c r="HD328" s="50"/>
      <c r="HE328" s="50"/>
      <c r="HF328" s="50"/>
      <c r="HG328" s="50"/>
      <c r="HH328" s="50"/>
      <c r="HI328" s="50"/>
      <c r="HJ328" s="50"/>
      <c r="HK328" s="50"/>
      <c r="HL328" s="50"/>
      <c r="HM328" s="50"/>
      <c r="HN328" s="50"/>
      <c r="HO328" s="50"/>
      <c r="HP328" s="50"/>
      <c r="HQ328" s="50"/>
      <c r="HR328" s="50"/>
      <c r="HS328" s="50"/>
      <c r="HT328" s="50"/>
      <c r="HU328" s="50"/>
      <c r="HV328" s="50"/>
      <c r="HW328" s="50"/>
      <c r="HX328" s="50"/>
      <c r="HY328" s="50"/>
      <c r="HZ328" s="50"/>
      <c r="IA328" s="50"/>
      <c r="IB328" s="50"/>
      <c r="IC328" s="50"/>
      <c r="ID328" s="50"/>
      <c r="IE328" s="50"/>
      <c r="IF328" s="50"/>
      <c r="IG328" s="50"/>
      <c r="IH328" s="50"/>
      <c r="II328" s="50"/>
      <c r="IJ328" s="50"/>
      <c r="IK328" s="50"/>
      <c r="IL328" s="50"/>
      <c r="IM328" s="50"/>
      <c r="IN328" s="50"/>
      <c r="IO328" s="50"/>
      <c r="IP328" s="50"/>
      <c r="IQ328" s="50"/>
      <c r="IR328" s="50"/>
      <c r="IS328" s="50"/>
    </row>
    <row r="329" spans="1:253" ht="14.25" customHeight="1">
      <c r="A329" s="55" t="str">
        <f t="shared" si="36"/>
        <v>camera.3201</v>
      </c>
      <c r="B329" s="54">
        <v>3201</v>
      </c>
      <c r="C329" s="56" t="s">
        <v>656</v>
      </c>
      <c r="D329" s="56">
        <v>2.83</v>
      </c>
      <c r="E329" s="56" t="s">
        <v>48</v>
      </c>
      <c r="F329" s="56" t="s">
        <v>35</v>
      </c>
      <c r="G329" s="56" t="s">
        <v>36</v>
      </c>
      <c r="H329" s="56" t="s">
        <v>610</v>
      </c>
      <c r="I329" s="56" t="s">
        <v>611</v>
      </c>
      <c r="J329" s="50" t="s">
        <v>50</v>
      </c>
      <c r="K329" s="50" t="s">
        <v>51</v>
      </c>
      <c r="L329" s="50" t="s">
        <v>977</v>
      </c>
      <c r="M329" s="56" t="s">
        <v>53</v>
      </c>
      <c r="N329" s="56" t="s">
        <v>53</v>
      </c>
      <c r="O329" s="50">
        <v>80</v>
      </c>
      <c r="P329" s="50">
        <v>80</v>
      </c>
      <c r="Q329" s="50">
        <v>554</v>
      </c>
      <c r="R329" s="50" t="s">
        <v>77</v>
      </c>
      <c r="S329" s="50" t="s">
        <v>106</v>
      </c>
      <c r="T329" s="50">
        <v>2222</v>
      </c>
      <c r="U329" s="50" t="s">
        <v>55</v>
      </c>
      <c r="V329" s="67" t="s">
        <v>56</v>
      </c>
      <c r="Z329" s="81" t="s">
        <v>978</v>
      </c>
      <c r="AA329" s="50" t="s">
        <v>57</v>
      </c>
      <c r="AB329" s="56" t="s">
        <v>656</v>
      </c>
      <c r="AC329" s="50" t="s">
        <v>58</v>
      </c>
      <c r="AD329" s="50">
        <v>41.343128069880798</v>
      </c>
      <c r="AE329" s="50">
        <v>2.0903890608942199</v>
      </c>
      <c r="AF329" s="50">
        <v>300</v>
      </c>
      <c r="AG329" s="50" t="s">
        <v>46</v>
      </c>
      <c r="AH329" s="50" t="str">
        <f t="shared" si="38"/>
        <v>B-20 2,83 Cornellà</v>
      </c>
      <c r="AI329" s="50"/>
      <c r="AJ329" s="50" t="str">
        <f t="shared" si="39"/>
        <v>{'Camera information':{'Identifier':'camera.3201','Number':3201,'Group':'B-20','Name':'B-20 2,83 Cornellà','Location':'ACCESSOS SUD',</v>
      </c>
      <c r="AK329" s="50" t="str">
        <f t="shared" si="37"/>
        <v>'Description':'B-20 2,83 Cornellà','Symbol':'Fixed camera','Owner':'SCT','Municipality':'Cornellà de Llobregat','Kilometric Point':'2,83','Road':'B-20','Direction':'DEC',</v>
      </c>
      <c r="AL329" s="50" t="str">
        <f t="shared" si="40"/>
        <v>'Latitude':'41,3431280698808','Longitude':'2,09038906089422','Manufacturer':'AXIS','Model':'AXIS Q7401 Video Encoder','Protocol':'		Plettack','Polling':300,</v>
      </c>
      <c r="AM329" s="50" t="str">
        <f t="shared" si="35"/>
        <v>'Connection':{'Address':'10.137.241.51','Multicast address':'				239.239.239.239','User':'root','Password':'root','HTTP port':80,'ONVIF port':80,'RTSP port':554},</v>
      </c>
      <c r="AN329" s="50" t="str">
        <f t="shared" si="41"/>
        <v>'PTZ protocol':{'Protocol':'		Plettack','Address':			1,'Port':2222,'Serial settings':'9600,8,E,1'}}},</v>
      </c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0"/>
      <c r="EA329" s="50"/>
      <c r="EB329" s="50"/>
      <c r="EC329" s="50"/>
      <c r="ED329" s="50"/>
      <c r="EE329" s="50"/>
      <c r="EF329" s="50"/>
      <c r="EG329" s="50"/>
      <c r="EH329" s="50"/>
      <c r="EI329" s="50"/>
      <c r="EJ329" s="50"/>
      <c r="EK329" s="50"/>
      <c r="EL329" s="50"/>
      <c r="EM329" s="50"/>
      <c r="EN329" s="50"/>
      <c r="EO329" s="50"/>
      <c r="EP329" s="50"/>
      <c r="EQ329" s="50"/>
      <c r="ER329" s="50"/>
      <c r="ES329" s="50"/>
      <c r="ET329" s="50"/>
      <c r="EU329" s="50"/>
      <c r="EV329" s="50"/>
      <c r="EW329" s="50"/>
      <c r="EX329" s="50"/>
      <c r="EY329" s="50"/>
      <c r="EZ329" s="50"/>
      <c r="FA329" s="50"/>
      <c r="FB329" s="50"/>
      <c r="FC329" s="50"/>
      <c r="FD329" s="50"/>
      <c r="FE329" s="50"/>
      <c r="FF329" s="50"/>
      <c r="FG329" s="50"/>
      <c r="FH329" s="50"/>
      <c r="FI329" s="50"/>
      <c r="FJ329" s="50"/>
      <c r="FK329" s="50"/>
      <c r="FL329" s="50"/>
      <c r="FM329" s="50"/>
      <c r="FN329" s="50"/>
      <c r="FO329" s="50"/>
      <c r="FP329" s="50"/>
      <c r="FQ329" s="50"/>
      <c r="FR329" s="50"/>
      <c r="FS329" s="50"/>
      <c r="FT329" s="50"/>
      <c r="FU329" s="50"/>
      <c r="FV329" s="50"/>
      <c r="FW329" s="50"/>
      <c r="FX329" s="50"/>
      <c r="FY329" s="50"/>
      <c r="FZ329" s="50"/>
      <c r="GA329" s="50"/>
      <c r="GB329" s="50"/>
      <c r="GC329" s="50"/>
      <c r="GD329" s="50"/>
      <c r="GE329" s="50"/>
      <c r="GF329" s="50"/>
      <c r="GG329" s="50"/>
      <c r="GH329" s="50"/>
      <c r="GI329" s="50"/>
      <c r="GJ329" s="50"/>
      <c r="GK329" s="50"/>
      <c r="GL329" s="50"/>
      <c r="GM329" s="50"/>
      <c r="GN329" s="50"/>
      <c r="GO329" s="50"/>
      <c r="GP329" s="50"/>
      <c r="GQ329" s="50"/>
      <c r="GR329" s="50"/>
      <c r="GS329" s="50"/>
      <c r="GT329" s="50"/>
      <c r="GU329" s="50"/>
      <c r="GV329" s="50"/>
      <c r="GW329" s="50"/>
      <c r="GX329" s="50"/>
      <c r="GY329" s="50"/>
      <c r="GZ329" s="50"/>
      <c r="HA329" s="50"/>
      <c r="HB329" s="50"/>
      <c r="HC329" s="50"/>
      <c r="HD329" s="50"/>
      <c r="HE329" s="50"/>
      <c r="HF329" s="50"/>
      <c r="HG329" s="50"/>
      <c r="HH329" s="50"/>
      <c r="HI329" s="50"/>
      <c r="HJ329" s="50"/>
      <c r="HK329" s="50"/>
      <c r="HL329" s="50"/>
      <c r="HM329" s="50"/>
      <c r="HN329" s="50"/>
      <c r="HO329" s="50"/>
      <c r="HP329" s="50"/>
      <c r="HQ329" s="50"/>
      <c r="HR329" s="50"/>
      <c r="HS329" s="50"/>
      <c r="HT329" s="50"/>
      <c r="HU329" s="50"/>
      <c r="HV329" s="50"/>
      <c r="HW329" s="50"/>
      <c r="HX329" s="50"/>
      <c r="HY329" s="50"/>
      <c r="HZ329" s="50"/>
      <c r="IA329" s="50"/>
      <c r="IB329" s="50"/>
      <c r="IC329" s="50"/>
      <c r="ID329" s="50"/>
      <c r="IE329" s="50"/>
      <c r="IF329" s="50"/>
      <c r="IG329" s="50"/>
      <c r="IH329" s="50"/>
      <c r="II329" s="50"/>
      <c r="IJ329" s="50"/>
      <c r="IK329" s="50"/>
      <c r="IL329" s="50"/>
      <c r="IM329" s="50"/>
      <c r="IN329" s="50"/>
      <c r="IO329" s="50"/>
      <c r="IP329" s="50"/>
      <c r="IQ329" s="50"/>
      <c r="IR329" s="50"/>
      <c r="IS329" s="50"/>
    </row>
    <row r="330" spans="1:253" ht="14.25" customHeight="1">
      <c r="A330" s="55" t="str">
        <f t="shared" si="36"/>
        <v>camera.3202</v>
      </c>
      <c r="B330" s="54">
        <v>3202</v>
      </c>
      <c r="C330" s="56" t="s">
        <v>656</v>
      </c>
      <c r="D330" s="56">
        <v>1.65</v>
      </c>
      <c r="E330" s="56" t="s">
        <v>48</v>
      </c>
      <c r="F330" s="56" t="s">
        <v>35</v>
      </c>
      <c r="G330" s="56" t="s">
        <v>36</v>
      </c>
      <c r="H330" s="56" t="s">
        <v>37</v>
      </c>
      <c r="I330" s="56" t="s">
        <v>910</v>
      </c>
      <c r="J330" s="50" t="s">
        <v>50</v>
      </c>
      <c r="K330" s="50" t="s">
        <v>51</v>
      </c>
      <c r="L330" s="50" t="s">
        <v>979</v>
      </c>
      <c r="M330" s="56" t="s">
        <v>53</v>
      </c>
      <c r="N330" s="56" t="s">
        <v>53</v>
      </c>
      <c r="O330" s="50">
        <v>80</v>
      </c>
      <c r="P330" s="50">
        <v>80</v>
      </c>
      <c r="Q330" s="50">
        <v>554</v>
      </c>
      <c r="R330" s="50" t="s">
        <v>77</v>
      </c>
      <c r="S330" s="50" t="s">
        <v>733</v>
      </c>
      <c r="T330" s="50">
        <v>2222</v>
      </c>
      <c r="U330" s="50" t="s">
        <v>55</v>
      </c>
      <c r="V330" s="50" t="s">
        <v>56</v>
      </c>
      <c r="AA330" s="50" t="s">
        <v>57</v>
      </c>
      <c r="AB330" s="56" t="s">
        <v>656</v>
      </c>
      <c r="AD330" s="50">
        <v>41.335748855975098</v>
      </c>
      <c r="AE330" s="50">
        <v>2.0802032441088598</v>
      </c>
      <c r="AF330" s="50">
        <v>300</v>
      </c>
      <c r="AG330" s="50" t="s">
        <v>46</v>
      </c>
      <c r="AH330" s="50" t="str">
        <f t="shared" si="38"/>
        <v>B-20 1,65 El Prat</v>
      </c>
      <c r="AI330" s="50"/>
      <c r="AJ330" s="50" t="str">
        <f t="shared" si="39"/>
        <v>{'Camera information':{'Identifier':'camera.3202','Number':3202,'Group':'B-20','Name':'B-20 1,65 El Prat','Location':'ACCESSOS SUD',</v>
      </c>
      <c r="AK330" s="50" t="str">
        <f t="shared" si="37"/>
        <v>'Description':'B-20 1,65 El Prat','Symbol':'Fixed camera','Owner':'SCT','Municipality':'-','Kilometric Point':'1,65','Road':'B-20','Direction':'',</v>
      </c>
      <c r="AL330" s="50" t="str">
        <f t="shared" si="40"/>
        <v>'Latitude':'41,3357488559751','Longitude':'2,08020324410886','Manufacturer':'AXIS','Model':'AXIS Q7401 Video Encoder','Protocol':'		Plettack','Polling':300,</v>
      </c>
      <c r="AM330" s="50" t="str">
        <f t="shared" si="35"/>
        <v>'Connection':{'Address':'10.137.241.36','Multicast address':'				239.239.239.239','User':'root','Password':'root','HTTP port':80,'ONVIF port':80,'RTSP port':554},</v>
      </c>
      <c r="AN330" s="50" t="str">
        <f t="shared" si="41"/>
        <v>'PTZ protocol':{'Protocol':'		Plettack','Address':			2,'Port':2222,'Serial settings':'9600,8,E,1'}}},</v>
      </c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0"/>
      <c r="EA330" s="50"/>
      <c r="EB330" s="50"/>
      <c r="EC330" s="50"/>
      <c r="ED330" s="50"/>
      <c r="EE330" s="50"/>
      <c r="EF330" s="50"/>
      <c r="EG330" s="50"/>
      <c r="EH330" s="50"/>
      <c r="EI330" s="50"/>
      <c r="EJ330" s="50"/>
      <c r="EK330" s="50"/>
      <c r="EL330" s="50"/>
      <c r="EM330" s="50"/>
      <c r="EN330" s="50"/>
      <c r="EO330" s="50"/>
      <c r="EP330" s="50"/>
      <c r="EQ330" s="50"/>
      <c r="ER330" s="50"/>
      <c r="ES330" s="50"/>
      <c r="ET330" s="50"/>
      <c r="EU330" s="50"/>
      <c r="EV330" s="50"/>
      <c r="EW330" s="50"/>
      <c r="EX330" s="50"/>
      <c r="EY330" s="50"/>
      <c r="EZ330" s="50"/>
      <c r="FA330" s="50"/>
      <c r="FB330" s="50"/>
      <c r="FC330" s="50"/>
      <c r="FD330" s="50"/>
      <c r="FE330" s="50"/>
      <c r="FF330" s="50"/>
      <c r="FG330" s="50"/>
      <c r="FH330" s="50"/>
      <c r="FI330" s="50"/>
      <c r="FJ330" s="50"/>
      <c r="FK330" s="50"/>
      <c r="FL330" s="50"/>
      <c r="FM330" s="50"/>
      <c r="FN330" s="50"/>
      <c r="FO330" s="50"/>
      <c r="FP330" s="50"/>
      <c r="FQ330" s="50"/>
      <c r="FR330" s="50"/>
      <c r="FS330" s="50"/>
      <c r="FT330" s="50"/>
      <c r="FU330" s="50"/>
      <c r="FV330" s="50"/>
      <c r="FW330" s="50"/>
      <c r="FX330" s="50"/>
      <c r="FY330" s="50"/>
      <c r="FZ330" s="50"/>
      <c r="GA330" s="50"/>
      <c r="GB330" s="50"/>
      <c r="GC330" s="50"/>
      <c r="GD330" s="50"/>
      <c r="GE330" s="50"/>
      <c r="GF330" s="50"/>
      <c r="GG330" s="50"/>
      <c r="GH330" s="50"/>
      <c r="GI330" s="50"/>
      <c r="GJ330" s="50"/>
      <c r="GK330" s="50"/>
      <c r="GL330" s="50"/>
      <c r="GM330" s="50"/>
      <c r="GN330" s="50"/>
      <c r="GO330" s="50"/>
      <c r="GP330" s="50"/>
      <c r="GQ330" s="50"/>
      <c r="GR330" s="50"/>
      <c r="GS330" s="50"/>
      <c r="GT330" s="50"/>
      <c r="GU330" s="50"/>
      <c r="GV330" s="50"/>
      <c r="GW330" s="50"/>
      <c r="GX330" s="50"/>
      <c r="GY330" s="50"/>
      <c r="GZ330" s="50"/>
      <c r="HA330" s="50"/>
      <c r="HB330" s="50"/>
      <c r="HC330" s="50"/>
      <c r="HD330" s="50"/>
      <c r="HE330" s="50"/>
      <c r="HF330" s="50"/>
      <c r="HG330" s="50"/>
      <c r="HH330" s="50"/>
      <c r="HI330" s="50"/>
      <c r="HJ330" s="50"/>
      <c r="HK330" s="50"/>
      <c r="HL330" s="50"/>
      <c r="HM330" s="50"/>
      <c r="HN330" s="50"/>
      <c r="HO330" s="50"/>
      <c r="HP330" s="50"/>
      <c r="HQ330" s="50"/>
      <c r="HR330" s="50"/>
      <c r="HS330" s="50"/>
      <c r="HT330" s="50"/>
      <c r="HU330" s="50"/>
      <c r="HV330" s="50"/>
      <c r="HW330" s="50"/>
      <c r="HX330" s="50"/>
      <c r="HY330" s="50"/>
      <c r="HZ330" s="50"/>
      <c r="IA330" s="50"/>
      <c r="IB330" s="50"/>
      <c r="IC330" s="50"/>
      <c r="ID330" s="50"/>
      <c r="IE330" s="50"/>
      <c r="IF330" s="50"/>
      <c r="IG330" s="50"/>
      <c r="IH330" s="50"/>
      <c r="II330" s="50"/>
      <c r="IJ330" s="50"/>
      <c r="IK330" s="50"/>
      <c r="IL330" s="50"/>
      <c r="IM330" s="50"/>
      <c r="IN330" s="50"/>
      <c r="IO330" s="50"/>
      <c r="IP330" s="50"/>
      <c r="IQ330" s="50"/>
      <c r="IR330" s="50"/>
      <c r="IS330" s="50"/>
    </row>
    <row r="331" spans="1:253" ht="14.25" customHeight="1">
      <c r="A331" s="55" t="str">
        <f t="shared" si="36"/>
        <v>camera.3203</v>
      </c>
      <c r="B331" s="54">
        <v>3203</v>
      </c>
      <c r="C331" s="56" t="s">
        <v>656</v>
      </c>
      <c r="D331" s="56">
        <v>0.83</v>
      </c>
      <c r="E331" s="56" t="s">
        <v>48</v>
      </c>
      <c r="F331" s="56" t="s">
        <v>35</v>
      </c>
      <c r="G331" s="56" t="s">
        <v>36</v>
      </c>
      <c r="H331" s="56" t="s">
        <v>610</v>
      </c>
      <c r="I331" s="56" t="s">
        <v>980</v>
      </c>
      <c r="J331" s="50" t="s">
        <v>50</v>
      </c>
      <c r="K331" s="50" t="s">
        <v>51</v>
      </c>
      <c r="L331" s="50" t="s">
        <v>981</v>
      </c>
      <c r="M331" s="56" t="s">
        <v>53</v>
      </c>
      <c r="N331" s="56" t="s">
        <v>53</v>
      </c>
      <c r="O331" s="50">
        <v>80</v>
      </c>
      <c r="P331" s="50">
        <v>80</v>
      </c>
      <c r="Q331" s="50">
        <v>554</v>
      </c>
      <c r="R331" s="50" t="s">
        <v>77</v>
      </c>
      <c r="S331" s="50" t="s">
        <v>738</v>
      </c>
      <c r="T331" s="50">
        <v>2222</v>
      </c>
      <c r="U331" s="50" t="s">
        <v>55</v>
      </c>
      <c r="V331" s="50" t="s">
        <v>56</v>
      </c>
      <c r="AA331" s="50" t="s">
        <v>57</v>
      </c>
      <c r="AB331" s="56" t="s">
        <v>656</v>
      </c>
      <c r="AC331" s="50" t="s">
        <v>517</v>
      </c>
      <c r="AD331" s="50">
        <v>41.332751150934698</v>
      </c>
      <c r="AE331" s="50">
        <v>2.0706533187888398</v>
      </c>
      <c r="AF331" s="50">
        <v>300</v>
      </c>
      <c r="AG331" s="50" t="s">
        <v>46</v>
      </c>
      <c r="AH331" s="50" t="str">
        <f t="shared" si="38"/>
        <v>B-20 0,83 Sant Boi</v>
      </c>
      <c r="AI331" s="50"/>
      <c r="AJ331" s="50" t="str">
        <f t="shared" si="39"/>
        <v>{'Camera information':{'Identifier':'camera.3203','Number':3203,'Group':'B-20','Name':'B-20 0,83 Sant Boi','Location':'ACCESSOS SUD',</v>
      </c>
      <c r="AK331" s="50" t="str">
        <f t="shared" si="37"/>
        <v>'Description':'B-20 0,83 Sant Boi','Symbol':'Fixed camera','Owner':'SCT','Municipality':'Cornellà de Llobregat','Kilometric Point':'0,83','Road':'B-20','Direction':'CRE',</v>
      </c>
      <c r="AL331" s="50" t="str">
        <f t="shared" si="40"/>
        <v>'Latitude':'41,3327511509347','Longitude':'2,07065331878884','Manufacturer':'AXIS','Model':'AXIS Q7401 Video Encoder','Protocol':'		Plettack','Polling':300,</v>
      </c>
      <c r="AM331" s="50" t="str">
        <f t="shared" si="35"/>
        <v>'Connection':{'Address':'10.137.241.37','Multicast address':'				239.239.239.239','User':'root','Password':'root','HTTP port':80,'ONVIF port':80,'RTSP port':554},</v>
      </c>
      <c r="AN331" s="50" t="str">
        <f t="shared" si="41"/>
        <v>'PTZ protocol':{'Protocol':'		Plettack','Address':			3,'Port':2222,'Serial settings':'9600,8,E,1'}}},</v>
      </c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0"/>
      <c r="EA331" s="50"/>
      <c r="EB331" s="50"/>
      <c r="EC331" s="50"/>
      <c r="ED331" s="50"/>
      <c r="EE331" s="50"/>
      <c r="EF331" s="50"/>
      <c r="EG331" s="50"/>
      <c r="EH331" s="50"/>
      <c r="EI331" s="50"/>
      <c r="EJ331" s="50"/>
      <c r="EK331" s="50"/>
      <c r="EL331" s="50"/>
      <c r="EM331" s="50"/>
      <c r="EN331" s="50"/>
      <c r="EO331" s="50"/>
      <c r="EP331" s="50"/>
      <c r="EQ331" s="50"/>
      <c r="ER331" s="50"/>
      <c r="ES331" s="50"/>
      <c r="ET331" s="50"/>
      <c r="EU331" s="50"/>
      <c r="EV331" s="50"/>
      <c r="EW331" s="50"/>
      <c r="EX331" s="50"/>
      <c r="EY331" s="50"/>
      <c r="EZ331" s="50"/>
      <c r="FA331" s="50"/>
      <c r="FB331" s="50"/>
      <c r="FC331" s="50"/>
      <c r="FD331" s="50"/>
      <c r="FE331" s="50"/>
      <c r="FF331" s="50"/>
      <c r="FG331" s="50"/>
      <c r="FH331" s="50"/>
      <c r="FI331" s="50"/>
      <c r="FJ331" s="50"/>
      <c r="FK331" s="50"/>
      <c r="FL331" s="50"/>
      <c r="FM331" s="50"/>
      <c r="FN331" s="50"/>
      <c r="FO331" s="50"/>
      <c r="FP331" s="50"/>
      <c r="FQ331" s="50"/>
      <c r="FR331" s="50"/>
      <c r="FS331" s="50"/>
      <c r="FT331" s="50"/>
      <c r="FU331" s="50"/>
      <c r="FV331" s="50"/>
      <c r="FW331" s="50"/>
      <c r="FX331" s="50"/>
      <c r="FY331" s="50"/>
      <c r="FZ331" s="50"/>
      <c r="GA331" s="50"/>
      <c r="GB331" s="50"/>
      <c r="GC331" s="50"/>
      <c r="GD331" s="50"/>
      <c r="GE331" s="50"/>
      <c r="GF331" s="50"/>
      <c r="GG331" s="50"/>
      <c r="GH331" s="50"/>
      <c r="GI331" s="50"/>
      <c r="GJ331" s="50"/>
      <c r="GK331" s="50"/>
      <c r="GL331" s="50"/>
      <c r="GM331" s="50"/>
      <c r="GN331" s="50"/>
      <c r="GO331" s="50"/>
      <c r="GP331" s="50"/>
      <c r="GQ331" s="50"/>
      <c r="GR331" s="50"/>
      <c r="GS331" s="50"/>
      <c r="GT331" s="50"/>
      <c r="GU331" s="50"/>
      <c r="GV331" s="50"/>
      <c r="GW331" s="50"/>
      <c r="GX331" s="50"/>
      <c r="GY331" s="50"/>
      <c r="GZ331" s="50"/>
      <c r="HA331" s="50"/>
      <c r="HB331" s="50"/>
      <c r="HC331" s="50"/>
      <c r="HD331" s="50"/>
      <c r="HE331" s="50"/>
      <c r="HF331" s="50"/>
      <c r="HG331" s="50"/>
      <c r="HH331" s="50"/>
      <c r="HI331" s="50"/>
      <c r="HJ331" s="50"/>
      <c r="HK331" s="50"/>
      <c r="HL331" s="50"/>
      <c r="HM331" s="50"/>
      <c r="HN331" s="50"/>
      <c r="HO331" s="50"/>
      <c r="HP331" s="50"/>
      <c r="HQ331" s="50"/>
      <c r="HR331" s="50"/>
      <c r="HS331" s="50"/>
      <c r="HT331" s="50"/>
      <c r="HU331" s="50"/>
      <c r="HV331" s="50"/>
      <c r="HW331" s="50"/>
      <c r="HX331" s="50"/>
      <c r="HY331" s="50"/>
      <c r="HZ331" s="50"/>
      <c r="IA331" s="50"/>
      <c r="IB331" s="50"/>
      <c r="IC331" s="50"/>
      <c r="ID331" s="50"/>
      <c r="IE331" s="50"/>
      <c r="IF331" s="50"/>
      <c r="IG331" s="50"/>
      <c r="IH331" s="50"/>
      <c r="II331" s="50"/>
      <c r="IJ331" s="50"/>
      <c r="IK331" s="50"/>
      <c r="IL331" s="50"/>
      <c r="IM331" s="50"/>
      <c r="IN331" s="50"/>
      <c r="IO331" s="50"/>
      <c r="IP331" s="50"/>
      <c r="IQ331" s="50"/>
      <c r="IR331" s="50"/>
      <c r="IS331" s="50"/>
    </row>
    <row r="332" spans="1:253" ht="14.25" customHeight="1">
      <c r="A332" s="55" t="str">
        <f t="shared" si="36"/>
        <v>camera.3204</v>
      </c>
      <c r="B332" s="54">
        <v>3204</v>
      </c>
      <c r="C332" s="56" t="s">
        <v>205</v>
      </c>
      <c r="D332" s="56">
        <v>54.3</v>
      </c>
      <c r="E332" s="56" t="s">
        <v>48</v>
      </c>
      <c r="F332" s="56" t="s">
        <v>35</v>
      </c>
      <c r="G332" s="56" t="s">
        <v>36</v>
      </c>
      <c r="H332" s="56" t="s">
        <v>923</v>
      </c>
      <c r="I332" s="56" t="s">
        <v>982</v>
      </c>
      <c r="J332" s="50" t="s">
        <v>50</v>
      </c>
      <c r="K332" s="50" t="s">
        <v>37</v>
      </c>
      <c r="L332" s="59" t="s">
        <v>983</v>
      </c>
      <c r="M332" s="56" t="s">
        <v>53</v>
      </c>
      <c r="N332" s="56" t="s">
        <v>53</v>
      </c>
      <c r="O332" s="50">
        <v>80</v>
      </c>
      <c r="P332" s="50">
        <v>80</v>
      </c>
      <c r="Q332" s="50">
        <v>554</v>
      </c>
      <c r="R332" s="50" t="s">
        <v>77</v>
      </c>
      <c r="S332" s="50" t="s">
        <v>744</v>
      </c>
      <c r="T332" s="50">
        <v>2222</v>
      </c>
      <c r="U332" s="50" t="s">
        <v>55</v>
      </c>
      <c r="V332" s="50" t="s">
        <v>56</v>
      </c>
      <c r="AA332" s="50" t="s">
        <v>57</v>
      </c>
      <c r="AB332" s="56" t="s">
        <v>205</v>
      </c>
      <c r="AC332" s="50" t="s">
        <v>58</v>
      </c>
      <c r="AD332" s="50">
        <v>41.3283370457427</v>
      </c>
      <c r="AE332" s="50">
        <v>2.0507107052375702</v>
      </c>
      <c r="AF332" s="50">
        <v>300</v>
      </c>
      <c r="AG332" s="50" t="s">
        <v>46</v>
      </c>
      <c r="AH332" s="50" t="str">
        <f t="shared" si="38"/>
        <v>C-32S 54,3 Sant Boi Centre</v>
      </c>
      <c r="AI332" s="50"/>
      <c r="AJ332" s="50" t="str">
        <f t="shared" si="39"/>
        <v>{'Camera information':{'Identifier':'camera.3204','Number':3204,'Group':'C-32S','Name':'C-32S 54,3 Sant Boi Centre','Location':'ACCESSOS SUD',</v>
      </c>
      <c r="AK332" s="50" t="str">
        <f t="shared" si="37"/>
        <v>'Description':'C-32S 54,3 Sant Boi Centre','Symbol':'Fixed camera','Owner':'SCT','Municipality':'Sant Boi de Llobregat','Kilometric Point':'54,3','Road':'C-32S','Direction':'DEC',</v>
      </c>
      <c r="AL332" s="50" t="str">
        <f t="shared" si="40"/>
        <v>'Latitude':'41,3283370457427','Longitude':'2,05071070523757','Manufacturer':'AXIS','Model':'-','Protocol':'		Plettack','Polling':300,</v>
      </c>
      <c r="AM332" s="50" t="str">
        <f t="shared" si="35"/>
        <v>'Connection':{'Address':'10.137.241.38','Multicast address':'				239.239.239.239','User':'root','Password':'root','HTTP port':80,'ONVIF port':80,'RTSP port':554},</v>
      </c>
      <c r="AN332" s="50" t="str">
        <f t="shared" si="41"/>
        <v>'PTZ protocol':{'Protocol':'		Plettack','Address':			4,'Port':2222,'Serial settings':'9600,8,E,1'}}},</v>
      </c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0"/>
      <c r="EA332" s="50"/>
      <c r="EB332" s="50"/>
      <c r="EC332" s="50"/>
      <c r="ED332" s="50"/>
      <c r="EE332" s="50"/>
      <c r="EF332" s="50"/>
      <c r="EG332" s="50"/>
      <c r="EH332" s="50"/>
      <c r="EI332" s="50"/>
      <c r="EJ332" s="50"/>
      <c r="EK332" s="50"/>
      <c r="EL332" s="50"/>
      <c r="EM332" s="50"/>
      <c r="EN332" s="50"/>
      <c r="EO332" s="50"/>
      <c r="EP332" s="50"/>
      <c r="EQ332" s="50"/>
      <c r="ER332" s="50"/>
      <c r="ES332" s="50"/>
      <c r="ET332" s="50"/>
      <c r="EU332" s="50"/>
      <c r="EV332" s="50"/>
      <c r="EW332" s="50"/>
      <c r="EX332" s="50"/>
      <c r="EY332" s="50"/>
      <c r="EZ332" s="50"/>
      <c r="FA332" s="50"/>
      <c r="FB332" s="50"/>
      <c r="FC332" s="50"/>
      <c r="FD332" s="50"/>
      <c r="FE332" s="50"/>
      <c r="FF332" s="50"/>
      <c r="FG332" s="50"/>
      <c r="FH332" s="50"/>
      <c r="FI332" s="50"/>
      <c r="FJ332" s="50"/>
      <c r="FK332" s="50"/>
      <c r="FL332" s="50"/>
      <c r="FM332" s="50"/>
      <c r="FN332" s="50"/>
      <c r="FO332" s="50"/>
      <c r="FP332" s="50"/>
      <c r="FQ332" s="50"/>
      <c r="FR332" s="50"/>
      <c r="FS332" s="50"/>
      <c r="FT332" s="50"/>
      <c r="FU332" s="50"/>
      <c r="FV332" s="50"/>
      <c r="FW332" s="50"/>
      <c r="FX332" s="50"/>
      <c r="FY332" s="50"/>
      <c r="FZ332" s="50"/>
      <c r="GA332" s="50"/>
      <c r="GB332" s="50"/>
      <c r="GC332" s="50"/>
      <c r="GD332" s="50"/>
      <c r="GE332" s="50"/>
      <c r="GF332" s="50"/>
      <c r="GG332" s="50"/>
      <c r="GH332" s="50"/>
      <c r="GI332" s="50"/>
      <c r="GJ332" s="50"/>
      <c r="GK332" s="50"/>
      <c r="GL332" s="50"/>
      <c r="GM332" s="50"/>
      <c r="GN332" s="50"/>
      <c r="GO332" s="50"/>
      <c r="GP332" s="50"/>
      <c r="GQ332" s="50"/>
      <c r="GR332" s="50"/>
      <c r="GS332" s="50"/>
      <c r="GT332" s="50"/>
      <c r="GU332" s="50"/>
      <c r="GV332" s="50"/>
      <c r="GW332" s="50"/>
      <c r="GX332" s="50"/>
      <c r="GY332" s="50"/>
      <c r="GZ332" s="50"/>
      <c r="HA332" s="50"/>
      <c r="HB332" s="50"/>
      <c r="HC332" s="50"/>
      <c r="HD332" s="50"/>
      <c r="HE332" s="50"/>
      <c r="HF332" s="50"/>
      <c r="HG332" s="50"/>
      <c r="HH332" s="50"/>
      <c r="HI332" s="50"/>
      <c r="HJ332" s="50"/>
      <c r="HK332" s="50"/>
      <c r="HL332" s="50"/>
      <c r="HM332" s="50"/>
      <c r="HN332" s="50"/>
      <c r="HO332" s="50"/>
      <c r="HP332" s="50"/>
      <c r="HQ332" s="50"/>
      <c r="HR332" s="50"/>
      <c r="HS332" s="50"/>
      <c r="HT332" s="50"/>
      <c r="HU332" s="50"/>
      <c r="HV332" s="50"/>
      <c r="HW332" s="50"/>
      <c r="HX332" s="50"/>
      <c r="HY332" s="50"/>
      <c r="HZ332" s="50"/>
      <c r="IA332" s="50"/>
      <c r="IB332" s="50"/>
      <c r="IC332" s="50"/>
      <c r="ID332" s="50"/>
      <c r="IE332" s="50"/>
      <c r="IF332" s="50"/>
      <c r="IG332" s="50"/>
      <c r="IH332" s="50"/>
      <c r="II332" s="50"/>
      <c r="IJ332" s="50"/>
      <c r="IK332" s="50"/>
      <c r="IL332" s="50"/>
      <c r="IM332" s="50"/>
      <c r="IN332" s="50"/>
      <c r="IO332" s="50"/>
      <c r="IP332" s="50"/>
      <c r="IQ332" s="50"/>
      <c r="IR332" s="50"/>
      <c r="IS332" s="50"/>
    </row>
    <row r="333" spans="1:253" ht="14.25" customHeight="1">
      <c r="A333" s="55" t="str">
        <f t="shared" si="36"/>
        <v>camera.3205</v>
      </c>
      <c r="B333" s="54">
        <v>3205</v>
      </c>
      <c r="C333" s="56" t="s">
        <v>205</v>
      </c>
      <c r="D333" s="56">
        <v>53.35</v>
      </c>
      <c r="E333" s="56" t="s">
        <v>48</v>
      </c>
      <c r="F333" s="56" t="s">
        <v>35</v>
      </c>
      <c r="G333" s="56" t="s">
        <v>36</v>
      </c>
      <c r="H333" s="56" t="s">
        <v>923</v>
      </c>
      <c r="I333" s="56" t="s">
        <v>984</v>
      </c>
      <c r="J333" s="50" t="s">
        <v>50</v>
      </c>
      <c r="K333" s="50" t="s">
        <v>51</v>
      </c>
      <c r="L333" s="50" t="s">
        <v>985</v>
      </c>
      <c r="M333" s="56" t="s">
        <v>53</v>
      </c>
      <c r="N333" s="56" t="s">
        <v>53</v>
      </c>
      <c r="O333" s="50">
        <v>80</v>
      </c>
      <c r="P333" s="50">
        <v>80</v>
      </c>
      <c r="Q333" s="50">
        <v>554</v>
      </c>
      <c r="R333" s="50" t="s">
        <v>77</v>
      </c>
      <c r="S333" s="50" t="s">
        <v>847</v>
      </c>
      <c r="T333" s="50">
        <v>2222</v>
      </c>
      <c r="U333" s="50" t="s">
        <v>55</v>
      </c>
      <c r="V333" s="50" t="s">
        <v>56</v>
      </c>
      <c r="AA333" s="50" t="s">
        <v>57</v>
      </c>
      <c r="AB333" s="56" t="s">
        <v>205</v>
      </c>
      <c r="AC333" s="50" t="s">
        <v>58</v>
      </c>
      <c r="AD333" s="50">
        <v>41.321454764634197</v>
      </c>
      <c r="AE333" s="50">
        <v>2.0408918722766698</v>
      </c>
      <c r="AF333" s="50">
        <v>300</v>
      </c>
      <c r="AG333" s="50" t="s">
        <v>46</v>
      </c>
      <c r="AH333" s="50" t="str">
        <f t="shared" si="38"/>
        <v>C-32S 53,35 Sant Boi Sud</v>
      </c>
      <c r="AI333" s="50"/>
      <c r="AJ333" s="50" t="str">
        <f t="shared" si="39"/>
        <v>{'Camera information':{'Identifier':'camera.3205','Number':3205,'Group':'C-32S','Name':'C-32S 53,35 Sant Boi Sud','Location':'ACCESSOS SUD',</v>
      </c>
      <c r="AK333" s="50" t="str">
        <f t="shared" si="37"/>
        <v>'Description':'C-32S 53,35 Sant Boi Sud','Symbol':'Fixed camera','Owner':'SCT','Municipality':'Sant Boi de Llobregat','Kilometric Point':'53,35','Road':'C-32S','Direction':'DEC',</v>
      </c>
      <c r="AL333" s="50" t="str">
        <f t="shared" si="40"/>
        <v>'Latitude':'41,3214547646342','Longitude':'2,04089187227667','Manufacturer':'AXIS','Model':'AXIS Q7401 Video Encoder','Protocol':'		Plettack','Polling':300,</v>
      </c>
      <c r="AM333" s="50" t="str">
        <f t="shared" si="35"/>
        <v>'Connection':{'Address':'10.137.241.39','Multicast address':'				239.239.239.239','User':'root','Password':'root','HTTP port':80,'ONVIF port':80,'RTSP port':554},</v>
      </c>
      <c r="AN333" s="50" t="str">
        <f t="shared" si="41"/>
        <v>'PTZ protocol':{'Protocol':'		Plettack','Address':			5,'Port':2222,'Serial settings':'9600,8,E,1'}}},</v>
      </c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0"/>
      <c r="EA333" s="50"/>
      <c r="EB333" s="50"/>
      <c r="EC333" s="50"/>
      <c r="ED333" s="50"/>
      <c r="EE333" s="50"/>
      <c r="EF333" s="50"/>
      <c r="EG333" s="50"/>
      <c r="EH333" s="50"/>
      <c r="EI333" s="50"/>
      <c r="EJ333" s="50"/>
      <c r="EK333" s="50"/>
      <c r="EL333" s="50"/>
      <c r="EM333" s="50"/>
      <c r="EN333" s="50"/>
      <c r="EO333" s="50"/>
      <c r="EP333" s="50"/>
      <c r="EQ333" s="50"/>
      <c r="ER333" s="50"/>
      <c r="ES333" s="50"/>
      <c r="ET333" s="50"/>
      <c r="EU333" s="50"/>
      <c r="EV333" s="50"/>
      <c r="EW333" s="50"/>
      <c r="EX333" s="50"/>
      <c r="EY333" s="50"/>
      <c r="EZ333" s="50"/>
      <c r="FA333" s="50"/>
      <c r="FB333" s="50"/>
      <c r="FC333" s="50"/>
      <c r="FD333" s="50"/>
      <c r="FE333" s="50"/>
      <c r="FF333" s="50"/>
      <c r="FG333" s="50"/>
      <c r="FH333" s="50"/>
      <c r="FI333" s="50"/>
      <c r="FJ333" s="50"/>
      <c r="FK333" s="50"/>
      <c r="FL333" s="50"/>
      <c r="FM333" s="50"/>
      <c r="FN333" s="50"/>
      <c r="FO333" s="50"/>
      <c r="FP333" s="50"/>
      <c r="FQ333" s="50"/>
      <c r="FR333" s="50"/>
      <c r="FS333" s="50"/>
      <c r="FT333" s="50"/>
      <c r="FU333" s="50"/>
      <c r="FV333" s="50"/>
      <c r="FW333" s="50"/>
      <c r="FX333" s="50"/>
      <c r="FY333" s="50"/>
      <c r="FZ333" s="50"/>
      <c r="GA333" s="50"/>
      <c r="GB333" s="50"/>
      <c r="GC333" s="50"/>
      <c r="GD333" s="50"/>
      <c r="GE333" s="50"/>
      <c r="GF333" s="50"/>
      <c r="GG333" s="50"/>
      <c r="GH333" s="50"/>
      <c r="GI333" s="50"/>
      <c r="GJ333" s="50"/>
      <c r="GK333" s="50"/>
      <c r="GL333" s="50"/>
      <c r="GM333" s="50"/>
      <c r="GN333" s="50"/>
      <c r="GO333" s="50"/>
      <c r="GP333" s="50"/>
      <c r="GQ333" s="50"/>
      <c r="GR333" s="50"/>
      <c r="GS333" s="50"/>
      <c r="GT333" s="50"/>
      <c r="GU333" s="50"/>
      <c r="GV333" s="50"/>
      <c r="GW333" s="50"/>
      <c r="GX333" s="50"/>
      <c r="GY333" s="50"/>
      <c r="GZ333" s="50"/>
      <c r="HA333" s="50"/>
      <c r="HB333" s="50"/>
      <c r="HC333" s="50"/>
      <c r="HD333" s="50"/>
      <c r="HE333" s="50"/>
      <c r="HF333" s="50"/>
      <c r="HG333" s="50"/>
      <c r="HH333" s="50"/>
      <c r="HI333" s="50"/>
      <c r="HJ333" s="50"/>
      <c r="HK333" s="50"/>
      <c r="HL333" s="50"/>
      <c r="HM333" s="50"/>
      <c r="HN333" s="50"/>
      <c r="HO333" s="50"/>
      <c r="HP333" s="50"/>
      <c r="HQ333" s="50"/>
      <c r="HR333" s="50"/>
      <c r="HS333" s="50"/>
      <c r="HT333" s="50"/>
      <c r="HU333" s="50"/>
      <c r="HV333" s="50"/>
      <c r="HW333" s="50"/>
      <c r="HX333" s="50"/>
      <c r="HY333" s="50"/>
      <c r="HZ333" s="50"/>
      <c r="IA333" s="50"/>
      <c r="IB333" s="50"/>
      <c r="IC333" s="50"/>
      <c r="ID333" s="50"/>
      <c r="IE333" s="50"/>
      <c r="IF333" s="50"/>
      <c r="IG333" s="50"/>
      <c r="IH333" s="50"/>
      <c r="II333" s="50"/>
      <c r="IJ333" s="50"/>
      <c r="IK333" s="50"/>
      <c r="IL333" s="50"/>
      <c r="IM333" s="50"/>
      <c r="IN333" s="50"/>
      <c r="IO333" s="50"/>
      <c r="IP333" s="50"/>
      <c r="IQ333" s="50"/>
      <c r="IR333" s="50"/>
      <c r="IS333" s="50"/>
    </row>
    <row r="334" spans="1:253" ht="14.25" customHeight="1">
      <c r="A334" s="55" t="str">
        <f t="shared" si="36"/>
        <v>camera.3206</v>
      </c>
      <c r="B334" s="54">
        <v>3206</v>
      </c>
      <c r="C334" s="56" t="s">
        <v>205</v>
      </c>
      <c r="D334" s="56">
        <v>51.6</v>
      </c>
      <c r="E334" s="56" t="s">
        <v>48</v>
      </c>
      <c r="F334" s="56" t="s">
        <v>35</v>
      </c>
      <c r="G334" s="56" t="s">
        <v>36</v>
      </c>
      <c r="H334" s="56" t="s">
        <v>927</v>
      </c>
      <c r="I334" s="56" t="s">
        <v>927</v>
      </c>
      <c r="J334" s="50" t="s">
        <v>50</v>
      </c>
      <c r="K334" s="50" t="s">
        <v>37</v>
      </c>
      <c r="L334" s="59" t="s">
        <v>986</v>
      </c>
      <c r="M334" s="56" t="s">
        <v>53</v>
      </c>
      <c r="N334" s="56" t="s">
        <v>53</v>
      </c>
      <c r="O334" s="50">
        <v>80</v>
      </c>
      <c r="P334" s="50">
        <v>80</v>
      </c>
      <c r="Q334" s="50">
        <v>554</v>
      </c>
      <c r="R334" s="50" t="s">
        <v>77</v>
      </c>
      <c r="S334" s="50" t="s">
        <v>852</v>
      </c>
      <c r="T334" s="50">
        <v>2222</v>
      </c>
      <c r="U334" s="50" t="s">
        <v>55</v>
      </c>
      <c r="V334" s="50" t="s">
        <v>56</v>
      </c>
      <c r="AA334" s="50" t="s">
        <v>57</v>
      </c>
      <c r="AB334" s="56" t="s">
        <v>205</v>
      </c>
      <c r="AC334" s="50" t="s">
        <v>58</v>
      </c>
      <c r="AD334" s="50">
        <v>41.311222625802301</v>
      </c>
      <c r="AE334" s="50">
        <v>2.0309303830210501</v>
      </c>
      <c r="AF334" s="50">
        <v>300</v>
      </c>
      <c r="AG334" s="50" t="s">
        <v>46</v>
      </c>
      <c r="AH334" s="50" t="str">
        <f t="shared" si="38"/>
        <v>C-32S 51,6 Viladecans</v>
      </c>
      <c r="AI334" s="50"/>
      <c r="AJ334" s="50" t="str">
        <f t="shared" si="39"/>
        <v>{'Camera information':{'Identifier':'camera.3206','Number':3206,'Group':'C-32S','Name':'C-32S 51,6 Viladecans','Location':'ACCESSOS SUD',</v>
      </c>
      <c r="AK334" s="50" t="str">
        <f t="shared" si="37"/>
        <v>'Description':'C-32S 51,6 Viladecans','Symbol':'Fixed camera','Owner':'SCT','Municipality':'Viladecans','Kilometric Point':'51,6','Road':'C-32S','Direction':'DEC',</v>
      </c>
      <c r="AL334" s="50" t="str">
        <f t="shared" si="40"/>
        <v>'Latitude':'41,3112226258023','Longitude':'2,03093038302105','Manufacturer':'AXIS','Model':'-','Protocol':'		Plettack','Polling':300,</v>
      </c>
      <c r="AM334" s="50" t="str">
        <f t="shared" si="35"/>
        <v>'Connection':{'Address':'10.137.241.40','Multicast address':'				239.239.239.239','User':'root','Password':'root','HTTP port':80,'ONVIF port':80,'RTSP port':554},</v>
      </c>
      <c r="AN334" s="50" t="str">
        <f t="shared" si="41"/>
        <v>'PTZ protocol':{'Protocol':'		Plettack','Address':			6,'Port':2222,'Serial settings':'9600,8,E,1'}}},</v>
      </c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0"/>
      <c r="EA334" s="50"/>
      <c r="EB334" s="50"/>
      <c r="EC334" s="50"/>
      <c r="ED334" s="50"/>
      <c r="EE334" s="50"/>
      <c r="EF334" s="50"/>
      <c r="EG334" s="50"/>
      <c r="EH334" s="50"/>
      <c r="EI334" s="50"/>
      <c r="EJ334" s="50"/>
      <c r="EK334" s="50"/>
      <c r="EL334" s="50"/>
      <c r="EM334" s="50"/>
      <c r="EN334" s="50"/>
      <c r="EO334" s="50"/>
      <c r="EP334" s="50"/>
      <c r="EQ334" s="50"/>
      <c r="ER334" s="50"/>
      <c r="ES334" s="50"/>
      <c r="ET334" s="50"/>
      <c r="EU334" s="50"/>
      <c r="EV334" s="50"/>
      <c r="EW334" s="50"/>
      <c r="EX334" s="50"/>
      <c r="EY334" s="50"/>
      <c r="EZ334" s="50"/>
      <c r="FA334" s="50"/>
      <c r="FB334" s="50"/>
      <c r="FC334" s="50"/>
      <c r="FD334" s="50"/>
      <c r="FE334" s="50"/>
      <c r="FF334" s="50"/>
      <c r="FG334" s="50"/>
      <c r="FH334" s="50"/>
      <c r="FI334" s="50"/>
      <c r="FJ334" s="50"/>
      <c r="FK334" s="50"/>
      <c r="FL334" s="50"/>
      <c r="FM334" s="50"/>
      <c r="FN334" s="50"/>
      <c r="FO334" s="50"/>
      <c r="FP334" s="50"/>
      <c r="FQ334" s="50"/>
      <c r="FR334" s="50"/>
      <c r="FS334" s="50"/>
      <c r="FT334" s="50"/>
      <c r="FU334" s="50"/>
      <c r="FV334" s="50"/>
      <c r="FW334" s="50"/>
      <c r="FX334" s="50"/>
      <c r="FY334" s="50"/>
      <c r="FZ334" s="50"/>
      <c r="GA334" s="50"/>
      <c r="GB334" s="50"/>
      <c r="GC334" s="50"/>
      <c r="GD334" s="50"/>
      <c r="GE334" s="50"/>
      <c r="GF334" s="50"/>
      <c r="GG334" s="50"/>
      <c r="GH334" s="50"/>
      <c r="GI334" s="50"/>
      <c r="GJ334" s="50"/>
      <c r="GK334" s="50"/>
      <c r="GL334" s="50"/>
      <c r="GM334" s="50"/>
      <c r="GN334" s="50"/>
      <c r="GO334" s="50"/>
      <c r="GP334" s="50"/>
      <c r="GQ334" s="50"/>
      <c r="GR334" s="50"/>
      <c r="GS334" s="50"/>
      <c r="GT334" s="50"/>
      <c r="GU334" s="50"/>
      <c r="GV334" s="50"/>
      <c r="GW334" s="50"/>
      <c r="GX334" s="50"/>
      <c r="GY334" s="50"/>
      <c r="GZ334" s="50"/>
      <c r="HA334" s="50"/>
      <c r="HB334" s="50"/>
      <c r="HC334" s="50"/>
      <c r="HD334" s="50"/>
      <c r="HE334" s="50"/>
      <c r="HF334" s="50"/>
      <c r="HG334" s="50"/>
      <c r="HH334" s="50"/>
      <c r="HI334" s="50"/>
      <c r="HJ334" s="50"/>
      <c r="HK334" s="50"/>
      <c r="HL334" s="50"/>
      <c r="HM334" s="50"/>
      <c r="HN334" s="50"/>
      <c r="HO334" s="50"/>
      <c r="HP334" s="50"/>
      <c r="HQ334" s="50"/>
      <c r="HR334" s="50"/>
      <c r="HS334" s="50"/>
      <c r="HT334" s="50"/>
      <c r="HU334" s="50"/>
      <c r="HV334" s="50"/>
      <c r="HW334" s="50"/>
      <c r="HX334" s="50"/>
      <c r="HY334" s="50"/>
      <c r="HZ334" s="50"/>
      <c r="IA334" s="50"/>
      <c r="IB334" s="50"/>
      <c r="IC334" s="50"/>
      <c r="ID334" s="50"/>
      <c r="IE334" s="50"/>
      <c r="IF334" s="50"/>
      <c r="IG334" s="50"/>
      <c r="IH334" s="50"/>
      <c r="II334" s="50"/>
      <c r="IJ334" s="50"/>
      <c r="IK334" s="50"/>
      <c r="IL334" s="50"/>
      <c r="IM334" s="50"/>
      <c r="IN334" s="50"/>
      <c r="IO334" s="50"/>
      <c r="IP334" s="50"/>
      <c r="IQ334" s="50"/>
      <c r="IR334" s="50"/>
      <c r="IS334" s="50"/>
    </row>
    <row r="335" spans="1:253" ht="14.25" customHeight="1">
      <c r="A335" s="55" t="str">
        <f t="shared" si="36"/>
        <v>camera.3207</v>
      </c>
      <c r="B335" s="54">
        <v>3207</v>
      </c>
      <c r="C335" s="56" t="s">
        <v>205</v>
      </c>
      <c r="D335" s="56">
        <v>50.365000000000002</v>
      </c>
      <c r="E335" s="56" t="s">
        <v>48</v>
      </c>
      <c r="F335" s="56" t="s">
        <v>35</v>
      </c>
      <c r="G335" s="56" t="s">
        <v>36</v>
      </c>
      <c r="H335" s="56" t="s">
        <v>927</v>
      </c>
      <c r="I335" s="56" t="s">
        <v>934</v>
      </c>
      <c r="J335" s="50" t="s">
        <v>50</v>
      </c>
      <c r="K335" s="50" t="s">
        <v>37</v>
      </c>
      <c r="L335" s="59" t="s">
        <v>987</v>
      </c>
      <c r="M335" s="56" t="s">
        <v>53</v>
      </c>
      <c r="N335" s="56" t="s">
        <v>53</v>
      </c>
      <c r="O335" s="50">
        <v>80</v>
      </c>
      <c r="P335" s="50">
        <v>80</v>
      </c>
      <c r="Q335" s="50">
        <v>554</v>
      </c>
      <c r="R335" s="50" t="s">
        <v>77</v>
      </c>
      <c r="S335" s="50" t="s">
        <v>856</v>
      </c>
      <c r="T335" s="50">
        <v>2222</v>
      </c>
      <c r="U335" s="50" t="s">
        <v>55</v>
      </c>
      <c r="V335" s="50" t="s">
        <v>56</v>
      </c>
      <c r="AA335" s="50" t="s">
        <v>57</v>
      </c>
      <c r="AB335" s="56" t="s">
        <v>205</v>
      </c>
      <c r="AC335" s="50" t="s">
        <v>517</v>
      </c>
      <c r="AD335" s="50">
        <v>41.299253654605998</v>
      </c>
      <c r="AE335" s="50">
        <v>2.0207799340123902</v>
      </c>
      <c r="AF335" s="50">
        <v>300</v>
      </c>
      <c r="AG335" s="50" t="s">
        <v>46</v>
      </c>
      <c r="AH335" s="50" t="str">
        <f t="shared" si="38"/>
        <v>C-32S 50,365 Gavà</v>
      </c>
      <c r="AI335" s="50"/>
      <c r="AJ335" s="50" t="str">
        <f t="shared" si="39"/>
        <v>{'Camera information':{'Identifier':'camera.3207','Number':3207,'Group':'C-32S','Name':'C-32S 50,365 Gavà','Location':'ACCESSOS SUD',</v>
      </c>
      <c r="AK335" s="50" t="str">
        <f t="shared" si="37"/>
        <v>'Description':'C-32S 50,365 Gavà','Symbol':'Fixed camera','Owner':'SCT','Municipality':'Viladecans','Kilometric Point':'50,365','Road':'C-32S','Direction':'CRE',</v>
      </c>
      <c r="AL335" s="50" t="str">
        <f t="shared" si="40"/>
        <v>'Latitude':'41,299253654606','Longitude':'2,02077993401239','Manufacturer':'AXIS','Model':'-','Protocol':'		Plettack','Polling':300,</v>
      </c>
      <c r="AM335" s="50" t="str">
        <f t="shared" si="35"/>
        <v>'Connection':{'Address':'10.137.241.41','Multicast address':'				239.239.239.239','User':'root','Password':'root','HTTP port':80,'ONVIF port':80,'RTSP port':554},</v>
      </c>
      <c r="AN335" s="50" t="str">
        <f t="shared" si="41"/>
        <v>'PTZ protocol':{'Protocol':'		Plettack','Address':			7,'Port':2222,'Serial settings':'9600,8,E,1'}}},</v>
      </c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0"/>
      <c r="EA335" s="50"/>
      <c r="EB335" s="50"/>
      <c r="EC335" s="50"/>
      <c r="ED335" s="50"/>
      <c r="EE335" s="50"/>
      <c r="EF335" s="50"/>
      <c r="EG335" s="50"/>
      <c r="EH335" s="50"/>
      <c r="EI335" s="50"/>
      <c r="EJ335" s="50"/>
      <c r="EK335" s="50"/>
      <c r="EL335" s="50"/>
      <c r="EM335" s="50"/>
      <c r="EN335" s="50"/>
      <c r="EO335" s="50"/>
      <c r="EP335" s="50"/>
      <c r="EQ335" s="50"/>
      <c r="ER335" s="50"/>
      <c r="ES335" s="50"/>
      <c r="ET335" s="50"/>
      <c r="EU335" s="50"/>
      <c r="EV335" s="50"/>
      <c r="EW335" s="50"/>
      <c r="EX335" s="50"/>
      <c r="EY335" s="50"/>
      <c r="EZ335" s="50"/>
      <c r="FA335" s="50"/>
      <c r="FB335" s="50"/>
      <c r="FC335" s="50"/>
      <c r="FD335" s="50"/>
      <c r="FE335" s="50"/>
      <c r="FF335" s="50"/>
      <c r="FG335" s="50"/>
      <c r="FH335" s="50"/>
      <c r="FI335" s="50"/>
      <c r="FJ335" s="50"/>
      <c r="FK335" s="50"/>
      <c r="FL335" s="50"/>
      <c r="FM335" s="50"/>
      <c r="FN335" s="50"/>
      <c r="FO335" s="50"/>
      <c r="FP335" s="50"/>
      <c r="FQ335" s="50"/>
      <c r="FR335" s="50"/>
      <c r="FS335" s="50"/>
      <c r="FT335" s="50"/>
      <c r="FU335" s="50"/>
      <c r="FV335" s="50"/>
      <c r="FW335" s="50"/>
      <c r="FX335" s="50"/>
      <c r="FY335" s="50"/>
      <c r="FZ335" s="50"/>
      <c r="GA335" s="50"/>
      <c r="GB335" s="50"/>
      <c r="GC335" s="50"/>
      <c r="GD335" s="50"/>
      <c r="GE335" s="50"/>
      <c r="GF335" s="50"/>
      <c r="GG335" s="50"/>
      <c r="GH335" s="50"/>
      <c r="GI335" s="50"/>
      <c r="GJ335" s="50"/>
      <c r="GK335" s="50"/>
      <c r="GL335" s="50"/>
      <c r="GM335" s="50"/>
      <c r="GN335" s="50"/>
      <c r="GO335" s="50"/>
      <c r="GP335" s="50"/>
      <c r="GQ335" s="50"/>
      <c r="GR335" s="50"/>
      <c r="GS335" s="50"/>
      <c r="GT335" s="50"/>
      <c r="GU335" s="50"/>
      <c r="GV335" s="50"/>
      <c r="GW335" s="50"/>
      <c r="GX335" s="50"/>
      <c r="GY335" s="50"/>
      <c r="GZ335" s="50"/>
      <c r="HA335" s="50"/>
      <c r="HB335" s="50"/>
      <c r="HC335" s="50"/>
      <c r="HD335" s="50"/>
      <c r="HE335" s="50"/>
      <c r="HF335" s="50"/>
      <c r="HG335" s="50"/>
      <c r="HH335" s="50"/>
      <c r="HI335" s="50"/>
      <c r="HJ335" s="50"/>
      <c r="HK335" s="50"/>
      <c r="HL335" s="50"/>
      <c r="HM335" s="50"/>
      <c r="HN335" s="50"/>
      <c r="HO335" s="50"/>
      <c r="HP335" s="50"/>
      <c r="HQ335" s="50"/>
      <c r="HR335" s="50"/>
      <c r="HS335" s="50"/>
      <c r="HT335" s="50"/>
      <c r="HU335" s="50"/>
      <c r="HV335" s="50"/>
      <c r="HW335" s="50"/>
      <c r="HX335" s="50"/>
      <c r="HY335" s="50"/>
      <c r="HZ335" s="50"/>
      <c r="IA335" s="50"/>
      <c r="IB335" s="50"/>
      <c r="IC335" s="50"/>
      <c r="ID335" s="50"/>
      <c r="IE335" s="50"/>
      <c r="IF335" s="50"/>
      <c r="IG335" s="50"/>
      <c r="IH335" s="50"/>
      <c r="II335" s="50"/>
      <c r="IJ335" s="50"/>
      <c r="IK335" s="50"/>
      <c r="IL335" s="50"/>
      <c r="IM335" s="50"/>
      <c r="IN335" s="50"/>
      <c r="IO335" s="50"/>
      <c r="IP335" s="50"/>
      <c r="IQ335" s="50"/>
      <c r="IR335" s="50"/>
      <c r="IS335" s="50"/>
    </row>
    <row r="336" spans="1:253" ht="14.25" customHeight="1">
      <c r="A336" s="55" t="str">
        <f t="shared" si="36"/>
        <v>camera.3208</v>
      </c>
      <c r="B336" s="54">
        <v>3208</v>
      </c>
      <c r="C336" s="56" t="s">
        <v>205</v>
      </c>
      <c r="D336" s="56">
        <v>49.113999999999997</v>
      </c>
      <c r="E336" s="56" t="s">
        <v>48</v>
      </c>
      <c r="F336" s="56" t="s">
        <v>35</v>
      </c>
      <c r="G336" s="56" t="s">
        <v>36</v>
      </c>
      <c r="H336" s="56" t="s">
        <v>934</v>
      </c>
      <c r="I336" s="56" t="s">
        <v>934</v>
      </c>
      <c r="J336" s="50" t="s">
        <v>50</v>
      </c>
      <c r="K336" s="50" t="s">
        <v>37</v>
      </c>
      <c r="L336" s="59" t="s">
        <v>988</v>
      </c>
      <c r="M336" s="56" t="s">
        <v>53</v>
      </c>
      <c r="N336" s="56" t="s">
        <v>53</v>
      </c>
      <c r="O336" s="50">
        <v>80</v>
      </c>
      <c r="P336" s="50">
        <v>80</v>
      </c>
      <c r="Q336" s="50">
        <v>554</v>
      </c>
      <c r="R336" s="50" t="s">
        <v>77</v>
      </c>
      <c r="S336" s="50" t="s">
        <v>859</v>
      </c>
      <c r="T336" s="50">
        <v>2222</v>
      </c>
      <c r="U336" s="50" t="s">
        <v>55</v>
      </c>
      <c r="V336" s="50" t="s">
        <v>56</v>
      </c>
      <c r="AA336" s="50" t="s">
        <v>989</v>
      </c>
      <c r="AB336" s="56" t="s">
        <v>205</v>
      </c>
      <c r="AC336" s="50" t="s">
        <v>517</v>
      </c>
      <c r="AD336" s="50">
        <v>41.292051673349697</v>
      </c>
      <c r="AE336" s="50">
        <v>2.00943907139925</v>
      </c>
      <c r="AF336" s="50">
        <v>300</v>
      </c>
      <c r="AG336" s="50" t="s">
        <v>46</v>
      </c>
      <c r="AH336" s="50" t="str">
        <f t="shared" si="38"/>
        <v>C-32S 49,114 Gavà</v>
      </c>
      <c r="AI336" s="50"/>
      <c r="AJ336" s="50" t="str">
        <f t="shared" si="39"/>
        <v>{'Camera information':{'Identifier':'camera.3208','Number':3208,'Group':'C-32S','Name':'C-32S 49,114 Gavà','Location':'ACCESSOS SUD',</v>
      </c>
      <c r="AK336" s="50" t="str">
        <f t="shared" si="37"/>
        <v>'Description':'C-32S 49,114 Gavà','Symbol':'Fixed camera','Owner':'SCT','Municipality':'Gavà','Kilometric Point':'49,114','Road':'C-32S','Direction':'CRE',</v>
      </c>
      <c r="AL336" s="50" t="str">
        <f t="shared" si="40"/>
        <v>'Latitude':'41,2920516733497','Longitude':'2,00943907139925','Manufacturer':'AXIS','Model':'-','Protocol':'		Plettack','Polling':300,</v>
      </c>
      <c r="AM336" s="50" t="str">
        <f t="shared" si="35"/>
        <v>'Connection':{'Address':'10.137.241.42','Multicast address':'				239.239.239.239','User':'root','Password':'root','HTTP port':80,'ONVIF port':80,'RTSP port':554},</v>
      </c>
      <c r="AN336" s="50" t="str">
        <f t="shared" si="41"/>
        <v>'PTZ protocol':{'Protocol':'		Plettack','Address':			8,'Port':2222,'Serial settings':'9600,8,E,1'}}},</v>
      </c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0"/>
      <c r="EA336" s="50"/>
      <c r="EB336" s="50"/>
      <c r="EC336" s="50"/>
      <c r="ED336" s="50"/>
      <c r="EE336" s="50"/>
      <c r="EF336" s="50"/>
      <c r="EG336" s="50"/>
      <c r="EH336" s="50"/>
      <c r="EI336" s="50"/>
      <c r="EJ336" s="50"/>
      <c r="EK336" s="50"/>
      <c r="EL336" s="50"/>
      <c r="EM336" s="50"/>
      <c r="EN336" s="50"/>
      <c r="EO336" s="50"/>
      <c r="EP336" s="50"/>
      <c r="EQ336" s="50"/>
      <c r="ER336" s="50"/>
      <c r="ES336" s="50"/>
      <c r="ET336" s="50"/>
      <c r="EU336" s="50"/>
      <c r="EV336" s="50"/>
      <c r="EW336" s="50"/>
      <c r="EX336" s="50"/>
      <c r="EY336" s="50"/>
      <c r="EZ336" s="50"/>
      <c r="FA336" s="50"/>
      <c r="FB336" s="50"/>
      <c r="FC336" s="50"/>
      <c r="FD336" s="50"/>
      <c r="FE336" s="50"/>
      <c r="FF336" s="50"/>
      <c r="FG336" s="50"/>
      <c r="FH336" s="50"/>
      <c r="FI336" s="50"/>
      <c r="FJ336" s="50"/>
      <c r="FK336" s="50"/>
      <c r="FL336" s="50"/>
      <c r="FM336" s="50"/>
      <c r="FN336" s="50"/>
      <c r="FO336" s="50"/>
      <c r="FP336" s="50"/>
      <c r="FQ336" s="50"/>
      <c r="FR336" s="50"/>
      <c r="FS336" s="50"/>
      <c r="FT336" s="50"/>
      <c r="FU336" s="50"/>
      <c r="FV336" s="50"/>
      <c r="FW336" s="50"/>
      <c r="FX336" s="50"/>
      <c r="FY336" s="50"/>
      <c r="FZ336" s="50"/>
      <c r="GA336" s="50"/>
      <c r="GB336" s="50"/>
      <c r="GC336" s="50"/>
      <c r="GD336" s="50"/>
      <c r="GE336" s="50"/>
      <c r="GF336" s="50"/>
      <c r="GG336" s="50"/>
      <c r="GH336" s="50"/>
      <c r="GI336" s="50"/>
      <c r="GJ336" s="50"/>
      <c r="GK336" s="50"/>
      <c r="GL336" s="50"/>
      <c r="GM336" s="50"/>
      <c r="GN336" s="50"/>
      <c r="GO336" s="50"/>
      <c r="GP336" s="50"/>
      <c r="GQ336" s="50"/>
      <c r="GR336" s="50"/>
      <c r="GS336" s="50"/>
      <c r="GT336" s="50"/>
      <c r="GU336" s="50"/>
      <c r="GV336" s="50"/>
      <c r="GW336" s="50"/>
      <c r="GX336" s="50"/>
      <c r="GY336" s="50"/>
      <c r="GZ336" s="50"/>
      <c r="HA336" s="50"/>
      <c r="HB336" s="50"/>
      <c r="HC336" s="50"/>
      <c r="HD336" s="50"/>
      <c r="HE336" s="50"/>
      <c r="HF336" s="50"/>
      <c r="HG336" s="50"/>
      <c r="HH336" s="50"/>
      <c r="HI336" s="50"/>
      <c r="HJ336" s="50"/>
      <c r="HK336" s="50"/>
      <c r="HL336" s="50"/>
      <c r="HM336" s="50"/>
      <c r="HN336" s="50"/>
      <c r="HO336" s="50"/>
      <c r="HP336" s="50"/>
      <c r="HQ336" s="50"/>
      <c r="HR336" s="50"/>
      <c r="HS336" s="50"/>
      <c r="HT336" s="50"/>
      <c r="HU336" s="50"/>
      <c r="HV336" s="50"/>
      <c r="HW336" s="50"/>
      <c r="HX336" s="50"/>
      <c r="HY336" s="50"/>
      <c r="HZ336" s="50"/>
      <c r="IA336" s="50"/>
      <c r="IB336" s="50"/>
      <c r="IC336" s="50"/>
      <c r="ID336" s="50"/>
      <c r="IE336" s="50"/>
      <c r="IF336" s="50"/>
      <c r="IG336" s="50"/>
      <c r="IH336" s="50"/>
      <c r="II336" s="50"/>
      <c r="IJ336" s="50"/>
      <c r="IK336" s="50"/>
      <c r="IL336" s="50"/>
      <c r="IM336" s="50"/>
      <c r="IN336" s="50"/>
      <c r="IO336" s="50"/>
      <c r="IP336" s="50"/>
      <c r="IQ336" s="50"/>
      <c r="IR336" s="50"/>
      <c r="IS336" s="50"/>
    </row>
    <row r="337" spans="1:253" ht="14.25" customHeight="1">
      <c r="A337" s="55" t="str">
        <f t="shared" si="36"/>
        <v>camera.3209</v>
      </c>
      <c r="B337" s="54">
        <v>3209</v>
      </c>
      <c r="C337" s="56" t="s">
        <v>205</v>
      </c>
      <c r="D337" s="56">
        <v>49.975000000000001</v>
      </c>
      <c r="E337" s="56" t="s">
        <v>48</v>
      </c>
      <c r="F337" s="56" t="s">
        <v>35</v>
      </c>
      <c r="G337" s="56" t="s">
        <v>36</v>
      </c>
      <c r="H337" s="56" t="s">
        <v>934</v>
      </c>
      <c r="I337" s="56" t="s">
        <v>990</v>
      </c>
      <c r="J337" s="50" t="s">
        <v>50</v>
      </c>
      <c r="K337" s="50" t="s">
        <v>51</v>
      </c>
      <c r="L337" s="50" t="s">
        <v>991</v>
      </c>
      <c r="M337" s="56" t="s">
        <v>53</v>
      </c>
      <c r="N337" s="56" t="s">
        <v>53</v>
      </c>
      <c r="O337" s="50">
        <v>80</v>
      </c>
      <c r="P337" s="50">
        <v>80</v>
      </c>
      <c r="Q337" s="50">
        <v>554</v>
      </c>
      <c r="R337" s="50" t="s">
        <v>77</v>
      </c>
      <c r="S337" s="50" t="s">
        <v>668</v>
      </c>
      <c r="T337" s="50">
        <v>2222</v>
      </c>
      <c r="U337" s="50" t="s">
        <v>55</v>
      </c>
      <c r="V337" s="50" t="s">
        <v>56</v>
      </c>
      <c r="AA337" s="50" t="s">
        <v>992</v>
      </c>
      <c r="AB337" s="56" t="s">
        <v>205</v>
      </c>
      <c r="AC337" s="50" t="s">
        <v>58</v>
      </c>
      <c r="AD337" s="50">
        <v>41.286037731757901</v>
      </c>
      <c r="AE337" s="50">
        <v>1.99826752756355</v>
      </c>
      <c r="AF337" s="50">
        <v>300</v>
      </c>
      <c r="AG337" s="50" t="s">
        <v>46</v>
      </c>
      <c r="AH337" s="50" t="str">
        <f t="shared" si="38"/>
        <v>C-32S 49,975 Gavà Sud</v>
      </c>
      <c r="AI337" s="50"/>
      <c r="AJ337" s="50" t="str">
        <f t="shared" si="39"/>
        <v>{'Camera information':{'Identifier':'camera.3209','Number':3209,'Group':'C-32S','Name':'C-32S 49,975 Gavà Sud','Location':'ACCESSOS SUD',</v>
      </c>
      <c r="AK337" s="50" t="str">
        <f t="shared" si="37"/>
        <v>'Description':'C-32S 49,975 Gavà Sud','Symbol':'Fixed camera','Owner':'SCT','Municipality':'Gavà','Kilometric Point':'49,975','Road':'C-32S','Direction':'DEC',</v>
      </c>
      <c r="AL337" s="50" t="str">
        <f t="shared" si="40"/>
        <v>'Latitude':'41,2860377317579','Longitude':'1,99826752756355','Manufacturer':'AXIS','Model':'AXIS Q7401 Video Encoder','Protocol':'		Plettack','Polling':300,</v>
      </c>
      <c r="AM337" s="50" t="str">
        <f t="shared" si="35"/>
        <v>'Connection':{'Address':'10.137.241.43','Multicast address':'				239.239.239.239','User':'root','Password':'root','HTTP port':80,'ONVIF port':80,'RTSP port':554},</v>
      </c>
      <c r="AN337" s="50" t="str">
        <f t="shared" si="41"/>
        <v>'PTZ protocol':{'Protocol':'		Plettack','Address':			9,'Port':2222,'Serial settings':'9600,8,E,1'}}},</v>
      </c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0"/>
      <c r="EA337" s="50"/>
      <c r="EB337" s="50"/>
      <c r="EC337" s="50"/>
      <c r="ED337" s="50"/>
      <c r="EE337" s="50"/>
      <c r="EF337" s="50"/>
      <c r="EG337" s="50"/>
      <c r="EH337" s="50"/>
      <c r="EI337" s="50"/>
      <c r="EJ337" s="50"/>
      <c r="EK337" s="50"/>
      <c r="EL337" s="50"/>
      <c r="EM337" s="50"/>
      <c r="EN337" s="50"/>
      <c r="EO337" s="50"/>
      <c r="EP337" s="50"/>
      <c r="EQ337" s="50"/>
      <c r="ER337" s="50"/>
      <c r="ES337" s="50"/>
      <c r="ET337" s="50"/>
      <c r="EU337" s="50"/>
      <c r="EV337" s="50"/>
      <c r="EW337" s="50"/>
      <c r="EX337" s="50"/>
      <c r="EY337" s="50"/>
      <c r="EZ337" s="50"/>
      <c r="FA337" s="50"/>
      <c r="FB337" s="50"/>
      <c r="FC337" s="50"/>
      <c r="FD337" s="50"/>
      <c r="FE337" s="50"/>
      <c r="FF337" s="50"/>
      <c r="FG337" s="50"/>
      <c r="FH337" s="50"/>
      <c r="FI337" s="50"/>
      <c r="FJ337" s="50"/>
      <c r="FK337" s="50"/>
      <c r="FL337" s="50"/>
      <c r="FM337" s="50"/>
      <c r="FN337" s="50"/>
      <c r="FO337" s="50"/>
      <c r="FP337" s="50"/>
      <c r="FQ337" s="50"/>
      <c r="FR337" s="50"/>
      <c r="FS337" s="50"/>
      <c r="FT337" s="50"/>
      <c r="FU337" s="50"/>
      <c r="FV337" s="50"/>
      <c r="FW337" s="50"/>
      <c r="FX337" s="50"/>
      <c r="FY337" s="50"/>
      <c r="FZ337" s="50"/>
      <c r="GA337" s="50"/>
      <c r="GB337" s="50"/>
      <c r="GC337" s="50"/>
      <c r="GD337" s="50"/>
      <c r="GE337" s="50"/>
      <c r="GF337" s="50"/>
      <c r="GG337" s="50"/>
      <c r="GH337" s="50"/>
      <c r="GI337" s="50"/>
      <c r="GJ337" s="50"/>
      <c r="GK337" s="50"/>
      <c r="GL337" s="50"/>
      <c r="GM337" s="50"/>
      <c r="GN337" s="50"/>
      <c r="GO337" s="50"/>
      <c r="GP337" s="50"/>
      <c r="GQ337" s="50"/>
      <c r="GR337" s="50"/>
      <c r="GS337" s="50"/>
      <c r="GT337" s="50"/>
      <c r="GU337" s="50"/>
      <c r="GV337" s="50"/>
      <c r="GW337" s="50"/>
      <c r="GX337" s="50"/>
      <c r="GY337" s="50"/>
      <c r="GZ337" s="50"/>
      <c r="HA337" s="50"/>
      <c r="HB337" s="50"/>
      <c r="HC337" s="50"/>
      <c r="HD337" s="50"/>
      <c r="HE337" s="50"/>
      <c r="HF337" s="50"/>
      <c r="HG337" s="50"/>
      <c r="HH337" s="50"/>
      <c r="HI337" s="50"/>
      <c r="HJ337" s="50"/>
      <c r="HK337" s="50"/>
      <c r="HL337" s="50"/>
      <c r="HM337" s="50"/>
      <c r="HN337" s="50"/>
      <c r="HO337" s="50"/>
      <c r="HP337" s="50"/>
      <c r="HQ337" s="50"/>
      <c r="HR337" s="50"/>
      <c r="HS337" s="50"/>
      <c r="HT337" s="50"/>
      <c r="HU337" s="50"/>
      <c r="HV337" s="50"/>
      <c r="HW337" s="50"/>
      <c r="HX337" s="50"/>
      <c r="HY337" s="50"/>
      <c r="HZ337" s="50"/>
      <c r="IA337" s="50"/>
      <c r="IB337" s="50"/>
      <c r="IC337" s="50"/>
      <c r="ID337" s="50"/>
      <c r="IE337" s="50"/>
      <c r="IF337" s="50"/>
      <c r="IG337" s="50"/>
      <c r="IH337" s="50"/>
      <c r="II337" s="50"/>
      <c r="IJ337" s="50"/>
      <c r="IK337" s="50"/>
      <c r="IL337" s="50"/>
      <c r="IM337" s="50"/>
      <c r="IN337" s="50"/>
      <c r="IO337" s="50"/>
      <c r="IP337" s="50"/>
      <c r="IQ337" s="50"/>
      <c r="IR337" s="50"/>
      <c r="IS337" s="50"/>
    </row>
    <row r="338" spans="1:253" ht="14.25" customHeight="1">
      <c r="A338" s="55" t="str">
        <f t="shared" si="36"/>
        <v>camera.3210</v>
      </c>
      <c r="B338" s="54">
        <v>3210</v>
      </c>
      <c r="C338" s="56" t="s">
        <v>205</v>
      </c>
      <c r="D338" s="56">
        <v>46.9</v>
      </c>
      <c r="E338" s="56" t="s">
        <v>48</v>
      </c>
      <c r="F338" s="56" t="s">
        <v>35</v>
      </c>
      <c r="G338" s="56" t="s">
        <v>36</v>
      </c>
      <c r="H338" s="56" t="s">
        <v>941</v>
      </c>
      <c r="I338" s="56" t="s">
        <v>941</v>
      </c>
      <c r="J338" s="50" t="s">
        <v>50</v>
      </c>
      <c r="K338" s="50" t="s">
        <v>51</v>
      </c>
      <c r="L338" s="50" t="s">
        <v>993</v>
      </c>
      <c r="M338" s="56" t="s">
        <v>53</v>
      </c>
      <c r="N338" s="56" t="s">
        <v>53</v>
      </c>
      <c r="O338" s="50">
        <v>80</v>
      </c>
      <c r="P338" s="50">
        <v>80</v>
      </c>
      <c r="Q338" s="50">
        <v>554</v>
      </c>
      <c r="R338" s="50" t="s">
        <v>77</v>
      </c>
      <c r="S338" s="50" t="s">
        <v>565</v>
      </c>
      <c r="T338" s="50">
        <v>2222</v>
      </c>
      <c r="U338" s="50" t="s">
        <v>55</v>
      </c>
      <c r="V338" s="50" t="s">
        <v>56</v>
      </c>
      <c r="AA338" s="50" t="s">
        <v>57</v>
      </c>
      <c r="AB338" s="56" t="s">
        <v>205</v>
      </c>
      <c r="AC338" s="50" t="s">
        <v>517</v>
      </c>
      <c r="AD338" s="50">
        <v>41.279270188473497</v>
      </c>
      <c r="AE338" s="50">
        <v>1.9892741024023199</v>
      </c>
      <c r="AF338" s="50">
        <v>300</v>
      </c>
      <c r="AG338" s="50" t="s">
        <v>46</v>
      </c>
      <c r="AH338" s="50" t="str">
        <f t="shared" si="38"/>
        <v>C-32S 46,9 Castelldefels</v>
      </c>
      <c r="AI338" s="50"/>
      <c r="AJ338" s="50" t="str">
        <f t="shared" si="39"/>
        <v>{'Camera information':{'Identifier':'camera.3210','Number':3210,'Group':'C-32S','Name':'C-32S 46,9 Castelldefels','Location':'ACCESSOS SUD',</v>
      </c>
      <c r="AK338" s="50" t="str">
        <f t="shared" si="37"/>
        <v>'Description':'C-32S 46,9 Castelldefels','Symbol':'Fixed camera','Owner':'SCT','Municipality':'Castelldefels','Kilometric Point':'46,9','Road':'C-32S','Direction':'CRE',</v>
      </c>
      <c r="AL338" s="50" t="str">
        <f t="shared" si="40"/>
        <v>'Latitude':'41,2792701884735','Longitude':'1,98927410240232','Manufacturer':'AXIS','Model':'AXIS Q7401 Video Encoder','Protocol':'		Plettack','Polling':300,</v>
      </c>
      <c r="AM338" s="50" t="str">
        <f t="shared" si="35"/>
        <v>'Connection':{'Address':'10.137.241.44','Multicast address':'				239.239.239.239','User':'root','Password':'root','HTTP port':80,'ONVIF port':80,'RTSP port':554},</v>
      </c>
      <c r="AN338" s="50" t="str">
        <f t="shared" si="41"/>
        <v>'PTZ protocol':{'Protocol':'		Plettack','Address':			10,'Port':2222,'Serial settings':'9600,8,E,1'}}},</v>
      </c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0"/>
      <c r="EA338" s="50"/>
      <c r="EB338" s="50"/>
      <c r="EC338" s="50"/>
      <c r="ED338" s="50"/>
      <c r="EE338" s="50"/>
      <c r="EF338" s="50"/>
      <c r="EG338" s="50"/>
      <c r="EH338" s="50"/>
      <c r="EI338" s="50"/>
      <c r="EJ338" s="50"/>
      <c r="EK338" s="50"/>
      <c r="EL338" s="50"/>
      <c r="EM338" s="50"/>
      <c r="EN338" s="50"/>
      <c r="EO338" s="50"/>
      <c r="EP338" s="50"/>
      <c r="EQ338" s="50"/>
      <c r="ER338" s="50"/>
      <c r="ES338" s="50"/>
      <c r="ET338" s="50"/>
      <c r="EU338" s="50"/>
      <c r="EV338" s="50"/>
      <c r="EW338" s="50"/>
      <c r="EX338" s="50"/>
      <c r="EY338" s="50"/>
      <c r="EZ338" s="50"/>
      <c r="FA338" s="50"/>
      <c r="FB338" s="50"/>
      <c r="FC338" s="50"/>
      <c r="FD338" s="50"/>
      <c r="FE338" s="50"/>
      <c r="FF338" s="50"/>
      <c r="FG338" s="50"/>
      <c r="FH338" s="50"/>
      <c r="FI338" s="50"/>
      <c r="FJ338" s="50"/>
      <c r="FK338" s="50"/>
      <c r="FL338" s="50"/>
      <c r="FM338" s="50"/>
      <c r="FN338" s="50"/>
      <c r="FO338" s="50"/>
      <c r="FP338" s="50"/>
      <c r="FQ338" s="50"/>
      <c r="FR338" s="50"/>
      <c r="FS338" s="50"/>
      <c r="FT338" s="50"/>
      <c r="FU338" s="50"/>
      <c r="FV338" s="50"/>
      <c r="FW338" s="50"/>
      <c r="FX338" s="50"/>
      <c r="FY338" s="50"/>
      <c r="FZ338" s="50"/>
      <c r="GA338" s="50"/>
      <c r="GB338" s="50"/>
      <c r="GC338" s="50"/>
      <c r="GD338" s="50"/>
      <c r="GE338" s="50"/>
      <c r="GF338" s="50"/>
      <c r="GG338" s="50"/>
      <c r="GH338" s="50"/>
      <c r="GI338" s="50"/>
      <c r="GJ338" s="50"/>
      <c r="GK338" s="50"/>
      <c r="GL338" s="50"/>
      <c r="GM338" s="50"/>
      <c r="GN338" s="50"/>
      <c r="GO338" s="50"/>
      <c r="GP338" s="50"/>
      <c r="GQ338" s="50"/>
      <c r="GR338" s="50"/>
      <c r="GS338" s="50"/>
      <c r="GT338" s="50"/>
      <c r="GU338" s="50"/>
      <c r="GV338" s="50"/>
      <c r="GW338" s="50"/>
      <c r="GX338" s="50"/>
      <c r="GY338" s="50"/>
      <c r="GZ338" s="50"/>
      <c r="HA338" s="50"/>
      <c r="HB338" s="50"/>
      <c r="HC338" s="50"/>
      <c r="HD338" s="50"/>
      <c r="HE338" s="50"/>
      <c r="HF338" s="50"/>
      <c r="HG338" s="50"/>
      <c r="HH338" s="50"/>
      <c r="HI338" s="50"/>
      <c r="HJ338" s="50"/>
      <c r="HK338" s="50"/>
      <c r="HL338" s="50"/>
      <c r="HM338" s="50"/>
      <c r="HN338" s="50"/>
      <c r="HO338" s="50"/>
      <c r="HP338" s="50"/>
      <c r="HQ338" s="50"/>
      <c r="HR338" s="50"/>
      <c r="HS338" s="50"/>
      <c r="HT338" s="50"/>
      <c r="HU338" s="50"/>
      <c r="HV338" s="50"/>
      <c r="HW338" s="50"/>
      <c r="HX338" s="50"/>
      <c r="HY338" s="50"/>
      <c r="HZ338" s="50"/>
      <c r="IA338" s="50"/>
      <c r="IB338" s="50"/>
      <c r="IC338" s="50"/>
      <c r="ID338" s="50"/>
      <c r="IE338" s="50"/>
      <c r="IF338" s="50"/>
      <c r="IG338" s="50"/>
      <c r="IH338" s="50"/>
      <c r="II338" s="50"/>
      <c r="IJ338" s="50"/>
      <c r="IK338" s="50"/>
      <c r="IL338" s="50"/>
      <c r="IM338" s="50"/>
      <c r="IN338" s="50"/>
      <c r="IO338" s="50"/>
      <c r="IP338" s="50"/>
      <c r="IQ338" s="50"/>
      <c r="IR338" s="50"/>
      <c r="IS338" s="50"/>
    </row>
    <row r="339" spans="1:253" ht="14.25" customHeight="1">
      <c r="A339" s="55" t="str">
        <f t="shared" si="36"/>
        <v>camera.3211</v>
      </c>
      <c r="B339" s="54">
        <v>3211</v>
      </c>
      <c r="C339" s="56" t="s">
        <v>205</v>
      </c>
      <c r="D339" s="56">
        <v>45.274999999999999</v>
      </c>
      <c r="E339" s="56" t="s">
        <v>48</v>
      </c>
      <c r="F339" s="56" t="s">
        <v>35</v>
      </c>
      <c r="G339" s="56" t="s">
        <v>36</v>
      </c>
      <c r="H339" s="56" t="s">
        <v>941</v>
      </c>
      <c r="I339" s="56" t="s">
        <v>941</v>
      </c>
      <c r="J339" s="50" t="s">
        <v>50</v>
      </c>
      <c r="K339" s="50" t="s">
        <v>51</v>
      </c>
      <c r="L339" s="50" t="s">
        <v>994</v>
      </c>
      <c r="M339" s="56" t="s">
        <v>53</v>
      </c>
      <c r="N339" s="56" t="s">
        <v>53</v>
      </c>
      <c r="O339" s="50">
        <v>80</v>
      </c>
      <c r="P339" s="50">
        <v>80</v>
      </c>
      <c r="Q339" s="50">
        <v>554</v>
      </c>
      <c r="R339" s="50" t="s">
        <v>77</v>
      </c>
      <c r="S339" s="50" t="s">
        <v>562</v>
      </c>
      <c r="T339" s="50">
        <v>2222</v>
      </c>
      <c r="U339" s="50" t="s">
        <v>55</v>
      </c>
      <c r="V339" s="50" t="s">
        <v>56</v>
      </c>
      <c r="AA339" s="50" t="s">
        <v>57</v>
      </c>
      <c r="AB339" s="56" t="s">
        <v>205</v>
      </c>
      <c r="AC339" s="50" t="s">
        <v>58</v>
      </c>
      <c r="AD339" s="50">
        <v>41.267950968427897</v>
      </c>
      <c r="AE339" s="50">
        <v>1.9631604273099901</v>
      </c>
      <c r="AF339" s="50">
        <v>300</v>
      </c>
      <c r="AG339" s="50" t="s">
        <v>46</v>
      </c>
      <c r="AH339" s="50" t="str">
        <f t="shared" si="38"/>
        <v>C-32S 45,275 Castelldefels</v>
      </c>
      <c r="AI339" s="50"/>
      <c r="AJ339" s="50" t="str">
        <f t="shared" si="39"/>
        <v>{'Camera information':{'Identifier':'camera.3211','Number':3211,'Group':'C-32S','Name':'C-32S 45,275 Castelldefels','Location':'ACCESSOS SUD',</v>
      </c>
      <c r="AK339" s="50" t="str">
        <f t="shared" si="37"/>
        <v>'Description':'C-32S 45,275 Castelldefels','Symbol':'Fixed camera','Owner':'SCT','Municipality':'Castelldefels','Kilometric Point':'45,275','Road':'C-32S','Direction':'DEC',</v>
      </c>
      <c r="AL339" s="50" t="str">
        <f t="shared" si="40"/>
        <v>'Latitude':'41,2679509684279','Longitude':'1,96316042730999','Manufacturer':'AXIS','Model':'AXIS Q7401 Video Encoder','Protocol':'		Plettack','Polling':300,</v>
      </c>
      <c r="AM339" s="50" t="str">
        <f t="shared" si="35"/>
        <v>'Connection':{'Address':'10.137.241.45','Multicast address':'				239.239.239.239','User':'root','Password':'root','HTTP port':80,'ONVIF port':80,'RTSP port':554},</v>
      </c>
      <c r="AN339" s="50" t="str">
        <f t="shared" si="41"/>
        <v>'PTZ protocol':{'Protocol':'		Plettack','Address':			11,'Port':2222,'Serial settings':'9600,8,E,1'}}},</v>
      </c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0"/>
      <c r="EA339" s="50"/>
      <c r="EB339" s="50"/>
      <c r="EC339" s="50"/>
      <c r="ED339" s="50"/>
      <c r="EE339" s="50"/>
      <c r="EF339" s="50"/>
      <c r="EG339" s="50"/>
      <c r="EH339" s="50"/>
      <c r="EI339" s="50"/>
      <c r="EJ339" s="50"/>
      <c r="EK339" s="50"/>
      <c r="EL339" s="50"/>
      <c r="EM339" s="50"/>
      <c r="EN339" s="50"/>
      <c r="EO339" s="50"/>
      <c r="EP339" s="50"/>
      <c r="EQ339" s="50"/>
      <c r="ER339" s="50"/>
      <c r="ES339" s="50"/>
      <c r="ET339" s="50"/>
      <c r="EU339" s="50"/>
      <c r="EV339" s="50"/>
      <c r="EW339" s="50"/>
      <c r="EX339" s="50"/>
      <c r="EY339" s="50"/>
      <c r="EZ339" s="50"/>
      <c r="FA339" s="50"/>
      <c r="FB339" s="50"/>
      <c r="FC339" s="50"/>
      <c r="FD339" s="50"/>
      <c r="FE339" s="50"/>
      <c r="FF339" s="50"/>
      <c r="FG339" s="50"/>
      <c r="FH339" s="50"/>
      <c r="FI339" s="50"/>
      <c r="FJ339" s="50"/>
      <c r="FK339" s="50"/>
      <c r="FL339" s="50"/>
      <c r="FM339" s="50"/>
      <c r="FN339" s="50"/>
      <c r="FO339" s="50"/>
      <c r="FP339" s="50"/>
      <c r="FQ339" s="50"/>
      <c r="FR339" s="50"/>
      <c r="FS339" s="50"/>
      <c r="FT339" s="50"/>
      <c r="FU339" s="50"/>
      <c r="FV339" s="50"/>
      <c r="FW339" s="50"/>
      <c r="FX339" s="50"/>
      <c r="FY339" s="50"/>
      <c r="FZ339" s="50"/>
      <c r="GA339" s="50"/>
      <c r="GB339" s="50"/>
      <c r="GC339" s="50"/>
      <c r="GD339" s="50"/>
      <c r="GE339" s="50"/>
      <c r="GF339" s="50"/>
      <c r="GG339" s="50"/>
      <c r="GH339" s="50"/>
      <c r="GI339" s="50"/>
      <c r="GJ339" s="50"/>
      <c r="GK339" s="50"/>
      <c r="GL339" s="50"/>
      <c r="GM339" s="50"/>
      <c r="GN339" s="50"/>
      <c r="GO339" s="50"/>
      <c r="GP339" s="50"/>
      <c r="GQ339" s="50"/>
      <c r="GR339" s="50"/>
      <c r="GS339" s="50"/>
      <c r="GT339" s="50"/>
      <c r="GU339" s="50"/>
      <c r="GV339" s="50"/>
      <c r="GW339" s="50"/>
      <c r="GX339" s="50"/>
      <c r="GY339" s="50"/>
      <c r="GZ339" s="50"/>
      <c r="HA339" s="50"/>
      <c r="HB339" s="50"/>
      <c r="HC339" s="50"/>
      <c r="HD339" s="50"/>
      <c r="HE339" s="50"/>
      <c r="HF339" s="50"/>
      <c r="HG339" s="50"/>
      <c r="HH339" s="50"/>
      <c r="HI339" s="50"/>
      <c r="HJ339" s="50"/>
      <c r="HK339" s="50"/>
      <c r="HL339" s="50"/>
      <c r="HM339" s="50"/>
      <c r="HN339" s="50"/>
      <c r="HO339" s="50"/>
      <c r="HP339" s="50"/>
      <c r="HQ339" s="50"/>
      <c r="HR339" s="50"/>
      <c r="HS339" s="50"/>
      <c r="HT339" s="50"/>
      <c r="HU339" s="50"/>
      <c r="HV339" s="50"/>
      <c r="HW339" s="50"/>
      <c r="HX339" s="50"/>
      <c r="HY339" s="50"/>
      <c r="HZ339" s="50"/>
      <c r="IA339" s="50"/>
      <c r="IB339" s="50"/>
      <c r="IC339" s="50"/>
      <c r="ID339" s="50"/>
      <c r="IE339" s="50"/>
      <c r="IF339" s="50"/>
      <c r="IG339" s="50"/>
      <c r="IH339" s="50"/>
      <c r="II339" s="50"/>
      <c r="IJ339" s="50"/>
      <c r="IK339" s="50"/>
      <c r="IL339" s="50"/>
      <c r="IM339" s="50"/>
      <c r="IN339" s="50"/>
      <c r="IO339" s="50"/>
      <c r="IP339" s="50"/>
      <c r="IQ339" s="50"/>
      <c r="IR339" s="50"/>
      <c r="IS339" s="50"/>
    </row>
    <row r="340" spans="1:253" ht="14.25" customHeight="1">
      <c r="A340" s="55" t="str">
        <f t="shared" si="36"/>
        <v>camera.3212</v>
      </c>
      <c r="B340" s="54">
        <v>3212</v>
      </c>
      <c r="C340" s="56" t="s">
        <v>205</v>
      </c>
      <c r="D340" s="56">
        <v>44.3</v>
      </c>
      <c r="E340" s="56" t="s">
        <v>48</v>
      </c>
      <c r="F340" s="56" t="s">
        <v>35</v>
      </c>
      <c r="G340" s="56" t="s">
        <v>36</v>
      </c>
      <c r="H340" s="56" t="s">
        <v>941</v>
      </c>
      <c r="I340" s="56" t="s">
        <v>941</v>
      </c>
      <c r="J340" s="50" t="s">
        <v>50</v>
      </c>
      <c r="K340" s="50" t="s">
        <v>51</v>
      </c>
      <c r="L340" s="50" t="s">
        <v>995</v>
      </c>
      <c r="M340" s="56" t="s">
        <v>891</v>
      </c>
      <c r="N340" s="56" t="s">
        <v>891</v>
      </c>
      <c r="O340" s="50">
        <v>80</v>
      </c>
      <c r="P340" s="50">
        <v>80</v>
      </c>
      <c r="Q340" s="50">
        <v>554</v>
      </c>
      <c r="R340" s="50" t="s">
        <v>77</v>
      </c>
      <c r="S340" s="50" t="s">
        <v>559</v>
      </c>
      <c r="T340" s="50">
        <v>2222</v>
      </c>
      <c r="U340" s="50" t="s">
        <v>55</v>
      </c>
      <c r="V340" s="50" t="s">
        <v>56</v>
      </c>
      <c r="AA340" s="50" t="s">
        <v>57</v>
      </c>
      <c r="AB340" s="56" t="s">
        <v>205</v>
      </c>
      <c r="AC340" s="50" t="s">
        <v>517</v>
      </c>
      <c r="AD340" s="50">
        <v>41.267940512960699</v>
      </c>
      <c r="AE340" s="50">
        <v>1.96307332764815</v>
      </c>
      <c r="AF340" s="50">
        <v>300</v>
      </c>
      <c r="AG340" s="50" t="s">
        <v>46</v>
      </c>
      <c r="AH340" s="50" t="str">
        <f t="shared" si="38"/>
        <v>C-32S 44,3 Castelldefels</v>
      </c>
      <c r="AI340" s="50"/>
      <c r="AJ340" s="50" t="str">
        <f t="shared" si="39"/>
        <v>{'Camera information':{'Identifier':'camera.3212','Number':3212,'Group':'C-32S','Name':'C-32S 44,3 Castelldefels','Location':'ACCESSOS SUD',</v>
      </c>
      <c r="AK340" s="50" t="str">
        <f t="shared" si="37"/>
        <v>'Description':'C-32S 44,3 Castelldefels','Symbol':'Fixed camera','Owner':'SCT','Municipality':'Castelldefels','Kilometric Point':'44,3','Road':'C-32S','Direction':'CRE',</v>
      </c>
      <c r="AL340" s="50" t="str">
        <f t="shared" si="40"/>
        <v>'Latitude':'41,2679405129607','Longitude':'1,96307332764815','Manufacturer':'AXIS','Model':'AXIS Q7401 Video Encoder','Protocol':'		Plettack','Polling':300,</v>
      </c>
      <c r="AM340" s="50" t="str">
        <f t="shared" si="35"/>
        <v>'Connection':{'Address':'10.137.241.46','Multicast address':'				239.239.239.239','User':'sin password','Password':'sin password','HTTP port':80,'ONVIF port':80,'RTSP port':554},</v>
      </c>
      <c r="AN340" s="50" t="str">
        <f t="shared" si="41"/>
        <v>'PTZ protocol':{'Protocol':'		Plettack','Address':			12,'Port':2222,'Serial settings':'9600,8,E,1'}}},</v>
      </c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0"/>
      <c r="EA340" s="50"/>
      <c r="EB340" s="50"/>
      <c r="EC340" s="50"/>
      <c r="ED340" s="50"/>
      <c r="EE340" s="50"/>
      <c r="EF340" s="50"/>
      <c r="EG340" s="50"/>
      <c r="EH340" s="50"/>
      <c r="EI340" s="50"/>
      <c r="EJ340" s="50"/>
      <c r="EK340" s="50"/>
      <c r="EL340" s="50"/>
      <c r="EM340" s="50"/>
      <c r="EN340" s="50"/>
      <c r="EO340" s="50"/>
      <c r="EP340" s="50"/>
      <c r="EQ340" s="50"/>
      <c r="ER340" s="50"/>
      <c r="ES340" s="50"/>
      <c r="ET340" s="50"/>
      <c r="EU340" s="50"/>
      <c r="EV340" s="50"/>
      <c r="EW340" s="50"/>
      <c r="EX340" s="50"/>
      <c r="EY340" s="50"/>
      <c r="EZ340" s="50"/>
      <c r="FA340" s="50"/>
      <c r="FB340" s="50"/>
      <c r="FC340" s="50"/>
      <c r="FD340" s="50"/>
      <c r="FE340" s="50"/>
      <c r="FF340" s="50"/>
      <c r="FG340" s="50"/>
      <c r="FH340" s="50"/>
      <c r="FI340" s="50"/>
      <c r="FJ340" s="50"/>
      <c r="FK340" s="50"/>
      <c r="FL340" s="50"/>
      <c r="FM340" s="50"/>
      <c r="FN340" s="50"/>
      <c r="FO340" s="50"/>
      <c r="FP340" s="50"/>
      <c r="FQ340" s="50"/>
      <c r="FR340" s="50"/>
      <c r="FS340" s="50"/>
      <c r="FT340" s="50"/>
      <c r="FU340" s="50"/>
      <c r="FV340" s="50"/>
      <c r="FW340" s="50"/>
      <c r="FX340" s="50"/>
      <c r="FY340" s="50"/>
      <c r="FZ340" s="50"/>
      <c r="GA340" s="50"/>
      <c r="GB340" s="50"/>
      <c r="GC340" s="50"/>
      <c r="GD340" s="50"/>
      <c r="GE340" s="50"/>
      <c r="GF340" s="50"/>
      <c r="GG340" s="50"/>
      <c r="GH340" s="50"/>
      <c r="GI340" s="50"/>
      <c r="GJ340" s="50"/>
      <c r="GK340" s="50"/>
      <c r="GL340" s="50"/>
      <c r="GM340" s="50"/>
      <c r="GN340" s="50"/>
      <c r="GO340" s="50"/>
      <c r="GP340" s="50"/>
      <c r="GQ340" s="50"/>
      <c r="GR340" s="50"/>
      <c r="GS340" s="50"/>
      <c r="GT340" s="50"/>
      <c r="GU340" s="50"/>
      <c r="GV340" s="50"/>
      <c r="GW340" s="50"/>
      <c r="GX340" s="50"/>
      <c r="GY340" s="50"/>
      <c r="GZ340" s="50"/>
      <c r="HA340" s="50"/>
      <c r="HB340" s="50"/>
      <c r="HC340" s="50"/>
      <c r="HD340" s="50"/>
      <c r="HE340" s="50"/>
      <c r="HF340" s="50"/>
      <c r="HG340" s="50"/>
      <c r="HH340" s="50"/>
      <c r="HI340" s="50"/>
      <c r="HJ340" s="50"/>
      <c r="HK340" s="50"/>
      <c r="HL340" s="50"/>
      <c r="HM340" s="50"/>
      <c r="HN340" s="50"/>
      <c r="HO340" s="50"/>
      <c r="HP340" s="50"/>
      <c r="HQ340" s="50"/>
      <c r="HR340" s="50"/>
      <c r="HS340" s="50"/>
      <c r="HT340" s="50"/>
      <c r="HU340" s="50"/>
      <c r="HV340" s="50"/>
      <c r="HW340" s="50"/>
      <c r="HX340" s="50"/>
      <c r="HY340" s="50"/>
      <c r="HZ340" s="50"/>
      <c r="IA340" s="50"/>
      <c r="IB340" s="50"/>
      <c r="IC340" s="50"/>
      <c r="ID340" s="50"/>
      <c r="IE340" s="50"/>
      <c r="IF340" s="50"/>
      <c r="IG340" s="50"/>
      <c r="IH340" s="50"/>
      <c r="II340" s="50"/>
      <c r="IJ340" s="50"/>
      <c r="IK340" s="50"/>
      <c r="IL340" s="50"/>
      <c r="IM340" s="50"/>
      <c r="IN340" s="50"/>
      <c r="IO340" s="50"/>
      <c r="IP340" s="50"/>
      <c r="IQ340" s="50"/>
      <c r="IR340" s="50"/>
      <c r="IS340" s="50"/>
    </row>
    <row r="341" spans="1:253" ht="14.25" customHeight="1">
      <c r="A341" s="55" t="str">
        <f t="shared" si="36"/>
        <v>camera.3213</v>
      </c>
      <c r="B341" s="54">
        <v>3213</v>
      </c>
      <c r="C341" s="56" t="s">
        <v>205</v>
      </c>
      <c r="D341" s="56">
        <v>43.463000000000001</v>
      </c>
      <c r="E341" s="56" t="s">
        <v>48</v>
      </c>
      <c r="F341" s="56" t="s">
        <v>35</v>
      </c>
      <c r="G341" s="56" t="s">
        <v>36</v>
      </c>
      <c r="H341" s="56" t="s">
        <v>941</v>
      </c>
      <c r="I341" s="56" t="s">
        <v>996</v>
      </c>
      <c r="J341" s="50" t="s">
        <v>50</v>
      </c>
      <c r="K341" s="50" t="s">
        <v>51</v>
      </c>
      <c r="L341" s="50" t="s">
        <v>997</v>
      </c>
      <c r="M341" s="56" t="s">
        <v>891</v>
      </c>
      <c r="N341" s="56" t="s">
        <v>891</v>
      </c>
      <c r="O341" s="50">
        <v>80</v>
      </c>
      <c r="P341" s="50">
        <v>80</v>
      </c>
      <c r="Q341" s="50">
        <v>554</v>
      </c>
      <c r="R341" s="50" t="s">
        <v>77</v>
      </c>
      <c r="S341" s="50" t="s">
        <v>540</v>
      </c>
      <c r="T341" s="50">
        <v>2222</v>
      </c>
      <c r="U341" s="50" t="s">
        <v>55</v>
      </c>
      <c r="V341" s="50" t="s">
        <v>56</v>
      </c>
      <c r="AA341" s="50" t="s">
        <v>57</v>
      </c>
      <c r="AB341" s="56" t="s">
        <v>205</v>
      </c>
      <c r="AC341" s="50" t="s">
        <v>517</v>
      </c>
      <c r="AD341" s="50">
        <v>41.266207749218403</v>
      </c>
      <c r="AE341" s="50">
        <v>1.9489981003179999</v>
      </c>
      <c r="AF341" s="50">
        <v>300</v>
      </c>
      <c r="AG341" s="50" t="s">
        <v>46</v>
      </c>
      <c r="AH341" s="50" t="str">
        <f t="shared" si="38"/>
        <v>C-32S 43,463 Port Ginesta</v>
      </c>
      <c r="AI341" s="50"/>
      <c r="AJ341" s="50" t="str">
        <f t="shared" si="39"/>
        <v>{'Camera information':{'Identifier':'camera.3213','Number':3213,'Group':'C-32S','Name':'C-32S 43,463 Port Ginesta','Location':'ACCESSOS SUD',</v>
      </c>
      <c r="AK341" s="50" t="str">
        <f t="shared" si="37"/>
        <v>'Description':'C-32S 43,463 Port Ginesta','Symbol':'Fixed camera','Owner':'SCT','Municipality':'Castelldefels','Kilometric Point':'43,463','Road':'C-32S','Direction':'CRE',</v>
      </c>
      <c r="AL341" s="50" t="str">
        <f t="shared" si="40"/>
        <v>'Latitude':'41,2662077492184','Longitude':'1,948998100318','Manufacturer':'AXIS','Model':'AXIS Q7401 Video Encoder','Protocol':'		Plettack','Polling':300,</v>
      </c>
      <c r="AM341" s="50" t="str">
        <f t="shared" si="35"/>
        <v>'Connection':{'Address':'10.137.241.47','Multicast address':'				239.239.239.239','User':'sin password','Password':'sin password','HTTP port':80,'ONVIF port':80,'RTSP port':554},</v>
      </c>
      <c r="AN341" s="50" t="str">
        <f t="shared" si="41"/>
        <v>'PTZ protocol':{'Protocol':'		Plettack','Address':			15,'Port':2222,'Serial settings':'9600,8,E,1'}}},</v>
      </c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0"/>
      <c r="EA341" s="50"/>
      <c r="EB341" s="50"/>
      <c r="EC341" s="50"/>
      <c r="ED341" s="50"/>
      <c r="EE341" s="50"/>
      <c r="EF341" s="50"/>
      <c r="EG341" s="50"/>
      <c r="EH341" s="50"/>
      <c r="EI341" s="50"/>
      <c r="EJ341" s="50"/>
      <c r="EK341" s="50"/>
      <c r="EL341" s="50"/>
      <c r="EM341" s="50"/>
      <c r="EN341" s="50"/>
      <c r="EO341" s="50"/>
      <c r="EP341" s="50"/>
      <c r="EQ341" s="50"/>
      <c r="ER341" s="50"/>
      <c r="ES341" s="50"/>
      <c r="ET341" s="50"/>
      <c r="EU341" s="50"/>
      <c r="EV341" s="50"/>
      <c r="EW341" s="50"/>
      <c r="EX341" s="50"/>
      <c r="EY341" s="50"/>
      <c r="EZ341" s="50"/>
      <c r="FA341" s="50"/>
      <c r="FB341" s="50"/>
      <c r="FC341" s="50"/>
      <c r="FD341" s="50"/>
      <c r="FE341" s="50"/>
      <c r="FF341" s="50"/>
      <c r="FG341" s="50"/>
      <c r="FH341" s="50"/>
      <c r="FI341" s="50"/>
      <c r="FJ341" s="50"/>
      <c r="FK341" s="50"/>
      <c r="FL341" s="50"/>
      <c r="FM341" s="50"/>
      <c r="FN341" s="50"/>
      <c r="FO341" s="50"/>
      <c r="FP341" s="50"/>
      <c r="FQ341" s="50"/>
      <c r="FR341" s="50"/>
      <c r="FS341" s="50"/>
      <c r="FT341" s="50"/>
      <c r="FU341" s="50"/>
      <c r="FV341" s="50"/>
      <c r="FW341" s="50"/>
      <c r="FX341" s="50"/>
      <c r="FY341" s="50"/>
      <c r="FZ341" s="50"/>
      <c r="GA341" s="50"/>
      <c r="GB341" s="50"/>
      <c r="GC341" s="50"/>
      <c r="GD341" s="50"/>
      <c r="GE341" s="50"/>
      <c r="GF341" s="50"/>
      <c r="GG341" s="50"/>
      <c r="GH341" s="50"/>
      <c r="GI341" s="50"/>
      <c r="GJ341" s="50"/>
      <c r="GK341" s="50"/>
      <c r="GL341" s="50"/>
      <c r="GM341" s="50"/>
      <c r="GN341" s="50"/>
      <c r="GO341" s="50"/>
      <c r="GP341" s="50"/>
      <c r="GQ341" s="50"/>
      <c r="GR341" s="50"/>
      <c r="GS341" s="50"/>
      <c r="GT341" s="50"/>
      <c r="GU341" s="50"/>
      <c r="GV341" s="50"/>
      <c r="GW341" s="50"/>
      <c r="GX341" s="50"/>
      <c r="GY341" s="50"/>
      <c r="GZ341" s="50"/>
      <c r="HA341" s="50"/>
      <c r="HB341" s="50"/>
      <c r="HC341" s="50"/>
      <c r="HD341" s="50"/>
      <c r="HE341" s="50"/>
      <c r="HF341" s="50"/>
      <c r="HG341" s="50"/>
      <c r="HH341" s="50"/>
      <c r="HI341" s="50"/>
      <c r="HJ341" s="50"/>
      <c r="HK341" s="50"/>
      <c r="HL341" s="50"/>
      <c r="HM341" s="50"/>
      <c r="HN341" s="50"/>
      <c r="HO341" s="50"/>
      <c r="HP341" s="50"/>
      <c r="HQ341" s="50"/>
      <c r="HR341" s="50"/>
      <c r="HS341" s="50"/>
      <c r="HT341" s="50"/>
      <c r="HU341" s="50"/>
      <c r="HV341" s="50"/>
      <c r="HW341" s="50"/>
      <c r="HX341" s="50"/>
      <c r="HY341" s="50"/>
      <c r="HZ341" s="50"/>
      <c r="IA341" s="50"/>
      <c r="IB341" s="50"/>
      <c r="IC341" s="50"/>
      <c r="ID341" s="50"/>
      <c r="IE341" s="50"/>
      <c r="IF341" s="50"/>
      <c r="IG341" s="50"/>
      <c r="IH341" s="50"/>
      <c r="II341" s="50"/>
      <c r="IJ341" s="50"/>
      <c r="IK341" s="50"/>
      <c r="IL341" s="50"/>
      <c r="IM341" s="50"/>
      <c r="IN341" s="50"/>
      <c r="IO341" s="50"/>
      <c r="IP341" s="50"/>
      <c r="IQ341" s="50"/>
      <c r="IR341" s="50"/>
      <c r="IS341" s="50"/>
    </row>
    <row r="342" spans="1:253" ht="14.25" customHeight="1">
      <c r="A342" s="55" t="str">
        <f t="shared" si="36"/>
        <v>camera.3303</v>
      </c>
      <c r="B342" s="54">
        <v>3303</v>
      </c>
      <c r="C342" s="56" t="s">
        <v>109</v>
      </c>
      <c r="D342" s="56">
        <v>78.900000000000006</v>
      </c>
      <c r="E342" s="56" t="s">
        <v>48</v>
      </c>
      <c r="F342" s="56" t="s">
        <v>65</v>
      </c>
      <c r="G342" s="56" t="s">
        <v>36</v>
      </c>
      <c r="H342" s="56" t="s">
        <v>785</v>
      </c>
      <c r="I342" s="56" t="s">
        <v>998</v>
      </c>
      <c r="J342" s="50" t="s">
        <v>39</v>
      </c>
      <c r="K342" s="73" t="s">
        <v>40</v>
      </c>
      <c r="L342" s="50" t="s">
        <v>999</v>
      </c>
      <c r="M342" s="56" t="s">
        <v>41</v>
      </c>
      <c r="N342" s="56" t="s">
        <v>42</v>
      </c>
      <c r="O342" s="50">
        <v>80</v>
      </c>
      <c r="P342" s="50">
        <v>80</v>
      </c>
      <c r="Q342" s="50">
        <v>554</v>
      </c>
      <c r="R342" s="50" t="s">
        <v>77</v>
      </c>
      <c r="S342" s="50" t="s">
        <v>621</v>
      </c>
      <c r="T342" s="50">
        <v>2024</v>
      </c>
      <c r="U342" s="50" t="s">
        <v>71</v>
      </c>
      <c r="V342" s="50" t="s">
        <v>1000</v>
      </c>
      <c r="W342" s="50" t="s">
        <v>73</v>
      </c>
      <c r="X342" s="50" t="s">
        <v>120</v>
      </c>
      <c r="AA342" s="50" t="s">
        <v>1001</v>
      </c>
      <c r="AB342" s="56" t="s">
        <v>109</v>
      </c>
      <c r="AC342" s="50" t="s">
        <v>58</v>
      </c>
      <c r="AD342" s="50">
        <v>41.4676836009181</v>
      </c>
      <c r="AE342" s="50">
        <v>2.1770178577080599</v>
      </c>
      <c r="AF342" s="50">
        <v>300</v>
      </c>
      <c r="AG342" s="50" t="s">
        <v>46</v>
      </c>
      <c r="AH342" s="50" t="str">
        <f t="shared" si="38"/>
        <v>C-33 78,9 Montcada</v>
      </c>
      <c r="AI342" s="50"/>
      <c r="AJ342" s="50" t="str">
        <f t="shared" si="39"/>
        <v>{'Camera information':{'Identifier':'camera.3303','Number':3303,'Group':'C-33','Name':'C-33 78,9 Montcada','Location':'ACCESSOS NORD',</v>
      </c>
      <c r="AK342" s="50" t="str">
        <f t="shared" si="37"/>
        <v>'Description':'C-33 78,9 Montcada','Symbol':'Fixed camera','Owner':'SCT','Municipality':'Montcada i Reixac','Kilometric Point':'78,9','Road':'C-33','Direction':'DEC',</v>
      </c>
      <c r="AL342" s="50" t="str">
        <f t="shared" si="40"/>
        <v>'Latitude':'41,4676836009181','Longitude':'2,17701785770806','Manufacturer':'LANACCESS','Model':'onSafe MPEGx-120E','Protocol':'		Plettack','Polling':300,</v>
      </c>
      <c r="AM342" s="50" t="str">
        <f t="shared" ref="AM342:AM405" si="42">CONCATENATE("'Connection':{'Address':","'",L342,"'",",","'Multicast address':","'",V342,"'",",","'User':","'",M342,"'",",","'Password':","'",N342,"'",",","'HTTP port':",O342,",","'ONVIF port':",P342,",","'RTSP port':",Q342,"},")</f>
        <v>'Connection':{'Address':'10.137.229.98','Multicast address':'				239.137.229.98','User':'hello','Password':'world','HTTP port':80,'ONVIF port':80,'RTSP port':554},</v>
      </c>
      <c r="AN342" s="50" t="str">
        <f t="shared" si="41"/>
        <v>'PTZ protocol':{'Protocol':'		Plettack','Address':			23,'Port':2024,'Serial settings':'1200,8,E,1'}}},</v>
      </c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0"/>
      <c r="EA342" s="50"/>
      <c r="EB342" s="50"/>
      <c r="EC342" s="50"/>
      <c r="ED342" s="50"/>
      <c r="EE342" s="50"/>
      <c r="EF342" s="50"/>
      <c r="EG342" s="50"/>
      <c r="EH342" s="50"/>
      <c r="EI342" s="50"/>
      <c r="EJ342" s="50"/>
      <c r="EK342" s="50"/>
      <c r="EL342" s="50"/>
      <c r="EM342" s="50"/>
      <c r="EN342" s="50"/>
      <c r="EO342" s="50"/>
      <c r="EP342" s="50"/>
      <c r="EQ342" s="50"/>
      <c r="ER342" s="50"/>
      <c r="ES342" s="50"/>
      <c r="ET342" s="50"/>
      <c r="EU342" s="50"/>
      <c r="EV342" s="50"/>
      <c r="EW342" s="50"/>
      <c r="EX342" s="50"/>
      <c r="EY342" s="50"/>
      <c r="EZ342" s="50"/>
      <c r="FA342" s="50"/>
      <c r="FB342" s="50"/>
      <c r="FC342" s="50"/>
      <c r="FD342" s="50"/>
      <c r="FE342" s="50"/>
      <c r="FF342" s="50"/>
      <c r="FG342" s="50"/>
      <c r="FH342" s="50"/>
      <c r="FI342" s="50"/>
      <c r="FJ342" s="50"/>
      <c r="FK342" s="50"/>
      <c r="FL342" s="50"/>
      <c r="FM342" s="50"/>
      <c r="FN342" s="50"/>
      <c r="FO342" s="50"/>
      <c r="FP342" s="50"/>
      <c r="FQ342" s="50"/>
      <c r="FR342" s="50"/>
      <c r="FS342" s="50"/>
      <c r="FT342" s="50"/>
      <c r="FU342" s="50"/>
      <c r="FV342" s="50"/>
      <c r="FW342" s="50"/>
      <c r="FX342" s="50"/>
      <c r="FY342" s="50"/>
      <c r="FZ342" s="50"/>
      <c r="GA342" s="50"/>
      <c r="GB342" s="50"/>
      <c r="GC342" s="50"/>
      <c r="GD342" s="50"/>
      <c r="GE342" s="50"/>
      <c r="GF342" s="50"/>
      <c r="GG342" s="50"/>
      <c r="GH342" s="50"/>
      <c r="GI342" s="50"/>
      <c r="GJ342" s="50"/>
      <c r="GK342" s="50"/>
      <c r="GL342" s="50"/>
      <c r="GM342" s="50"/>
      <c r="GN342" s="50"/>
      <c r="GO342" s="50"/>
      <c r="GP342" s="50"/>
      <c r="GQ342" s="50"/>
      <c r="GR342" s="50"/>
      <c r="GS342" s="50"/>
      <c r="GT342" s="50"/>
      <c r="GU342" s="50"/>
      <c r="GV342" s="50"/>
      <c r="GW342" s="50"/>
      <c r="GX342" s="50"/>
      <c r="GY342" s="50"/>
      <c r="GZ342" s="50"/>
      <c r="HA342" s="50"/>
      <c r="HB342" s="50"/>
      <c r="HC342" s="50"/>
      <c r="HD342" s="50"/>
      <c r="HE342" s="50"/>
      <c r="HF342" s="50"/>
      <c r="HG342" s="50"/>
      <c r="HH342" s="50"/>
      <c r="HI342" s="50"/>
      <c r="HJ342" s="50"/>
      <c r="HK342" s="50"/>
      <c r="HL342" s="50"/>
      <c r="HM342" s="50"/>
      <c r="HN342" s="50"/>
      <c r="HO342" s="50"/>
      <c r="HP342" s="50"/>
      <c r="HQ342" s="50"/>
      <c r="HR342" s="50"/>
      <c r="HS342" s="50"/>
      <c r="HT342" s="50"/>
      <c r="HU342" s="50"/>
      <c r="HV342" s="50"/>
      <c r="HW342" s="50"/>
      <c r="HX342" s="50"/>
      <c r="HY342" s="50"/>
      <c r="HZ342" s="50"/>
      <c r="IA342" s="50"/>
      <c r="IB342" s="50"/>
      <c r="IC342" s="50"/>
      <c r="ID342" s="50"/>
      <c r="IE342" s="50"/>
      <c r="IF342" s="50"/>
      <c r="IG342" s="50"/>
      <c r="IH342" s="50"/>
      <c r="II342" s="50"/>
      <c r="IJ342" s="50"/>
      <c r="IK342" s="50"/>
      <c r="IL342" s="50"/>
      <c r="IM342" s="50"/>
      <c r="IN342" s="50"/>
      <c r="IO342" s="50"/>
      <c r="IP342" s="50"/>
      <c r="IQ342" s="50"/>
      <c r="IR342" s="50"/>
      <c r="IS342" s="50"/>
    </row>
    <row r="343" spans="1:253" ht="14.25" customHeight="1">
      <c r="A343" s="55" t="str">
        <f t="shared" si="36"/>
        <v>camera.3304</v>
      </c>
      <c r="B343" s="54">
        <v>3304</v>
      </c>
      <c r="C343" s="56" t="s">
        <v>109</v>
      </c>
      <c r="D343" s="56">
        <v>79.846999999999994</v>
      </c>
      <c r="E343" s="56" t="s">
        <v>48</v>
      </c>
      <c r="F343" s="56" t="s">
        <v>65</v>
      </c>
      <c r="G343" s="56" t="s">
        <v>36</v>
      </c>
      <c r="H343" s="56" t="s">
        <v>785</v>
      </c>
      <c r="I343" s="56" t="s">
        <v>998</v>
      </c>
      <c r="J343" s="50" t="s">
        <v>39</v>
      </c>
      <c r="K343" s="73" t="s">
        <v>40</v>
      </c>
      <c r="L343" s="50" t="s">
        <v>1002</v>
      </c>
      <c r="M343" s="56" t="s">
        <v>41</v>
      </c>
      <c r="N343" s="56" t="s">
        <v>42</v>
      </c>
      <c r="O343" s="50">
        <v>80</v>
      </c>
      <c r="P343" s="50">
        <v>80</v>
      </c>
      <c r="Q343" s="50">
        <v>554</v>
      </c>
      <c r="R343" s="50" t="s">
        <v>77</v>
      </c>
      <c r="S343" s="50" t="s">
        <v>623</v>
      </c>
      <c r="T343" s="50">
        <v>8</v>
      </c>
      <c r="U343" s="50" t="s">
        <v>71</v>
      </c>
      <c r="V343" s="50" t="s">
        <v>1003</v>
      </c>
      <c r="W343" s="50" t="s">
        <v>73</v>
      </c>
      <c r="AB343" s="56" t="s">
        <v>109</v>
      </c>
      <c r="AC343" s="50" t="s">
        <v>517</v>
      </c>
      <c r="AD343" s="50">
        <v>41.474740866495203</v>
      </c>
      <c r="AE343" s="50">
        <v>2.1826249083225999</v>
      </c>
      <c r="AF343" s="50">
        <v>300</v>
      </c>
      <c r="AG343" s="50" t="s">
        <v>46</v>
      </c>
      <c r="AH343" s="50" t="str">
        <f t="shared" si="38"/>
        <v>C-33 79,847 Montcada</v>
      </c>
      <c r="AI343" s="50"/>
      <c r="AJ343" s="50" t="str">
        <f t="shared" si="39"/>
        <v>{'Camera information':{'Identifier':'camera.3304','Number':3304,'Group':'C-33','Name':'C-33 79,847 Montcada','Location':'ACCESSOS NORD',</v>
      </c>
      <c r="AK343" s="50" t="str">
        <f t="shared" si="37"/>
        <v>'Description':'C-33 79,847 Montcada','Symbol':'Fixed camera','Owner':'SCT','Municipality':'Montcada i Reixac','Kilometric Point':'79,847','Road':'C-33','Direction':'CRE',</v>
      </c>
      <c r="AL343" s="50" t="str">
        <f t="shared" si="40"/>
        <v>'Latitude':'41,4747408664952','Longitude':'2,1826249083226','Manufacturer':'LANACCESS','Model':'onSafe MPEGx-120E','Protocol':'		Plettack','Polling':300,</v>
      </c>
      <c r="AM343" s="50" t="str">
        <f t="shared" si="42"/>
        <v>'Connection':{'Address':'10.137.229.99','Multicast address':'				239.137.229.99','User':'hello','Password':'world','HTTP port':80,'ONVIF port':80,'RTSP port':554},</v>
      </c>
      <c r="AN343" s="50" t="str">
        <f t="shared" si="41"/>
        <v>'PTZ protocol':{'Protocol':'		Plettack','Address':			24,'Port':8,'Serial settings':'1200,8,E,1'}}},</v>
      </c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0"/>
      <c r="EA343" s="50"/>
      <c r="EB343" s="50"/>
      <c r="EC343" s="50"/>
      <c r="ED343" s="50"/>
      <c r="EE343" s="50"/>
      <c r="EF343" s="50"/>
      <c r="EG343" s="50"/>
      <c r="EH343" s="50"/>
      <c r="EI343" s="50"/>
      <c r="EJ343" s="50"/>
      <c r="EK343" s="50"/>
      <c r="EL343" s="50"/>
      <c r="EM343" s="50"/>
      <c r="EN343" s="50"/>
      <c r="EO343" s="50"/>
      <c r="EP343" s="50"/>
      <c r="EQ343" s="50"/>
      <c r="ER343" s="50"/>
      <c r="ES343" s="50"/>
      <c r="ET343" s="50"/>
      <c r="EU343" s="50"/>
      <c r="EV343" s="50"/>
      <c r="EW343" s="50"/>
      <c r="EX343" s="50"/>
      <c r="EY343" s="50"/>
      <c r="EZ343" s="50"/>
      <c r="FA343" s="50"/>
      <c r="FB343" s="50"/>
      <c r="FC343" s="50"/>
      <c r="FD343" s="50"/>
      <c r="FE343" s="50"/>
      <c r="FF343" s="50"/>
      <c r="FG343" s="50"/>
      <c r="FH343" s="50"/>
      <c r="FI343" s="50"/>
      <c r="FJ343" s="50"/>
      <c r="FK343" s="50"/>
      <c r="FL343" s="50"/>
      <c r="FM343" s="50"/>
      <c r="FN343" s="50"/>
      <c r="FO343" s="50"/>
      <c r="FP343" s="50"/>
      <c r="FQ343" s="50"/>
      <c r="FR343" s="50"/>
      <c r="FS343" s="50"/>
      <c r="FT343" s="50"/>
      <c r="FU343" s="50"/>
      <c r="FV343" s="50"/>
      <c r="FW343" s="50"/>
      <c r="FX343" s="50"/>
      <c r="FY343" s="50"/>
      <c r="FZ343" s="50"/>
      <c r="GA343" s="50"/>
      <c r="GB343" s="50"/>
      <c r="GC343" s="50"/>
      <c r="GD343" s="50"/>
      <c r="GE343" s="50"/>
      <c r="GF343" s="50"/>
      <c r="GG343" s="50"/>
      <c r="GH343" s="50"/>
      <c r="GI343" s="50"/>
      <c r="GJ343" s="50"/>
      <c r="GK343" s="50"/>
      <c r="GL343" s="50"/>
      <c r="GM343" s="50"/>
      <c r="GN343" s="50"/>
      <c r="GO343" s="50"/>
      <c r="GP343" s="50"/>
      <c r="GQ343" s="50"/>
      <c r="GR343" s="50"/>
      <c r="GS343" s="50"/>
      <c r="GT343" s="50"/>
      <c r="GU343" s="50"/>
      <c r="GV343" s="50"/>
      <c r="GW343" s="50"/>
      <c r="GX343" s="50"/>
      <c r="GY343" s="50"/>
      <c r="GZ343" s="50"/>
      <c r="HA343" s="50"/>
      <c r="HB343" s="50"/>
      <c r="HC343" s="50"/>
      <c r="HD343" s="50"/>
      <c r="HE343" s="50"/>
      <c r="HF343" s="50"/>
      <c r="HG343" s="50"/>
      <c r="HH343" s="50"/>
      <c r="HI343" s="50"/>
      <c r="HJ343" s="50"/>
      <c r="HK343" s="50"/>
      <c r="HL343" s="50"/>
      <c r="HM343" s="50"/>
      <c r="HN343" s="50"/>
      <c r="HO343" s="50"/>
      <c r="HP343" s="50"/>
      <c r="HQ343" s="50"/>
      <c r="HR343" s="50"/>
      <c r="HS343" s="50"/>
      <c r="HT343" s="50"/>
      <c r="HU343" s="50"/>
      <c r="HV343" s="50"/>
      <c r="HW343" s="50"/>
      <c r="HX343" s="50"/>
      <c r="HY343" s="50"/>
      <c r="HZ343" s="50"/>
      <c r="IA343" s="50"/>
      <c r="IB343" s="50"/>
      <c r="IC343" s="50"/>
      <c r="ID343" s="50"/>
      <c r="IE343" s="50"/>
      <c r="IF343" s="50"/>
      <c r="IG343" s="50"/>
      <c r="IH343" s="50"/>
      <c r="II343" s="50"/>
      <c r="IJ343" s="50"/>
      <c r="IK343" s="50"/>
      <c r="IL343" s="50"/>
      <c r="IM343" s="50"/>
      <c r="IN343" s="50"/>
      <c r="IO343" s="50"/>
      <c r="IP343" s="50"/>
      <c r="IQ343" s="50"/>
      <c r="IR343" s="50"/>
      <c r="IS343" s="50"/>
    </row>
    <row r="344" spans="1:253" ht="14.25" customHeight="1">
      <c r="A344" s="55" t="str">
        <f t="shared" si="36"/>
        <v>camera.3305</v>
      </c>
      <c r="B344" s="54">
        <v>3305</v>
      </c>
      <c r="C344" s="56" t="s">
        <v>109</v>
      </c>
      <c r="D344" s="56">
        <v>81.099999999999994</v>
      </c>
      <c r="E344" s="56" t="s">
        <v>48</v>
      </c>
      <c r="F344" s="56" t="s">
        <v>65</v>
      </c>
      <c r="G344" s="56" t="s">
        <v>36</v>
      </c>
      <c r="H344" s="56" t="s">
        <v>785</v>
      </c>
      <c r="I344" s="56" t="s">
        <v>998</v>
      </c>
      <c r="J344" s="50" t="s">
        <v>39</v>
      </c>
      <c r="K344" s="50" t="s">
        <v>40</v>
      </c>
      <c r="L344" s="85" t="s">
        <v>1004</v>
      </c>
      <c r="M344" s="56" t="s">
        <v>41</v>
      </c>
      <c r="N344" s="56" t="s">
        <v>42</v>
      </c>
      <c r="O344" s="50">
        <v>80</v>
      </c>
      <c r="P344" s="50">
        <v>80</v>
      </c>
      <c r="Q344" s="50">
        <v>554</v>
      </c>
      <c r="R344" s="50" t="s">
        <v>77</v>
      </c>
      <c r="S344" s="50" t="s">
        <v>627</v>
      </c>
      <c r="T344" s="50">
        <v>8</v>
      </c>
      <c r="U344" s="50" t="s">
        <v>71</v>
      </c>
      <c r="V344" s="50" t="s">
        <v>1005</v>
      </c>
      <c r="W344" s="50" t="s">
        <v>73</v>
      </c>
      <c r="AB344" s="56" t="s">
        <v>109</v>
      </c>
      <c r="AC344" s="50" t="s">
        <v>58</v>
      </c>
      <c r="AD344" s="50">
        <v>41.486111678146699</v>
      </c>
      <c r="AE344" s="50">
        <v>2.1839888715886602</v>
      </c>
      <c r="AF344" s="50">
        <v>300</v>
      </c>
      <c r="AG344" s="50" t="s">
        <v>46</v>
      </c>
      <c r="AH344" s="50" t="str">
        <f t="shared" si="38"/>
        <v>C-33 81,1 Montcada</v>
      </c>
      <c r="AI344" s="50"/>
      <c r="AJ344" s="50" t="str">
        <f t="shared" si="39"/>
        <v>{'Camera information':{'Identifier':'camera.3305','Number':3305,'Group':'C-33','Name':'C-33 81,1 Montcada','Location':'ACCESSOS NORD',</v>
      </c>
      <c r="AK344" s="50" t="str">
        <f t="shared" si="37"/>
        <v>'Description':'C-33 81,1 Montcada','Symbol':'Fixed camera','Owner':'SCT','Municipality':'Montcada i Reixac','Kilometric Point':'81,1','Road':'C-33','Direction':'DEC',</v>
      </c>
      <c r="AL344" s="50" t="str">
        <f t="shared" si="40"/>
        <v>'Latitude':'41,4861116781467','Longitude':'2,18398887158866','Manufacturer':'LANACCESS','Model':'onSafe MPEGx-120E','Protocol':'		Plettack','Polling':300,</v>
      </c>
      <c r="AM344" s="50" t="str">
        <f t="shared" si="42"/>
        <v>'Connection':{'Address':'10.137.229.100','Multicast address':'				239.137.229.100','User':'hello','Password':'world','HTTP port':80,'ONVIF port':80,'RTSP port':554},</v>
      </c>
      <c r="AN344" s="50" t="str">
        <f t="shared" si="41"/>
        <v>'PTZ protocol':{'Protocol':'		Plettack','Address':			25,'Port':8,'Serial settings':'1200,8,E,1'}}},</v>
      </c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  <c r="HG344" s="50"/>
      <c r="HH344" s="50"/>
      <c r="HI344" s="50"/>
      <c r="HJ344" s="50"/>
      <c r="HK344" s="50"/>
      <c r="HL344" s="50"/>
      <c r="HM344" s="50"/>
      <c r="HN344" s="50"/>
      <c r="HO344" s="50"/>
      <c r="HP344" s="50"/>
      <c r="HQ344" s="50"/>
      <c r="HR344" s="50"/>
      <c r="HS344" s="50"/>
      <c r="HT344" s="50"/>
      <c r="HU344" s="50"/>
      <c r="HV344" s="50"/>
      <c r="HW344" s="50"/>
      <c r="HX344" s="50"/>
      <c r="HY344" s="50"/>
      <c r="HZ344" s="50"/>
      <c r="IA344" s="50"/>
      <c r="IB344" s="50"/>
      <c r="IC344" s="50"/>
      <c r="ID344" s="50"/>
      <c r="IE344" s="50"/>
      <c r="IF344" s="50"/>
      <c r="IG344" s="50"/>
      <c r="IH344" s="50"/>
      <c r="II344" s="50"/>
      <c r="IJ344" s="50"/>
      <c r="IK344" s="50"/>
      <c r="IL344" s="50"/>
      <c r="IM344" s="50"/>
      <c r="IN344" s="50"/>
      <c r="IO344" s="50"/>
      <c r="IP344" s="50"/>
      <c r="IQ344" s="50"/>
      <c r="IR344" s="50"/>
      <c r="IS344" s="50"/>
    </row>
    <row r="345" spans="1:253" ht="14.25" customHeight="1">
      <c r="A345" s="55" t="str">
        <f t="shared" si="36"/>
        <v>camera.3306</v>
      </c>
      <c r="B345" s="54">
        <v>3306</v>
      </c>
      <c r="C345" s="56" t="s">
        <v>109</v>
      </c>
      <c r="D345" s="56">
        <v>82.11</v>
      </c>
      <c r="E345" s="56" t="s">
        <v>48</v>
      </c>
      <c r="F345" s="56" t="s">
        <v>65</v>
      </c>
      <c r="G345" s="56" t="s">
        <v>36</v>
      </c>
      <c r="H345" s="56" t="s">
        <v>785</v>
      </c>
      <c r="I345" s="56" t="s">
        <v>998</v>
      </c>
      <c r="J345" s="50" t="s">
        <v>39</v>
      </c>
      <c r="K345" s="50" t="s">
        <v>40</v>
      </c>
      <c r="L345" s="85" t="s">
        <v>1006</v>
      </c>
      <c r="M345" s="56" t="s">
        <v>41</v>
      </c>
      <c r="N345" s="56" t="s">
        <v>42</v>
      </c>
      <c r="O345" s="50">
        <v>80</v>
      </c>
      <c r="P345" s="50">
        <v>80</v>
      </c>
      <c r="Q345" s="50">
        <v>554</v>
      </c>
      <c r="R345" s="50" t="s">
        <v>641</v>
      </c>
      <c r="S345" s="50" t="s">
        <v>44</v>
      </c>
      <c r="T345" s="50">
        <v>0</v>
      </c>
      <c r="U345" s="50" t="s">
        <v>642</v>
      </c>
      <c r="V345" s="50" t="s">
        <v>56</v>
      </c>
      <c r="AA345" s="50" t="s">
        <v>57</v>
      </c>
      <c r="AB345" s="56" t="s">
        <v>109</v>
      </c>
      <c r="AC345" s="50" t="s">
        <v>58</v>
      </c>
      <c r="AD345" s="50">
        <v>41.494110130913803</v>
      </c>
      <c r="AE345" s="50">
        <v>2.1902678644962399</v>
      </c>
      <c r="AF345" s="50">
        <v>300</v>
      </c>
      <c r="AG345" s="50" t="s">
        <v>46</v>
      </c>
      <c r="AH345" s="50" t="str">
        <f t="shared" si="38"/>
        <v>C-33 82,11 Montcada</v>
      </c>
      <c r="AI345" s="50"/>
      <c r="AJ345" s="50" t="str">
        <f t="shared" si="39"/>
        <v>{'Camera information':{'Identifier':'camera.3306','Number':3306,'Group':'C-33','Name':'C-33 82,11 Montcada','Location':'ACCESSOS NORD',</v>
      </c>
      <c r="AK345" s="50" t="str">
        <f t="shared" si="37"/>
        <v>'Description':'C-33 82,11 Montcada','Symbol':'Fixed camera','Owner':'SCT','Municipality':'Montcada i Reixac','Kilometric Point':'82,11','Road':'C-33','Direction':'DEC',</v>
      </c>
      <c r="AL345" s="50" t="str">
        <f t="shared" si="40"/>
        <v>'Latitude':'41,4941101309138','Longitude':'2,19026786449624','Manufacturer':'LANACCESS','Model':'onSafe MPEGx-120E','Protocol':'		Axis','Polling':300,</v>
      </c>
      <c r="AM345" s="50" t="str">
        <f t="shared" si="42"/>
        <v>'Connection':{'Address':'10.137.229.101','Multicast address':'				239.239.239.239','User':'hello','Password':'world','HTTP port':80,'ONVIF port':80,'RTSP port':554},</v>
      </c>
      <c r="AN345" s="50" t="str">
        <f t="shared" si="41"/>
        <v>'PTZ protocol':{'Protocol':'		Axis','Address':			0,'Port':0,'Serial settings':'9600,8,N,1'}}},</v>
      </c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  <c r="HG345" s="50"/>
      <c r="HH345" s="50"/>
      <c r="HI345" s="50"/>
      <c r="HJ345" s="50"/>
      <c r="HK345" s="50"/>
      <c r="HL345" s="50"/>
      <c r="HM345" s="50"/>
      <c r="HN345" s="50"/>
      <c r="HO345" s="50"/>
      <c r="HP345" s="50"/>
      <c r="HQ345" s="50"/>
      <c r="HR345" s="50"/>
      <c r="HS345" s="50"/>
      <c r="HT345" s="50"/>
      <c r="HU345" s="50"/>
      <c r="HV345" s="50"/>
      <c r="HW345" s="50"/>
      <c r="HX345" s="50"/>
      <c r="HY345" s="50"/>
      <c r="HZ345" s="50"/>
      <c r="IA345" s="50"/>
      <c r="IB345" s="50"/>
      <c r="IC345" s="50"/>
      <c r="ID345" s="50"/>
      <c r="IE345" s="50"/>
      <c r="IF345" s="50"/>
      <c r="IG345" s="50"/>
      <c r="IH345" s="50"/>
      <c r="II345" s="50"/>
      <c r="IJ345" s="50"/>
      <c r="IK345" s="50"/>
      <c r="IL345" s="50"/>
      <c r="IM345" s="50"/>
      <c r="IN345" s="50"/>
      <c r="IO345" s="50"/>
      <c r="IP345" s="50"/>
      <c r="IQ345" s="50"/>
      <c r="IR345" s="50"/>
      <c r="IS345" s="50"/>
    </row>
    <row r="346" spans="1:253" ht="14.25" customHeight="1">
      <c r="A346" s="55" t="str">
        <f t="shared" si="36"/>
        <v>camera.3307</v>
      </c>
      <c r="B346" s="54">
        <v>3307</v>
      </c>
      <c r="C346" s="56" t="s">
        <v>109</v>
      </c>
      <c r="D346" s="56">
        <v>84.22</v>
      </c>
      <c r="E346" s="56" t="s">
        <v>48</v>
      </c>
      <c r="F346" s="56" t="s">
        <v>65</v>
      </c>
      <c r="G346" s="56" t="s">
        <v>36</v>
      </c>
      <c r="H346" s="56" t="s">
        <v>796</v>
      </c>
      <c r="I346" s="56" t="s">
        <v>792</v>
      </c>
      <c r="J346" s="50" t="s">
        <v>39</v>
      </c>
      <c r="K346" s="50" t="s">
        <v>40</v>
      </c>
      <c r="L346" s="85" t="s">
        <v>1007</v>
      </c>
      <c r="M346" s="56" t="s">
        <v>41</v>
      </c>
      <c r="N346" s="56" t="s">
        <v>42</v>
      </c>
      <c r="O346" s="50">
        <v>80</v>
      </c>
      <c r="P346" s="50">
        <v>80</v>
      </c>
      <c r="Q346" s="50">
        <v>554</v>
      </c>
      <c r="R346" s="50" t="s">
        <v>77</v>
      </c>
      <c r="S346" s="50" t="s">
        <v>1008</v>
      </c>
      <c r="T346" s="50">
        <v>8</v>
      </c>
      <c r="U346" s="50" t="s">
        <v>71</v>
      </c>
      <c r="V346" s="50" t="s">
        <v>1009</v>
      </c>
      <c r="W346" s="50" t="s">
        <v>73</v>
      </c>
      <c r="AA346" s="50" t="s">
        <v>57</v>
      </c>
      <c r="AB346" s="56" t="s">
        <v>109</v>
      </c>
      <c r="AC346" s="50" t="s">
        <v>58</v>
      </c>
      <c r="AD346" s="50">
        <v>41.508760759094002</v>
      </c>
      <c r="AE346" s="50">
        <v>2.2031934490701799</v>
      </c>
      <c r="AF346" s="50">
        <v>300</v>
      </c>
      <c r="AG346" s="50" t="s">
        <v>46</v>
      </c>
      <c r="AH346" s="50" t="str">
        <f t="shared" si="38"/>
        <v>C-33 84,22 La Llagosta</v>
      </c>
      <c r="AI346" s="50"/>
      <c r="AJ346" s="50" t="str">
        <f t="shared" si="39"/>
        <v>{'Camera information':{'Identifier':'camera.3307','Number':3307,'Group':'C-33','Name':'C-33 84,22 La Llagosta','Location':'ACCESSOS NORD',</v>
      </c>
      <c r="AK346" s="50" t="str">
        <f t="shared" si="37"/>
        <v>'Description':'C-33 84,22 La Llagosta','Symbol':'Fixed camera','Owner':'SCT','Municipality':'Llagosta','Kilometric Point':'84,22','Road':'C-33','Direction':'DEC',</v>
      </c>
      <c r="AL346" s="50" t="str">
        <f t="shared" si="40"/>
        <v>'Latitude':'41,508760759094','Longitude':'2,20319344907018','Manufacturer':'LANACCESS','Model':'onSafe MPEGx-120E','Protocol':'		Plettack','Polling':300,</v>
      </c>
      <c r="AM346" s="50" t="str">
        <f t="shared" si="42"/>
        <v>'Connection':{'Address':'10.137.229.102','Multicast address':'				239.137.229.102','User':'hello','Password':'world','HTTP port':80,'ONVIF port':80,'RTSP port':554},</v>
      </c>
      <c r="AN346" s="50" t="str">
        <f t="shared" si="41"/>
        <v>'PTZ protocol':{'Protocol':'		Plettack','Address':			27,'Port':8,'Serial settings':'1200,8,E,1'}}},</v>
      </c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  <c r="HG346" s="50"/>
      <c r="HH346" s="50"/>
      <c r="HI346" s="50"/>
      <c r="HJ346" s="50"/>
      <c r="HK346" s="50"/>
      <c r="HL346" s="50"/>
      <c r="HM346" s="50"/>
      <c r="HN346" s="50"/>
      <c r="HO346" s="50"/>
      <c r="HP346" s="50"/>
      <c r="HQ346" s="50"/>
      <c r="HR346" s="50"/>
      <c r="HS346" s="50"/>
      <c r="HT346" s="50"/>
      <c r="HU346" s="50"/>
      <c r="HV346" s="50"/>
      <c r="HW346" s="50"/>
      <c r="HX346" s="50"/>
      <c r="HY346" s="50"/>
      <c r="HZ346" s="50"/>
      <c r="IA346" s="50"/>
      <c r="IB346" s="50"/>
      <c r="IC346" s="50"/>
      <c r="ID346" s="50"/>
      <c r="IE346" s="50"/>
      <c r="IF346" s="50"/>
      <c r="IG346" s="50"/>
      <c r="IH346" s="50"/>
      <c r="II346" s="50"/>
      <c r="IJ346" s="50"/>
      <c r="IK346" s="50"/>
      <c r="IL346" s="50"/>
      <c r="IM346" s="50"/>
      <c r="IN346" s="50"/>
      <c r="IO346" s="50"/>
      <c r="IP346" s="50"/>
      <c r="IQ346" s="50"/>
      <c r="IR346" s="50"/>
      <c r="IS346" s="50"/>
    </row>
    <row r="347" spans="1:253" ht="14.25" customHeight="1">
      <c r="A347" s="55" t="str">
        <f t="shared" si="36"/>
        <v>camera.3401</v>
      </c>
      <c r="B347" s="54">
        <v>3401</v>
      </c>
      <c r="C347" s="56" t="s">
        <v>59</v>
      </c>
      <c r="D347" s="56">
        <v>1243.154</v>
      </c>
      <c r="E347" s="56" t="s">
        <v>48</v>
      </c>
      <c r="F347" s="56" t="s">
        <v>35</v>
      </c>
      <c r="G347" s="56" t="s">
        <v>36</v>
      </c>
      <c r="H347" s="56" t="s">
        <v>37</v>
      </c>
      <c r="I347" s="56" t="s">
        <v>1010</v>
      </c>
      <c r="J347" s="50" t="s">
        <v>50</v>
      </c>
      <c r="K347" s="50" t="s">
        <v>51</v>
      </c>
      <c r="L347" s="50" t="s">
        <v>1011</v>
      </c>
      <c r="M347" s="56" t="s">
        <v>53</v>
      </c>
      <c r="N347" s="56" t="s">
        <v>53</v>
      </c>
      <c r="O347" s="50">
        <v>80</v>
      </c>
      <c r="P347" s="50">
        <v>80</v>
      </c>
      <c r="Q347" s="50">
        <v>554</v>
      </c>
      <c r="R347" s="50" t="s">
        <v>77</v>
      </c>
      <c r="S347" s="50" t="s">
        <v>623</v>
      </c>
      <c r="T347" s="50">
        <v>2222</v>
      </c>
      <c r="U347" s="50" t="s">
        <v>55</v>
      </c>
      <c r="V347" s="50" t="s">
        <v>56</v>
      </c>
      <c r="AA347" s="50" t="s">
        <v>57</v>
      </c>
      <c r="AB347" s="56" t="s">
        <v>59</v>
      </c>
      <c r="AC347" s="50" t="s">
        <v>517</v>
      </c>
      <c r="AD347" s="50">
        <v>41.407066642503999</v>
      </c>
      <c r="AE347" s="50">
        <v>2.0084195556022402</v>
      </c>
      <c r="AF347" s="50">
        <v>300</v>
      </c>
      <c r="AG347" s="50" t="s">
        <v>46</v>
      </c>
      <c r="AH347" s="50" t="str">
        <f t="shared" si="38"/>
        <v>N-340 1243,154 Molins</v>
      </c>
      <c r="AI347" s="50"/>
      <c r="AJ347" s="50" t="str">
        <f t="shared" si="39"/>
        <v>{'Camera information':{'Identifier':'camera.3401','Number':3401,'Group':'N-340','Name':'N-340 1243,154 Molins','Location':'ACCESSOS SUD',</v>
      </c>
      <c r="AK347" s="50" t="str">
        <f t="shared" si="37"/>
        <v>'Description':'N-340 1243,154 Molins','Symbol':'Fixed camera','Owner':'SCT','Municipality':'-','Kilometric Point':'1243,154','Road':'N-340','Direction':'CRE',</v>
      </c>
      <c r="AL347" s="50" t="str">
        <f t="shared" si="40"/>
        <v>'Latitude':'41,407066642504','Longitude':'2,00841955560224','Manufacturer':'AXIS','Model':'AXIS Q7401 Video Encoder','Protocol':'		Plettack','Polling':300,</v>
      </c>
      <c r="AM347" s="50" t="str">
        <f t="shared" si="42"/>
        <v>'Connection':{'Address':'10.137.245.44','Multicast address':'				239.239.239.239','User':'root','Password':'root','HTTP port':80,'ONVIF port':80,'RTSP port':554},</v>
      </c>
      <c r="AN347" s="50" t="str">
        <f t="shared" si="41"/>
        <v>'PTZ protocol':{'Protocol':'		Plettack','Address':			24,'Port':2222,'Serial settings':'9600,8,E,1'}}},</v>
      </c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  <c r="HG347" s="50"/>
      <c r="HH347" s="50"/>
      <c r="HI347" s="50"/>
      <c r="HJ347" s="50"/>
      <c r="HK347" s="50"/>
      <c r="HL347" s="50"/>
      <c r="HM347" s="50"/>
      <c r="HN347" s="50"/>
      <c r="HO347" s="50"/>
      <c r="HP347" s="50"/>
      <c r="HQ347" s="50"/>
      <c r="HR347" s="50"/>
      <c r="HS347" s="50"/>
      <c r="HT347" s="50"/>
      <c r="HU347" s="50"/>
      <c r="HV347" s="50"/>
      <c r="HW347" s="50"/>
      <c r="HX347" s="50"/>
      <c r="HY347" s="50"/>
      <c r="HZ347" s="50"/>
      <c r="IA347" s="50"/>
      <c r="IB347" s="50"/>
      <c r="IC347" s="50"/>
      <c r="ID347" s="50"/>
      <c r="IE347" s="50"/>
      <c r="IF347" s="50"/>
      <c r="IG347" s="50"/>
      <c r="IH347" s="50"/>
      <c r="II347" s="50"/>
      <c r="IJ347" s="50"/>
      <c r="IK347" s="50"/>
      <c r="IL347" s="50"/>
      <c r="IM347" s="50"/>
      <c r="IN347" s="50"/>
      <c r="IO347" s="50"/>
      <c r="IP347" s="50"/>
      <c r="IQ347" s="50"/>
      <c r="IR347" s="50"/>
      <c r="IS347" s="50"/>
    </row>
    <row r="348" spans="1:253" ht="14.25" customHeight="1">
      <c r="A348" s="55" t="str">
        <f t="shared" si="36"/>
        <v>camera.3402</v>
      </c>
      <c r="B348" s="54">
        <v>3402</v>
      </c>
      <c r="C348" s="56" t="s">
        <v>59</v>
      </c>
      <c r="D348" s="56">
        <v>1242.278</v>
      </c>
      <c r="E348" s="56" t="s">
        <v>48</v>
      </c>
      <c r="F348" s="56" t="s">
        <v>35</v>
      </c>
      <c r="G348" s="56" t="s">
        <v>36</v>
      </c>
      <c r="H348" s="56" t="s">
        <v>37</v>
      </c>
      <c r="I348" s="56" t="s">
        <v>1012</v>
      </c>
      <c r="J348" s="50" t="s">
        <v>50</v>
      </c>
      <c r="K348" s="50" t="s">
        <v>51</v>
      </c>
      <c r="L348" s="50" t="s">
        <v>1013</v>
      </c>
      <c r="M348" s="56" t="s">
        <v>53</v>
      </c>
      <c r="N348" s="56" t="s">
        <v>53</v>
      </c>
      <c r="O348" s="50">
        <v>80</v>
      </c>
      <c r="P348" s="50">
        <v>80</v>
      </c>
      <c r="Q348" s="50">
        <v>554</v>
      </c>
      <c r="R348" s="50" t="s">
        <v>77</v>
      </c>
      <c r="S348" s="50" t="s">
        <v>627</v>
      </c>
      <c r="T348" s="50">
        <v>2222</v>
      </c>
      <c r="U348" s="50" t="s">
        <v>55</v>
      </c>
      <c r="V348" s="50" t="s">
        <v>1014</v>
      </c>
      <c r="AA348" s="50" t="s">
        <v>57</v>
      </c>
      <c r="AB348" s="56" t="s">
        <v>59</v>
      </c>
      <c r="AC348" s="50" t="s">
        <v>517</v>
      </c>
      <c r="AD348" s="50">
        <v>41.404374323533702</v>
      </c>
      <c r="AE348" s="50">
        <v>1.99837238723761</v>
      </c>
      <c r="AF348" s="50">
        <v>300</v>
      </c>
      <c r="AG348" s="50" t="s">
        <v>46</v>
      </c>
      <c r="AH348" s="50" t="str">
        <f t="shared" si="38"/>
        <v>N-340 1242,278 St. Vicenç</v>
      </c>
      <c r="AI348" s="50"/>
      <c r="AJ348" s="50" t="str">
        <f t="shared" si="39"/>
        <v>{'Camera information':{'Identifier':'camera.3402','Number':3402,'Group':'N-340','Name':'N-340 1242,278 St. Vicenç','Location':'ACCESSOS SUD',</v>
      </c>
      <c r="AK348" s="50" t="str">
        <f t="shared" si="37"/>
        <v>'Description':'N-340 1242,278 St. Vicenç','Symbol':'Fixed camera','Owner':'SCT','Municipality':'-','Kilometric Point':'1242,278','Road':'N-340','Direction':'CRE',</v>
      </c>
      <c r="AL348" s="50" t="str">
        <f t="shared" si="40"/>
        <v>'Latitude':'41,4043743235337','Longitude':'1,99837238723761','Manufacturer':'AXIS','Model':'AXIS Q7401 Video Encoder','Protocol':'		Plettack','Polling':300,</v>
      </c>
      <c r="AM348" s="50" t="str">
        <f t="shared" si="42"/>
        <v>'Connection':{'Address':'10.137.245.45','Multicast address':'				238.137.245.45','User':'root','Password':'root','HTTP port':80,'ONVIF port':80,'RTSP port':554},</v>
      </c>
      <c r="AN348" s="50" t="str">
        <f t="shared" si="41"/>
        <v>'PTZ protocol':{'Protocol':'		Plettack','Address':			25,'Port':2222,'Serial settings':'9600,8,E,1'}}},</v>
      </c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  <c r="HG348" s="50"/>
      <c r="HH348" s="50"/>
      <c r="HI348" s="50"/>
      <c r="HJ348" s="50"/>
      <c r="HK348" s="50"/>
      <c r="HL348" s="50"/>
      <c r="HM348" s="50"/>
      <c r="HN348" s="50"/>
      <c r="HO348" s="50"/>
      <c r="HP348" s="50"/>
      <c r="HQ348" s="50"/>
      <c r="HR348" s="50"/>
      <c r="HS348" s="50"/>
      <c r="HT348" s="50"/>
      <c r="HU348" s="50"/>
      <c r="HV348" s="50"/>
      <c r="HW348" s="50"/>
      <c r="HX348" s="50"/>
      <c r="HY348" s="50"/>
      <c r="HZ348" s="50"/>
      <c r="IA348" s="50"/>
      <c r="IB348" s="50"/>
      <c r="IC348" s="50"/>
      <c r="ID348" s="50"/>
      <c r="IE348" s="50"/>
      <c r="IF348" s="50"/>
      <c r="IG348" s="50"/>
      <c r="IH348" s="50"/>
      <c r="II348" s="50"/>
      <c r="IJ348" s="50"/>
      <c r="IK348" s="50"/>
      <c r="IL348" s="50"/>
      <c r="IM348" s="50"/>
      <c r="IN348" s="50"/>
      <c r="IO348" s="50"/>
      <c r="IP348" s="50"/>
      <c r="IQ348" s="50"/>
      <c r="IR348" s="50"/>
      <c r="IS348" s="50"/>
    </row>
    <row r="349" spans="1:253" ht="14.25" customHeight="1">
      <c r="A349" s="55" t="str">
        <f t="shared" si="36"/>
        <v>camera.3403</v>
      </c>
      <c r="B349" s="54">
        <v>3403</v>
      </c>
      <c r="C349" s="56" t="s">
        <v>59</v>
      </c>
      <c r="D349" s="56">
        <v>1241.6600000000001</v>
      </c>
      <c r="E349" s="56" t="s">
        <v>48</v>
      </c>
      <c r="F349" s="56" t="s">
        <v>35</v>
      </c>
      <c r="G349" s="56" t="s">
        <v>36</v>
      </c>
      <c r="H349" s="56" t="s">
        <v>37</v>
      </c>
      <c r="I349" s="56" t="s">
        <v>1015</v>
      </c>
      <c r="J349" s="50" t="s">
        <v>50</v>
      </c>
      <c r="K349" s="50" t="s">
        <v>51</v>
      </c>
      <c r="L349" s="50" t="s">
        <v>1016</v>
      </c>
      <c r="M349" s="56" t="s">
        <v>53</v>
      </c>
      <c r="N349" s="56" t="s">
        <v>53</v>
      </c>
      <c r="O349" s="50">
        <v>80</v>
      </c>
      <c r="P349" s="50">
        <v>80</v>
      </c>
      <c r="Q349" s="50">
        <v>554</v>
      </c>
      <c r="R349" s="50" t="s">
        <v>77</v>
      </c>
      <c r="S349" s="50" t="s">
        <v>1017</v>
      </c>
      <c r="T349" s="50">
        <v>2222</v>
      </c>
      <c r="U349" s="50" t="s">
        <v>55</v>
      </c>
      <c r="V349" s="50" t="s">
        <v>1018</v>
      </c>
      <c r="AA349" s="50" t="s">
        <v>57</v>
      </c>
      <c r="AB349" s="56" t="s">
        <v>59</v>
      </c>
      <c r="AC349" s="50" t="s">
        <v>517</v>
      </c>
      <c r="AD349" s="50">
        <v>41.402457620299401</v>
      </c>
      <c r="AE349" s="50">
        <v>1.99172581176257</v>
      </c>
      <c r="AF349" s="50">
        <v>300</v>
      </c>
      <c r="AG349" s="50" t="s">
        <v>46</v>
      </c>
      <c r="AH349" s="50" t="str">
        <f t="shared" si="38"/>
        <v>N-340 1241,66 Cervelló</v>
      </c>
      <c r="AI349" s="50"/>
      <c r="AJ349" s="50" t="str">
        <f t="shared" si="39"/>
        <v>{'Camera information':{'Identifier':'camera.3403','Number':3403,'Group':'N-340','Name':'N-340 1241,66 Cervelló','Location':'ACCESSOS SUD',</v>
      </c>
      <c r="AK349" s="50" t="str">
        <f t="shared" si="37"/>
        <v>'Description':'N-340 1241,66 Cervelló','Symbol':'Fixed camera','Owner':'SCT','Municipality':'-','Kilometric Point':'1241,66','Road':'N-340','Direction':'CRE',</v>
      </c>
      <c r="AL349" s="50" t="str">
        <f t="shared" si="40"/>
        <v>'Latitude':'41,4024576202994','Longitude':'1,99172581176257','Manufacturer':'AXIS','Model':'AXIS Q7401 Video Encoder','Protocol':'		Plettack','Polling':300,</v>
      </c>
      <c r="AM349" s="50" t="str">
        <f t="shared" si="42"/>
        <v>'Connection':{'Address':'10.137.245.46','Multicast address':'				238.137.245.46','User':'root','Password':'root','HTTP port':80,'ONVIF port':80,'RTSP port':554},</v>
      </c>
      <c r="AN349" s="50" t="str">
        <f t="shared" si="41"/>
        <v>'PTZ protocol':{'Protocol':'		Plettack','Address':			26,'Port':2222,'Serial settings':'9600,8,E,1'}}},</v>
      </c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  <c r="HG349" s="50"/>
      <c r="HH349" s="50"/>
      <c r="HI349" s="50"/>
      <c r="HJ349" s="50"/>
      <c r="HK349" s="50"/>
      <c r="HL349" s="50"/>
      <c r="HM349" s="50"/>
      <c r="HN349" s="50"/>
      <c r="HO349" s="50"/>
      <c r="HP349" s="50"/>
      <c r="HQ349" s="50"/>
      <c r="HR349" s="50"/>
      <c r="HS349" s="50"/>
      <c r="HT349" s="50"/>
      <c r="HU349" s="50"/>
      <c r="HV349" s="50"/>
      <c r="HW349" s="50"/>
      <c r="HX349" s="50"/>
      <c r="HY349" s="50"/>
      <c r="HZ349" s="50"/>
      <c r="IA349" s="50"/>
      <c r="IB349" s="50"/>
      <c r="IC349" s="50"/>
      <c r="ID349" s="50"/>
      <c r="IE349" s="50"/>
      <c r="IF349" s="50"/>
      <c r="IG349" s="50"/>
      <c r="IH349" s="50"/>
      <c r="II349" s="50"/>
      <c r="IJ349" s="50"/>
      <c r="IK349" s="50"/>
      <c r="IL349" s="50"/>
      <c r="IM349" s="50"/>
      <c r="IN349" s="50"/>
      <c r="IO349" s="50"/>
      <c r="IP349" s="50"/>
      <c r="IQ349" s="50"/>
      <c r="IR349" s="50"/>
      <c r="IS349" s="50"/>
    </row>
    <row r="350" spans="1:253" ht="14.25" customHeight="1">
      <c r="A350" s="55" t="str">
        <f t="shared" si="36"/>
        <v>camera.3404</v>
      </c>
      <c r="B350" s="54">
        <v>3404</v>
      </c>
      <c r="C350" s="56" t="s">
        <v>59</v>
      </c>
      <c r="D350" s="56">
        <v>1226</v>
      </c>
      <c r="E350" s="56" t="s">
        <v>48</v>
      </c>
      <c r="F350" s="56" t="s">
        <v>59</v>
      </c>
      <c r="G350" s="56" t="s">
        <v>36</v>
      </c>
      <c r="H350" s="56" t="s">
        <v>37</v>
      </c>
      <c r="I350" s="56" t="s">
        <v>1019</v>
      </c>
      <c r="J350" s="50" t="s">
        <v>37</v>
      </c>
      <c r="K350" s="50" t="s">
        <v>37</v>
      </c>
      <c r="L350" s="68">
        <v>10137247166</v>
      </c>
      <c r="M350" s="56"/>
      <c r="N350" s="56"/>
      <c r="O350" s="50">
        <v>80</v>
      </c>
      <c r="P350" s="50">
        <v>80</v>
      </c>
      <c r="Q350" s="50">
        <v>554</v>
      </c>
      <c r="R350" s="50" t="s">
        <v>54</v>
      </c>
      <c r="S350" s="50" t="s">
        <v>733</v>
      </c>
      <c r="T350" s="50">
        <v>0</v>
      </c>
      <c r="U350" s="50" t="s">
        <v>55</v>
      </c>
      <c r="V350" s="50" t="s">
        <v>868</v>
      </c>
      <c r="X350" s="50" t="s">
        <v>120</v>
      </c>
      <c r="Z350" s="81" t="s">
        <v>575</v>
      </c>
      <c r="AA350" s="50" t="s">
        <v>1020</v>
      </c>
      <c r="AB350" s="56" t="s">
        <v>59</v>
      </c>
      <c r="AC350" s="50" t="s">
        <v>58</v>
      </c>
      <c r="AD350" s="50">
        <v>41.394337329037199</v>
      </c>
      <c r="AE350" s="50">
        <v>1.85635843058475</v>
      </c>
      <c r="AF350" s="50">
        <v>300</v>
      </c>
      <c r="AG350" s="50" t="s">
        <v>46</v>
      </c>
      <c r="AH350" s="50" t="str">
        <f t="shared" si="38"/>
        <v>N-340 1226 Ordal</v>
      </c>
      <c r="AI350" s="50"/>
      <c r="AJ350" s="50" t="str">
        <f t="shared" si="39"/>
        <v>{'Camera information':{'Identifier':'camera.3404','Number':3404,'Group':'N-340','Name':'N-340 1226 Ordal','Location':'N-340',</v>
      </c>
      <c r="AK350" s="50" t="str">
        <f t="shared" si="37"/>
        <v>'Description':'N-340 1226 Ordal','Symbol':'Fixed camera','Owner':'SCT','Municipality':'-','Kilometric Point':'1226','Road':'N-340','Direction':'DEC',</v>
      </c>
      <c r="AL350" s="50" t="str">
        <f t="shared" si="40"/>
        <v>'Latitude':'41,3943373290372','Longitude':'1,85635843058475','Manufacturer':'-','Model':'-','Protocol':'		Ultrak','Polling':300,</v>
      </c>
      <c r="AM350" s="50" t="str">
        <f t="shared" si="42"/>
        <v>'Connection':{'Address':'10137247166','Multicast address':'				1','User':'','Password':'','HTTP port':80,'ONVIF port':80,'RTSP port':554},</v>
      </c>
      <c r="AN350" s="50" t="str">
        <f t="shared" si="41"/>
        <v>'PTZ protocol':{'Protocol':'		Ultrak','Address':			2,'Port':0,'Serial settings':'9600,8,E,1'}}},</v>
      </c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  <c r="HG350" s="50"/>
      <c r="HH350" s="50"/>
      <c r="HI350" s="50"/>
      <c r="HJ350" s="50"/>
      <c r="HK350" s="50"/>
      <c r="HL350" s="50"/>
      <c r="HM350" s="50"/>
      <c r="HN350" s="50"/>
      <c r="HO350" s="50"/>
      <c r="HP350" s="50"/>
      <c r="HQ350" s="50"/>
      <c r="HR350" s="50"/>
      <c r="HS350" s="50"/>
      <c r="HT350" s="50"/>
      <c r="HU350" s="50"/>
      <c r="HV350" s="50"/>
      <c r="HW350" s="50"/>
      <c r="HX350" s="50"/>
      <c r="HY350" s="50"/>
      <c r="HZ350" s="50"/>
      <c r="IA350" s="50"/>
      <c r="IB350" s="50"/>
      <c r="IC350" s="50"/>
      <c r="ID350" s="50"/>
      <c r="IE350" s="50"/>
      <c r="IF350" s="50"/>
      <c r="IG350" s="50"/>
      <c r="IH350" s="50"/>
      <c r="II350" s="50"/>
      <c r="IJ350" s="50"/>
      <c r="IK350" s="50"/>
      <c r="IL350" s="50"/>
      <c r="IM350" s="50"/>
      <c r="IN350" s="50"/>
      <c r="IO350" s="50"/>
      <c r="IP350" s="50"/>
      <c r="IQ350" s="50"/>
      <c r="IR350" s="50"/>
      <c r="IS350" s="50"/>
    </row>
    <row r="351" spans="1:253" ht="14.25" customHeight="1">
      <c r="A351" s="55" t="str">
        <f t="shared" si="36"/>
        <v>camera.3405</v>
      </c>
      <c r="B351" s="54">
        <v>3405</v>
      </c>
      <c r="C351" s="56" t="s">
        <v>59</v>
      </c>
      <c r="D351" s="56">
        <v>1201.8</v>
      </c>
      <c r="E351" s="56" t="s">
        <v>48</v>
      </c>
      <c r="F351" s="56" t="s">
        <v>59</v>
      </c>
      <c r="G351" s="56" t="s">
        <v>36</v>
      </c>
      <c r="H351" s="56" t="s">
        <v>37</v>
      </c>
      <c r="I351" s="56" t="s">
        <v>1021</v>
      </c>
      <c r="J351" s="50" t="s">
        <v>50</v>
      </c>
      <c r="K351" s="50" t="s">
        <v>51</v>
      </c>
      <c r="L351" s="50" t="s">
        <v>1022</v>
      </c>
      <c r="M351" s="56" t="s">
        <v>53</v>
      </c>
      <c r="N351" s="56" t="s">
        <v>53</v>
      </c>
      <c r="O351" s="50">
        <v>80</v>
      </c>
      <c r="P351" s="50">
        <v>80</v>
      </c>
      <c r="Q351" s="50">
        <v>554</v>
      </c>
      <c r="R351" s="50" t="s">
        <v>54</v>
      </c>
      <c r="S351" s="50" t="s">
        <v>44</v>
      </c>
      <c r="T351" s="50">
        <v>2222</v>
      </c>
      <c r="U351" s="50" t="s">
        <v>55</v>
      </c>
      <c r="V351" s="50" t="s">
        <v>56</v>
      </c>
      <c r="X351" s="50" t="s">
        <v>120</v>
      </c>
      <c r="AA351" s="50" t="s">
        <v>1023</v>
      </c>
      <c r="AB351" s="56" t="s">
        <v>59</v>
      </c>
      <c r="AC351" s="50" t="s">
        <v>58</v>
      </c>
      <c r="AD351" s="50">
        <v>41.2850133121838</v>
      </c>
      <c r="AE351" s="50">
        <v>1.6169188801305101</v>
      </c>
      <c r="AF351" s="50">
        <v>300</v>
      </c>
      <c r="AG351" s="50" t="s">
        <v>46</v>
      </c>
      <c r="AH351" s="50" t="str">
        <f t="shared" si="38"/>
        <v>N-340 1201,8 Arboç</v>
      </c>
      <c r="AI351" s="50"/>
      <c r="AJ351" s="50" t="str">
        <f t="shared" si="39"/>
        <v>{'Camera information':{'Identifier':'camera.3405','Number':3405,'Group':'N-340','Name':'N-340 1201,8 Arboç','Location':'N-340',</v>
      </c>
      <c r="AK351" s="50" t="str">
        <f t="shared" si="37"/>
        <v>'Description':'N-340 1201,8 Arboç','Symbol':'Fixed camera','Owner':'SCT','Municipality':'-','Kilometric Point':'1201,8','Road':'N-340','Direction':'DEC',</v>
      </c>
      <c r="AL351" s="50" t="str">
        <f t="shared" si="40"/>
        <v>'Latitude':'41,2850133121838','Longitude':'1,61691888013051','Manufacturer':'AXIS','Model':'AXIS Q7401 Video Encoder','Protocol':'		Ultrak','Polling':300,</v>
      </c>
      <c r="AM351" s="50" t="str">
        <f t="shared" si="42"/>
        <v>'Connection':{'Address':'10.137.246.70','Multicast address':'				239.239.239.239','User':'root','Password':'root','HTTP port':80,'ONVIF port':80,'RTSP port':554},</v>
      </c>
      <c r="AN351" s="50" t="str">
        <f t="shared" si="41"/>
        <v>'PTZ protocol':{'Protocol':'		Ultrak','Address':			0,'Port':2222,'Serial settings':'9600,8,E,1'}}},</v>
      </c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  <c r="HG351" s="50"/>
      <c r="HH351" s="50"/>
      <c r="HI351" s="50"/>
      <c r="HJ351" s="50"/>
      <c r="HK351" s="50"/>
      <c r="HL351" s="50"/>
      <c r="HM351" s="50"/>
      <c r="HN351" s="50"/>
      <c r="HO351" s="50"/>
      <c r="HP351" s="50"/>
      <c r="HQ351" s="50"/>
      <c r="HR351" s="50"/>
      <c r="HS351" s="50"/>
      <c r="HT351" s="50"/>
      <c r="HU351" s="50"/>
      <c r="HV351" s="50"/>
      <c r="HW351" s="50"/>
      <c r="HX351" s="50"/>
      <c r="HY351" s="50"/>
      <c r="HZ351" s="50"/>
      <c r="IA351" s="50"/>
      <c r="IB351" s="50"/>
      <c r="IC351" s="50"/>
      <c r="ID351" s="50"/>
      <c r="IE351" s="50"/>
      <c r="IF351" s="50"/>
      <c r="IG351" s="50"/>
      <c r="IH351" s="50"/>
      <c r="II351" s="50"/>
      <c r="IJ351" s="50"/>
      <c r="IK351" s="50"/>
      <c r="IL351" s="50"/>
      <c r="IM351" s="50"/>
      <c r="IN351" s="50"/>
      <c r="IO351" s="50"/>
      <c r="IP351" s="50"/>
      <c r="IQ351" s="50"/>
      <c r="IR351" s="50"/>
      <c r="IS351" s="50"/>
    </row>
    <row r="352" spans="1:253" ht="14.25" customHeight="1">
      <c r="A352" s="55" t="str">
        <f t="shared" si="36"/>
        <v>camera.3406</v>
      </c>
      <c r="B352" s="54">
        <v>3406</v>
      </c>
      <c r="C352" s="56" t="s">
        <v>59</v>
      </c>
      <c r="D352" s="56">
        <v>1195.4000000000001</v>
      </c>
      <c r="E352" s="56" t="s">
        <v>48</v>
      </c>
      <c r="F352" s="56" t="s">
        <v>59</v>
      </c>
      <c r="G352" s="56" t="s">
        <v>36</v>
      </c>
      <c r="H352" s="56" t="s">
        <v>37</v>
      </c>
      <c r="I352" s="56" t="s">
        <v>1024</v>
      </c>
      <c r="J352" s="50" t="s">
        <v>50</v>
      </c>
      <c r="K352" s="50" t="s">
        <v>51</v>
      </c>
      <c r="L352" s="50" t="s">
        <v>1025</v>
      </c>
      <c r="M352" s="56" t="s">
        <v>53</v>
      </c>
      <c r="N352" s="56" t="s">
        <v>53</v>
      </c>
      <c r="O352" s="50">
        <v>80</v>
      </c>
      <c r="P352" s="50">
        <v>80</v>
      </c>
      <c r="Q352" s="50">
        <v>554</v>
      </c>
      <c r="R352" s="50" t="s">
        <v>54</v>
      </c>
      <c r="S352" s="50" t="s">
        <v>44</v>
      </c>
      <c r="T352" s="50">
        <v>2222</v>
      </c>
      <c r="U352" s="50" t="s">
        <v>55</v>
      </c>
      <c r="V352" s="50" t="s">
        <v>56</v>
      </c>
      <c r="X352" s="50" t="s">
        <v>120</v>
      </c>
      <c r="AA352" s="50" t="s">
        <v>57</v>
      </c>
      <c r="AB352" s="56" t="s">
        <v>59</v>
      </c>
      <c r="AC352" s="50" t="s">
        <v>58</v>
      </c>
      <c r="AD352" s="50">
        <v>41.237867924598298</v>
      </c>
      <c r="AE352" s="50">
        <v>1.5771758427106499</v>
      </c>
      <c r="AF352" s="50">
        <v>300</v>
      </c>
      <c r="AG352" s="50" t="s">
        <v>46</v>
      </c>
      <c r="AH352" s="50" t="str">
        <f t="shared" si="38"/>
        <v>N-340 1195,4 Bellvei</v>
      </c>
      <c r="AI352" s="50"/>
      <c r="AJ352" s="50" t="str">
        <f t="shared" si="39"/>
        <v>{'Camera information':{'Identifier':'camera.3406','Number':3406,'Group':'N-340','Name':'N-340 1195,4 Bellvei','Location':'N-340',</v>
      </c>
      <c r="AK352" s="50" t="str">
        <f t="shared" si="37"/>
        <v>'Description':'N-340 1195,4 Bellvei','Symbol':'Fixed camera','Owner':'SCT','Municipality':'-','Kilometric Point':'1195,4','Road':'N-340','Direction':'DEC',</v>
      </c>
      <c r="AL352" s="50" t="str">
        <f t="shared" si="40"/>
        <v>'Latitude':'41,2378679245983','Longitude':'1,57717584271065','Manufacturer':'AXIS','Model':'AXIS Q7401 Video Encoder','Protocol':'		Ultrak','Polling':300,</v>
      </c>
      <c r="AM352" s="50" t="str">
        <f t="shared" si="42"/>
        <v>'Connection':{'Address':'10.137.246.72','Multicast address':'				239.239.239.239','User':'root','Password':'root','HTTP port':80,'ONVIF port':80,'RTSP port':554},</v>
      </c>
      <c r="AN352" s="50" t="str">
        <f t="shared" si="41"/>
        <v>'PTZ protocol':{'Protocol':'		Ultrak','Address':			0,'Port':2222,'Serial settings':'9600,8,E,1'}}},</v>
      </c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  <c r="HG352" s="50"/>
      <c r="HH352" s="50"/>
      <c r="HI352" s="50"/>
      <c r="HJ352" s="50"/>
      <c r="HK352" s="50"/>
      <c r="HL352" s="50"/>
      <c r="HM352" s="50"/>
      <c r="HN352" s="50"/>
      <c r="HO352" s="50"/>
      <c r="HP352" s="50"/>
      <c r="HQ352" s="50"/>
      <c r="HR352" s="50"/>
      <c r="HS352" s="50"/>
      <c r="HT352" s="50"/>
      <c r="HU352" s="50"/>
      <c r="HV352" s="50"/>
      <c r="HW352" s="50"/>
      <c r="HX352" s="50"/>
      <c r="HY352" s="50"/>
      <c r="HZ352" s="50"/>
      <c r="IA352" s="50"/>
      <c r="IB352" s="50"/>
      <c r="IC352" s="50"/>
      <c r="ID352" s="50"/>
      <c r="IE352" s="50"/>
      <c r="IF352" s="50"/>
      <c r="IG352" s="50"/>
      <c r="IH352" s="50"/>
      <c r="II352" s="50"/>
      <c r="IJ352" s="50"/>
      <c r="IK352" s="50"/>
      <c r="IL352" s="50"/>
      <c r="IM352" s="50"/>
      <c r="IN352" s="50"/>
      <c r="IO352" s="50"/>
      <c r="IP352" s="50"/>
      <c r="IQ352" s="50"/>
      <c r="IR352" s="50"/>
      <c r="IS352" s="50"/>
    </row>
    <row r="353" spans="1:253" ht="14.25" customHeight="1">
      <c r="A353" s="55" t="str">
        <f t="shared" si="36"/>
        <v>camera.3407</v>
      </c>
      <c r="B353" s="54">
        <v>3407</v>
      </c>
      <c r="C353" s="56" t="s">
        <v>59</v>
      </c>
      <c r="D353" s="56">
        <v>1186.4000000000001</v>
      </c>
      <c r="E353" s="56" t="s">
        <v>48</v>
      </c>
      <c r="F353" s="56" t="s">
        <v>59</v>
      </c>
      <c r="G353" s="56" t="s">
        <v>36</v>
      </c>
      <c r="H353" s="56" t="s">
        <v>37</v>
      </c>
      <c r="I353" s="56" t="s">
        <v>423</v>
      </c>
      <c r="J353" s="50" t="s">
        <v>37</v>
      </c>
      <c r="K353" s="50" t="s">
        <v>37</v>
      </c>
      <c r="L353" s="50" t="s">
        <v>1026</v>
      </c>
      <c r="M353" s="56"/>
      <c r="N353" s="56"/>
      <c r="O353" s="50">
        <v>80</v>
      </c>
      <c r="P353" s="50">
        <v>80</v>
      </c>
      <c r="Q353" s="50">
        <v>554</v>
      </c>
      <c r="R353" s="50" t="s">
        <v>54</v>
      </c>
      <c r="S353" s="50" t="s">
        <v>44</v>
      </c>
      <c r="T353" s="50">
        <v>2222</v>
      </c>
      <c r="U353" s="50" t="s">
        <v>55</v>
      </c>
      <c r="V353" s="50" t="s">
        <v>56</v>
      </c>
      <c r="X353" s="50" t="s">
        <v>120</v>
      </c>
      <c r="Z353" s="81" t="s">
        <v>575</v>
      </c>
      <c r="AA353" s="50" t="s">
        <v>1027</v>
      </c>
      <c r="AB353" s="56" t="s">
        <v>59</v>
      </c>
      <c r="AC353" s="50" t="s">
        <v>58</v>
      </c>
      <c r="AD353" s="50">
        <v>41.181739401962098</v>
      </c>
      <c r="AE353" s="50">
        <v>1.5061663175476401</v>
      </c>
      <c r="AF353" s="50">
        <v>300</v>
      </c>
      <c r="AG353" s="50" t="s">
        <v>46</v>
      </c>
      <c r="AH353" s="50" t="str">
        <f t="shared" si="38"/>
        <v>N-340 1186,4 Vendrell</v>
      </c>
      <c r="AI353" s="50"/>
      <c r="AJ353" s="50" t="str">
        <f t="shared" si="39"/>
        <v>{'Camera information':{'Identifier':'camera.3407','Number':3407,'Group':'N-340','Name':'N-340 1186,4 Vendrell','Location':'N-340',</v>
      </c>
      <c r="AK353" s="50" t="str">
        <f t="shared" si="37"/>
        <v>'Description':'N-340 1186,4 Vendrell','Symbol':'Fixed camera','Owner':'SCT','Municipality':'-','Kilometric Point':'1186,4','Road':'N-340','Direction':'DEC',</v>
      </c>
      <c r="AL353" s="50" t="str">
        <f t="shared" si="40"/>
        <v>'Latitude':'41,1817394019621','Longitude':'1,50616631754764','Manufacturer':'-','Model':'-','Protocol':'		Ultrak','Polling':300,</v>
      </c>
      <c r="AM353" s="50" t="str">
        <f t="shared" si="42"/>
        <v>'Connection':{'Address':'10.137.246.38','Multicast address':'				239.239.239.239','User':'','Password':'','HTTP port':80,'ONVIF port':80,'RTSP port':554},</v>
      </c>
      <c r="AN353" s="50" t="str">
        <f t="shared" si="41"/>
        <v>'PTZ protocol':{'Protocol':'		Ultrak','Address':			0,'Port':2222,'Serial settings':'9600,8,E,1'}}},</v>
      </c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  <c r="HG353" s="50"/>
      <c r="HH353" s="50"/>
      <c r="HI353" s="50"/>
      <c r="HJ353" s="50"/>
      <c r="HK353" s="50"/>
      <c r="HL353" s="50"/>
      <c r="HM353" s="50"/>
      <c r="HN353" s="50"/>
      <c r="HO353" s="50"/>
      <c r="HP353" s="50"/>
      <c r="HQ353" s="50"/>
      <c r="HR353" s="50"/>
      <c r="HS353" s="50"/>
      <c r="HT353" s="50"/>
      <c r="HU353" s="50"/>
      <c r="HV353" s="50"/>
      <c r="HW353" s="50"/>
      <c r="HX353" s="50"/>
      <c r="HY353" s="50"/>
      <c r="HZ353" s="50"/>
      <c r="IA353" s="50"/>
      <c r="IB353" s="50"/>
      <c r="IC353" s="50"/>
      <c r="ID353" s="50"/>
      <c r="IE353" s="50"/>
      <c r="IF353" s="50"/>
      <c r="IG353" s="50"/>
      <c r="IH353" s="50"/>
      <c r="II353" s="50"/>
      <c r="IJ353" s="50"/>
      <c r="IK353" s="50"/>
      <c r="IL353" s="50"/>
      <c r="IM353" s="50"/>
      <c r="IN353" s="50"/>
      <c r="IO353" s="50"/>
      <c r="IP353" s="50"/>
      <c r="IQ353" s="50"/>
      <c r="IR353" s="50"/>
      <c r="IS353" s="50"/>
    </row>
    <row r="354" spans="1:253" ht="14.25" customHeight="1">
      <c r="A354" s="55" t="str">
        <f t="shared" si="36"/>
        <v>camera.3408</v>
      </c>
      <c r="B354" s="54">
        <v>3408</v>
      </c>
      <c r="C354" s="56" t="s">
        <v>59</v>
      </c>
      <c r="D354" s="56">
        <v>1183.5</v>
      </c>
      <c r="E354" s="56" t="s">
        <v>48</v>
      </c>
      <c r="F354" s="56" t="s">
        <v>59</v>
      </c>
      <c r="G354" s="56" t="s">
        <v>36</v>
      </c>
      <c r="H354" s="56" t="s">
        <v>37</v>
      </c>
      <c r="I354" s="56" t="s">
        <v>431</v>
      </c>
      <c r="J354" s="50" t="s">
        <v>37</v>
      </c>
      <c r="K354" s="50" t="s">
        <v>37</v>
      </c>
      <c r="L354" s="50" t="s">
        <v>1028</v>
      </c>
      <c r="M354" s="56"/>
      <c r="N354" s="56"/>
      <c r="O354" s="50">
        <v>80</v>
      </c>
      <c r="P354" s="50">
        <v>80</v>
      </c>
      <c r="Q354" s="50">
        <v>554</v>
      </c>
      <c r="R354" s="50" t="s">
        <v>54</v>
      </c>
      <c r="S354" s="50" t="s">
        <v>44</v>
      </c>
      <c r="T354" s="50">
        <v>2222</v>
      </c>
      <c r="U354" s="50" t="s">
        <v>55</v>
      </c>
      <c r="V354" s="50" t="s">
        <v>56</v>
      </c>
      <c r="X354" s="50" t="s">
        <v>120</v>
      </c>
      <c r="Z354" s="81" t="s">
        <v>575</v>
      </c>
      <c r="AA354" s="50" t="s">
        <v>1027</v>
      </c>
      <c r="AB354" s="56" t="s">
        <v>59</v>
      </c>
      <c r="AC354" s="50" t="s">
        <v>58</v>
      </c>
      <c r="AD354" s="50">
        <v>41.176490338299601</v>
      </c>
      <c r="AE354" s="50">
        <v>1.47409344883042</v>
      </c>
      <c r="AF354" s="50">
        <v>300</v>
      </c>
      <c r="AG354" s="50" t="s">
        <v>46</v>
      </c>
      <c r="AH354" s="50" t="str">
        <f t="shared" si="38"/>
        <v>N-340 1183,5 Roda de Barà</v>
      </c>
      <c r="AI354" s="50"/>
      <c r="AJ354" s="50" t="str">
        <f t="shared" si="39"/>
        <v>{'Camera information':{'Identifier':'camera.3408','Number':3408,'Group':'N-340','Name':'N-340 1183,5 Roda de Barà','Location':'N-340',</v>
      </c>
      <c r="AK354" s="50" t="str">
        <f t="shared" si="37"/>
        <v>'Description':'N-340 1183,5 Roda de Barà','Symbol':'Fixed camera','Owner':'SCT','Municipality':'-','Kilometric Point':'1183,5','Road':'N-340','Direction':'DEC',</v>
      </c>
      <c r="AL354" s="50" t="str">
        <f t="shared" si="40"/>
        <v>'Latitude':'41,1764903382996','Longitude':'1,47409344883042','Manufacturer':'-','Model':'-','Protocol':'		Ultrak','Polling':300,</v>
      </c>
      <c r="AM354" s="50" t="str">
        <f t="shared" si="42"/>
        <v>'Connection':{'Address':'10.137.246.43','Multicast address':'				239.239.239.239','User':'','Password':'','HTTP port':80,'ONVIF port':80,'RTSP port':554},</v>
      </c>
      <c r="AN354" s="50" t="str">
        <f t="shared" si="41"/>
        <v>'PTZ protocol':{'Protocol':'		Ultrak','Address':			0,'Port':2222,'Serial settings':'9600,8,E,1'}}},</v>
      </c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  <c r="HG354" s="50"/>
      <c r="HH354" s="50"/>
      <c r="HI354" s="50"/>
      <c r="HJ354" s="50"/>
      <c r="HK354" s="50"/>
      <c r="HL354" s="50"/>
      <c r="HM354" s="50"/>
      <c r="HN354" s="50"/>
      <c r="HO354" s="50"/>
      <c r="HP354" s="50"/>
      <c r="HQ354" s="50"/>
      <c r="HR354" s="50"/>
      <c r="HS354" s="50"/>
      <c r="HT354" s="50"/>
      <c r="HU354" s="50"/>
      <c r="HV354" s="50"/>
      <c r="HW354" s="50"/>
      <c r="HX354" s="50"/>
      <c r="HY354" s="50"/>
      <c r="HZ354" s="50"/>
      <c r="IA354" s="50"/>
      <c r="IB354" s="50"/>
      <c r="IC354" s="50"/>
      <c r="ID354" s="50"/>
      <c r="IE354" s="50"/>
      <c r="IF354" s="50"/>
      <c r="IG354" s="50"/>
      <c r="IH354" s="50"/>
      <c r="II354" s="50"/>
      <c r="IJ354" s="50"/>
      <c r="IK354" s="50"/>
      <c r="IL354" s="50"/>
      <c r="IM354" s="50"/>
      <c r="IN354" s="50"/>
      <c r="IO354" s="50"/>
      <c r="IP354" s="50"/>
      <c r="IQ354" s="50"/>
      <c r="IR354" s="50"/>
      <c r="IS354" s="50"/>
    </row>
    <row r="355" spans="1:253" ht="14.25" customHeight="1">
      <c r="A355" s="55" t="str">
        <f t="shared" si="36"/>
        <v>camera.3409</v>
      </c>
      <c r="B355" s="54">
        <v>3409</v>
      </c>
      <c r="C355" s="56" t="s">
        <v>59</v>
      </c>
      <c r="D355" s="56">
        <v>1179.3</v>
      </c>
      <c r="E355" s="56" t="s">
        <v>48</v>
      </c>
      <c r="F355" s="56" t="s">
        <v>59</v>
      </c>
      <c r="G355" s="56" t="s">
        <v>36</v>
      </c>
      <c r="H355" s="56" t="s">
        <v>37</v>
      </c>
      <c r="I355" s="56" t="s">
        <v>1029</v>
      </c>
      <c r="J355" s="50" t="s">
        <v>37</v>
      </c>
      <c r="K355" s="50" t="s">
        <v>37</v>
      </c>
      <c r="L355" s="50" t="s">
        <v>1030</v>
      </c>
      <c r="M355" s="56"/>
      <c r="N355" s="56"/>
      <c r="O355" s="50">
        <v>80</v>
      </c>
      <c r="P355" s="50">
        <v>80</v>
      </c>
      <c r="Q355" s="50">
        <v>554</v>
      </c>
      <c r="R355" s="50" t="s">
        <v>54</v>
      </c>
      <c r="S355" s="50" t="s">
        <v>44</v>
      </c>
      <c r="T355" s="50">
        <v>2222</v>
      </c>
      <c r="U355" s="50" t="s">
        <v>55</v>
      </c>
      <c r="V355" s="50" t="s">
        <v>56</v>
      </c>
      <c r="X355" s="50" t="s">
        <v>120</v>
      </c>
      <c r="Z355" s="81" t="s">
        <v>575</v>
      </c>
      <c r="AA355" s="50" t="s">
        <v>1027</v>
      </c>
      <c r="AB355" s="56" t="s">
        <v>59</v>
      </c>
      <c r="AC355" s="50" t="s">
        <v>58</v>
      </c>
      <c r="AD355" s="50">
        <v>41.155580526268601</v>
      </c>
      <c r="AE355" s="50">
        <v>1.42811767566059</v>
      </c>
      <c r="AF355" s="50">
        <v>300</v>
      </c>
      <c r="AG355" s="50" t="s">
        <v>46</v>
      </c>
      <c r="AH355" s="50" t="str">
        <f t="shared" si="38"/>
        <v>N-340 1179,3 Torredembarra</v>
      </c>
      <c r="AI355" s="50"/>
      <c r="AJ355" s="50" t="str">
        <f t="shared" si="39"/>
        <v>{'Camera information':{'Identifier':'camera.3409','Number':3409,'Group':'N-340','Name':'N-340 1179,3 Torredembarra','Location':'N-340',</v>
      </c>
      <c r="AK355" s="50" t="str">
        <f t="shared" si="37"/>
        <v>'Description':'N-340 1179,3 Torredembarra','Symbol':'Fixed camera','Owner':'SCT','Municipality':'-','Kilometric Point':'1179,3','Road':'N-340','Direction':'DEC',</v>
      </c>
      <c r="AL355" s="50" t="str">
        <f t="shared" si="40"/>
        <v>'Latitude':'41,1555805262686','Longitude':'1,42811767566059','Manufacturer':'-','Model':'-','Protocol':'		Ultrak','Polling':300,</v>
      </c>
      <c r="AM355" s="50" t="str">
        <f t="shared" si="42"/>
        <v>'Connection':{'Address':'10.137.246.40','Multicast address':'				239.239.239.239','User':'','Password':'','HTTP port':80,'ONVIF port':80,'RTSP port':554},</v>
      </c>
      <c r="AN355" s="50" t="str">
        <f t="shared" si="41"/>
        <v>'PTZ protocol':{'Protocol':'		Ultrak','Address':			0,'Port':2222,'Serial settings':'9600,8,E,1'}}},</v>
      </c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  <c r="HG355" s="50"/>
      <c r="HH355" s="50"/>
      <c r="HI355" s="50"/>
      <c r="HJ355" s="50"/>
      <c r="HK355" s="50"/>
      <c r="HL355" s="50"/>
      <c r="HM355" s="50"/>
      <c r="HN355" s="50"/>
      <c r="HO355" s="50"/>
      <c r="HP355" s="50"/>
      <c r="HQ355" s="50"/>
      <c r="HR355" s="50"/>
      <c r="HS355" s="50"/>
      <c r="HT355" s="50"/>
      <c r="HU355" s="50"/>
      <c r="HV355" s="50"/>
      <c r="HW355" s="50"/>
      <c r="HX355" s="50"/>
      <c r="HY355" s="50"/>
      <c r="HZ355" s="50"/>
      <c r="IA355" s="50"/>
      <c r="IB355" s="50"/>
      <c r="IC355" s="50"/>
      <c r="ID355" s="50"/>
      <c r="IE355" s="50"/>
      <c r="IF355" s="50"/>
      <c r="IG355" s="50"/>
      <c r="IH355" s="50"/>
      <c r="II355" s="50"/>
      <c r="IJ355" s="50"/>
      <c r="IK355" s="50"/>
      <c r="IL355" s="50"/>
      <c r="IM355" s="50"/>
      <c r="IN355" s="50"/>
      <c r="IO355" s="50"/>
      <c r="IP355" s="50"/>
      <c r="IQ355" s="50"/>
      <c r="IR355" s="50"/>
      <c r="IS355" s="50"/>
    </row>
    <row r="356" spans="1:253" ht="14.25" customHeight="1">
      <c r="A356" s="55" t="str">
        <f t="shared" si="36"/>
        <v>camera.3410</v>
      </c>
      <c r="B356" s="54">
        <v>3410</v>
      </c>
      <c r="C356" s="56" t="s">
        <v>59</v>
      </c>
      <c r="D356" s="56">
        <v>1176</v>
      </c>
      <c r="E356" s="56" t="s">
        <v>48</v>
      </c>
      <c r="F356" s="56" t="s">
        <v>59</v>
      </c>
      <c r="G356" s="56" t="s">
        <v>36</v>
      </c>
      <c r="H356" s="56" t="s">
        <v>37</v>
      </c>
      <c r="I356" s="56" t="s">
        <v>1029</v>
      </c>
      <c r="J356" s="67" t="s">
        <v>50</v>
      </c>
      <c r="K356" s="67" t="s">
        <v>37</v>
      </c>
      <c r="L356" s="86" t="s">
        <v>1031</v>
      </c>
      <c r="M356" s="56" t="s">
        <v>53</v>
      </c>
      <c r="N356" s="56" t="s">
        <v>53</v>
      </c>
      <c r="O356" s="50">
        <v>80</v>
      </c>
      <c r="P356" s="50">
        <v>80</v>
      </c>
      <c r="Q356" s="50">
        <v>554</v>
      </c>
      <c r="R356" s="50" t="s">
        <v>54</v>
      </c>
      <c r="S356" s="50" t="s">
        <v>44</v>
      </c>
      <c r="T356" s="50">
        <v>2222</v>
      </c>
      <c r="U356" s="50" t="s">
        <v>55</v>
      </c>
      <c r="V356" s="50" t="s">
        <v>56</v>
      </c>
      <c r="X356" s="50" t="s">
        <v>120</v>
      </c>
      <c r="AA356" s="50" t="s">
        <v>1032</v>
      </c>
      <c r="AB356" s="56" t="s">
        <v>59</v>
      </c>
      <c r="AC356" s="50" t="s">
        <v>58</v>
      </c>
      <c r="AD356" s="50">
        <v>41.158203198337702</v>
      </c>
      <c r="AE356" s="50">
        <v>1.3917882589749599</v>
      </c>
      <c r="AF356" s="50">
        <v>300</v>
      </c>
      <c r="AG356" s="50" t="s">
        <v>46</v>
      </c>
      <c r="AH356" s="50" t="str">
        <f t="shared" si="38"/>
        <v>N-340 1176 Torredembarra</v>
      </c>
      <c r="AI356" s="50"/>
      <c r="AJ356" s="50" t="str">
        <f t="shared" si="39"/>
        <v>{'Camera information':{'Identifier':'camera.3410','Number':3410,'Group':'N-340','Name':'N-340 1176 Torredembarra','Location':'N-340',</v>
      </c>
      <c r="AK356" s="50" t="str">
        <f t="shared" si="37"/>
        <v>'Description':'N-340 1176 Torredembarra','Symbol':'Fixed camera','Owner':'SCT','Municipality':'-','Kilometric Point':'1176','Road':'N-340','Direction':'DEC',</v>
      </c>
      <c r="AL356" s="50" t="str">
        <f t="shared" si="40"/>
        <v>'Latitude':'41,1582031983377','Longitude':'1,39178825897496','Manufacturer':'AXIS','Model':'-','Protocol':'		Ultrak','Polling':300,</v>
      </c>
      <c r="AM356" s="50" t="str">
        <f t="shared" si="42"/>
        <v>'Connection':{'Address':'10.137.247.145','Multicast address':'				239.239.239.239','User':'root','Password':'root','HTTP port':80,'ONVIF port':80,'RTSP port':554},</v>
      </c>
      <c r="AN356" s="50" t="str">
        <f t="shared" si="41"/>
        <v>'PTZ protocol':{'Protocol':'		Ultrak','Address':			0,'Port':2222,'Serial settings':'9600,8,E,1'}}},</v>
      </c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  <c r="HG356" s="50"/>
      <c r="HH356" s="50"/>
      <c r="HI356" s="50"/>
      <c r="HJ356" s="50"/>
      <c r="HK356" s="50"/>
      <c r="HL356" s="50"/>
      <c r="HM356" s="50"/>
      <c r="HN356" s="50"/>
      <c r="HO356" s="50"/>
      <c r="HP356" s="50"/>
      <c r="HQ356" s="50"/>
      <c r="HR356" s="50"/>
      <c r="HS356" s="50"/>
      <c r="HT356" s="50"/>
      <c r="HU356" s="50"/>
      <c r="HV356" s="50"/>
      <c r="HW356" s="50"/>
      <c r="HX356" s="50"/>
      <c r="HY356" s="50"/>
      <c r="HZ356" s="50"/>
      <c r="IA356" s="50"/>
      <c r="IB356" s="50"/>
      <c r="IC356" s="50"/>
      <c r="ID356" s="50"/>
      <c r="IE356" s="50"/>
      <c r="IF356" s="50"/>
      <c r="IG356" s="50"/>
      <c r="IH356" s="50"/>
      <c r="II356" s="50"/>
      <c r="IJ356" s="50"/>
      <c r="IK356" s="50"/>
      <c r="IL356" s="50"/>
      <c r="IM356" s="50"/>
      <c r="IN356" s="50"/>
      <c r="IO356" s="50"/>
      <c r="IP356" s="50"/>
      <c r="IQ356" s="50"/>
      <c r="IR356" s="50"/>
      <c r="IS356" s="50"/>
    </row>
    <row r="357" spans="1:253" ht="14.25" customHeight="1">
      <c r="A357" s="55" t="str">
        <f t="shared" si="36"/>
        <v>camera.3411</v>
      </c>
      <c r="B357" s="54">
        <v>3411</v>
      </c>
      <c r="C357" s="56" t="s">
        <v>59</v>
      </c>
      <c r="D357" s="56">
        <v>1171</v>
      </c>
      <c r="E357" s="56" t="s">
        <v>48</v>
      </c>
      <c r="F357" s="56" t="s">
        <v>59</v>
      </c>
      <c r="G357" s="56" t="s">
        <v>36</v>
      </c>
      <c r="H357" s="56" t="s">
        <v>37</v>
      </c>
      <c r="I357" s="56" t="s">
        <v>96</v>
      </c>
      <c r="J357" s="67" t="s">
        <v>50</v>
      </c>
      <c r="K357" s="67" t="s">
        <v>37</v>
      </c>
      <c r="L357" s="86" t="s">
        <v>1033</v>
      </c>
      <c r="M357" s="56" t="s">
        <v>53</v>
      </c>
      <c r="N357" s="56" t="s">
        <v>53</v>
      </c>
      <c r="O357" s="50">
        <v>80</v>
      </c>
      <c r="P357" s="50">
        <v>80</v>
      </c>
      <c r="Q357" s="50">
        <v>554</v>
      </c>
      <c r="R357" s="50" t="s">
        <v>54</v>
      </c>
      <c r="S357" s="50" t="s">
        <v>44</v>
      </c>
      <c r="T357" s="50">
        <v>2222</v>
      </c>
      <c r="U357" s="50" t="s">
        <v>55</v>
      </c>
      <c r="V357" s="50" t="s">
        <v>56</v>
      </c>
      <c r="X357" s="50" t="s">
        <v>120</v>
      </c>
      <c r="AA357" s="50" t="s">
        <v>1032</v>
      </c>
      <c r="AB357" s="56" t="s">
        <v>59</v>
      </c>
      <c r="AC357" s="50" t="s">
        <v>58</v>
      </c>
      <c r="AD357" s="50">
        <v>41.138347000000003</v>
      </c>
      <c r="AE357" s="50">
        <v>1.345431</v>
      </c>
      <c r="AF357" s="50">
        <v>300</v>
      </c>
      <c r="AG357" s="50" t="s">
        <v>46</v>
      </c>
      <c r="AH357" s="50" t="str">
        <f t="shared" si="38"/>
        <v>N-340 1171 Tarragona</v>
      </c>
      <c r="AI357" s="50"/>
      <c r="AJ357" s="50" t="str">
        <f t="shared" si="39"/>
        <v>{'Camera information':{'Identifier':'camera.3411','Number':3411,'Group':'N-340','Name':'N-340 1171 Tarragona','Location':'N-340',</v>
      </c>
      <c r="AK357" s="50" t="str">
        <f t="shared" si="37"/>
        <v>'Description':'N-340 1171 Tarragona','Symbol':'Fixed camera','Owner':'SCT','Municipality':'-','Kilometric Point':'1171','Road':'N-340','Direction':'DEC',</v>
      </c>
      <c r="AL357" s="50" t="str">
        <f t="shared" si="40"/>
        <v>'Latitude':'41,138347','Longitude':'1,345431','Manufacturer':'AXIS','Model':'-','Protocol':'		Ultrak','Polling':300,</v>
      </c>
      <c r="AM357" s="50" t="str">
        <f t="shared" si="42"/>
        <v>'Connection':{'Address':'10.137.247.147','Multicast address':'				239.239.239.239','User':'root','Password':'root','HTTP port':80,'ONVIF port':80,'RTSP port':554},</v>
      </c>
      <c r="AN357" s="50" t="str">
        <f t="shared" si="41"/>
        <v>'PTZ protocol':{'Protocol':'		Ultrak','Address':			0,'Port':2222,'Serial settings':'9600,8,E,1'}}},</v>
      </c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  <c r="HG357" s="50"/>
      <c r="HH357" s="50"/>
      <c r="HI357" s="50"/>
      <c r="HJ357" s="50"/>
      <c r="HK357" s="50"/>
      <c r="HL357" s="50"/>
      <c r="HM357" s="50"/>
      <c r="HN357" s="50"/>
      <c r="HO357" s="50"/>
      <c r="HP357" s="50"/>
      <c r="HQ357" s="50"/>
      <c r="HR357" s="50"/>
      <c r="HS357" s="50"/>
      <c r="HT357" s="50"/>
      <c r="HU357" s="50"/>
      <c r="HV357" s="50"/>
      <c r="HW357" s="50"/>
      <c r="HX357" s="50"/>
      <c r="HY357" s="50"/>
      <c r="HZ357" s="50"/>
      <c r="IA357" s="50"/>
      <c r="IB357" s="50"/>
      <c r="IC357" s="50"/>
      <c r="ID357" s="50"/>
      <c r="IE357" s="50"/>
      <c r="IF357" s="50"/>
      <c r="IG357" s="50"/>
      <c r="IH357" s="50"/>
      <c r="II357" s="50"/>
      <c r="IJ357" s="50"/>
      <c r="IK357" s="50"/>
      <c r="IL357" s="50"/>
      <c r="IM357" s="50"/>
      <c r="IN357" s="50"/>
      <c r="IO357" s="50"/>
      <c r="IP357" s="50"/>
      <c r="IQ357" s="50"/>
      <c r="IR357" s="50"/>
      <c r="IS357" s="50"/>
    </row>
    <row r="358" spans="1:253" ht="14.25" customHeight="1">
      <c r="A358" s="55" t="str">
        <f t="shared" si="36"/>
        <v>camera.3412</v>
      </c>
      <c r="B358" s="54">
        <v>3412</v>
      </c>
      <c r="C358" s="56" t="s">
        <v>59</v>
      </c>
      <c r="D358" s="56">
        <v>1129.5</v>
      </c>
      <c r="E358" s="56" t="s">
        <v>48</v>
      </c>
      <c r="F358" s="56" t="s">
        <v>59</v>
      </c>
      <c r="G358" s="56" t="s">
        <v>36</v>
      </c>
      <c r="H358" s="56" t="s">
        <v>37</v>
      </c>
      <c r="I358" s="56" t="s">
        <v>96</v>
      </c>
      <c r="J358" s="50" t="s">
        <v>50</v>
      </c>
      <c r="K358" s="50" t="s">
        <v>37</v>
      </c>
      <c r="L358" s="68" t="s">
        <v>1034</v>
      </c>
      <c r="M358" s="56" t="s">
        <v>53</v>
      </c>
      <c r="N358" s="56" t="s">
        <v>53</v>
      </c>
      <c r="O358" s="50">
        <v>80</v>
      </c>
      <c r="P358" s="50">
        <v>80</v>
      </c>
      <c r="Q358" s="50">
        <v>554</v>
      </c>
      <c r="R358" s="50" t="s">
        <v>54</v>
      </c>
      <c r="S358" s="50" t="s">
        <v>44</v>
      </c>
      <c r="T358" s="50">
        <v>2222</v>
      </c>
      <c r="U358" s="50" t="s">
        <v>55</v>
      </c>
      <c r="V358" s="50" t="s">
        <v>56</v>
      </c>
      <c r="X358" s="50" t="s">
        <v>120</v>
      </c>
      <c r="AA358" s="50" t="s">
        <v>1035</v>
      </c>
      <c r="AB358" s="56" t="s">
        <v>59</v>
      </c>
      <c r="AC358" s="50" t="s">
        <v>58</v>
      </c>
      <c r="AD358" s="50">
        <v>41.126844344616799</v>
      </c>
      <c r="AE358" s="50">
        <v>1.2422991606861999</v>
      </c>
      <c r="AF358" s="50">
        <v>300</v>
      </c>
      <c r="AG358" s="50" t="s">
        <v>46</v>
      </c>
      <c r="AH358" s="50" t="str">
        <f t="shared" si="38"/>
        <v>N-340 1129,5 Tarragona</v>
      </c>
      <c r="AI358" s="50"/>
      <c r="AJ358" s="50" t="str">
        <f t="shared" si="39"/>
        <v>{'Camera information':{'Identifier':'camera.3412','Number':3412,'Group':'N-340','Name':'N-340 1129,5 Tarragona','Location':'N-340',</v>
      </c>
      <c r="AK358" s="50" t="str">
        <f t="shared" si="37"/>
        <v>'Description':'N-340 1129,5 Tarragona','Symbol':'Fixed camera','Owner':'SCT','Municipality':'-','Kilometric Point':'1129,5','Road':'N-340','Direction':'DEC',</v>
      </c>
      <c r="AL358" s="50" t="str">
        <f t="shared" si="40"/>
        <v>'Latitude':'41,1268443446168','Longitude':'1,2422991606862','Manufacturer':'AXIS','Model':'-','Protocol':'		Ultrak','Polling':300,</v>
      </c>
      <c r="AM358" s="50" t="str">
        <f t="shared" si="42"/>
        <v>'Connection':{'Address':'10.137.247.72','Multicast address':'				239.239.239.239','User':'root','Password':'root','HTTP port':80,'ONVIF port':80,'RTSP port':554},</v>
      </c>
      <c r="AN358" s="50" t="str">
        <f t="shared" si="41"/>
        <v>'PTZ protocol':{'Protocol':'		Ultrak','Address':			0,'Port':2222,'Serial settings':'9600,8,E,1'}}},</v>
      </c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  <c r="HG358" s="50"/>
      <c r="HH358" s="50"/>
      <c r="HI358" s="50"/>
      <c r="HJ358" s="50"/>
      <c r="HK358" s="50"/>
      <c r="HL358" s="50"/>
      <c r="HM358" s="50"/>
      <c r="HN358" s="50"/>
      <c r="HO358" s="50"/>
      <c r="HP358" s="50"/>
      <c r="HQ358" s="50"/>
      <c r="HR358" s="50"/>
      <c r="HS358" s="50"/>
      <c r="HT358" s="50"/>
      <c r="HU358" s="50"/>
      <c r="HV358" s="50"/>
      <c r="HW358" s="50"/>
      <c r="HX358" s="50"/>
      <c r="HY358" s="50"/>
      <c r="HZ358" s="50"/>
      <c r="IA358" s="50"/>
      <c r="IB358" s="50"/>
      <c r="IC358" s="50"/>
      <c r="ID358" s="50"/>
      <c r="IE358" s="50"/>
      <c r="IF358" s="50"/>
      <c r="IG358" s="50"/>
      <c r="IH358" s="50"/>
      <c r="II358" s="50"/>
      <c r="IJ358" s="50"/>
      <c r="IK358" s="50"/>
      <c r="IL358" s="50"/>
      <c r="IM358" s="50"/>
      <c r="IN358" s="50"/>
      <c r="IO358" s="50"/>
      <c r="IP358" s="50"/>
      <c r="IQ358" s="50"/>
      <c r="IR358" s="50"/>
      <c r="IS358" s="50"/>
    </row>
    <row r="359" spans="1:253" ht="14.25" customHeight="1">
      <c r="A359" s="55" t="str">
        <f t="shared" si="36"/>
        <v>camera.3413</v>
      </c>
      <c r="B359" s="54">
        <v>3413</v>
      </c>
      <c r="C359" s="56" t="s">
        <v>59</v>
      </c>
      <c r="D359" s="56">
        <v>1162</v>
      </c>
      <c r="E359" s="56" t="s">
        <v>48</v>
      </c>
      <c r="F359" s="56" t="s">
        <v>59</v>
      </c>
      <c r="G359" s="56" t="s">
        <v>36</v>
      </c>
      <c r="H359" s="56" t="s">
        <v>37</v>
      </c>
      <c r="I359" s="56" t="s">
        <v>96</v>
      </c>
      <c r="J359" s="50" t="s">
        <v>50</v>
      </c>
      <c r="K359" s="50" t="s">
        <v>51</v>
      </c>
      <c r="L359" s="50" t="s">
        <v>1036</v>
      </c>
      <c r="M359" s="56" t="s">
        <v>53</v>
      </c>
      <c r="N359" s="56" t="s">
        <v>53</v>
      </c>
      <c r="O359" s="50">
        <v>80</v>
      </c>
      <c r="P359" s="50">
        <v>80</v>
      </c>
      <c r="Q359" s="50">
        <v>554</v>
      </c>
      <c r="R359" s="50" t="s">
        <v>54</v>
      </c>
      <c r="S359" s="50" t="s">
        <v>44</v>
      </c>
      <c r="T359" s="50">
        <v>2222</v>
      </c>
      <c r="U359" s="50" t="s">
        <v>55</v>
      </c>
      <c r="V359" s="50" t="s">
        <v>56</v>
      </c>
      <c r="X359" s="50" t="s">
        <v>120</v>
      </c>
      <c r="AA359" s="50" t="s">
        <v>1037</v>
      </c>
      <c r="AB359" s="56" t="s">
        <v>59</v>
      </c>
      <c r="AC359" s="50" t="s">
        <v>58</v>
      </c>
      <c r="AD359" s="50">
        <v>41.103139991700097</v>
      </c>
      <c r="AE359" s="50">
        <v>1.1283924863563599</v>
      </c>
      <c r="AF359" s="50">
        <v>300</v>
      </c>
      <c r="AG359" s="50" t="s">
        <v>46</v>
      </c>
      <c r="AH359" s="50" t="str">
        <f t="shared" si="38"/>
        <v>N-340 1162 Tarragona</v>
      </c>
      <c r="AI359" s="50"/>
      <c r="AJ359" s="50" t="str">
        <f t="shared" si="39"/>
        <v>{'Camera information':{'Identifier':'camera.3413','Number':3413,'Group':'N-340','Name':'N-340 1162 Tarragona','Location':'N-340',</v>
      </c>
      <c r="AK359" s="50" t="str">
        <f t="shared" si="37"/>
        <v>'Description':'N-340 1162 Tarragona','Symbol':'Fixed camera','Owner':'SCT','Municipality':'-','Kilometric Point':'1162','Road':'N-340','Direction':'DEC',</v>
      </c>
      <c r="AL359" s="50" t="str">
        <f t="shared" si="40"/>
        <v>'Latitude':'41,1031399917001','Longitude':'1,12839248635636','Manufacturer':'AXIS','Model':'AXIS Q7401 Video Encoder','Protocol':'		Ultrak','Polling':300,</v>
      </c>
      <c r="AM359" s="50" t="str">
        <f t="shared" si="42"/>
        <v>'Connection':{'Address':'10.137.247.4','Multicast address':'				239.239.239.239','User':'root','Password':'root','HTTP port':80,'ONVIF port':80,'RTSP port':554},</v>
      </c>
      <c r="AN359" s="50" t="str">
        <f t="shared" si="41"/>
        <v>'PTZ protocol':{'Protocol':'		Ultrak','Address':			0,'Port':2222,'Serial settings':'9600,8,E,1'}}},</v>
      </c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  <c r="HG359" s="50"/>
      <c r="HH359" s="50"/>
      <c r="HI359" s="50"/>
      <c r="HJ359" s="50"/>
      <c r="HK359" s="50"/>
      <c r="HL359" s="50"/>
      <c r="HM359" s="50"/>
      <c r="HN359" s="50"/>
      <c r="HO359" s="50"/>
      <c r="HP359" s="50"/>
      <c r="HQ359" s="50"/>
      <c r="HR359" s="50"/>
      <c r="HS359" s="50"/>
      <c r="HT359" s="50"/>
      <c r="HU359" s="50"/>
      <c r="HV359" s="50"/>
      <c r="HW359" s="50"/>
      <c r="HX359" s="50"/>
      <c r="HY359" s="50"/>
      <c r="HZ359" s="50"/>
      <c r="IA359" s="50"/>
      <c r="IB359" s="50"/>
      <c r="IC359" s="50"/>
      <c r="ID359" s="50"/>
      <c r="IE359" s="50"/>
      <c r="IF359" s="50"/>
      <c r="IG359" s="50"/>
      <c r="IH359" s="50"/>
      <c r="II359" s="50"/>
      <c r="IJ359" s="50"/>
      <c r="IK359" s="50"/>
      <c r="IL359" s="50"/>
      <c r="IM359" s="50"/>
      <c r="IN359" s="50"/>
      <c r="IO359" s="50"/>
      <c r="IP359" s="50"/>
      <c r="IQ359" s="50"/>
      <c r="IR359" s="50"/>
      <c r="IS359" s="50"/>
    </row>
    <row r="360" spans="1:253" ht="14.25" customHeight="1">
      <c r="A360" s="55" t="str">
        <f t="shared" si="36"/>
        <v>camera.3414</v>
      </c>
      <c r="B360" s="54">
        <v>3414</v>
      </c>
      <c r="C360" s="56" t="s">
        <v>59</v>
      </c>
      <c r="D360" s="56">
        <v>1151.2</v>
      </c>
      <c r="E360" s="56" t="s">
        <v>48</v>
      </c>
      <c r="F360" s="56" t="s">
        <v>59</v>
      </c>
      <c r="G360" s="56" t="s">
        <v>36</v>
      </c>
      <c r="H360" s="56" t="s">
        <v>37</v>
      </c>
      <c r="I360" s="56" t="s">
        <v>579</v>
      </c>
      <c r="J360" s="50" t="s">
        <v>50</v>
      </c>
      <c r="K360" s="50" t="s">
        <v>37</v>
      </c>
      <c r="L360" s="86" t="s">
        <v>1038</v>
      </c>
      <c r="M360" s="56" t="s">
        <v>53</v>
      </c>
      <c r="N360" s="56" t="s">
        <v>53</v>
      </c>
      <c r="O360" s="50">
        <v>80</v>
      </c>
      <c r="P360" s="50">
        <v>80</v>
      </c>
      <c r="Q360" s="50">
        <v>554</v>
      </c>
      <c r="R360" s="50" t="s">
        <v>54</v>
      </c>
      <c r="S360" s="50" t="s">
        <v>44</v>
      </c>
      <c r="T360" s="50">
        <v>2222</v>
      </c>
      <c r="U360" s="50" t="s">
        <v>55</v>
      </c>
      <c r="V360" s="50" t="s">
        <v>56</v>
      </c>
      <c r="X360" s="50" t="s">
        <v>120</v>
      </c>
      <c r="AA360" s="50" t="s">
        <v>1039</v>
      </c>
      <c r="AB360" s="56" t="s">
        <v>59</v>
      </c>
      <c r="AC360" s="50" t="s">
        <v>58</v>
      </c>
      <c r="AD360" s="50">
        <v>41.070252481225502</v>
      </c>
      <c r="AE360" s="50">
        <v>1.0477736992583899</v>
      </c>
      <c r="AF360" s="50">
        <v>300</v>
      </c>
      <c r="AG360" s="50" t="s">
        <v>46</v>
      </c>
      <c r="AH360" s="50" t="str">
        <f t="shared" si="38"/>
        <v>N-340 1151,2 Vila-seca</v>
      </c>
      <c r="AI360" s="50"/>
      <c r="AJ360" s="50" t="str">
        <f t="shared" si="39"/>
        <v>{'Camera information':{'Identifier':'camera.3414','Number':3414,'Group':'N-340','Name':'N-340 1151,2 Vila-seca','Location':'N-340',</v>
      </c>
      <c r="AK360" s="50" t="str">
        <f t="shared" si="37"/>
        <v>'Description':'N-340 1151,2 Vila-seca','Symbol':'Fixed camera','Owner':'SCT','Municipality':'-','Kilometric Point':'1151,2','Road':'N-340','Direction':'DEC',</v>
      </c>
      <c r="AL360" s="50" t="str">
        <f t="shared" si="40"/>
        <v>'Latitude':'41,0702524812255','Longitude':'1,04777369925839','Manufacturer':'AXIS','Model':'-','Protocol':'		Ultrak','Polling':300,</v>
      </c>
      <c r="AM360" s="50" t="str">
        <f t="shared" si="42"/>
        <v>'Connection':{'Address':'10.137.247.152','Multicast address':'				239.239.239.239','User':'root','Password':'root','HTTP port':80,'ONVIF port':80,'RTSP port':554},</v>
      </c>
      <c r="AN360" s="50" t="str">
        <f t="shared" si="41"/>
        <v>'PTZ protocol':{'Protocol':'		Ultrak','Address':			0,'Port':2222,'Serial settings':'9600,8,E,1'}}},</v>
      </c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  <c r="HG360" s="50"/>
      <c r="HH360" s="50"/>
      <c r="HI360" s="50"/>
      <c r="HJ360" s="50"/>
      <c r="HK360" s="50"/>
      <c r="HL360" s="50"/>
      <c r="HM360" s="50"/>
      <c r="HN360" s="50"/>
      <c r="HO360" s="50"/>
      <c r="HP360" s="50"/>
      <c r="HQ360" s="50"/>
      <c r="HR360" s="50"/>
      <c r="HS360" s="50"/>
      <c r="HT360" s="50"/>
      <c r="HU360" s="50"/>
      <c r="HV360" s="50"/>
      <c r="HW360" s="50"/>
      <c r="HX360" s="50"/>
      <c r="HY360" s="50"/>
      <c r="HZ360" s="50"/>
      <c r="IA360" s="50"/>
      <c r="IB360" s="50"/>
      <c r="IC360" s="50"/>
      <c r="ID360" s="50"/>
      <c r="IE360" s="50"/>
      <c r="IF360" s="50"/>
      <c r="IG360" s="50"/>
      <c r="IH360" s="50"/>
      <c r="II360" s="50"/>
      <c r="IJ360" s="50"/>
      <c r="IK360" s="50"/>
      <c r="IL360" s="50"/>
      <c r="IM360" s="50"/>
      <c r="IN360" s="50"/>
      <c r="IO360" s="50"/>
      <c r="IP360" s="50"/>
      <c r="IQ360" s="50"/>
      <c r="IR360" s="50"/>
      <c r="IS360" s="50"/>
    </row>
    <row r="361" spans="1:253" ht="14.25" customHeight="1">
      <c r="A361" s="55" t="str">
        <f t="shared" si="36"/>
        <v>camera.3415</v>
      </c>
      <c r="B361" s="54">
        <v>3415</v>
      </c>
      <c r="C361" s="56" t="s">
        <v>59</v>
      </c>
      <c r="D361" s="56">
        <v>1143.7</v>
      </c>
      <c r="E361" s="56" t="s">
        <v>48</v>
      </c>
      <c r="F361" s="56" t="s">
        <v>59</v>
      </c>
      <c r="G361" s="56" t="s">
        <v>36</v>
      </c>
      <c r="H361" s="56" t="s">
        <v>37</v>
      </c>
      <c r="I361" s="56" t="s">
        <v>1040</v>
      </c>
      <c r="J361" s="50" t="s">
        <v>50</v>
      </c>
      <c r="K361" s="50" t="s">
        <v>51</v>
      </c>
      <c r="L361" s="67">
        <v>10137246100</v>
      </c>
      <c r="M361" s="56" t="s">
        <v>53</v>
      </c>
      <c r="N361" s="56" t="s">
        <v>53</v>
      </c>
      <c r="O361" s="50">
        <v>80</v>
      </c>
      <c r="P361" s="50">
        <v>80</v>
      </c>
      <c r="Q361" s="50">
        <v>554</v>
      </c>
      <c r="R361" s="50" t="s">
        <v>54</v>
      </c>
      <c r="S361" s="50" t="s">
        <v>44</v>
      </c>
      <c r="T361" s="50">
        <v>2222</v>
      </c>
      <c r="U361" s="50" t="s">
        <v>55</v>
      </c>
      <c r="V361" s="67" t="s">
        <v>56</v>
      </c>
      <c r="W361" s="59"/>
      <c r="X361" s="50" t="s">
        <v>120</v>
      </c>
      <c r="Z361" s="81" t="s">
        <v>575</v>
      </c>
      <c r="AA361" s="50" t="s">
        <v>1041</v>
      </c>
      <c r="AB361" s="56" t="s">
        <v>59</v>
      </c>
      <c r="AC361" s="50" t="s">
        <v>58</v>
      </c>
      <c r="AD361" s="50">
        <v>40.998085944244401</v>
      </c>
      <c r="AE361" s="50">
        <v>0.92531167416286297</v>
      </c>
      <c r="AF361" s="50">
        <v>300</v>
      </c>
      <c r="AG361" s="50" t="s">
        <v>46</v>
      </c>
      <c r="AH361" s="50" t="str">
        <f t="shared" si="38"/>
        <v>N-340 1143,7 Cambrils</v>
      </c>
      <c r="AI361" s="50"/>
      <c r="AJ361" s="50" t="str">
        <f t="shared" si="39"/>
        <v>{'Camera information':{'Identifier':'camera.3415','Number':3415,'Group':'N-340','Name':'N-340 1143,7 Cambrils','Location':'N-340',</v>
      </c>
      <c r="AK361" s="50" t="str">
        <f t="shared" si="37"/>
        <v>'Description':'N-340 1143,7 Cambrils','Symbol':'Fixed camera','Owner':'SCT','Municipality':'-','Kilometric Point':'1143,7','Road':'N-340','Direction':'DEC',</v>
      </c>
      <c r="AL361" s="50" t="str">
        <f t="shared" si="40"/>
        <v>'Latitude':'40,9980859442444','Longitude':'0,925311674162863','Manufacturer':'AXIS','Model':'AXIS Q7401 Video Encoder','Protocol':'		Ultrak','Polling':300,</v>
      </c>
      <c r="AM361" s="50" t="str">
        <f t="shared" si="42"/>
        <v>'Connection':{'Address':'10137246100','Multicast address':'				239.239.239.239','User':'root','Password':'root','HTTP port':80,'ONVIF port':80,'RTSP port':554},</v>
      </c>
      <c r="AN361" s="50" t="str">
        <f t="shared" si="41"/>
        <v>'PTZ protocol':{'Protocol':'		Ultrak','Address':			0,'Port':2222,'Serial settings':'9600,8,E,1'}}},</v>
      </c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  <c r="HG361" s="50"/>
      <c r="HH361" s="50"/>
      <c r="HI361" s="50"/>
      <c r="HJ361" s="50"/>
      <c r="HK361" s="50"/>
      <c r="HL361" s="50"/>
      <c r="HM361" s="50"/>
      <c r="HN361" s="50"/>
      <c r="HO361" s="50"/>
      <c r="HP361" s="50"/>
      <c r="HQ361" s="50"/>
      <c r="HR361" s="50"/>
      <c r="HS361" s="50"/>
      <c r="HT361" s="50"/>
      <c r="HU361" s="50"/>
      <c r="HV361" s="50"/>
      <c r="HW361" s="50"/>
      <c r="HX361" s="50"/>
      <c r="HY361" s="50"/>
      <c r="HZ361" s="50"/>
      <c r="IA361" s="50"/>
      <c r="IB361" s="50"/>
      <c r="IC361" s="50"/>
      <c r="ID361" s="50"/>
      <c r="IE361" s="50"/>
      <c r="IF361" s="50"/>
      <c r="IG361" s="50"/>
      <c r="IH361" s="50"/>
      <c r="II361" s="50"/>
      <c r="IJ361" s="50"/>
      <c r="IK361" s="50"/>
      <c r="IL361" s="50"/>
      <c r="IM361" s="50"/>
      <c r="IN361" s="50"/>
      <c r="IO361" s="50"/>
      <c r="IP361" s="50"/>
      <c r="IQ361" s="50"/>
      <c r="IR361" s="50"/>
      <c r="IS361" s="50"/>
    </row>
    <row r="362" spans="1:253" ht="14.25" customHeight="1">
      <c r="A362" s="55" t="str">
        <f t="shared" si="36"/>
        <v>camera.3416</v>
      </c>
      <c r="B362" s="54">
        <v>3416</v>
      </c>
      <c r="C362" s="56" t="s">
        <v>59</v>
      </c>
      <c r="D362" s="56">
        <v>1130.2</v>
      </c>
      <c r="E362" s="56" t="s">
        <v>48</v>
      </c>
      <c r="F362" s="56" t="s">
        <v>59</v>
      </c>
      <c r="G362" s="56" t="s">
        <v>36</v>
      </c>
      <c r="H362" s="56" t="s">
        <v>37</v>
      </c>
      <c r="I362" s="56" t="s">
        <v>1042</v>
      </c>
      <c r="J362" s="50" t="s">
        <v>50</v>
      </c>
      <c r="K362" s="50" t="s">
        <v>51</v>
      </c>
      <c r="L362" s="85" t="s">
        <v>1043</v>
      </c>
      <c r="M362" s="56" t="s">
        <v>53</v>
      </c>
      <c r="N362" s="56" t="s">
        <v>53</v>
      </c>
      <c r="O362" s="50">
        <v>80</v>
      </c>
      <c r="P362" s="50">
        <v>80</v>
      </c>
      <c r="Q362" s="50">
        <v>554</v>
      </c>
      <c r="R362" s="50" t="s">
        <v>54</v>
      </c>
      <c r="S362" s="50" t="s">
        <v>44</v>
      </c>
      <c r="T362" s="50">
        <v>2222</v>
      </c>
      <c r="U362" s="50" t="s">
        <v>55</v>
      </c>
      <c r="V362" s="50" t="s">
        <v>56</v>
      </c>
      <c r="X362" s="50" t="s">
        <v>120</v>
      </c>
      <c r="AA362" s="50" t="s">
        <v>57</v>
      </c>
      <c r="AB362" s="56" t="s">
        <v>59</v>
      </c>
      <c r="AC362" s="50" t="s">
        <v>58</v>
      </c>
      <c r="AD362" s="50">
        <v>41.122900000000001</v>
      </c>
      <c r="AE362" s="50">
        <v>1.277811</v>
      </c>
      <c r="AF362" s="50">
        <v>300</v>
      </c>
      <c r="AG362" s="50" t="s">
        <v>46</v>
      </c>
      <c r="AH362" s="50" t="str">
        <f t="shared" si="38"/>
        <v>N-340 1130,2 Miami Platja</v>
      </c>
      <c r="AI362" s="50"/>
      <c r="AJ362" s="50" t="str">
        <f t="shared" si="39"/>
        <v>{'Camera information':{'Identifier':'camera.3416','Number':3416,'Group':'N-340','Name':'N-340 1130,2 Miami Platja','Location':'N-340',</v>
      </c>
      <c r="AK362" s="50" t="str">
        <f t="shared" si="37"/>
        <v>'Description':'N-340 1130,2 Miami Platja','Symbol':'Fixed camera','Owner':'SCT','Municipality':'-','Kilometric Point':'1130,2','Road':'N-340','Direction':'DEC',</v>
      </c>
      <c r="AL362" s="50" t="str">
        <f t="shared" si="40"/>
        <v>'Latitude':'41,1229','Longitude':'1,277811','Manufacturer':'AXIS','Model':'AXIS Q7401 Video Encoder','Protocol':'		Ultrak','Polling':300,</v>
      </c>
      <c r="AM362" s="50" t="str">
        <f t="shared" si="42"/>
        <v>'Connection':{'Address':'10.137.246.102','Multicast address':'				239.239.239.239','User':'root','Password':'root','HTTP port':80,'ONVIF port':80,'RTSP port':554},</v>
      </c>
      <c r="AN362" s="50" t="str">
        <f t="shared" si="41"/>
        <v>'PTZ protocol':{'Protocol':'		Ultrak','Address':			0,'Port':2222,'Serial settings':'9600,8,E,1'}}},</v>
      </c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  <c r="HG362" s="50"/>
      <c r="HH362" s="50"/>
      <c r="HI362" s="50"/>
      <c r="HJ362" s="50"/>
      <c r="HK362" s="50"/>
      <c r="HL362" s="50"/>
      <c r="HM362" s="50"/>
      <c r="HN362" s="50"/>
      <c r="HO362" s="50"/>
      <c r="HP362" s="50"/>
      <c r="HQ362" s="50"/>
      <c r="HR362" s="50"/>
      <c r="HS362" s="50"/>
      <c r="HT362" s="50"/>
      <c r="HU362" s="50"/>
      <c r="HV362" s="50"/>
      <c r="HW362" s="50"/>
      <c r="HX362" s="50"/>
      <c r="HY362" s="50"/>
      <c r="HZ362" s="50"/>
      <c r="IA362" s="50"/>
      <c r="IB362" s="50"/>
      <c r="IC362" s="50"/>
      <c r="ID362" s="50"/>
      <c r="IE362" s="50"/>
      <c r="IF362" s="50"/>
      <c r="IG362" s="50"/>
      <c r="IH362" s="50"/>
      <c r="II362" s="50"/>
      <c r="IJ362" s="50"/>
      <c r="IK362" s="50"/>
      <c r="IL362" s="50"/>
      <c r="IM362" s="50"/>
      <c r="IN362" s="50"/>
      <c r="IO362" s="50"/>
      <c r="IP362" s="50"/>
      <c r="IQ362" s="50"/>
      <c r="IR362" s="50"/>
      <c r="IS362" s="50"/>
    </row>
    <row r="363" spans="1:253" ht="14.25" customHeight="1">
      <c r="A363" s="55" t="str">
        <f t="shared" si="36"/>
        <v>camera.3417</v>
      </c>
      <c r="B363" s="54">
        <v>3417</v>
      </c>
      <c r="C363" s="56" t="s">
        <v>59</v>
      </c>
      <c r="D363" s="56">
        <v>1124.9000000000001</v>
      </c>
      <c r="E363" s="56" t="s">
        <v>48</v>
      </c>
      <c r="F363" s="56" t="s">
        <v>59</v>
      </c>
      <c r="G363" s="56" t="s">
        <v>36</v>
      </c>
      <c r="H363" s="56" t="s">
        <v>37</v>
      </c>
      <c r="I363" s="56" t="s">
        <v>590</v>
      </c>
      <c r="J363" s="50" t="s">
        <v>50</v>
      </c>
      <c r="K363" s="50" t="s">
        <v>37</v>
      </c>
      <c r="L363" s="68">
        <v>10137246196</v>
      </c>
      <c r="M363" s="56" t="s">
        <v>53</v>
      </c>
      <c r="N363" s="56" t="s">
        <v>53</v>
      </c>
      <c r="O363" s="50">
        <v>80</v>
      </c>
      <c r="P363" s="50">
        <v>80</v>
      </c>
      <c r="Q363" s="50">
        <v>554</v>
      </c>
      <c r="R363" s="50" t="s">
        <v>54</v>
      </c>
      <c r="S363" s="50" t="s">
        <v>44</v>
      </c>
      <c r="T363" s="50">
        <v>2222</v>
      </c>
      <c r="U363" s="50" t="s">
        <v>55</v>
      </c>
      <c r="V363" s="67" t="s">
        <v>56</v>
      </c>
      <c r="X363" s="50" t="s">
        <v>120</v>
      </c>
      <c r="AA363" s="50" t="s">
        <v>57</v>
      </c>
      <c r="AB363" s="56" t="s">
        <v>59</v>
      </c>
      <c r="AC363" s="50" t="s">
        <v>58</v>
      </c>
      <c r="AD363" s="50">
        <v>40.967895152668802</v>
      </c>
      <c r="AE363" s="50">
        <v>0.87940702795985703</v>
      </c>
      <c r="AF363" s="50">
        <v>300</v>
      </c>
      <c r="AG363" s="50" t="s">
        <v>46</v>
      </c>
      <c r="AH363" s="50" t="str">
        <f t="shared" si="38"/>
        <v>N-340 1124,9 Vandellós</v>
      </c>
      <c r="AI363" s="50"/>
      <c r="AJ363" s="50" t="str">
        <f t="shared" si="39"/>
        <v>{'Camera information':{'Identifier':'camera.3417','Number':3417,'Group':'N-340','Name':'N-340 1124,9 Vandellós','Location':'N-340',</v>
      </c>
      <c r="AK363" s="50" t="str">
        <f t="shared" si="37"/>
        <v>'Description':'N-340 1124,9 Vandellós','Symbol':'Fixed camera','Owner':'SCT','Municipality':'-','Kilometric Point':'1124,9','Road':'N-340','Direction':'DEC',</v>
      </c>
      <c r="AL363" s="50" t="str">
        <f t="shared" si="40"/>
        <v>'Latitude':'40,9678951526688','Longitude':'0,879407027959857','Manufacturer':'AXIS','Model':'-','Protocol':'		Ultrak','Polling':300,</v>
      </c>
      <c r="AM363" s="50" t="str">
        <f t="shared" si="42"/>
        <v>'Connection':{'Address':'10137246196','Multicast address':'				239.239.239.239','User':'root','Password':'root','HTTP port':80,'ONVIF port':80,'RTSP port':554},</v>
      </c>
      <c r="AN363" s="50" t="str">
        <f t="shared" si="41"/>
        <v>'PTZ protocol':{'Protocol':'		Ultrak','Address':			0,'Port':2222,'Serial settings':'9600,8,E,1'}}},</v>
      </c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0"/>
      <c r="EA363" s="50"/>
      <c r="EB363" s="50"/>
      <c r="EC363" s="50"/>
      <c r="ED363" s="50"/>
      <c r="EE363" s="50"/>
      <c r="EF363" s="50"/>
      <c r="EG363" s="50"/>
      <c r="EH363" s="50"/>
      <c r="EI363" s="50"/>
      <c r="EJ363" s="50"/>
      <c r="EK363" s="50"/>
      <c r="EL363" s="50"/>
      <c r="EM363" s="50"/>
      <c r="EN363" s="50"/>
      <c r="EO363" s="50"/>
      <c r="EP363" s="50"/>
      <c r="EQ363" s="50"/>
      <c r="ER363" s="50"/>
      <c r="ES363" s="50"/>
      <c r="ET363" s="50"/>
      <c r="EU363" s="50"/>
      <c r="EV363" s="50"/>
      <c r="EW363" s="50"/>
      <c r="EX363" s="50"/>
      <c r="EY363" s="50"/>
      <c r="EZ363" s="50"/>
      <c r="FA363" s="50"/>
      <c r="FB363" s="50"/>
      <c r="FC363" s="50"/>
      <c r="FD363" s="50"/>
      <c r="FE363" s="50"/>
      <c r="FF363" s="50"/>
      <c r="FG363" s="50"/>
      <c r="FH363" s="50"/>
      <c r="FI363" s="50"/>
      <c r="FJ363" s="50"/>
      <c r="FK363" s="50"/>
      <c r="FL363" s="50"/>
      <c r="FM363" s="50"/>
      <c r="FN363" s="50"/>
      <c r="FO363" s="50"/>
      <c r="FP363" s="50"/>
      <c r="FQ363" s="50"/>
      <c r="FR363" s="50"/>
      <c r="FS363" s="50"/>
      <c r="FT363" s="50"/>
      <c r="FU363" s="50"/>
      <c r="FV363" s="50"/>
      <c r="FW363" s="50"/>
      <c r="FX363" s="50"/>
      <c r="FY363" s="50"/>
      <c r="FZ363" s="50"/>
      <c r="GA363" s="50"/>
      <c r="GB363" s="50"/>
      <c r="GC363" s="50"/>
      <c r="GD363" s="50"/>
      <c r="GE363" s="50"/>
      <c r="GF363" s="50"/>
      <c r="GG363" s="50"/>
      <c r="GH363" s="50"/>
      <c r="GI363" s="50"/>
      <c r="GJ363" s="50"/>
      <c r="GK363" s="50"/>
      <c r="GL363" s="50"/>
      <c r="GM363" s="50"/>
      <c r="GN363" s="50"/>
      <c r="GO363" s="50"/>
      <c r="GP363" s="50"/>
      <c r="GQ363" s="50"/>
      <c r="GR363" s="50"/>
      <c r="GS363" s="50"/>
      <c r="GT363" s="50"/>
      <c r="GU363" s="50"/>
      <c r="GV363" s="50"/>
      <c r="GW363" s="50"/>
      <c r="GX363" s="50"/>
      <c r="GY363" s="50"/>
      <c r="GZ363" s="50"/>
      <c r="HA363" s="50"/>
      <c r="HB363" s="50"/>
      <c r="HC363" s="50"/>
      <c r="HD363" s="50"/>
      <c r="HE363" s="50"/>
      <c r="HF363" s="50"/>
      <c r="HG363" s="50"/>
      <c r="HH363" s="50"/>
      <c r="HI363" s="50"/>
      <c r="HJ363" s="50"/>
      <c r="HK363" s="50"/>
      <c r="HL363" s="50"/>
      <c r="HM363" s="50"/>
      <c r="HN363" s="50"/>
      <c r="HO363" s="50"/>
      <c r="HP363" s="50"/>
      <c r="HQ363" s="50"/>
      <c r="HR363" s="50"/>
      <c r="HS363" s="50"/>
      <c r="HT363" s="50"/>
      <c r="HU363" s="50"/>
      <c r="HV363" s="50"/>
      <c r="HW363" s="50"/>
      <c r="HX363" s="50"/>
      <c r="HY363" s="50"/>
      <c r="HZ363" s="50"/>
      <c r="IA363" s="50"/>
      <c r="IB363" s="50"/>
      <c r="IC363" s="50"/>
      <c r="ID363" s="50"/>
      <c r="IE363" s="50"/>
      <c r="IF363" s="50"/>
      <c r="IG363" s="50"/>
      <c r="IH363" s="50"/>
      <c r="II363" s="50"/>
      <c r="IJ363" s="50"/>
      <c r="IK363" s="50"/>
      <c r="IL363" s="50"/>
      <c r="IM363" s="50"/>
      <c r="IN363" s="50"/>
      <c r="IO363" s="50"/>
      <c r="IP363" s="50"/>
      <c r="IQ363" s="50"/>
      <c r="IR363" s="50"/>
      <c r="IS363" s="50"/>
    </row>
    <row r="364" spans="1:253" ht="14.25" customHeight="1">
      <c r="A364" s="55" t="str">
        <f t="shared" si="36"/>
        <v>camera.3418</v>
      </c>
      <c r="B364" s="54">
        <v>3418</v>
      </c>
      <c r="C364" s="56" t="s">
        <v>59</v>
      </c>
      <c r="D364" s="56">
        <v>1113</v>
      </c>
      <c r="E364" s="56" t="s">
        <v>48</v>
      </c>
      <c r="F364" s="56" t="s">
        <v>59</v>
      </c>
      <c r="G364" s="56" t="s">
        <v>36</v>
      </c>
      <c r="H364" s="56" t="s">
        <v>37</v>
      </c>
      <c r="I364" s="56" t="s">
        <v>593</v>
      </c>
      <c r="J364" s="50" t="s">
        <v>50</v>
      </c>
      <c r="K364" s="50" t="s">
        <v>37</v>
      </c>
      <c r="L364" s="86" t="s">
        <v>1044</v>
      </c>
      <c r="M364" s="56" t="s">
        <v>53</v>
      </c>
      <c r="N364" s="56" t="s">
        <v>53</v>
      </c>
      <c r="O364" s="50">
        <v>80</v>
      </c>
      <c r="P364" s="50">
        <v>80</v>
      </c>
      <c r="Q364" s="50">
        <v>554</v>
      </c>
      <c r="R364" s="50" t="s">
        <v>54</v>
      </c>
      <c r="S364" s="50" t="s">
        <v>44</v>
      </c>
      <c r="T364" s="50">
        <v>2222</v>
      </c>
      <c r="U364" s="50" t="s">
        <v>55</v>
      </c>
      <c r="V364" s="50" t="s">
        <v>56</v>
      </c>
      <c r="X364" s="50" t="s">
        <v>120</v>
      </c>
      <c r="AA364" s="50" t="s">
        <v>57</v>
      </c>
      <c r="AB364" s="56" t="s">
        <v>59</v>
      </c>
      <c r="AC364" s="50" t="s">
        <v>58</v>
      </c>
      <c r="AD364" s="50">
        <v>40.894712700605297</v>
      </c>
      <c r="AE364" s="50">
        <v>0.79060608786127495</v>
      </c>
      <c r="AF364" s="50">
        <v>300</v>
      </c>
      <c r="AG364" s="50" t="s">
        <v>46</v>
      </c>
      <c r="AH364" s="50" t="str">
        <f t="shared" si="38"/>
        <v>N-340 1113 Ametlla de Mar</v>
      </c>
      <c r="AI364" s="50"/>
      <c r="AJ364" s="50" t="str">
        <f t="shared" si="39"/>
        <v>{'Camera information':{'Identifier':'camera.3418','Number':3418,'Group':'N-340','Name':'N-340 1113 Ametlla de Mar','Location':'N-340',</v>
      </c>
      <c r="AK364" s="50" t="str">
        <f t="shared" si="37"/>
        <v>'Description':'N-340 1113 Ametlla de Mar','Symbol':'Fixed camera','Owner':'SCT','Municipality':'-','Kilometric Point':'1113','Road':'N-340','Direction':'DEC',</v>
      </c>
      <c r="AL364" s="50" t="str">
        <f t="shared" si="40"/>
        <v>'Latitude':'40,8947127006053','Longitude':'0,790606087861275','Manufacturer':'AXIS','Model':'-','Protocol':'		Ultrak','Polling':300,</v>
      </c>
      <c r="AM364" s="50" t="str">
        <f t="shared" si="42"/>
        <v>'Connection':{'Address':'10.137.246.198','Multicast address':'				239.239.239.239','User':'root','Password':'root','HTTP port':80,'ONVIF port':80,'RTSP port':554},</v>
      </c>
      <c r="AN364" s="50" t="str">
        <f t="shared" si="41"/>
        <v>'PTZ protocol':{'Protocol':'		Ultrak','Address':			0,'Port':2222,'Serial settings':'9600,8,E,1'}}},</v>
      </c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0"/>
      <c r="EA364" s="50"/>
      <c r="EB364" s="50"/>
      <c r="EC364" s="50"/>
      <c r="ED364" s="50"/>
      <c r="EE364" s="50"/>
      <c r="EF364" s="50"/>
      <c r="EG364" s="50"/>
      <c r="EH364" s="50"/>
      <c r="EI364" s="50"/>
      <c r="EJ364" s="50"/>
      <c r="EK364" s="50"/>
      <c r="EL364" s="50"/>
      <c r="EM364" s="50"/>
      <c r="EN364" s="50"/>
      <c r="EO364" s="50"/>
      <c r="EP364" s="50"/>
      <c r="EQ364" s="50"/>
      <c r="ER364" s="50"/>
      <c r="ES364" s="50"/>
      <c r="ET364" s="50"/>
      <c r="EU364" s="50"/>
      <c r="EV364" s="50"/>
      <c r="EW364" s="50"/>
      <c r="EX364" s="50"/>
      <c r="EY364" s="50"/>
      <c r="EZ364" s="50"/>
      <c r="FA364" s="50"/>
      <c r="FB364" s="50"/>
      <c r="FC364" s="50"/>
      <c r="FD364" s="50"/>
      <c r="FE364" s="50"/>
      <c r="FF364" s="50"/>
      <c r="FG364" s="50"/>
      <c r="FH364" s="50"/>
      <c r="FI364" s="50"/>
      <c r="FJ364" s="50"/>
      <c r="FK364" s="50"/>
      <c r="FL364" s="50"/>
      <c r="FM364" s="50"/>
      <c r="FN364" s="50"/>
      <c r="FO364" s="50"/>
      <c r="FP364" s="50"/>
      <c r="FQ364" s="50"/>
      <c r="FR364" s="50"/>
      <c r="FS364" s="50"/>
      <c r="FT364" s="50"/>
      <c r="FU364" s="50"/>
      <c r="FV364" s="50"/>
      <c r="FW364" s="50"/>
      <c r="FX364" s="50"/>
      <c r="FY364" s="50"/>
      <c r="FZ364" s="50"/>
      <c r="GA364" s="50"/>
      <c r="GB364" s="50"/>
      <c r="GC364" s="50"/>
      <c r="GD364" s="50"/>
      <c r="GE364" s="50"/>
      <c r="GF364" s="50"/>
      <c r="GG364" s="50"/>
      <c r="GH364" s="50"/>
      <c r="GI364" s="50"/>
      <c r="GJ364" s="50"/>
      <c r="GK364" s="50"/>
      <c r="GL364" s="50"/>
      <c r="GM364" s="50"/>
      <c r="GN364" s="50"/>
      <c r="GO364" s="50"/>
      <c r="GP364" s="50"/>
      <c r="GQ364" s="50"/>
      <c r="GR364" s="50"/>
      <c r="GS364" s="50"/>
      <c r="GT364" s="50"/>
      <c r="GU364" s="50"/>
      <c r="GV364" s="50"/>
      <c r="GW364" s="50"/>
      <c r="GX364" s="50"/>
      <c r="GY364" s="50"/>
      <c r="GZ364" s="50"/>
      <c r="HA364" s="50"/>
      <c r="HB364" s="50"/>
      <c r="HC364" s="50"/>
      <c r="HD364" s="50"/>
      <c r="HE364" s="50"/>
      <c r="HF364" s="50"/>
      <c r="HG364" s="50"/>
      <c r="HH364" s="50"/>
      <c r="HI364" s="50"/>
      <c r="HJ364" s="50"/>
      <c r="HK364" s="50"/>
      <c r="HL364" s="50"/>
      <c r="HM364" s="50"/>
      <c r="HN364" s="50"/>
      <c r="HO364" s="50"/>
      <c r="HP364" s="50"/>
      <c r="HQ364" s="50"/>
      <c r="HR364" s="50"/>
      <c r="HS364" s="50"/>
      <c r="HT364" s="50"/>
      <c r="HU364" s="50"/>
      <c r="HV364" s="50"/>
      <c r="HW364" s="50"/>
      <c r="HX364" s="50"/>
      <c r="HY364" s="50"/>
      <c r="HZ364" s="50"/>
      <c r="IA364" s="50"/>
      <c r="IB364" s="50"/>
      <c r="IC364" s="50"/>
      <c r="ID364" s="50"/>
      <c r="IE364" s="50"/>
      <c r="IF364" s="50"/>
      <c r="IG364" s="50"/>
      <c r="IH364" s="50"/>
      <c r="II364" s="50"/>
      <c r="IJ364" s="50"/>
      <c r="IK364" s="50"/>
      <c r="IL364" s="50"/>
      <c r="IM364" s="50"/>
      <c r="IN364" s="50"/>
      <c r="IO364" s="50"/>
      <c r="IP364" s="50"/>
      <c r="IQ364" s="50"/>
      <c r="IR364" s="50"/>
      <c r="IS364" s="50"/>
    </row>
    <row r="365" spans="1:253" ht="14.25" customHeight="1">
      <c r="A365" s="55" t="str">
        <f t="shared" si="36"/>
        <v>camera.3419</v>
      </c>
      <c r="B365" s="54">
        <v>3419</v>
      </c>
      <c r="C365" s="56" t="s">
        <v>59</v>
      </c>
      <c r="D365" s="56">
        <v>1099.2</v>
      </c>
      <c r="E365" s="56" t="s">
        <v>48</v>
      </c>
      <c r="F365" s="56" t="s">
        <v>59</v>
      </c>
      <c r="G365" s="56" t="s">
        <v>36</v>
      </c>
      <c r="H365" s="56" t="s">
        <v>37</v>
      </c>
      <c r="I365" s="56" t="s">
        <v>1045</v>
      </c>
      <c r="J365" s="50" t="s">
        <v>50</v>
      </c>
      <c r="K365" s="50" t="s">
        <v>51</v>
      </c>
      <c r="L365" s="67">
        <v>10137246168</v>
      </c>
      <c r="M365" s="56" t="s">
        <v>53</v>
      </c>
      <c r="N365" s="56" t="s">
        <v>53</v>
      </c>
      <c r="O365" s="50">
        <v>80</v>
      </c>
      <c r="P365" s="50">
        <v>80</v>
      </c>
      <c r="Q365" s="50">
        <v>554</v>
      </c>
      <c r="R365" s="50" t="s">
        <v>54</v>
      </c>
      <c r="S365" s="50" t="s">
        <v>44</v>
      </c>
      <c r="T365" s="50">
        <v>2222</v>
      </c>
      <c r="U365" s="50" t="s">
        <v>55</v>
      </c>
      <c r="V365" s="67" t="s">
        <v>56</v>
      </c>
      <c r="X365" s="50" t="s">
        <v>120</v>
      </c>
      <c r="Z365" s="81" t="s">
        <v>575</v>
      </c>
      <c r="AA365" s="50" t="s">
        <v>57</v>
      </c>
      <c r="AB365" s="56" t="s">
        <v>59</v>
      </c>
      <c r="AC365" s="50" t="s">
        <v>58</v>
      </c>
      <c r="AD365" s="50">
        <v>40.824232890599397</v>
      </c>
      <c r="AE365" s="50">
        <v>0.70766273559190995</v>
      </c>
      <c r="AF365" s="50">
        <v>300</v>
      </c>
      <c r="AG365" s="50" t="s">
        <v>46</v>
      </c>
      <c r="AH365" s="50" t="str">
        <f t="shared" si="38"/>
        <v>N-340 1099,2 Ampolla</v>
      </c>
      <c r="AI365" s="50"/>
      <c r="AJ365" s="50" t="str">
        <f t="shared" si="39"/>
        <v>{'Camera information':{'Identifier':'camera.3419','Number':3419,'Group':'N-340','Name':'N-340 1099,2 Ampolla','Location':'N-340',</v>
      </c>
      <c r="AK365" s="50" t="str">
        <f t="shared" si="37"/>
        <v>'Description':'N-340 1099,2 Ampolla','Symbol':'Fixed camera','Owner':'SCT','Municipality':'-','Kilometric Point':'1099,2','Road':'N-340','Direction':'DEC',</v>
      </c>
      <c r="AL365" s="50" t="str">
        <f t="shared" si="40"/>
        <v>'Latitude':'40,8242328905994','Longitude':'0,70766273559191','Manufacturer':'AXIS','Model':'AXIS Q7401 Video Encoder','Protocol':'		Ultrak','Polling':300,</v>
      </c>
      <c r="AM365" s="50" t="str">
        <f t="shared" si="42"/>
        <v>'Connection':{'Address':'10137246168','Multicast address':'				239.239.239.239','User':'root','Password':'root','HTTP port':80,'ONVIF port':80,'RTSP port':554},</v>
      </c>
      <c r="AN365" s="50" t="str">
        <f t="shared" si="41"/>
        <v>'PTZ protocol':{'Protocol':'		Ultrak','Address':			0,'Port':2222,'Serial settings':'9600,8,E,1'}}},</v>
      </c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0"/>
      <c r="EA365" s="50"/>
      <c r="EB365" s="50"/>
      <c r="EC365" s="50"/>
      <c r="ED365" s="50"/>
      <c r="EE365" s="50"/>
      <c r="EF365" s="50"/>
      <c r="EG365" s="50"/>
      <c r="EH365" s="50"/>
      <c r="EI365" s="50"/>
      <c r="EJ365" s="50"/>
      <c r="EK365" s="50"/>
      <c r="EL365" s="50"/>
      <c r="EM365" s="50"/>
      <c r="EN365" s="50"/>
      <c r="EO365" s="50"/>
      <c r="EP365" s="50"/>
      <c r="EQ365" s="50"/>
      <c r="ER365" s="50"/>
      <c r="ES365" s="50"/>
      <c r="ET365" s="50"/>
      <c r="EU365" s="50"/>
      <c r="EV365" s="50"/>
      <c r="EW365" s="50"/>
      <c r="EX365" s="50"/>
      <c r="EY365" s="50"/>
      <c r="EZ365" s="50"/>
      <c r="FA365" s="50"/>
      <c r="FB365" s="50"/>
      <c r="FC365" s="50"/>
      <c r="FD365" s="50"/>
      <c r="FE365" s="50"/>
      <c r="FF365" s="50"/>
      <c r="FG365" s="50"/>
      <c r="FH365" s="50"/>
      <c r="FI365" s="50"/>
      <c r="FJ365" s="50"/>
      <c r="FK365" s="50"/>
      <c r="FL365" s="50"/>
      <c r="FM365" s="50"/>
      <c r="FN365" s="50"/>
      <c r="FO365" s="50"/>
      <c r="FP365" s="50"/>
      <c r="FQ365" s="50"/>
      <c r="FR365" s="50"/>
      <c r="FS365" s="50"/>
      <c r="FT365" s="50"/>
      <c r="FU365" s="50"/>
      <c r="FV365" s="50"/>
      <c r="FW365" s="50"/>
      <c r="FX365" s="50"/>
      <c r="FY365" s="50"/>
      <c r="FZ365" s="50"/>
      <c r="GA365" s="50"/>
      <c r="GB365" s="50"/>
      <c r="GC365" s="50"/>
      <c r="GD365" s="50"/>
      <c r="GE365" s="50"/>
      <c r="GF365" s="50"/>
      <c r="GG365" s="50"/>
      <c r="GH365" s="50"/>
      <c r="GI365" s="50"/>
      <c r="GJ365" s="50"/>
      <c r="GK365" s="50"/>
      <c r="GL365" s="50"/>
      <c r="GM365" s="50"/>
      <c r="GN365" s="50"/>
      <c r="GO365" s="50"/>
      <c r="GP365" s="50"/>
      <c r="GQ365" s="50"/>
      <c r="GR365" s="50"/>
      <c r="GS365" s="50"/>
      <c r="GT365" s="50"/>
      <c r="GU365" s="50"/>
      <c r="GV365" s="50"/>
      <c r="GW365" s="50"/>
      <c r="GX365" s="50"/>
      <c r="GY365" s="50"/>
      <c r="GZ365" s="50"/>
      <c r="HA365" s="50"/>
      <c r="HB365" s="50"/>
      <c r="HC365" s="50"/>
      <c r="HD365" s="50"/>
      <c r="HE365" s="50"/>
      <c r="HF365" s="50"/>
      <c r="HG365" s="50"/>
      <c r="HH365" s="50"/>
      <c r="HI365" s="50"/>
      <c r="HJ365" s="50"/>
      <c r="HK365" s="50"/>
      <c r="HL365" s="50"/>
      <c r="HM365" s="50"/>
      <c r="HN365" s="50"/>
      <c r="HO365" s="50"/>
      <c r="HP365" s="50"/>
      <c r="HQ365" s="50"/>
      <c r="HR365" s="50"/>
      <c r="HS365" s="50"/>
      <c r="HT365" s="50"/>
      <c r="HU365" s="50"/>
      <c r="HV365" s="50"/>
      <c r="HW365" s="50"/>
      <c r="HX365" s="50"/>
      <c r="HY365" s="50"/>
      <c r="HZ365" s="50"/>
      <c r="IA365" s="50"/>
      <c r="IB365" s="50"/>
      <c r="IC365" s="50"/>
      <c r="ID365" s="50"/>
      <c r="IE365" s="50"/>
      <c r="IF365" s="50"/>
      <c r="IG365" s="50"/>
      <c r="IH365" s="50"/>
      <c r="II365" s="50"/>
      <c r="IJ365" s="50"/>
      <c r="IK365" s="50"/>
      <c r="IL365" s="50"/>
      <c r="IM365" s="50"/>
      <c r="IN365" s="50"/>
      <c r="IO365" s="50"/>
      <c r="IP365" s="50"/>
      <c r="IQ365" s="50"/>
      <c r="IR365" s="50"/>
      <c r="IS365" s="50"/>
    </row>
    <row r="366" spans="1:253" ht="14.25" customHeight="1">
      <c r="A366" s="55" t="str">
        <f t="shared" si="36"/>
        <v>camera.3420</v>
      </c>
      <c r="B366" s="54">
        <v>3420</v>
      </c>
      <c r="C366" s="56" t="s">
        <v>59</v>
      </c>
      <c r="D366" s="56">
        <v>1087.5</v>
      </c>
      <c r="E366" s="56" t="s">
        <v>48</v>
      </c>
      <c r="F366" s="56" t="s">
        <v>59</v>
      </c>
      <c r="G366" s="56" t="s">
        <v>36</v>
      </c>
      <c r="H366" s="56" t="s">
        <v>37</v>
      </c>
      <c r="I366" s="56" t="s">
        <v>1046</v>
      </c>
      <c r="J366" s="50" t="s">
        <v>50</v>
      </c>
      <c r="K366" s="50" t="s">
        <v>37</v>
      </c>
      <c r="L366" s="68">
        <v>10137246132</v>
      </c>
      <c r="M366" s="56" t="s">
        <v>53</v>
      </c>
      <c r="N366" s="56" t="s">
        <v>53</v>
      </c>
      <c r="O366" s="50">
        <v>80</v>
      </c>
      <c r="P366" s="50">
        <v>80</v>
      </c>
      <c r="Q366" s="50">
        <v>554</v>
      </c>
      <c r="R366" s="50" t="s">
        <v>54</v>
      </c>
      <c r="S366" s="50" t="s">
        <v>44</v>
      </c>
      <c r="T366" s="50">
        <v>2222</v>
      </c>
      <c r="U366" s="50" t="s">
        <v>55</v>
      </c>
      <c r="V366" s="67" t="s">
        <v>56</v>
      </c>
      <c r="X366" s="50" t="s">
        <v>120</v>
      </c>
      <c r="Z366" s="81" t="s">
        <v>575</v>
      </c>
      <c r="AA366" s="50" t="s">
        <v>1047</v>
      </c>
      <c r="AB366" s="56" t="s">
        <v>59</v>
      </c>
      <c r="AC366" s="50" t="s">
        <v>58</v>
      </c>
      <c r="AD366" s="50">
        <v>40.747481393063602</v>
      </c>
      <c r="AE366" s="50">
        <v>0.62192626833247699</v>
      </c>
      <c r="AF366" s="50">
        <v>300</v>
      </c>
      <c r="AG366" s="50" t="s">
        <v>46</v>
      </c>
      <c r="AH366" s="50" t="str">
        <f t="shared" si="38"/>
        <v>N-340 1087,5 Aldea</v>
      </c>
      <c r="AI366" s="50"/>
      <c r="AJ366" s="50" t="str">
        <f t="shared" si="39"/>
        <v>{'Camera information':{'Identifier':'camera.3420','Number':3420,'Group':'N-340','Name':'N-340 1087,5 Aldea','Location':'N-340',</v>
      </c>
      <c r="AK366" s="50" t="str">
        <f t="shared" si="37"/>
        <v>'Description':'N-340 1087,5 Aldea','Symbol':'Fixed camera','Owner':'SCT','Municipality':'-','Kilometric Point':'1087,5','Road':'N-340','Direction':'DEC',</v>
      </c>
      <c r="AL366" s="50" t="str">
        <f t="shared" si="40"/>
        <v>'Latitude':'40,7474813930636','Longitude':'0,621926268332477','Manufacturer':'AXIS','Model':'-','Protocol':'		Ultrak','Polling':300,</v>
      </c>
      <c r="AM366" s="50" t="str">
        <f t="shared" si="42"/>
        <v>'Connection':{'Address':'10137246132','Multicast address':'				239.239.239.239','User':'root','Password':'root','HTTP port':80,'ONVIF port':80,'RTSP port':554},</v>
      </c>
      <c r="AN366" s="50" t="str">
        <f t="shared" si="41"/>
        <v>'PTZ protocol':{'Protocol':'		Ultrak','Address':			0,'Port':2222,'Serial settings':'9600,8,E,1'}}},</v>
      </c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0"/>
      <c r="EA366" s="50"/>
      <c r="EB366" s="50"/>
      <c r="EC366" s="50"/>
      <c r="ED366" s="50"/>
      <c r="EE366" s="50"/>
      <c r="EF366" s="50"/>
      <c r="EG366" s="50"/>
      <c r="EH366" s="50"/>
      <c r="EI366" s="50"/>
      <c r="EJ366" s="50"/>
      <c r="EK366" s="50"/>
      <c r="EL366" s="50"/>
      <c r="EM366" s="50"/>
      <c r="EN366" s="50"/>
      <c r="EO366" s="50"/>
      <c r="EP366" s="50"/>
      <c r="EQ366" s="50"/>
      <c r="ER366" s="50"/>
      <c r="ES366" s="50"/>
      <c r="ET366" s="50"/>
      <c r="EU366" s="50"/>
      <c r="EV366" s="50"/>
      <c r="EW366" s="50"/>
      <c r="EX366" s="50"/>
      <c r="EY366" s="50"/>
      <c r="EZ366" s="50"/>
      <c r="FA366" s="50"/>
      <c r="FB366" s="50"/>
      <c r="FC366" s="50"/>
      <c r="FD366" s="50"/>
      <c r="FE366" s="50"/>
      <c r="FF366" s="50"/>
      <c r="FG366" s="50"/>
      <c r="FH366" s="50"/>
      <c r="FI366" s="50"/>
      <c r="FJ366" s="50"/>
      <c r="FK366" s="50"/>
      <c r="FL366" s="50"/>
      <c r="FM366" s="50"/>
      <c r="FN366" s="50"/>
      <c r="FO366" s="50"/>
      <c r="FP366" s="50"/>
      <c r="FQ366" s="50"/>
      <c r="FR366" s="50"/>
      <c r="FS366" s="50"/>
      <c r="FT366" s="50"/>
      <c r="FU366" s="50"/>
      <c r="FV366" s="50"/>
      <c r="FW366" s="50"/>
      <c r="FX366" s="50"/>
      <c r="FY366" s="50"/>
      <c r="FZ366" s="50"/>
      <c r="GA366" s="50"/>
      <c r="GB366" s="50"/>
      <c r="GC366" s="50"/>
      <c r="GD366" s="50"/>
      <c r="GE366" s="50"/>
      <c r="GF366" s="50"/>
      <c r="GG366" s="50"/>
      <c r="GH366" s="50"/>
      <c r="GI366" s="50"/>
      <c r="GJ366" s="50"/>
      <c r="GK366" s="50"/>
      <c r="GL366" s="50"/>
      <c r="GM366" s="50"/>
      <c r="GN366" s="50"/>
      <c r="GO366" s="50"/>
      <c r="GP366" s="50"/>
      <c r="GQ366" s="50"/>
      <c r="GR366" s="50"/>
      <c r="GS366" s="50"/>
      <c r="GT366" s="50"/>
      <c r="GU366" s="50"/>
      <c r="GV366" s="50"/>
      <c r="GW366" s="50"/>
      <c r="GX366" s="50"/>
      <c r="GY366" s="50"/>
      <c r="GZ366" s="50"/>
      <c r="HA366" s="50"/>
      <c r="HB366" s="50"/>
      <c r="HC366" s="50"/>
      <c r="HD366" s="50"/>
      <c r="HE366" s="50"/>
      <c r="HF366" s="50"/>
      <c r="HG366" s="50"/>
      <c r="HH366" s="50"/>
      <c r="HI366" s="50"/>
      <c r="HJ366" s="50"/>
      <c r="HK366" s="50"/>
      <c r="HL366" s="50"/>
      <c r="HM366" s="50"/>
      <c r="HN366" s="50"/>
      <c r="HO366" s="50"/>
      <c r="HP366" s="50"/>
      <c r="HQ366" s="50"/>
      <c r="HR366" s="50"/>
      <c r="HS366" s="50"/>
      <c r="HT366" s="50"/>
      <c r="HU366" s="50"/>
      <c r="HV366" s="50"/>
      <c r="HW366" s="50"/>
      <c r="HX366" s="50"/>
      <c r="HY366" s="50"/>
      <c r="HZ366" s="50"/>
      <c r="IA366" s="50"/>
      <c r="IB366" s="50"/>
      <c r="IC366" s="50"/>
      <c r="ID366" s="50"/>
      <c r="IE366" s="50"/>
      <c r="IF366" s="50"/>
      <c r="IG366" s="50"/>
      <c r="IH366" s="50"/>
      <c r="II366" s="50"/>
      <c r="IJ366" s="50"/>
      <c r="IK366" s="50"/>
      <c r="IL366" s="50"/>
      <c r="IM366" s="50"/>
      <c r="IN366" s="50"/>
      <c r="IO366" s="50"/>
      <c r="IP366" s="50"/>
      <c r="IQ366" s="50"/>
      <c r="IR366" s="50"/>
      <c r="IS366" s="50"/>
    </row>
    <row r="367" spans="1:253" ht="14.25" customHeight="1">
      <c r="A367" s="55" t="str">
        <f t="shared" si="36"/>
        <v>camera.3421</v>
      </c>
      <c r="B367" s="54">
        <v>3421</v>
      </c>
      <c r="C367" s="56" t="s">
        <v>59</v>
      </c>
      <c r="D367" s="56">
        <v>1072</v>
      </c>
      <c r="E367" s="56" t="s">
        <v>48</v>
      </c>
      <c r="F367" s="56" t="s">
        <v>59</v>
      </c>
      <c r="G367" s="56" t="s">
        <v>36</v>
      </c>
      <c r="H367" s="56" t="s">
        <v>37</v>
      </c>
      <c r="I367" s="56" t="s">
        <v>1048</v>
      </c>
      <c r="J367" s="50" t="s">
        <v>50</v>
      </c>
      <c r="K367" s="50" t="s">
        <v>51</v>
      </c>
      <c r="L367" s="85" t="s">
        <v>1049</v>
      </c>
      <c r="M367" s="56"/>
      <c r="N367" s="56"/>
      <c r="O367" s="50">
        <v>80</v>
      </c>
      <c r="P367" s="50">
        <v>80</v>
      </c>
      <c r="Q367" s="50">
        <v>554</v>
      </c>
      <c r="R367" s="50" t="s">
        <v>54</v>
      </c>
      <c r="S367" s="50" t="s">
        <v>44</v>
      </c>
      <c r="T367" s="50">
        <v>2222</v>
      </c>
      <c r="U367" s="50" t="s">
        <v>55</v>
      </c>
      <c r="V367" s="50" t="s">
        <v>56</v>
      </c>
      <c r="X367" s="50" t="s">
        <v>120</v>
      </c>
      <c r="AA367" s="50" t="s">
        <v>57</v>
      </c>
      <c r="AB367" s="56" t="s">
        <v>59</v>
      </c>
      <c r="AC367" s="50" t="s">
        <v>58</v>
      </c>
      <c r="AD367" s="50">
        <v>40.627867000000002</v>
      </c>
      <c r="AE367" s="51">
        <v>0.57987500000000003</v>
      </c>
      <c r="AF367" s="50">
        <v>300</v>
      </c>
      <c r="AG367" s="50" t="s">
        <v>46</v>
      </c>
      <c r="AH367" s="50" t="str">
        <f t="shared" si="38"/>
        <v>N-340 1072 S. Carles Ràpita</v>
      </c>
      <c r="AJ367" s="50" t="str">
        <f t="shared" si="39"/>
        <v>{'Camera information':{'Identifier':'camera.3421','Number':3421,'Group':'N-340','Name':'N-340 1072 S. Carles Ràpita','Location':'N-340',</v>
      </c>
      <c r="AK367" s="50" t="str">
        <f t="shared" si="37"/>
        <v>'Description':'N-340 1072 S. Carles Ràpita','Symbol':'Fixed camera','Owner':'SCT','Municipality':'-','Kilometric Point':'1072','Road':'N-340','Direction':'DEC',</v>
      </c>
      <c r="AL367" s="50" t="str">
        <f t="shared" si="40"/>
        <v>'Latitude':'40,627867','Longitude':'0,579875','Manufacturer':'AXIS','Model':'AXIS Q7401 Video Encoder','Protocol':'		Ultrak','Polling':300,</v>
      </c>
      <c r="AM367" s="50" t="str">
        <f t="shared" si="42"/>
        <v>'Connection':{'Address':'10.137.246.170','Multicast address':'				239.239.239.239','User':'','Password':'','HTTP port':80,'ONVIF port':80,'RTSP port':554},</v>
      </c>
      <c r="AN367" s="50" t="str">
        <f t="shared" si="41"/>
        <v>'PTZ protocol':{'Protocol':'		Ultrak','Address':			0,'Port':2222,'Serial settings':'9600,8,E,1'}}},</v>
      </c>
    </row>
    <row r="368" spans="1:253" ht="14.25" customHeight="1">
      <c r="A368" s="55" t="str">
        <f t="shared" si="36"/>
        <v>camera.3422</v>
      </c>
      <c r="B368" s="54">
        <v>3422</v>
      </c>
      <c r="C368" s="56" t="s">
        <v>59</v>
      </c>
      <c r="D368" s="56">
        <v>1065.5999999999999</v>
      </c>
      <c r="E368" s="56" t="s">
        <v>48</v>
      </c>
      <c r="F368" s="56" t="s">
        <v>59</v>
      </c>
      <c r="G368" s="56" t="s">
        <v>36</v>
      </c>
      <c r="H368" s="56" t="s">
        <v>37</v>
      </c>
      <c r="I368" s="56" t="s">
        <v>1050</v>
      </c>
      <c r="J368" s="50" t="s">
        <v>50</v>
      </c>
      <c r="K368" s="50" t="s">
        <v>51</v>
      </c>
      <c r="L368" s="85" t="s">
        <v>1051</v>
      </c>
      <c r="M368" s="56" t="s">
        <v>53</v>
      </c>
      <c r="N368" s="56" t="s">
        <v>53</v>
      </c>
      <c r="O368" s="50">
        <v>80</v>
      </c>
      <c r="P368" s="50">
        <v>80</v>
      </c>
      <c r="Q368" s="50">
        <v>554</v>
      </c>
      <c r="R368" s="50" t="s">
        <v>54</v>
      </c>
      <c r="S368" s="50" t="s">
        <v>44</v>
      </c>
      <c r="T368" s="50">
        <v>2222</v>
      </c>
      <c r="U368" s="50" t="s">
        <v>55</v>
      </c>
      <c r="V368" s="50" t="s">
        <v>56</v>
      </c>
      <c r="X368" s="50" t="s">
        <v>120</v>
      </c>
      <c r="AA368" s="50" t="s">
        <v>1052</v>
      </c>
      <c r="AB368" s="56" t="s">
        <v>59</v>
      </c>
      <c r="AC368" s="50" t="s">
        <v>58</v>
      </c>
      <c r="AD368" s="50">
        <v>40.577051948154597</v>
      </c>
      <c r="AE368" s="51">
        <v>0.54885358009854002</v>
      </c>
      <c r="AF368" s="50">
        <v>300</v>
      </c>
      <c r="AG368" s="50" t="s">
        <v>46</v>
      </c>
      <c r="AH368" s="50" t="str">
        <f t="shared" si="38"/>
        <v>N-340 1065,6 Alcanar</v>
      </c>
      <c r="AJ368" s="50" t="str">
        <f t="shared" si="39"/>
        <v>{'Camera information':{'Identifier':'camera.3422','Number':3422,'Group':'N-340','Name':'N-340 1065,6 Alcanar','Location':'N-340',</v>
      </c>
      <c r="AK368" s="50" t="str">
        <f t="shared" si="37"/>
        <v>'Description':'N-340 1065,6 Alcanar','Symbol':'Fixed camera','Owner':'SCT','Municipality':'-','Kilometric Point':'1065,6','Road':'N-340','Direction':'DEC',</v>
      </c>
      <c r="AL368" s="50" t="str">
        <f t="shared" si="40"/>
        <v>'Latitude':'40,5770519481546','Longitude':'0,54885358009854','Manufacturer':'AXIS','Model':'AXIS Q7401 Video Encoder','Protocol':'		Ultrak','Polling':300,</v>
      </c>
      <c r="AM368" s="50" t="str">
        <f t="shared" si="42"/>
        <v>'Connection':{'Address':'10.137.246.172','Multicast address':'				239.239.239.239','User':'root','Password':'root','HTTP port':80,'ONVIF port':80,'RTSP port':554},</v>
      </c>
      <c r="AN368" s="50" t="str">
        <f t="shared" si="41"/>
        <v>'PTZ protocol':{'Protocol':'		Ultrak','Address':			0,'Port':2222,'Serial settings':'9600,8,E,1'}}},</v>
      </c>
    </row>
    <row r="369" spans="1:40" ht="14.25" customHeight="1">
      <c r="A369" s="55" t="str">
        <f t="shared" si="36"/>
        <v>camera.3501</v>
      </c>
      <c r="B369" s="54">
        <v>3501</v>
      </c>
      <c r="C369" s="56" t="s">
        <v>1053</v>
      </c>
      <c r="D369" s="56">
        <v>84</v>
      </c>
      <c r="E369" s="56" t="s">
        <v>48</v>
      </c>
      <c r="F369" s="56" t="s">
        <v>1054</v>
      </c>
      <c r="G369" s="56" t="s">
        <v>36</v>
      </c>
      <c r="H369" s="56" t="s">
        <v>395</v>
      </c>
      <c r="I369" s="56" t="s">
        <v>396</v>
      </c>
      <c r="J369" s="50" t="s">
        <v>50</v>
      </c>
      <c r="K369" s="50" t="s">
        <v>1055</v>
      </c>
      <c r="L369" s="50" t="s">
        <v>1056</v>
      </c>
      <c r="M369" s="56" t="s">
        <v>53</v>
      </c>
      <c r="N369" s="56" t="s">
        <v>53</v>
      </c>
      <c r="O369" s="50">
        <v>80</v>
      </c>
      <c r="P369" s="50">
        <v>80</v>
      </c>
      <c r="Q369" s="50">
        <v>554</v>
      </c>
      <c r="R369" s="50" t="s">
        <v>1057</v>
      </c>
      <c r="S369" s="50" t="s">
        <v>106</v>
      </c>
      <c r="T369" s="50">
        <v>2222</v>
      </c>
      <c r="U369" s="50" t="s">
        <v>642</v>
      </c>
      <c r="V369" s="50" t="s">
        <v>1058</v>
      </c>
      <c r="AA369" s="50" t="s">
        <v>57</v>
      </c>
      <c r="AB369" s="56" t="s">
        <v>1053</v>
      </c>
      <c r="AC369" s="50" t="s">
        <v>58</v>
      </c>
      <c r="AD369" s="50">
        <v>41.786046601013297</v>
      </c>
      <c r="AE369" s="51">
        <v>2.7574988839042098</v>
      </c>
      <c r="AF369" s="50">
        <v>300</v>
      </c>
      <c r="AG369" s="50" t="s">
        <v>46</v>
      </c>
      <c r="AH369" s="50" t="str">
        <f t="shared" si="38"/>
        <v>C-35 84 Maçanet</v>
      </c>
      <c r="AJ369" s="50" t="str">
        <f t="shared" si="39"/>
        <v>{'Camera information':{'Identifier':'camera.3501','Number':3501,'Group':'C-35','Name':'C-35 84 Maçanet','Location':'COSTA BRAVA',</v>
      </c>
      <c r="AK369" s="50" t="str">
        <f t="shared" si="37"/>
        <v>'Description':'C-35 84 Maçanet','Symbol':'Fixed camera','Owner':'SCT','Municipality':'Maçanet de la Selva','Kilometric Point':'84','Road':'C-35','Direction':'DEC',</v>
      </c>
      <c r="AL369" s="50" t="str">
        <f t="shared" si="40"/>
        <v>'Latitude':'41,7860466010133','Longitude':'2,75749888390421','Manufacturer':'AXIS','Model':'AXIS Q7424-R Video Encoder','Protocol':'		Pelco-D','Polling':300,</v>
      </c>
      <c r="AM369" s="50" t="str">
        <f t="shared" si="42"/>
        <v>'Connection':{'Address':'10.137.232.11','Multicast address':'				239.137.232.11','User':'root','Password':'root','HTTP port':80,'ONVIF port':80,'RTSP port':554},</v>
      </c>
      <c r="AN369" s="50" t="str">
        <f t="shared" si="41"/>
        <v>'PTZ protocol':{'Protocol':'		Pelco-D','Address':			1,'Port':2222,'Serial settings':'9600,8,N,1'}}},</v>
      </c>
    </row>
    <row r="370" spans="1:40" ht="14.25" customHeight="1">
      <c r="A370" s="55" t="str">
        <f t="shared" si="36"/>
        <v>camera.3502</v>
      </c>
      <c r="B370" s="54">
        <v>3502</v>
      </c>
      <c r="C370" s="56" t="s">
        <v>1053</v>
      </c>
      <c r="D370" s="56">
        <v>85.5</v>
      </c>
      <c r="E370" s="56" t="s">
        <v>48</v>
      </c>
      <c r="F370" s="56" t="s">
        <v>1054</v>
      </c>
      <c r="G370" s="56" t="s">
        <v>36</v>
      </c>
      <c r="H370" s="56" t="s">
        <v>450</v>
      </c>
      <c r="I370" s="56" t="s">
        <v>450</v>
      </c>
      <c r="J370" s="50" t="s">
        <v>50</v>
      </c>
      <c r="K370" s="50" t="s">
        <v>51</v>
      </c>
      <c r="L370" s="50" t="s">
        <v>1059</v>
      </c>
      <c r="M370" s="56" t="s">
        <v>53</v>
      </c>
      <c r="N370" s="56" t="s">
        <v>53</v>
      </c>
      <c r="O370" s="50">
        <v>80</v>
      </c>
      <c r="P370" s="50">
        <v>80</v>
      </c>
      <c r="Q370" s="50">
        <v>554</v>
      </c>
      <c r="R370" s="50" t="s">
        <v>641</v>
      </c>
      <c r="S370" s="50" t="s">
        <v>44</v>
      </c>
      <c r="T370" s="50">
        <v>2222</v>
      </c>
      <c r="U370" s="50" t="s">
        <v>642</v>
      </c>
      <c r="V370" s="50" t="s">
        <v>1060</v>
      </c>
      <c r="AA370" s="50" t="s">
        <v>57</v>
      </c>
      <c r="AB370" s="56" t="s">
        <v>1053</v>
      </c>
      <c r="AC370" s="50" t="s">
        <v>517</v>
      </c>
      <c r="AD370" s="50">
        <v>41.784253176940901</v>
      </c>
      <c r="AE370" s="51">
        <v>2.77656525684767</v>
      </c>
      <c r="AF370" s="50">
        <v>300</v>
      </c>
      <c r="AG370" s="50" t="s">
        <v>46</v>
      </c>
      <c r="AH370" s="50" t="str">
        <f t="shared" si="38"/>
        <v>C-35 85,5 Vidreres</v>
      </c>
      <c r="AJ370" s="50" t="str">
        <f t="shared" si="39"/>
        <v>{'Camera information':{'Identifier':'camera.3502','Number':3502,'Group':'C-35','Name':'C-35 85,5 Vidreres','Location':'COSTA BRAVA',</v>
      </c>
      <c r="AK370" s="50" t="str">
        <f t="shared" si="37"/>
        <v>'Description':'C-35 85,5 Vidreres','Symbol':'Fixed camera','Owner':'SCT','Municipality':'Vidreres','Kilometric Point':'85,5','Road':'C-35','Direction':'CRE',</v>
      </c>
      <c r="AL370" s="50" t="str">
        <f t="shared" si="40"/>
        <v>'Latitude':'41,7842531769409','Longitude':'2,77656525684767','Manufacturer':'AXIS','Model':'AXIS Q7401 Video Encoder','Protocol':'		Axis','Polling':300,</v>
      </c>
      <c r="AM370" s="50" t="str">
        <f t="shared" si="42"/>
        <v>'Connection':{'Address':'10.137.232.12','Multicast address':'				239.137.232.12','User':'root','Password':'root','HTTP port':80,'ONVIF port':80,'RTSP port':554},</v>
      </c>
      <c r="AN370" s="50" t="str">
        <f t="shared" si="41"/>
        <v>'PTZ protocol':{'Protocol':'		Axis','Address':			0,'Port':2222,'Serial settings':'9600,8,N,1'}}},</v>
      </c>
    </row>
    <row r="371" spans="1:40" ht="14.25" customHeight="1">
      <c r="A371" s="55" t="str">
        <f t="shared" si="36"/>
        <v>camera.3503</v>
      </c>
      <c r="B371" s="54">
        <v>3503</v>
      </c>
      <c r="C371" s="56" t="s">
        <v>1053</v>
      </c>
      <c r="D371" s="56">
        <v>88</v>
      </c>
      <c r="E371" s="56" t="s">
        <v>48</v>
      </c>
      <c r="F371" s="56" t="s">
        <v>1054</v>
      </c>
      <c r="G371" s="56" t="s">
        <v>36</v>
      </c>
      <c r="H371" s="56" t="s">
        <v>450</v>
      </c>
      <c r="I371" s="56" t="s">
        <v>450</v>
      </c>
      <c r="J371" s="50" t="s">
        <v>50</v>
      </c>
      <c r="K371" s="50" t="s">
        <v>51</v>
      </c>
      <c r="L371" s="50" t="s">
        <v>1061</v>
      </c>
      <c r="M371" s="56" t="s">
        <v>53</v>
      </c>
      <c r="N371" s="56" t="s">
        <v>53</v>
      </c>
      <c r="O371" s="50">
        <v>80</v>
      </c>
      <c r="P371" s="50">
        <v>80</v>
      </c>
      <c r="Q371" s="50">
        <v>554</v>
      </c>
      <c r="R371" s="50" t="s">
        <v>641</v>
      </c>
      <c r="S371" s="50" t="s">
        <v>44</v>
      </c>
      <c r="T371" s="50">
        <v>0</v>
      </c>
      <c r="U371" s="50" t="s">
        <v>55</v>
      </c>
      <c r="V371" s="81" t="s">
        <v>1062</v>
      </c>
      <c r="X371" s="50" t="s">
        <v>1063</v>
      </c>
      <c r="AA371" s="50" t="s">
        <v>57</v>
      </c>
      <c r="AB371" s="56" t="s">
        <v>1053</v>
      </c>
      <c r="AC371" s="50" t="s">
        <v>58</v>
      </c>
      <c r="AD371" s="50">
        <v>41.791045690247103</v>
      </c>
      <c r="AE371" s="51">
        <v>2.8017472860210701</v>
      </c>
      <c r="AF371" s="50">
        <v>300</v>
      </c>
      <c r="AG371" s="50" t="s">
        <v>46</v>
      </c>
      <c r="AH371" s="50" t="str">
        <f t="shared" si="38"/>
        <v>C-35 88 Vidreres</v>
      </c>
      <c r="AJ371" s="50" t="str">
        <f t="shared" si="39"/>
        <v>{'Camera information':{'Identifier':'camera.3503','Number':3503,'Group':'C-35','Name':'C-35 88 Vidreres','Location':'COSTA BRAVA',</v>
      </c>
      <c r="AK371" s="50" t="str">
        <f t="shared" si="37"/>
        <v>'Description':'C-35 88 Vidreres','Symbol':'Fixed camera','Owner':'SCT','Municipality':'Vidreres','Kilometric Point':'88','Road':'C-35','Direction':'DEC',</v>
      </c>
      <c r="AL371" s="50" t="str">
        <f t="shared" si="40"/>
        <v>'Latitude':'41,7910456902471','Longitude':'2,80174728602107','Manufacturer':'AXIS','Model':'AXIS Q7401 Video Encoder','Protocol':'		Axis','Polling':300,</v>
      </c>
      <c r="AM371" s="50" t="str">
        <f t="shared" si="42"/>
        <v>'Connection':{'Address':'10.137.232.13','Multicast address':'				239.137.232.13','User':'root','Password':'root','HTTP port':80,'ONVIF port':80,'RTSP port':554},</v>
      </c>
      <c r="AN371" s="50" t="str">
        <f t="shared" si="41"/>
        <v>'PTZ protocol':{'Protocol':'		Axis','Address':			0,'Port':0,'Serial settings':'9600,8,E,1'}}},</v>
      </c>
    </row>
    <row r="372" spans="1:40" ht="14.25" customHeight="1">
      <c r="A372" s="55" t="str">
        <f t="shared" si="36"/>
        <v>camera.3504</v>
      </c>
      <c r="B372" s="54">
        <v>3504</v>
      </c>
      <c r="C372" s="56" t="s">
        <v>1053</v>
      </c>
      <c r="D372" s="56">
        <v>91.5</v>
      </c>
      <c r="E372" s="56" t="s">
        <v>48</v>
      </c>
      <c r="F372" s="56" t="s">
        <v>1054</v>
      </c>
      <c r="G372" s="56" t="s">
        <v>36</v>
      </c>
      <c r="H372" s="56" t="s">
        <v>450</v>
      </c>
      <c r="I372" s="56" t="s">
        <v>1064</v>
      </c>
      <c r="J372" s="50" t="s">
        <v>50</v>
      </c>
      <c r="K372" s="50" t="s">
        <v>51</v>
      </c>
      <c r="L372" s="50" t="s">
        <v>1065</v>
      </c>
      <c r="M372" s="56" t="s">
        <v>53</v>
      </c>
      <c r="N372" s="56" t="s">
        <v>53</v>
      </c>
      <c r="O372" s="50">
        <v>80</v>
      </c>
      <c r="P372" s="50">
        <v>80</v>
      </c>
      <c r="Q372" s="50">
        <v>554</v>
      </c>
      <c r="R372" s="50" t="s">
        <v>641</v>
      </c>
      <c r="S372" s="50" t="s">
        <v>44</v>
      </c>
      <c r="T372" s="50">
        <v>0</v>
      </c>
      <c r="U372" s="50" t="s">
        <v>55</v>
      </c>
      <c r="V372" s="50" t="s">
        <v>1066</v>
      </c>
      <c r="AA372" s="50" t="s">
        <v>57</v>
      </c>
      <c r="AB372" s="56" t="s">
        <v>1053</v>
      </c>
      <c r="AC372" s="50" t="s">
        <v>58</v>
      </c>
      <c r="AD372" s="50">
        <v>41.8013648599498</v>
      </c>
      <c r="AE372" s="51">
        <v>2.8350053263120798</v>
      </c>
      <c r="AF372" s="50">
        <v>300</v>
      </c>
      <c r="AG372" s="50" t="s">
        <v>46</v>
      </c>
      <c r="AH372" s="50" t="str">
        <f t="shared" si="38"/>
        <v>C-35 91,5 Caldes</v>
      </c>
      <c r="AJ372" s="50" t="str">
        <f t="shared" si="39"/>
        <v>{'Camera information':{'Identifier':'camera.3504','Number':3504,'Group':'C-35','Name':'C-35 91,5 Caldes','Location':'COSTA BRAVA',</v>
      </c>
      <c r="AK372" s="50" t="str">
        <f t="shared" si="37"/>
        <v>'Description':'C-35 91,5 Caldes','Symbol':'Fixed camera','Owner':'SCT','Municipality':'Vidreres','Kilometric Point':'91,5','Road':'C-35','Direction':'DEC',</v>
      </c>
      <c r="AL372" s="50" t="str">
        <f t="shared" si="40"/>
        <v>'Latitude':'41,8013648599498','Longitude':'2,83500532631208','Manufacturer':'AXIS','Model':'AXIS Q7401 Video Encoder','Protocol':'		Axis','Polling':300,</v>
      </c>
      <c r="AM372" s="50" t="str">
        <f t="shared" si="42"/>
        <v>'Connection':{'Address':'10.137.232.14','Multicast address':'				239.137.232.14','User':'root','Password':'root','HTTP port':80,'ONVIF port':80,'RTSP port':554},</v>
      </c>
      <c r="AN372" s="50" t="str">
        <f t="shared" si="41"/>
        <v>'PTZ protocol':{'Protocol':'		Axis','Address':			0,'Port':0,'Serial settings':'9600,8,E,1'}}},</v>
      </c>
    </row>
    <row r="373" spans="1:40" ht="14.25" customHeight="1">
      <c r="A373" s="55" t="str">
        <f t="shared" si="36"/>
        <v>camera.3505</v>
      </c>
      <c r="B373" s="54">
        <v>3505</v>
      </c>
      <c r="C373" s="56" t="s">
        <v>1053</v>
      </c>
      <c r="D373" s="56">
        <v>94.7</v>
      </c>
      <c r="E373" s="56" t="s">
        <v>48</v>
      </c>
      <c r="F373" s="56" t="s">
        <v>1054</v>
      </c>
      <c r="G373" s="56" t="s">
        <v>36</v>
      </c>
      <c r="H373" s="56" t="s">
        <v>1067</v>
      </c>
      <c r="I373" s="56" t="s">
        <v>1067</v>
      </c>
      <c r="J373" s="50" t="s">
        <v>50</v>
      </c>
      <c r="K373" s="50" t="s">
        <v>37</v>
      </c>
      <c r="L373" s="59" t="s">
        <v>1068</v>
      </c>
      <c r="M373" s="56"/>
      <c r="N373" s="56"/>
      <c r="O373" s="50">
        <v>80</v>
      </c>
      <c r="P373" s="50">
        <v>80</v>
      </c>
      <c r="Q373" s="50">
        <v>554</v>
      </c>
      <c r="R373" s="50" t="s">
        <v>641</v>
      </c>
      <c r="S373" s="50" t="s">
        <v>44</v>
      </c>
      <c r="T373" s="50">
        <v>0</v>
      </c>
      <c r="U373" s="50" t="s">
        <v>55</v>
      </c>
      <c r="V373" s="50" t="s">
        <v>1069</v>
      </c>
      <c r="X373" s="50" t="s">
        <v>120</v>
      </c>
      <c r="AA373" s="50" t="s">
        <v>57</v>
      </c>
      <c r="AB373" s="56" t="s">
        <v>1053</v>
      </c>
      <c r="AC373" s="50" t="s">
        <v>517</v>
      </c>
      <c r="AD373" s="50">
        <v>41.8089341385624</v>
      </c>
      <c r="AE373" s="51">
        <v>2.8743493534495901</v>
      </c>
      <c r="AF373" s="50">
        <v>300</v>
      </c>
      <c r="AG373" s="50" t="s">
        <v>46</v>
      </c>
      <c r="AH373" s="50" t="str">
        <f t="shared" si="38"/>
        <v>C-35 94,7 Llagostera</v>
      </c>
      <c r="AJ373" s="50" t="str">
        <f t="shared" si="39"/>
        <v>{'Camera information':{'Identifier':'camera.3505','Number':3505,'Group':'C-35','Name':'C-35 94,7 Llagostera','Location':'COSTA BRAVA',</v>
      </c>
      <c r="AK373" s="50" t="str">
        <f t="shared" si="37"/>
        <v>'Description':'C-35 94,7 Llagostera','Symbol':'Fixed camera','Owner':'SCT','Municipality':'Llagostera','Kilometric Point':'94,7','Road':'C-35','Direction':'CRE',</v>
      </c>
      <c r="AL373" s="50" t="str">
        <f t="shared" si="40"/>
        <v>'Latitude':'41,8089341385624','Longitude':'2,87434935344959','Manufacturer':'AXIS','Model':'-','Protocol':'		Axis','Polling':300,</v>
      </c>
      <c r="AM373" s="50" t="str">
        <f t="shared" si="42"/>
        <v>'Connection':{'Address':'10.137.232.15','Multicast address':'				239.137.232.15','User':'','Password':'','HTTP port':80,'ONVIF port':80,'RTSP port':554},</v>
      </c>
      <c r="AN373" s="50" t="str">
        <f t="shared" si="41"/>
        <v>'PTZ protocol':{'Protocol':'		Axis','Address':			0,'Port':0,'Serial settings':'9600,8,E,1'}}},</v>
      </c>
    </row>
    <row r="374" spans="1:40" ht="14.25" customHeight="1">
      <c r="A374" s="55" t="str">
        <f t="shared" si="36"/>
        <v>camera.3506</v>
      </c>
      <c r="B374" s="54">
        <v>3506</v>
      </c>
      <c r="C374" s="56" t="s">
        <v>1053</v>
      </c>
      <c r="D374" s="56">
        <v>96.5</v>
      </c>
      <c r="E374" s="56" t="s">
        <v>48</v>
      </c>
      <c r="F374" s="56" t="s">
        <v>1054</v>
      </c>
      <c r="G374" s="56" t="s">
        <v>36</v>
      </c>
      <c r="H374" s="56" t="s">
        <v>1067</v>
      </c>
      <c r="I374" s="56" t="s">
        <v>1067</v>
      </c>
      <c r="J374" s="50" t="s">
        <v>50</v>
      </c>
      <c r="K374" s="50" t="s">
        <v>51</v>
      </c>
      <c r="L374" s="50" t="s">
        <v>1070</v>
      </c>
      <c r="M374" s="56"/>
      <c r="N374" s="56"/>
      <c r="O374" s="50">
        <v>80</v>
      </c>
      <c r="P374" s="50">
        <v>80</v>
      </c>
      <c r="Q374" s="50">
        <v>554</v>
      </c>
      <c r="R374" s="50" t="s">
        <v>641</v>
      </c>
      <c r="S374" s="50" t="s">
        <v>44</v>
      </c>
      <c r="T374" s="50">
        <v>0</v>
      </c>
      <c r="U374" s="50" t="s">
        <v>55</v>
      </c>
      <c r="V374" s="50" t="s">
        <v>1071</v>
      </c>
      <c r="X374" s="50" t="s">
        <v>120</v>
      </c>
      <c r="AA374" s="50" t="s">
        <v>57</v>
      </c>
      <c r="AB374" s="56" t="s">
        <v>1053</v>
      </c>
      <c r="AC374" s="50" t="s">
        <v>58</v>
      </c>
      <c r="AD374" s="50">
        <v>41.8118371999986</v>
      </c>
      <c r="AE374" s="51">
        <v>2.8973276859824102</v>
      </c>
      <c r="AF374" s="50">
        <v>300</v>
      </c>
      <c r="AG374" s="50" t="s">
        <v>46</v>
      </c>
      <c r="AH374" s="50" t="str">
        <f t="shared" si="38"/>
        <v>C-35 96,5 Llagostera</v>
      </c>
      <c r="AJ374" s="50" t="str">
        <f t="shared" si="39"/>
        <v>{'Camera information':{'Identifier':'camera.3506','Number':3506,'Group':'C-35','Name':'C-35 96,5 Llagostera','Location':'COSTA BRAVA',</v>
      </c>
      <c r="AK374" s="50" t="str">
        <f t="shared" si="37"/>
        <v>'Description':'C-35 96,5 Llagostera','Symbol':'Fixed camera','Owner':'SCT','Municipality':'Llagostera','Kilometric Point':'96,5','Road':'C-35','Direction':'DEC',</v>
      </c>
      <c r="AL374" s="50" t="str">
        <f t="shared" si="40"/>
        <v>'Latitude':'41,8118371999986','Longitude':'2,89732768598241','Manufacturer':'AXIS','Model':'AXIS Q7401 Video Encoder','Protocol':'		Axis','Polling':300,</v>
      </c>
      <c r="AM374" s="50" t="str">
        <f t="shared" si="42"/>
        <v>'Connection':{'Address':'10.137.232.16','Multicast address':'				239.137.232.16','User':'','Password':'','HTTP port':80,'ONVIF port':80,'RTSP port':554},</v>
      </c>
      <c r="AN374" s="50" t="str">
        <f t="shared" si="41"/>
        <v>'PTZ protocol':{'Protocol':'		Axis','Address':			0,'Port':0,'Serial settings':'9600,8,E,1'}}},</v>
      </c>
    </row>
    <row r="375" spans="1:40" ht="14.25" customHeight="1">
      <c r="A375" s="55" t="str">
        <f t="shared" si="36"/>
        <v>camera.3507</v>
      </c>
      <c r="B375" s="54">
        <v>3507</v>
      </c>
      <c r="C375" s="56" t="s">
        <v>1072</v>
      </c>
      <c r="D375" s="56">
        <v>28</v>
      </c>
      <c r="E375" s="56" t="s">
        <v>48</v>
      </c>
      <c r="F375" s="56" t="s">
        <v>1054</v>
      </c>
      <c r="G375" s="56" t="s">
        <v>36</v>
      </c>
      <c r="H375" s="56" t="s">
        <v>1073</v>
      </c>
      <c r="I375" s="56" t="s">
        <v>1074</v>
      </c>
      <c r="J375" s="50" t="s">
        <v>50</v>
      </c>
      <c r="K375" s="50" t="s">
        <v>37</v>
      </c>
      <c r="L375" s="59" t="s">
        <v>1075</v>
      </c>
      <c r="M375" s="56"/>
      <c r="N375" s="56"/>
      <c r="O375" s="50">
        <v>80</v>
      </c>
      <c r="P375" s="50">
        <v>80</v>
      </c>
      <c r="Q375" s="50">
        <v>554</v>
      </c>
      <c r="R375" s="50" t="s">
        <v>641</v>
      </c>
      <c r="S375" s="50" t="s">
        <v>44</v>
      </c>
      <c r="T375" s="50">
        <v>0</v>
      </c>
      <c r="U375" s="50" t="s">
        <v>642</v>
      </c>
      <c r="V375" s="50" t="s">
        <v>1076</v>
      </c>
      <c r="AA375" s="50" t="s">
        <v>57</v>
      </c>
      <c r="AB375" s="56" t="s">
        <v>1072</v>
      </c>
      <c r="AC375" s="50" t="s">
        <v>517</v>
      </c>
      <c r="AD375" s="50">
        <v>41.941127777777801</v>
      </c>
      <c r="AE375" s="51">
        <v>2.8179249999999998</v>
      </c>
      <c r="AF375" s="50">
        <v>300</v>
      </c>
      <c r="AG375" s="50" t="s">
        <v>46</v>
      </c>
      <c r="AH375" s="50" t="str">
        <f t="shared" si="38"/>
        <v>C-65 28 Quart</v>
      </c>
      <c r="AJ375" s="50" t="str">
        <f t="shared" si="39"/>
        <v>{'Camera information':{'Identifier':'camera.3507','Number':3507,'Group':'C-65','Name':'C-65 28 Quart','Location':'COSTA BRAVA',</v>
      </c>
      <c r="AK375" s="50" t="str">
        <f t="shared" si="37"/>
        <v>'Description':'C-65 28 Quart','Symbol':'Fixed camera','Owner':'SCT','Municipality':'Fornells de la Selva','Kilometric Point':'28','Road':'C-65','Direction':'CRE',</v>
      </c>
      <c r="AL375" s="50" t="str">
        <f t="shared" si="40"/>
        <v>'Latitude':'41,9411277777778','Longitude':'2,817925','Manufacturer':'AXIS','Model':'-','Protocol':'		Axis','Polling':300,</v>
      </c>
      <c r="AM375" s="50" t="str">
        <f t="shared" si="42"/>
        <v>'Connection':{'Address':'10.137.232.17','Multicast address':'				239.137.232.17','User':'','Password':'','HTTP port':80,'ONVIF port':80,'RTSP port':554},</v>
      </c>
      <c r="AN375" s="50" t="str">
        <f t="shared" si="41"/>
        <v>'PTZ protocol':{'Protocol':'		Axis','Address':			0,'Port':0,'Serial settings':'9600,8,N,1'}}},</v>
      </c>
    </row>
    <row r="376" spans="1:40" ht="14.25" customHeight="1">
      <c r="A376" s="55" t="str">
        <f t="shared" si="36"/>
        <v>camera.3508</v>
      </c>
      <c r="B376" s="54">
        <v>3508</v>
      </c>
      <c r="C376" s="56" t="s">
        <v>1077</v>
      </c>
      <c r="D376" s="56">
        <v>244.5</v>
      </c>
      <c r="E376" s="56" t="s">
        <v>48</v>
      </c>
      <c r="F376" s="56" t="s">
        <v>1054</v>
      </c>
      <c r="G376" s="56" t="s">
        <v>36</v>
      </c>
      <c r="H376" s="56" t="s">
        <v>1078</v>
      </c>
      <c r="I376" s="56" t="s">
        <v>1079</v>
      </c>
      <c r="J376" s="50" t="s">
        <v>50</v>
      </c>
      <c r="K376" s="50" t="s">
        <v>37</v>
      </c>
      <c r="L376" s="59" t="s">
        <v>1080</v>
      </c>
      <c r="M376" s="56"/>
      <c r="N376" s="56"/>
      <c r="O376" s="50">
        <v>80</v>
      </c>
      <c r="P376" s="50">
        <v>80</v>
      </c>
      <c r="Q376" s="50">
        <v>554</v>
      </c>
      <c r="R376" s="50" t="s">
        <v>641</v>
      </c>
      <c r="S376" s="50" t="s">
        <v>44</v>
      </c>
      <c r="T376" s="50">
        <v>0</v>
      </c>
      <c r="U376" s="50" t="s">
        <v>55</v>
      </c>
      <c r="V376" s="50" t="s">
        <v>1081</v>
      </c>
      <c r="X376" s="50" t="s">
        <v>120</v>
      </c>
      <c r="AA376" s="50" t="s">
        <v>57</v>
      </c>
      <c r="AB376" s="56" t="s">
        <v>1077</v>
      </c>
      <c r="AC376" s="50" t="s">
        <v>58</v>
      </c>
      <c r="AD376" s="50">
        <v>41.893108333333302</v>
      </c>
      <c r="AE376" s="51">
        <v>2.8598722222222199</v>
      </c>
      <c r="AF376" s="50">
        <v>300</v>
      </c>
      <c r="AG376" s="50" t="s">
        <v>46</v>
      </c>
      <c r="AH376" s="50" t="str">
        <f t="shared" si="38"/>
        <v>C-25 244,5 Cassà</v>
      </c>
      <c r="AJ376" s="50" t="str">
        <f t="shared" si="39"/>
        <v>{'Camera information':{'Identifier':'camera.3508','Number':3508,'Group':'C-25','Name':'C-25 244,5 Cassà','Location':'COSTA BRAVA',</v>
      </c>
      <c r="AK376" s="50" t="str">
        <f t="shared" si="37"/>
        <v>'Description':'C-25 244,5 Cassà','Symbol':'Fixed camera','Owner':'SCT','Municipality':'Cassà de la Selva','Kilometric Point':'244,5','Road':'C-25','Direction':'DEC',</v>
      </c>
      <c r="AL376" s="50" t="str">
        <f t="shared" si="40"/>
        <v>'Latitude':'41,8931083333333','Longitude':'2,85987222222222','Manufacturer':'AXIS','Model':'-','Protocol':'		Axis','Polling':300,</v>
      </c>
      <c r="AM376" s="50" t="str">
        <f t="shared" si="42"/>
        <v>'Connection':{'Address':'10.137.232.18','Multicast address':'				239.137.232.18','User':'','Password':'','HTTP port':80,'ONVIF port':80,'RTSP port':554},</v>
      </c>
      <c r="AN376" s="50" t="str">
        <f t="shared" si="41"/>
        <v>'PTZ protocol':{'Protocol':'		Axis','Address':			0,'Port':0,'Serial settings':'9600,8,E,1'}}},</v>
      </c>
    </row>
    <row r="377" spans="1:40" ht="12.75" customHeight="1">
      <c r="A377" s="55" t="str">
        <f t="shared" si="36"/>
        <v>camera.3509</v>
      </c>
      <c r="B377" s="54">
        <v>3509</v>
      </c>
      <c r="C377" s="56" t="s">
        <v>1077</v>
      </c>
      <c r="D377" s="56">
        <v>238</v>
      </c>
      <c r="E377" s="56" t="s">
        <v>48</v>
      </c>
      <c r="F377" s="56" t="s">
        <v>1054</v>
      </c>
      <c r="G377" s="56" t="s">
        <v>36</v>
      </c>
      <c r="H377" s="56" t="s">
        <v>473</v>
      </c>
      <c r="I377" s="56" t="s">
        <v>474</v>
      </c>
      <c r="J377" s="50" t="s">
        <v>50</v>
      </c>
      <c r="K377" s="50" t="s">
        <v>51</v>
      </c>
      <c r="L377" s="50" t="s">
        <v>1082</v>
      </c>
      <c r="M377" s="56" t="s">
        <v>53</v>
      </c>
      <c r="N377" s="56" t="s">
        <v>53</v>
      </c>
      <c r="O377" s="50">
        <v>80</v>
      </c>
      <c r="P377" s="50">
        <v>80</v>
      </c>
      <c r="Q377" s="50">
        <v>554</v>
      </c>
      <c r="R377" s="50" t="s">
        <v>641</v>
      </c>
      <c r="S377" s="50" t="s">
        <v>44</v>
      </c>
      <c r="T377" s="50">
        <v>0</v>
      </c>
      <c r="U377" s="50" t="s">
        <v>642</v>
      </c>
      <c r="V377" s="50" t="s">
        <v>1083</v>
      </c>
      <c r="X377" s="50" t="s">
        <v>120</v>
      </c>
      <c r="AA377" s="50" t="s">
        <v>1084</v>
      </c>
      <c r="AB377" s="56" t="s">
        <v>1077</v>
      </c>
      <c r="AC377" s="50" t="s">
        <v>517</v>
      </c>
      <c r="AD377" s="50">
        <v>41.890537506487199</v>
      </c>
      <c r="AE377" s="51">
        <v>2.7838542381290399</v>
      </c>
      <c r="AF377" s="50">
        <v>300</v>
      </c>
      <c r="AG377" s="50" t="s">
        <v>46</v>
      </c>
      <c r="AH377" s="50" t="str">
        <f t="shared" si="38"/>
        <v>C-25 238 Riudellots</v>
      </c>
      <c r="AJ377" s="50" t="str">
        <f t="shared" si="39"/>
        <v>{'Camera information':{'Identifier':'camera.3509','Number':3509,'Group':'C-25','Name':'C-25 238 Riudellots','Location':'COSTA BRAVA',</v>
      </c>
      <c r="AK377" s="50" t="str">
        <f t="shared" si="37"/>
        <v>'Description':'C-25 238 Riudellots','Symbol':'Fixed camera','Owner':'SCT','Municipality':'Riudellots de la Selva','Kilometric Point':'238','Road':'C-25','Direction':'CRE',</v>
      </c>
      <c r="AL377" s="50" t="str">
        <f t="shared" si="40"/>
        <v>'Latitude':'41,8905375064872','Longitude':'2,78385423812904','Manufacturer':'AXIS','Model':'AXIS Q7401 Video Encoder','Protocol':'		Axis','Polling':300,</v>
      </c>
      <c r="AM377" s="50" t="str">
        <f t="shared" si="42"/>
        <v>'Connection':{'Address':'10.137.232.19','Multicast address':'				239.137.232.19','User':'root','Password':'root','HTTP port':80,'ONVIF port':80,'RTSP port':554},</v>
      </c>
      <c r="AN377" s="50" t="str">
        <f t="shared" si="41"/>
        <v>'PTZ protocol':{'Protocol':'		Axis','Address':			0,'Port':0,'Serial settings':'9600,8,N,1'}}},</v>
      </c>
    </row>
    <row r="378" spans="1:40" ht="12.75">
      <c r="A378" s="55" t="str">
        <f t="shared" si="36"/>
        <v>camera.3510</v>
      </c>
      <c r="B378" s="54">
        <v>3510</v>
      </c>
      <c r="C378" s="56" t="s">
        <v>1072</v>
      </c>
      <c r="D378" s="56">
        <v>17</v>
      </c>
      <c r="E378" s="56" t="s">
        <v>48</v>
      </c>
      <c r="F378" s="56" t="s">
        <v>1054</v>
      </c>
      <c r="G378" s="56" t="s">
        <v>36</v>
      </c>
      <c r="H378" s="56" t="s">
        <v>1078</v>
      </c>
      <c r="I378" s="56" t="s">
        <v>1079</v>
      </c>
      <c r="J378" s="50" t="s">
        <v>50</v>
      </c>
      <c r="K378" s="50" t="s">
        <v>51</v>
      </c>
      <c r="L378" s="50" t="s">
        <v>1085</v>
      </c>
      <c r="M378" s="56" t="s">
        <v>53</v>
      </c>
      <c r="N378" s="56" t="s">
        <v>53</v>
      </c>
      <c r="O378" s="50">
        <v>80</v>
      </c>
      <c r="P378" s="50">
        <v>80</v>
      </c>
      <c r="Q378" s="50">
        <v>554</v>
      </c>
      <c r="R378" s="50" t="s">
        <v>641</v>
      </c>
      <c r="S378" s="50" t="s">
        <v>44</v>
      </c>
      <c r="T378" s="50">
        <v>0</v>
      </c>
      <c r="U378" s="50" t="s">
        <v>55</v>
      </c>
      <c r="V378" s="50" t="s">
        <v>1086</v>
      </c>
      <c r="AA378" s="50" t="s">
        <v>57</v>
      </c>
      <c r="AB378" s="56" t="s">
        <v>1072</v>
      </c>
      <c r="AC378" s="50" t="s">
        <v>517</v>
      </c>
      <c r="AD378" s="50">
        <v>41.871891666666698</v>
      </c>
      <c r="AE378" s="51">
        <v>2.8829222222222199</v>
      </c>
      <c r="AF378" s="50">
        <v>300</v>
      </c>
      <c r="AG378" s="50" t="s">
        <v>46</v>
      </c>
      <c r="AH378" s="50" t="str">
        <f t="shared" si="38"/>
        <v>C-65 17 Cassà</v>
      </c>
      <c r="AJ378" s="50" t="str">
        <f t="shared" si="39"/>
        <v>{'Camera information':{'Identifier':'camera.3510','Number':3510,'Group':'C-65','Name':'C-65 17 Cassà','Location':'COSTA BRAVA',</v>
      </c>
      <c r="AK378" s="50" t="str">
        <f t="shared" si="37"/>
        <v>'Description':'C-65 17 Cassà','Symbol':'Fixed camera','Owner':'SCT','Municipality':'Cassà de la Selva','Kilometric Point':'17','Road':'C-65','Direction':'CRE',</v>
      </c>
      <c r="AL378" s="50" t="str">
        <f t="shared" si="40"/>
        <v>'Latitude':'41,8718916666667','Longitude':'2,88292222222222','Manufacturer':'AXIS','Model':'AXIS Q7401 Video Encoder','Protocol':'		Axis','Polling':300,</v>
      </c>
      <c r="AM378" s="50" t="str">
        <f t="shared" si="42"/>
        <v>'Connection':{'Address':'10.137.232.20','Multicast address':'				239.137.232.20','User':'root','Password':'root','HTTP port':80,'ONVIF port':80,'RTSP port':554},</v>
      </c>
      <c r="AN378" s="50" t="str">
        <f t="shared" si="41"/>
        <v>'PTZ protocol':{'Protocol':'		Axis','Address':			0,'Port':0,'Serial settings':'9600,8,E,1'}}},</v>
      </c>
    </row>
    <row r="379" spans="1:40" ht="12.75">
      <c r="A379" s="55" t="str">
        <f t="shared" si="36"/>
        <v>camera.3511</v>
      </c>
      <c r="B379" s="54">
        <v>3511</v>
      </c>
      <c r="C379" s="56" t="s">
        <v>1072</v>
      </c>
      <c r="D379" s="56">
        <v>12</v>
      </c>
      <c r="E379" s="56" t="s">
        <v>48</v>
      </c>
      <c r="F379" s="56" t="s">
        <v>1054</v>
      </c>
      <c r="G379" s="56" t="s">
        <v>36</v>
      </c>
      <c r="H379" s="56" t="s">
        <v>1067</v>
      </c>
      <c r="I379" s="56" t="s">
        <v>1067</v>
      </c>
      <c r="J379" s="50" t="s">
        <v>50</v>
      </c>
      <c r="K379" s="50" t="s">
        <v>51</v>
      </c>
      <c r="L379" s="50" t="s">
        <v>1087</v>
      </c>
      <c r="M379" s="56" t="s">
        <v>53</v>
      </c>
      <c r="N379" s="56" t="s">
        <v>53</v>
      </c>
      <c r="O379" s="50">
        <v>80</v>
      </c>
      <c r="P379" s="50">
        <v>80</v>
      </c>
      <c r="Q379" s="50">
        <v>554</v>
      </c>
      <c r="R379" s="50" t="s">
        <v>641</v>
      </c>
      <c r="S379" s="50" t="s">
        <v>44</v>
      </c>
      <c r="T379" s="50">
        <v>0</v>
      </c>
      <c r="U379" s="50" t="s">
        <v>55</v>
      </c>
      <c r="V379" s="50" t="s">
        <v>1088</v>
      </c>
      <c r="AA379" s="50" t="s">
        <v>57</v>
      </c>
      <c r="AB379" s="56" t="s">
        <v>1072</v>
      </c>
      <c r="AC379" s="50" t="s">
        <v>58</v>
      </c>
      <c r="AD379" s="50">
        <v>41.829778647820802</v>
      </c>
      <c r="AE379" s="51">
        <v>2.9093762750032099</v>
      </c>
      <c r="AF379" s="50">
        <v>300</v>
      </c>
      <c r="AG379" s="50" t="s">
        <v>46</v>
      </c>
      <c r="AH379" s="50" t="str">
        <f t="shared" si="38"/>
        <v>C-65 12 Llagostera</v>
      </c>
      <c r="AJ379" s="50" t="str">
        <f t="shared" si="39"/>
        <v>{'Camera information':{'Identifier':'camera.3511','Number':3511,'Group':'C-65','Name':'C-65 12 Llagostera','Location':'COSTA BRAVA',</v>
      </c>
      <c r="AK379" s="50" t="str">
        <f t="shared" si="37"/>
        <v>'Description':'C-65 12 Llagostera','Symbol':'Fixed camera','Owner':'SCT','Municipality':'Llagostera','Kilometric Point':'12','Road':'C-65','Direction':'DEC',</v>
      </c>
      <c r="AL379" s="50" t="str">
        <f t="shared" si="40"/>
        <v>'Latitude':'41,8297786478208','Longitude':'2,90937627500321','Manufacturer':'AXIS','Model':'AXIS Q7401 Video Encoder','Protocol':'		Axis','Polling':300,</v>
      </c>
      <c r="AM379" s="50" t="str">
        <f t="shared" si="42"/>
        <v>'Connection':{'Address':'10.137.232.21','Multicast address':'				239.137.232.21','User':'root','Password':'root','HTTP port':80,'ONVIF port':80,'RTSP port':554},</v>
      </c>
      <c r="AN379" s="50" t="str">
        <f t="shared" si="41"/>
        <v>'PTZ protocol':{'Protocol':'		Axis','Address':			0,'Port':0,'Serial settings':'9600,8,E,1'}}},</v>
      </c>
    </row>
    <row r="380" spans="1:40" ht="12.75">
      <c r="A380" s="55" t="str">
        <f t="shared" si="36"/>
        <v>camera.3512</v>
      </c>
      <c r="B380" s="54">
        <v>3512</v>
      </c>
      <c r="C380" s="56" t="s">
        <v>1072</v>
      </c>
      <c r="D380" s="56">
        <v>9.4</v>
      </c>
      <c r="E380" s="56" t="s">
        <v>48</v>
      </c>
      <c r="F380" s="56" t="s">
        <v>1054</v>
      </c>
      <c r="G380" s="56" t="s">
        <v>36</v>
      </c>
      <c r="H380" s="56" t="s">
        <v>1067</v>
      </c>
      <c r="I380" s="56" t="s">
        <v>1067</v>
      </c>
      <c r="J380" s="50" t="s">
        <v>50</v>
      </c>
      <c r="K380" s="50" t="s">
        <v>51</v>
      </c>
      <c r="L380" s="50" t="s">
        <v>1089</v>
      </c>
      <c r="M380" s="56" t="s">
        <v>53</v>
      </c>
      <c r="N380" s="56" t="s">
        <v>53</v>
      </c>
      <c r="O380" s="50">
        <v>80</v>
      </c>
      <c r="P380" s="50">
        <v>80</v>
      </c>
      <c r="Q380" s="50">
        <v>554</v>
      </c>
      <c r="R380" s="50" t="s">
        <v>641</v>
      </c>
      <c r="S380" s="50" t="s">
        <v>44</v>
      </c>
      <c r="T380" s="50">
        <v>0</v>
      </c>
      <c r="U380" s="50" t="s">
        <v>55</v>
      </c>
      <c r="V380" s="50" t="s">
        <v>1090</v>
      </c>
      <c r="AA380" s="50" t="s">
        <v>57</v>
      </c>
      <c r="AB380" s="56" t="s">
        <v>1072</v>
      </c>
      <c r="AC380" s="50" t="s">
        <v>517</v>
      </c>
      <c r="AD380" s="50">
        <v>41.829890034535403</v>
      </c>
      <c r="AE380" s="51">
        <v>2.9294445389019299</v>
      </c>
      <c r="AF380" s="50">
        <v>300</v>
      </c>
      <c r="AG380" s="50" t="s">
        <v>46</v>
      </c>
      <c r="AH380" s="50" t="str">
        <f t="shared" si="38"/>
        <v>C-65 9,4 Llagostera</v>
      </c>
      <c r="AJ380" s="50" t="str">
        <f t="shared" si="39"/>
        <v>{'Camera information':{'Identifier':'camera.3512','Number':3512,'Group':'C-65','Name':'C-65 9,4 Llagostera','Location':'COSTA BRAVA',</v>
      </c>
      <c r="AK380" s="50" t="str">
        <f t="shared" si="37"/>
        <v>'Description':'C-65 9,4 Llagostera','Symbol':'Fixed camera','Owner':'SCT','Municipality':'Llagostera','Kilometric Point':'9,4','Road':'C-65','Direction':'CRE',</v>
      </c>
      <c r="AL380" s="50" t="str">
        <f t="shared" si="40"/>
        <v>'Latitude':'41,8298900345354','Longitude':'2,92944453890193','Manufacturer':'AXIS','Model':'AXIS Q7401 Video Encoder','Protocol':'		Axis','Polling':300,</v>
      </c>
      <c r="AM380" s="50" t="str">
        <f t="shared" si="42"/>
        <v>'Connection':{'Address':'10.137.232.22','Multicast address':'				239.137.232.22','User':'root','Password':'root','HTTP port':80,'ONVIF port':80,'RTSP port':554},</v>
      </c>
      <c r="AN380" s="50" t="str">
        <f t="shared" si="41"/>
        <v>'PTZ protocol':{'Protocol':'		Axis','Address':			0,'Port':0,'Serial settings':'9600,8,E,1'}}},</v>
      </c>
    </row>
    <row r="381" spans="1:40" ht="12.75" customHeight="1">
      <c r="A381" s="55" t="str">
        <f t="shared" si="36"/>
        <v>camera.3513</v>
      </c>
      <c r="B381" s="54">
        <v>3513</v>
      </c>
      <c r="C381" s="56" t="s">
        <v>1072</v>
      </c>
      <c r="D381" s="56">
        <v>5.4</v>
      </c>
      <c r="E381" s="56" t="s">
        <v>48</v>
      </c>
      <c r="F381" s="56" t="s">
        <v>1054</v>
      </c>
      <c r="G381" s="56" t="s">
        <v>36</v>
      </c>
      <c r="H381" s="56" t="s">
        <v>1091</v>
      </c>
      <c r="I381" s="56" t="s">
        <v>1092</v>
      </c>
      <c r="J381" s="50" t="s">
        <v>50</v>
      </c>
      <c r="K381" s="50" t="s">
        <v>51</v>
      </c>
      <c r="L381" s="50" t="s">
        <v>1093</v>
      </c>
      <c r="M381" s="56" t="s">
        <v>53</v>
      </c>
      <c r="N381" s="56" t="s">
        <v>53</v>
      </c>
      <c r="O381" s="50">
        <v>80</v>
      </c>
      <c r="P381" s="50">
        <v>80</v>
      </c>
      <c r="Q381" s="50">
        <v>554</v>
      </c>
      <c r="R381" s="50" t="s">
        <v>641</v>
      </c>
      <c r="S381" s="50" t="s">
        <v>44</v>
      </c>
      <c r="T381" s="50">
        <v>0</v>
      </c>
      <c r="U381" s="50" t="s">
        <v>55</v>
      </c>
      <c r="V381" s="50" t="s">
        <v>1094</v>
      </c>
      <c r="AA381" s="50" t="s">
        <v>57</v>
      </c>
      <c r="AB381" s="56" t="s">
        <v>1072</v>
      </c>
      <c r="AC381" s="50" t="s">
        <v>517</v>
      </c>
      <c r="AD381" s="50">
        <v>41.823836111111099</v>
      </c>
      <c r="AE381" s="51">
        <v>2.9754499999999999</v>
      </c>
      <c r="AF381" s="50">
        <v>300</v>
      </c>
      <c r="AG381" s="50" t="s">
        <v>46</v>
      </c>
      <c r="AH381" s="50" t="str">
        <f t="shared" si="38"/>
        <v>C-65 5,4 Santa Cristina</v>
      </c>
      <c r="AJ381" s="50" t="str">
        <f t="shared" si="39"/>
        <v>{'Camera information':{'Identifier':'camera.3513','Number':3513,'Group':'C-65','Name':'C-65 5,4 Santa Cristina','Location':'COSTA BRAVA',</v>
      </c>
      <c r="AK381" s="50" t="str">
        <f t="shared" si="37"/>
        <v>'Description':'C-65 5,4 Santa Cristina','Symbol':'Fixed camera','Owner':'SCT','Municipality':'Sant Feliu de Guíxols','Kilometric Point':'5,4','Road':'C-65','Direction':'CRE',</v>
      </c>
      <c r="AL381" s="50" t="str">
        <f t="shared" si="40"/>
        <v>'Latitude':'41,8238361111111','Longitude':'2,97545','Manufacturer':'AXIS','Model':'AXIS Q7401 Video Encoder','Protocol':'		Axis','Polling':300,</v>
      </c>
      <c r="AM381" s="50" t="str">
        <f t="shared" si="42"/>
        <v>'Connection':{'Address':'10.137.232.23','Multicast address':'				239.137.232.23','User':'root','Password':'root','HTTP port':80,'ONVIF port':80,'RTSP port':554},</v>
      </c>
      <c r="AN381" s="50" t="str">
        <f t="shared" si="41"/>
        <v>'PTZ protocol':{'Protocol':'		Axis','Address':			0,'Port':0,'Serial settings':'9600,8,E,1'}}},</v>
      </c>
    </row>
    <row r="382" spans="1:40" ht="14.25" customHeight="1">
      <c r="A382" s="55" t="str">
        <f t="shared" si="36"/>
        <v>camera.3514</v>
      </c>
      <c r="B382" s="54">
        <v>3514</v>
      </c>
      <c r="C382" s="56" t="s">
        <v>1053</v>
      </c>
      <c r="D382" s="56">
        <v>310</v>
      </c>
      <c r="E382" s="56" t="s">
        <v>48</v>
      </c>
      <c r="F382" s="56" t="s">
        <v>1054</v>
      </c>
      <c r="G382" s="56" t="s">
        <v>36</v>
      </c>
      <c r="H382" s="56" t="s">
        <v>1091</v>
      </c>
      <c r="I382" s="56" t="s">
        <v>1092</v>
      </c>
      <c r="J382" s="50" t="s">
        <v>50</v>
      </c>
      <c r="K382" s="50" t="s">
        <v>37</v>
      </c>
      <c r="L382" s="59" t="s">
        <v>1095</v>
      </c>
      <c r="M382" s="56"/>
      <c r="N382" s="56"/>
      <c r="O382" s="50">
        <v>80</v>
      </c>
      <c r="P382" s="50">
        <v>80</v>
      </c>
      <c r="Q382" s="50">
        <v>554</v>
      </c>
      <c r="R382" s="50" t="s">
        <v>641</v>
      </c>
      <c r="S382" s="50" t="s">
        <v>44</v>
      </c>
      <c r="T382" s="50">
        <v>0</v>
      </c>
      <c r="U382" s="50" t="s">
        <v>55</v>
      </c>
      <c r="V382" s="50" t="s">
        <v>1096</v>
      </c>
      <c r="AA382" s="50" t="s">
        <v>57</v>
      </c>
      <c r="AB382" s="56" t="s">
        <v>1053</v>
      </c>
      <c r="AC382" s="50" t="s">
        <v>58</v>
      </c>
      <c r="AD382" s="50">
        <v>41.808718472499997</v>
      </c>
      <c r="AE382" s="51">
        <v>3.00350563563397</v>
      </c>
      <c r="AF382" s="50">
        <v>300</v>
      </c>
      <c r="AG382" s="50" t="s">
        <v>46</v>
      </c>
      <c r="AH382" s="50" t="str">
        <f t="shared" si="38"/>
        <v>C-35 310 Santa Cristina</v>
      </c>
      <c r="AJ382" s="50" t="str">
        <f t="shared" si="39"/>
        <v>{'Camera information':{'Identifier':'camera.3514','Number':3514,'Group':'C-35','Name':'C-35 310 Santa Cristina','Location':'COSTA BRAVA',</v>
      </c>
      <c r="AK382" s="50" t="str">
        <f t="shared" si="37"/>
        <v>'Description':'C-35 310 Santa Cristina','Symbol':'Fixed camera','Owner':'SCT','Municipality':'Sant Feliu de Guíxols','Kilometric Point':'310','Road':'C-35','Direction':'DEC',</v>
      </c>
      <c r="AL382" s="50" t="str">
        <f t="shared" si="40"/>
        <v>'Latitude':'41,8087184725','Longitude':'3,00350563563397','Manufacturer':'AXIS','Model':'-','Protocol':'		Axis','Polling':300,</v>
      </c>
      <c r="AM382" s="50" t="str">
        <f t="shared" si="42"/>
        <v>'Connection':{'Address':'10.137.232.24','Multicast address':'				239.137.232.24','User':'','Password':'','HTTP port':80,'ONVIF port':80,'RTSP port':554},</v>
      </c>
      <c r="AN382" s="50" t="str">
        <f t="shared" si="41"/>
        <v>'PTZ protocol':{'Protocol':'		Axis','Address':			0,'Port':0,'Serial settings':'9600,8,E,1'}}},</v>
      </c>
    </row>
    <row r="383" spans="1:40" ht="14.25" customHeight="1">
      <c r="A383" s="55" t="str">
        <f t="shared" si="36"/>
        <v>camera.3515</v>
      </c>
      <c r="B383" s="54">
        <v>3515</v>
      </c>
      <c r="C383" s="56" t="s">
        <v>1053</v>
      </c>
      <c r="D383" s="56">
        <v>312</v>
      </c>
      <c r="E383" s="56" t="s">
        <v>48</v>
      </c>
      <c r="F383" s="56" t="s">
        <v>1054</v>
      </c>
      <c r="G383" s="56" t="s">
        <v>36</v>
      </c>
      <c r="H383" s="56" t="s">
        <v>1091</v>
      </c>
      <c r="I383" s="56" t="s">
        <v>1097</v>
      </c>
      <c r="J383" s="50" t="s">
        <v>50</v>
      </c>
      <c r="K383" s="50" t="s">
        <v>51</v>
      </c>
      <c r="L383" s="50" t="s">
        <v>1098</v>
      </c>
      <c r="M383" s="56" t="s">
        <v>53</v>
      </c>
      <c r="N383" s="56" t="s">
        <v>53</v>
      </c>
      <c r="O383" s="50">
        <v>80</v>
      </c>
      <c r="P383" s="50">
        <v>80</v>
      </c>
      <c r="Q383" s="50">
        <v>554</v>
      </c>
      <c r="R383" s="50" t="s">
        <v>641</v>
      </c>
      <c r="S383" s="50" t="s">
        <v>44</v>
      </c>
      <c r="T383" s="50">
        <v>0</v>
      </c>
      <c r="U383" s="50" t="s">
        <v>55</v>
      </c>
      <c r="V383" s="50" t="s">
        <v>1099</v>
      </c>
      <c r="AA383" s="50" t="s">
        <v>57</v>
      </c>
      <c r="AB383" s="56" t="s">
        <v>1053</v>
      </c>
      <c r="AC383" s="50" t="s">
        <v>58</v>
      </c>
      <c r="AD383" s="50">
        <v>41.806462739510103</v>
      </c>
      <c r="AE383" s="51">
        <v>3.0297001619678698</v>
      </c>
      <c r="AF383" s="50">
        <v>300</v>
      </c>
      <c r="AG383" s="50" t="s">
        <v>46</v>
      </c>
      <c r="AH383" s="50" t="str">
        <f t="shared" si="38"/>
        <v>C-35 312 Castell d'Aro</v>
      </c>
      <c r="AJ383" s="50" t="str">
        <f t="shared" si="39"/>
        <v>{'Camera information':{'Identifier':'camera.3515','Number':3515,'Group':'C-35','Name':'C-35 312 Castell d'Aro','Location':'COSTA BRAVA',</v>
      </c>
      <c r="AK383" s="50" t="str">
        <f t="shared" si="37"/>
        <v>'Description':'C-35 312 Castell d'Aro','Symbol':'Fixed camera','Owner':'SCT','Municipality':'Sant Feliu de Guíxols','Kilometric Point':'312','Road':'C-35','Direction':'DEC',</v>
      </c>
      <c r="AL383" s="50" t="str">
        <f t="shared" si="40"/>
        <v>'Latitude':'41,8064627395101','Longitude':'3,02970016196787','Manufacturer':'AXIS','Model':'AXIS Q7401 Video Encoder','Protocol':'		Axis','Polling':300,</v>
      </c>
      <c r="AM383" s="50" t="str">
        <f t="shared" si="42"/>
        <v>'Connection':{'Address':'10.137.232.25','Multicast address':'				239.137.232.25','User':'root','Password':'root','HTTP port':80,'ONVIF port':80,'RTSP port':554},</v>
      </c>
      <c r="AN383" s="50" t="str">
        <f t="shared" si="41"/>
        <v>'PTZ protocol':{'Protocol':'		Axis','Address':			0,'Port':0,'Serial settings':'9600,8,E,1'}}},</v>
      </c>
    </row>
    <row r="384" spans="1:40" ht="14.25" customHeight="1">
      <c r="A384" s="55" t="str">
        <f t="shared" si="36"/>
        <v>camera.3516</v>
      </c>
      <c r="B384" s="54">
        <v>3516</v>
      </c>
      <c r="C384" s="56" t="s">
        <v>1053</v>
      </c>
      <c r="D384" s="56">
        <v>314</v>
      </c>
      <c r="E384" s="56" t="s">
        <v>48</v>
      </c>
      <c r="F384" s="56" t="s">
        <v>1054</v>
      </c>
      <c r="G384" s="56" t="s">
        <v>36</v>
      </c>
      <c r="H384" s="56" t="s">
        <v>1100</v>
      </c>
      <c r="I384" s="56" t="s">
        <v>1097</v>
      </c>
      <c r="J384" s="50" t="s">
        <v>50</v>
      </c>
      <c r="K384" s="50" t="s">
        <v>37</v>
      </c>
      <c r="L384" s="59" t="s">
        <v>1101</v>
      </c>
      <c r="M384" s="56" t="s">
        <v>53</v>
      </c>
      <c r="N384" s="56" t="s">
        <v>53</v>
      </c>
      <c r="O384" s="50">
        <v>80</v>
      </c>
      <c r="P384" s="50">
        <v>80</v>
      </c>
      <c r="Q384" s="50">
        <v>554</v>
      </c>
      <c r="R384" s="50" t="s">
        <v>641</v>
      </c>
      <c r="S384" s="50" t="s">
        <v>44</v>
      </c>
      <c r="T384" s="50">
        <v>0</v>
      </c>
      <c r="U384" s="50" t="s">
        <v>55</v>
      </c>
      <c r="V384" s="50" t="s">
        <v>1102</v>
      </c>
      <c r="AA384" s="50" t="s">
        <v>57</v>
      </c>
      <c r="AB384" s="56" t="s">
        <v>1053</v>
      </c>
      <c r="AC384" s="50" t="s">
        <v>517</v>
      </c>
      <c r="AD384" s="50">
        <v>41.815336111111101</v>
      </c>
      <c r="AE384" s="51">
        <v>3.0415277777777798</v>
      </c>
      <c r="AF384" s="50">
        <v>300</v>
      </c>
      <c r="AG384" s="50" t="s">
        <v>46</v>
      </c>
      <c r="AH384" s="50" t="str">
        <f t="shared" si="38"/>
        <v>C-35 314 Castell d'Aro</v>
      </c>
      <c r="AJ384" s="50" t="str">
        <f t="shared" si="39"/>
        <v>{'Camera information':{'Identifier':'camera.3516','Number':3516,'Group':'C-35','Name':'C-35 314 Castell d'Aro','Location':'COSTA BRAVA',</v>
      </c>
      <c r="AK384" s="50" t="str">
        <f t="shared" si="37"/>
        <v>'Description':'C-35 314 Castell d'Aro','Symbol':'Fixed camera','Owner':'SCT','Municipality':'Castell-Platja d'Aro','Kilometric Point':'314','Road':'C-35','Direction':'CRE',</v>
      </c>
      <c r="AL384" s="50" t="str">
        <f t="shared" si="40"/>
        <v>'Latitude':'41,8153361111111','Longitude':'3,04152777777778','Manufacturer':'AXIS','Model':'-','Protocol':'		Axis','Polling':300,</v>
      </c>
      <c r="AM384" s="50" t="str">
        <f t="shared" si="42"/>
        <v>'Connection':{'Address':'10.137.232.26','Multicast address':'				239.137.232.26','User':'root','Password':'root','HTTP port':80,'ONVIF port':80,'RTSP port':554},</v>
      </c>
      <c r="AN384" s="50" t="str">
        <f t="shared" si="41"/>
        <v>'PTZ protocol':{'Protocol':'		Axis','Address':			0,'Port':0,'Serial settings':'9600,8,E,1'}}},</v>
      </c>
    </row>
    <row r="385" spans="1:253" ht="14.25" customHeight="1">
      <c r="A385" s="55" t="str">
        <f t="shared" si="36"/>
        <v>camera.3517</v>
      </c>
      <c r="B385" s="54">
        <v>3517</v>
      </c>
      <c r="C385" s="56" t="s">
        <v>1053</v>
      </c>
      <c r="D385" s="56">
        <v>316.5</v>
      </c>
      <c r="E385" s="56" t="s">
        <v>48</v>
      </c>
      <c r="F385" s="56" t="s">
        <v>1054</v>
      </c>
      <c r="G385" s="56" t="s">
        <v>36</v>
      </c>
      <c r="H385" s="56" t="s">
        <v>1100</v>
      </c>
      <c r="I385" s="56" t="s">
        <v>1097</v>
      </c>
      <c r="J385" s="50" t="s">
        <v>50</v>
      </c>
      <c r="K385" s="50" t="s">
        <v>51</v>
      </c>
      <c r="L385" s="50" t="s">
        <v>1103</v>
      </c>
      <c r="M385" s="56" t="s">
        <v>53</v>
      </c>
      <c r="N385" s="56" t="s">
        <v>53</v>
      </c>
      <c r="O385" s="50">
        <v>80</v>
      </c>
      <c r="P385" s="50">
        <v>80</v>
      </c>
      <c r="Q385" s="50">
        <v>554</v>
      </c>
      <c r="R385" s="50" t="s">
        <v>641</v>
      </c>
      <c r="S385" s="50" t="s">
        <v>44</v>
      </c>
      <c r="T385" s="50">
        <v>0</v>
      </c>
      <c r="U385" s="50" t="s">
        <v>55</v>
      </c>
      <c r="V385" s="50" t="s">
        <v>1104</v>
      </c>
      <c r="AA385" s="50" t="s">
        <v>57</v>
      </c>
      <c r="AB385" s="56" t="s">
        <v>1053</v>
      </c>
      <c r="AC385" s="50" t="s">
        <v>517</v>
      </c>
      <c r="AD385" s="50">
        <v>41.828475597011597</v>
      </c>
      <c r="AE385" s="51">
        <v>3.0634852802737802</v>
      </c>
      <c r="AF385" s="50">
        <v>300</v>
      </c>
      <c r="AG385" s="50" t="s">
        <v>46</v>
      </c>
      <c r="AH385" s="50" t="str">
        <f t="shared" si="38"/>
        <v>C-35 316,5 Castell d'Aro</v>
      </c>
      <c r="AJ385" s="50" t="str">
        <f t="shared" si="39"/>
        <v>{'Camera information':{'Identifier':'camera.3517','Number':3517,'Group':'C-35','Name':'C-35 316,5 Castell d'Aro','Location':'COSTA BRAVA',</v>
      </c>
      <c r="AK385" s="50" t="str">
        <f t="shared" si="37"/>
        <v>'Description':'C-35 316,5 Castell d'Aro','Symbol':'Fixed camera','Owner':'SCT','Municipality':'Castell-Platja d'Aro','Kilometric Point':'316,5','Road':'C-35','Direction':'CRE',</v>
      </c>
      <c r="AL385" s="50" t="str">
        <f t="shared" si="40"/>
        <v>'Latitude':'41,8284755970116','Longitude':'3,06348528027378','Manufacturer':'AXIS','Model':'AXIS Q7401 Video Encoder','Protocol':'		Axis','Polling':300,</v>
      </c>
      <c r="AM385" s="50" t="str">
        <f t="shared" si="42"/>
        <v>'Connection':{'Address':'10.137.232.27','Multicast address':'				239.137.232.27','User':'root','Password':'root','HTTP port':80,'ONVIF port':80,'RTSP port':554},</v>
      </c>
      <c r="AN385" s="50" t="str">
        <f t="shared" si="41"/>
        <v>'PTZ protocol':{'Protocol':'		Axis','Address':			0,'Port':0,'Serial settings':'9600,8,E,1'}}},</v>
      </c>
    </row>
    <row r="386" spans="1:253" ht="14.25" customHeight="1">
      <c r="A386" s="55" t="str">
        <f t="shared" ref="A386:A449" si="43">CONCATENATE("camera.",TEXT(B386,"0000"))</f>
        <v>camera.3518</v>
      </c>
      <c r="B386" s="54">
        <v>3518</v>
      </c>
      <c r="C386" s="56" t="s">
        <v>1053</v>
      </c>
      <c r="D386" s="56">
        <v>319.5</v>
      </c>
      <c r="E386" s="56" t="s">
        <v>48</v>
      </c>
      <c r="F386" s="56" t="s">
        <v>1054</v>
      </c>
      <c r="G386" s="56" t="s">
        <v>36</v>
      </c>
      <c r="H386" s="56" t="s">
        <v>1105</v>
      </c>
      <c r="I386" s="56" t="s">
        <v>1105</v>
      </c>
      <c r="J386" s="50" t="s">
        <v>50</v>
      </c>
      <c r="K386" s="50" t="s">
        <v>37</v>
      </c>
      <c r="L386" s="59" t="s">
        <v>1106</v>
      </c>
      <c r="M386" s="56"/>
      <c r="N386" s="56"/>
      <c r="O386" s="50">
        <v>80</v>
      </c>
      <c r="P386" s="50">
        <v>80</v>
      </c>
      <c r="Q386" s="50">
        <v>554</v>
      </c>
      <c r="R386" s="50" t="s">
        <v>641</v>
      </c>
      <c r="S386" s="50" t="s">
        <v>44</v>
      </c>
      <c r="T386" s="50">
        <v>0</v>
      </c>
      <c r="U386" s="50" t="s">
        <v>55</v>
      </c>
      <c r="V386" s="50" t="s">
        <v>1107</v>
      </c>
      <c r="Z386" s="81" t="s">
        <v>575</v>
      </c>
      <c r="AA386" s="50" t="s">
        <v>57</v>
      </c>
      <c r="AB386" s="56" t="s">
        <v>1053</v>
      </c>
      <c r="AC386" s="50" t="s">
        <v>58</v>
      </c>
      <c r="AD386" s="50">
        <v>41.852109088195803</v>
      </c>
      <c r="AE386" s="51">
        <v>3.0735918409370302</v>
      </c>
      <c r="AF386" s="50">
        <v>300</v>
      </c>
      <c r="AG386" s="50" t="s">
        <v>46</v>
      </c>
      <c r="AH386" s="50" t="str">
        <f t="shared" si="38"/>
        <v>C-35 319,5 Calonge</v>
      </c>
      <c r="AJ386" s="50" t="str">
        <f t="shared" si="39"/>
        <v>{'Camera information':{'Identifier':'camera.3518','Number':3518,'Group':'C-35','Name':'C-35 319,5 Calonge','Location':'COSTA BRAVA',</v>
      </c>
      <c r="AK386" s="50" t="str">
        <f t="shared" ref="AK386:AK449" si="44">CONCATENATE("'Description':","'",AH386,"'",",","'Symbol':","'",G386,"'",",","'Owner':","'",E386,"'",",","'Municipality':","'",H386,"","','Kilometric Point':","'",D386,"'",",","'Road':","'",C386,"'",",","'Direction':","'",AC386,"'",",")</f>
        <v>'Description':'C-35 319,5 Calonge','Symbol':'Fixed camera','Owner':'SCT','Municipality':'Calonge','Kilometric Point':'319,5','Road':'C-35','Direction':'DEC',</v>
      </c>
      <c r="AL386" s="50" t="str">
        <f t="shared" si="40"/>
        <v>'Latitude':'41,8521090881958','Longitude':'3,07359184093703','Manufacturer':'AXIS','Model':'-','Protocol':'		Axis','Polling':300,</v>
      </c>
      <c r="AM386" s="50" t="str">
        <f t="shared" si="42"/>
        <v>'Connection':{'Address':'10.137.232.28','Multicast address':'				239.137.232.28','User':'','Password':'','HTTP port':80,'ONVIF port':80,'RTSP port':554},</v>
      </c>
      <c r="AN386" s="50" t="str">
        <f t="shared" si="41"/>
        <v>'PTZ protocol':{'Protocol':'		Axis','Address':			0,'Port':0,'Serial settings':'9600,8,E,1'}}},</v>
      </c>
    </row>
    <row r="387" spans="1:253" ht="14.25" customHeight="1">
      <c r="A387" s="55" t="str">
        <f t="shared" si="43"/>
        <v>camera.3519</v>
      </c>
      <c r="B387" s="54">
        <v>3519</v>
      </c>
      <c r="C387" s="56" t="s">
        <v>1053</v>
      </c>
      <c r="D387" s="56">
        <v>324.60000000000002</v>
      </c>
      <c r="E387" s="56" t="s">
        <v>48</v>
      </c>
      <c r="F387" s="56" t="s">
        <v>1054</v>
      </c>
      <c r="G387" s="56" t="s">
        <v>36</v>
      </c>
      <c r="H387" s="56" t="s">
        <v>1108</v>
      </c>
      <c r="I387" s="56" t="s">
        <v>1109</v>
      </c>
      <c r="J387" s="50" t="s">
        <v>50</v>
      </c>
      <c r="K387" s="50" t="s">
        <v>51</v>
      </c>
      <c r="L387" s="50" t="s">
        <v>1110</v>
      </c>
      <c r="M387" s="56" t="s">
        <v>53</v>
      </c>
      <c r="N387" s="56" t="s">
        <v>53</v>
      </c>
      <c r="O387" s="50">
        <v>80</v>
      </c>
      <c r="P387" s="50">
        <v>80</v>
      </c>
      <c r="Q387" s="50">
        <v>554</v>
      </c>
      <c r="R387" s="50" t="s">
        <v>641</v>
      </c>
      <c r="S387" s="50" t="s">
        <v>44</v>
      </c>
      <c r="T387" s="50">
        <v>0</v>
      </c>
      <c r="U387" s="50" t="s">
        <v>55</v>
      </c>
      <c r="V387" s="50" t="s">
        <v>1111</v>
      </c>
      <c r="X387" s="50" t="s">
        <v>120</v>
      </c>
      <c r="AA387" s="50" t="s">
        <v>57</v>
      </c>
      <c r="AB387" s="56" t="s">
        <v>1053</v>
      </c>
      <c r="AC387" s="50" t="s">
        <v>58</v>
      </c>
      <c r="AD387" s="50">
        <v>41.858191597799099</v>
      </c>
      <c r="AE387" s="51">
        <v>3.12168375824377</v>
      </c>
      <c r="AF387" s="50">
        <v>300</v>
      </c>
      <c r="AG387" s="50" t="s">
        <v>46</v>
      </c>
      <c r="AH387" s="50" t="str">
        <f t="shared" ref="AH387:AH450" si="45">CONCATENATE(C387," ",D387," ",I387)</f>
        <v>C-35 324,6 Palamos</v>
      </c>
      <c r="AJ387" s="50" t="str">
        <f t="shared" ref="AJ387:AJ450" si="46">CONCATENATE("","{","'Camera information':","{","'Identifier':","'",A387,"'",",","'Number':",B387,",","'Group':","'",C387,"'",",'Name':","'",AH387,"'",",","'Location':","'",F387,"'",",")</f>
        <v>{'Camera information':{'Identifier':'camera.3519','Number':3519,'Group':'C-35','Name':'C-35 324,6 Palamos','Location':'COSTA BRAVA',</v>
      </c>
      <c r="AK387" s="50" t="str">
        <f t="shared" si="44"/>
        <v>'Description':'C-35 324,6 Palamos','Symbol':'Fixed camera','Owner':'SCT','Municipality':'Palamós','Kilometric Point':'324,6','Road':'C-35','Direction':'DEC',</v>
      </c>
      <c r="AL387" s="50" t="str">
        <f t="shared" ref="AL387:AL450" si="47">CONCATENATE("'Latitude':","'",AD387,"'",",'Longitude':","'",AE387,"'",",'Manufacturer':","'",J387,"'",",'Model':","'",K387,"'",",'Protocol':","'",R387,"'",",'Polling':","",AF387,"",",")</f>
        <v>'Latitude':'41,8581915977991','Longitude':'3,12168375824377','Manufacturer':'AXIS','Model':'AXIS Q7401 Video Encoder','Protocol':'		Axis','Polling':300,</v>
      </c>
      <c r="AM387" s="50" t="str">
        <f t="shared" si="42"/>
        <v>'Connection':{'Address':'10.137.232.29','Multicast address':'				239.137.232.29','User':'root','Password':'root','HTTP port':80,'ONVIF port':80,'RTSP port':554},</v>
      </c>
      <c r="AN387" s="50" t="str">
        <f t="shared" ref="AN387:AN450" si="48">CONCATENATE("'PTZ protocol':{'Protocol':","'",R387,"'",",","'Address':",S387,",","'Port':",T387,",","'Serial settings':","'",U387,"'","}}},")</f>
        <v>'PTZ protocol':{'Protocol':'		Axis','Address':			0,'Port':0,'Serial settings':'9600,8,E,1'}}},</v>
      </c>
    </row>
    <row r="388" spans="1:253" ht="14.25" customHeight="1">
      <c r="A388" s="55" t="str">
        <f t="shared" si="43"/>
        <v>camera.3520</v>
      </c>
      <c r="B388" s="54">
        <v>3520</v>
      </c>
      <c r="C388" s="56" t="s">
        <v>1053</v>
      </c>
      <c r="D388" s="56">
        <v>327</v>
      </c>
      <c r="E388" s="56" t="s">
        <v>48</v>
      </c>
      <c r="F388" s="56" t="s">
        <v>1054</v>
      </c>
      <c r="G388" s="56" t="s">
        <v>36</v>
      </c>
      <c r="H388" s="56" t="s">
        <v>1108</v>
      </c>
      <c r="I388" s="56" t="s">
        <v>1109</v>
      </c>
      <c r="J388" s="50" t="s">
        <v>50</v>
      </c>
      <c r="K388" s="50" t="s">
        <v>37</v>
      </c>
      <c r="L388" s="59" t="s">
        <v>1112</v>
      </c>
      <c r="M388" s="56" t="s">
        <v>53</v>
      </c>
      <c r="N388" s="56" t="s">
        <v>53</v>
      </c>
      <c r="O388" s="50">
        <v>80</v>
      </c>
      <c r="P388" s="50">
        <v>80</v>
      </c>
      <c r="Q388" s="50">
        <v>554</v>
      </c>
      <c r="R388" s="50" t="s">
        <v>641</v>
      </c>
      <c r="S388" s="50" t="s">
        <v>44</v>
      </c>
      <c r="T388" s="50">
        <v>0</v>
      </c>
      <c r="U388" s="50" t="s">
        <v>55</v>
      </c>
      <c r="V388" s="50" t="s">
        <v>1113</v>
      </c>
      <c r="X388" s="50" t="s">
        <v>120</v>
      </c>
      <c r="AA388" s="50" t="s">
        <v>57</v>
      </c>
      <c r="AB388" s="56" t="s">
        <v>1053</v>
      </c>
      <c r="AC388" s="50" t="s">
        <v>58</v>
      </c>
      <c r="AD388" s="50">
        <v>41.873722839559598</v>
      </c>
      <c r="AE388" s="51">
        <v>3.1391073616807099</v>
      </c>
      <c r="AF388" s="50">
        <v>300</v>
      </c>
      <c r="AG388" s="50" t="s">
        <v>46</v>
      </c>
      <c r="AH388" s="50" t="str">
        <f t="shared" si="45"/>
        <v>C-35 327 Palamos</v>
      </c>
      <c r="AJ388" s="50" t="str">
        <f t="shared" si="46"/>
        <v>{'Camera information':{'Identifier':'camera.3520','Number':3520,'Group':'C-35','Name':'C-35 327 Palamos','Location':'COSTA BRAVA',</v>
      </c>
      <c r="AK388" s="50" t="str">
        <f t="shared" si="44"/>
        <v>'Description':'C-35 327 Palamos','Symbol':'Fixed camera','Owner':'SCT','Municipality':'Palamós','Kilometric Point':'327','Road':'C-35','Direction':'DEC',</v>
      </c>
      <c r="AL388" s="50" t="str">
        <f t="shared" si="47"/>
        <v>'Latitude':'41,8737228395596','Longitude':'3,13910736168071','Manufacturer':'AXIS','Model':'-','Protocol':'		Axis','Polling':300,</v>
      </c>
      <c r="AM388" s="50" t="str">
        <f t="shared" si="42"/>
        <v>'Connection':{'Address':'10.137.232.30','Multicast address':'				239.137.232.30','User':'root','Password':'root','HTTP port':80,'ONVIF port':80,'RTSP port':554},</v>
      </c>
      <c r="AN388" s="50" t="str">
        <f t="shared" si="48"/>
        <v>'PTZ protocol':{'Protocol':'		Axis','Address':			0,'Port':0,'Serial settings':'9600,8,E,1'}}},</v>
      </c>
    </row>
    <row r="389" spans="1:253" ht="12.75">
      <c r="A389" s="55" t="str">
        <f t="shared" si="43"/>
        <v>camera.3521</v>
      </c>
      <c r="B389" s="54">
        <v>3521</v>
      </c>
      <c r="C389" s="56" t="s">
        <v>1053</v>
      </c>
      <c r="D389" s="56">
        <v>330</v>
      </c>
      <c r="E389" s="56" t="s">
        <v>48</v>
      </c>
      <c r="F389" s="56" t="s">
        <v>1054</v>
      </c>
      <c r="G389" s="56" t="s">
        <v>36</v>
      </c>
      <c r="H389" s="56" t="s">
        <v>1114</v>
      </c>
      <c r="I389" s="56" t="s">
        <v>1115</v>
      </c>
      <c r="J389" s="50" t="s">
        <v>50</v>
      </c>
      <c r="K389" s="50" t="s">
        <v>37</v>
      </c>
      <c r="L389" s="59" t="s">
        <v>1116</v>
      </c>
      <c r="M389" s="56" t="s">
        <v>53</v>
      </c>
      <c r="N389" s="56" t="s">
        <v>53</v>
      </c>
      <c r="O389" s="50">
        <v>80</v>
      </c>
      <c r="P389" s="50">
        <v>80</v>
      </c>
      <c r="Q389" s="50">
        <v>554</v>
      </c>
      <c r="R389" s="50" t="s">
        <v>641</v>
      </c>
      <c r="S389" s="50" t="s">
        <v>44</v>
      </c>
      <c r="T389" s="50">
        <v>0</v>
      </c>
      <c r="U389" s="50" t="s">
        <v>55</v>
      </c>
      <c r="V389" s="50" t="s">
        <v>1117</v>
      </c>
      <c r="AA389" s="50" t="s">
        <v>57</v>
      </c>
      <c r="AB389" s="56" t="s">
        <v>1053</v>
      </c>
      <c r="AC389" s="50" t="s">
        <v>517</v>
      </c>
      <c r="AD389" s="50">
        <v>41.896963888888898</v>
      </c>
      <c r="AE389" s="51">
        <v>3.14519444444444</v>
      </c>
      <c r="AF389" s="50">
        <v>300</v>
      </c>
      <c r="AG389" s="50" t="s">
        <v>46</v>
      </c>
      <c r="AH389" s="50" t="str">
        <f t="shared" si="45"/>
        <v>C-35 330 Montras</v>
      </c>
      <c r="AJ389" s="50" t="str">
        <f t="shared" si="46"/>
        <v>{'Camera information':{'Identifier':'camera.3521','Number':3521,'Group':'C-35','Name':'C-35 330 Montras','Location':'COSTA BRAVA',</v>
      </c>
      <c r="AK389" s="50" t="str">
        <f t="shared" si="44"/>
        <v>'Description':'C-35 330 Montras','Symbol':'Fixed camera','Owner':'SCT','Municipality':'Mont-ras','Kilometric Point':'330','Road':'C-35','Direction':'CRE',</v>
      </c>
      <c r="AL389" s="50" t="str">
        <f t="shared" si="47"/>
        <v>'Latitude':'41,8969638888889','Longitude':'3,14519444444444','Manufacturer':'AXIS','Model':'-','Protocol':'		Axis','Polling':300,</v>
      </c>
      <c r="AM389" s="50" t="str">
        <f t="shared" si="42"/>
        <v>'Connection':{'Address':'10.137.232.31','Multicast address':'				239.137.232.31','User':'root','Password':'root','HTTP port':80,'ONVIF port':80,'RTSP port':554},</v>
      </c>
      <c r="AN389" s="50" t="str">
        <f t="shared" si="48"/>
        <v>'PTZ protocol':{'Protocol':'		Axis','Address':			0,'Port':0,'Serial settings':'9600,8,E,1'}}},</v>
      </c>
    </row>
    <row r="390" spans="1:253" ht="12.75">
      <c r="A390" s="55" t="str">
        <f t="shared" si="43"/>
        <v>camera.3523</v>
      </c>
      <c r="B390" s="54">
        <v>3523</v>
      </c>
      <c r="C390" s="56" t="s">
        <v>1118</v>
      </c>
      <c r="D390" s="56">
        <v>1.5</v>
      </c>
      <c r="E390" s="56" t="s">
        <v>48</v>
      </c>
      <c r="F390" s="56" t="s">
        <v>1054</v>
      </c>
      <c r="G390" s="56" t="s">
        <v>36</v>
      </c>
      <c r="H390" s="56" t="s">
        <v>1119</v>
      </c>
      <c r="I390" s="56" t="s">
        <v>1120</v>
      </c>
      <c r="J390" s="50" t="s">
        <v>50</v>
      </c>
      <c r="K390" s="50" t="s">
        <v>37</v>
      </c>
      <c r="L390" s="59" t="s">
        <v>1121</v>
      </c>
      <c r="M390" s="56" t="s">
        <v>53</v>
      </c>
      <c r="N390" s="56" t="s">
        <v>53</v>
      </c>
      <c r="O390" s="50">
        <v>80</v>
      </c>
      <c r="P390" s="50">
        <v>80</v>
      </c>
      <c r="Q390" s="50">
        <v>554</v>
      </c>
      <c r="R390" s="50" t="s">
        <v>641</v>
      </c>
      <c r="S390" s="50" t="s">
        <v>44</v>
      </c>
      <c r="T390" s="50">
        <v>0</v>
      </c>
      <c r="U390" s="50" t="s">
        <v>55</v>
      </c>
      <c r="V390" s="50" t="s">
        <v>1122</v>
      </c>
      <c r="X390" s="50" t="s">
        <v>120</v>
      </c>
      <c r="Z390" s="81" t="s">
        <v>575</v>
      </c>
      <c r="AA390" s="50" t="s">
        <v>57</v>
      </c>
      <c r="AB390" s="56" t="s">
        <v>1118</v>
      </c>
      <c r="AC390" s="50" t="s">
        <v>517</v>
      </c>
      <c r="AD390" s="50">
        <v>41.938943390741599</v>
      </c>
      <c r="AE390" s="51">
        <v>3.1302668541322598</v>
      </c>
      <c r="AF390" s="50">
        <v>300</v>
      </c>
      <c r="AG390" s="50" t="s">
        <v>46</v>
      </c>
      <c r="AH390" s="50" t="str">
        <f t="shared" si="45"/>
        <v>C-66 1,5 Llofriu</v>
      </c>
      <c r="AJ390" s="50" t="str">
        <f t="shared" si="46"/>
        <v>{'Camera information':{'Identifier':'camera.3523','Number':3523,'Group':'C-66','Name':'C-66 1,5 Llofriu','Location':'COSTA BRAVA',</v>
      </c>
      <c r="AK390" s="50" t="str">
        <f t="shared" si="44"/>
        <v>'Description':'C-66 1,5 Llofriu','Symbol':'Fixed camera','Owner':'SCT','Municipality':'Torrent','Kilometric Point':'1,5','Road':'C-66','Direction':'CRE',</v>
      </c>
      <c r="AL390" s="50" t="str">
        <f t="shared" si="47"/>
        <v>'Latitude':'41,9389433907416','Longitude':'3,13026685413226','Manufacturer':'AXIS','Model':'-','Protocol':'		Axis','Polling':300,</v>
      </c>
      <c r="AM390" s="50" t="str">
        <f t="shared" si="42"/>
        <v>'Connection':{'Address':'10.137.232.33','Multicast address':'				239.137.232.33','User':'root','Password':'root','HTTP port':80,'ONVIF port':80,'RTSP port':554},</v>
      </c>
      <c r="AN390" s="50" t="str">
        <f t="shared" si="48"/>
        <v>'PTZ protocol':{'Protocol':'		Axis','Address':			0,'Port':0,'Serial settings':'9600,8,E,1'}}},</v>
      </c>
    </row>
    <row r="391" spans="1:253" ht="12.75">
      <c r="A391" s="55" t="str">
        <f t="shared" si="43"/>
        <v>camera.3524</v>
      </c>
      <c r="B391" s="54">
        <v>3524</v>
      </c>
      <c r="C391" s="56" t="s">
        <v>1118</v>
      </c>
      <c r="D391" s="56">
        <v>5.3</v>
      </c>
      <c r="E391" s="56" t="s">
        <v>48</v>
      </c>
      <c r="F391" s="56" t="s">
        <v>1054</v>
      </c>
      <c r="G391" s="56" t="s">
        <v>36</v>
      </c>
      <c r="H391" s="56" t="s">
        <v>1123</v>
      </c>
      <c r="I391" s="56" t="s">
        <v>1124</v>
      </c>
      <c r="J391" s="50" t="s">
        <v>50</v>
      </c>
      <c r="K391" s="50" t="s">
        <v>51</v>
      </c>
      <c r="L391" s="50" t="s">
        <v>1125</v>
      </c>
      <c r="M391" s="56" t="s">
        <v>53</v>
      </c>
      <c r="N391" s="56" t="s">
        <v>53</v>
      </c>
      <c r="O391" s="50">
        <v>80</v>
      </c>
      <c r="P391" s="50">
        <v>80</v>
      </c>
      <c r="Q391" s="50">
        <v>554</v>
      </c>
      <c r="R391" s="50" t="s">
        <v>641</v>
      </c>
      <c r="S391" s="50" t="s">
        <v>44</v>
      </c>
      <c r="T391" s="50">
        <v>0</v>
      </c>
      <c r="U391" s="50" t="s">
        <v>55</v>
      </c>
      <c r="V391" s="81" t="s">
        <v>1126</v>
      </c>
      <c r="X391" s="50" t="s">
        <v>120</v>
      </c>
      <c r="AA391" s="50" t="s">
        <v>57</v>
      </c>
      <c r="AB391" s="56" t="s">
        <v>1118</v>
      </c>
      <c r="AC391" s="50" t="s">
        <v>58</v>
      </c>
      <c r="AD391" s="50">
        <v>41.951664539899298</v>
      </c>
      <c r="AE391" s="50">
        <v>3.0904414734521501</v>
      </c>
      <c r="AF391" s="50">
        <v>300</v>
      </c>
      <c r="AG391" s="50" t="s">
        <v>46</v>
      </c>
      <c r="AH391" s="50" t="str">
        <f t="shared" si="45"/>
        <v>C-66 5,3 Forellac</v>
      </c>
      <c r="AI391" s="50"/>
      <c r="AJ391" s="50" t="str">
        <f t="shared" si="46"/>
        <v>{'Camera information':{'Identifier':'camera.3524','Number':3524,'Group':'C-66','Name':'C-66 5,3 Forellac','Location':'COSTA BRAVA',</v>
      </c>
      <c r="AK391" s="50" t="str">
        <f t="shared" si="44"/>
        <v>'Description':'C-66 5,3 Forellac','Symbol':'Fixed camera','Owner':'SCT','Municipality':'Bisbal d'Empordà','Kilometric Point':'5,3','Road':'C-66','Direction':'DEC',</v>
      </c>
      <c r="AL391" s="50" t="str">
        <f t="shared" si="47"/>
        <v>'Latitude':'41,9516645398993','Longitude':'3,09044147345215','Manufacturer':'AXIS','Model':'AXIS Q7401 Video Encoder','Protocol':'		Axis','Polling':300,</v>
      </c>
      <c r="AM391" s="50" t="str">
        <f t="shared" si="42"/>
        <v>'Connection':{'Address':'10.137.232.34','Multicast address':'				239.137.232.34','User':'root','Password':'root','HTTP port':80,'ONVIF port':80,'RTSP port':554},</v>
      </c>
      <c r="AN391" s="50" t="str">
        <f t="shared" si="48"/>
        <v>'PTZ protocol':{'Protocol':'		Axis','Address':			0,'Port':0,'Serial settings':'9600,8,E,1'}}},</v>
      </c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0"/>
      <c r="EA391" s="50"/>
      <c r="EB391" s="50"/>
      <c r="EC391" s="50"/>
      <c r="ED391" s="50"/>
      <c r="EE391" s="50"/>
      <c r="EF391" s="50"/>
      <c r="EG391" s="50"/>
      <c r="EH391" s="50"/>
      <c r="EI391" s="50"/>
      <c r="EJ391" s="50"/>
      <c r="EK391" s="50"/>
      <c r="EL391" s="50"/>
      <c r="EM391" s="50"/>
      <c r="EN391" s="50"/>
      <c r="EO391" s="50"/>
      <c r="EP391" s="50"/>
      <c r="EQ391" s="50"/>
      <c r="ER391" s="50"/>
      <c r="ES391" s="50"/>
      <c r="ET391" s="50"/>
      <c r="EU391" s="50"/>
      <c r="EV391" s="50"/>
      <c r="EW391" s="50"/>
      <c r="EX391" s="50"/>
      <c r="EY391" s="50"/>
      <c r="EZ391" s="50"/>
      <c r="FA391" s="50"/>
      <c r="FB391" s="50"/>
      <c r="FC391" s="50"/>
      <c r="FD391" s="50"/>
      <c r="FE391" s="50"/>
      <c r="FF391" s="50"/>
      <c r="FG391" s="50"/>
      <c r="FH391" s="50"/>
      <c r="FI391" s="50"/>
      <c r="FJ391" s="50"/>
      <c r="FK391" s="50"/>
      <c r="FL391" s="50"/>
      <c r="FM391" s="50"/>
      <c r="FN391" s="50"/>
      <c r="FO391" s="50"/>
      <c r="FP391" s="50"/>
      <c r="FQ391" s="50"/>
      <c r="FR391" s="50"/>
      <c r="FS391" s="50"/>
      <c r="FT391" s="50"/>
      <c r="FU391" s="50"/>
      <c r="FV391" s="50"/>
      <c r="FW391" s="50"/>
      <c r="FX391" s="50"/>
      <c r="FY391" s="50"/>
      <c r="FZ391" s="50"/>
      <c r="GA391" s="50"/>
      <c r="GB391" s="50"/>
      <c r="GC391" s="50"/>
      <c r="GD391" s="50"/>
      <c r="GE391" s="50"/>
      <c r="GF391" s="50"/>
      <c r="GG391" s="50"/>
      <c r="GH391" s="50"/>
      <c r="GI391" s="50"/>
      <c r="GJ391" s="50"/>
      <c r="GK391" s="50"/>
      <c r="GL391" s="50"/>
      <c r="GM391" s="50"/>
      <c r="GN391" s="50"/>
      <c r="GO391" s="50"/>
      <c r="GP391" s="50"/>
      <c r="GQ391" s="50"/>
      <c r="GR391" s="50"/>
      <c r="GS391" s="50"/>
      <c r="GT391" s="50"/>
      <c r="GU391" s="50"/>
      <c r="GV391" s="50"/>
      <c r="GW391" s="50"/>
      <c r="GX391" s="50"/>
      <c r="GY391" s="50"/>
      <c r="GZ391" s="50"/>
      <c r="HA391" s="50"/>
      <c r="HB391" s="50"/>
      <c r="HC391" s="50"/>
      <c r="HD391" s="50"/>
      <c r="HE391" s="50"/>
      <c r="HF391" s="50"/>
      <c r="HG391" s="50"/>
      <c r="HH391" s="50"/>
      <c r="HI391" s="50"/>
      <c r="HJ391" s="50"/>
      <c r="HK391" s="50"/>
      <c r="HL391" s="50"/>
      <c r="HM391" s="50"/>
      <c r="HN391" s="50"/>
      <c r="HO391" s="50"/>
      <c r="HP391" s="50"/>
      <c r="HQ391" s="50"/>
      <c r="HR391" s="50"/>
      <c r="HS391" s="50"/>
      <c r="HT391" s="50"/>
      <c r="HU391" s="50"/>
      <c r="HV391" s="50"/>
      <c r="HW391" s="50"/>
      <c r="HX391" s="50"/>
      <c r="HY391" s="50"/>
      <c r="HZ391" s="50"/>
      <c r="IA391" s="50"/>
      <c r="IB391" s="50"/>
      <c r="IC391" s="50"/>
      <c r="ID391" s="50"/>
      <c r="IE391" s="50"/>
      <c r="IF391" s="50"/>
      <c r="IG391" s="50"/>
      <c r="IH391" s="50"/>
      <c r="II391" s="50"/>
      <c r="IJ391" s="50"/>
      <c r="IK391" s="50"/>
      <c r="IL391" s="50"/>
      <c r="IM391" s="50"/>
      <c r="IN391" s="50"/>
      <c r="IO391" s="50"/>
      <c r="IP391" s="50"/>
      <c r="IQ391" s="50"/>
      <c r="IR391" s="50"/>
      <c r="IS391" s="50"/>
    </row>
    <row r="392" spans="1:253" ht="14.25" customHeight="1">
      <c r="A392" s="55" t="str">
        <f t="shared" si="43"/>
        <v>camera.3525</v>
      </c>
      <c r="B392" s="54">
        <v>3525</v>
      </c>
      <c r="C392" s="56" t="s">
        <v>1118</v>
      </c>
      <c r="D392" s="56">
        <v>7.5</v>
      </c>
      <c r="E392" s="56" t="s">
        <v>48</v>
      </c>
      <c r="F392" s="56" t="s">
        <v>1054</v>
      </c>
      <c r="G392" s="56" t="s">
        <v>36</v>
      </c>
      <c r="H392" s="56" t="s">
        <v>1123</v>
      </c>
      <c r="I392" s="56" t="s">
        <v>1127</v>
      </c>
      <c r="J392" s="50" t="s">
        <v>50</v>
      </c>
      <c r="K392" s="50" t="s">
        <v>51</v>
      </c>
      <c r="L392" s="50" t="s">
        <v>1128</v>
      </c>
      <c r="M392" s="56" t="s">
        <v>53</v>
      </c>
      <c r="N392" s="56" t="s">
        <v>53</v>
      </c>
      <c r="O392" s="50">
        <v>80</v>
      </c>
      <c r="P392" s="50">
        <v>80</v>
      </c>
      <c r="Q392" s="50">
        <v>554</v>
      </c>
      <c r="R392" s="50" t="s">
        <v>641</v>
      </c>
      <c r="S392" s="50" t="s">
        <v>44</v>
      </c>
      <c r="T392" s="50">
        <v>0</v>
      </c>
      <c r="U392" s="50" t="s">
        <v>55</v>
      </c>
      <c r="V392" s="50" t="s">
        <v>1129</v>
      </c>
      <c r="X392" s="50" t="s">
        <v>120</v>
      </c>
      <c r="AA392" s="50" t="s">
        <v>57</v>
      </c>
      <c r="AB392" s="56" t="s">
        <v>1118</v>
      </c>
      <c r="AC392" s="50" t="s">
        <v>517</v>
      </c>
      <c r="AD392" s="50">
        <v>41.957002448359397</v>
      </c>
      <c r="AE392" s="50">
        <v>3.0652983242316001</v>
      </c>
      <c r="AF392" s="50">
        <v>300</v>
      </c>
      <c r="AG392" s="50" t="s">
        <v>46</v>
      </c>
      <c r="AH392" s="50" t="str">
        <f t="shared" si="45"/>
        <v>C-66 7,5 La Bisbal</v>
      </c>
      <c r="AI392" s="50"/>
      <c r="AJ392" s="50" t="str">
        <f t="shared" si="46"/>
        <v>{'Camera information':{'Identifier':'camera.3525','Number':3525,'Group':'C-66','Name':'C-66 7,5 La Bisbal','Location':'COSTA BRAVA',</v>
      </c>
      <c r="AK392" s="50" t="str">
        <f t="shared" si="44"/>
        <v>'Description':'C-66 7,5 La Bisbal','Symbol':'Fixed camera','Owner':'SCT','Municipality':'Bisbal d'Empordà','Kilometric Point':'7,5','Road':'C-66','Direction':'CRE',</v>
      </c>
      <c r="AL392" s="50" t="str">
        <f t="shared" si="47"/>
        <v>'Latitude':'41,9570024483594','Longitude':'3,0652983242316','Manufacturer':'AXIS','Model':'AXIS Q7401 Video Encoder','Protocol':'		Axis','Polling':300,</v>
      </c>
      <c r="AM392" s="50" t="str">
        <f t="shared" si="42"/>
        <v>'Connection':{'Address':'10.137.232.35','Multicast address':'				239.137.232.35','User':'root','Password':'root','HTTP port':80,'ONVIF port':80,'RTSP port':554},</v>
      </c>
      <c r="AN392" s="50" t="str">
        <f t="shared" si="48"/>
        <v>'PTZ protocol':{'Protocol':'		Axis','Address':			0,'Port':0,'Serial settings':'9600,8,E,1'}}},</v>
      </c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0"/>
      <c r="EA392" s="50"/>
      <c r="EB392" s="50"/>
      <c r="EC392" s="50"/>
      <c r="ED392" s="50"/>
      <c r="EE392" s="50"/>
      <c r="EF392" s="50"/>
      <c r="EG392" s="50"/>
      <c r="EH392" s="50"/>
      <c r="EI392" s="50"/>
      <c r="EJ392" s="50"/>
      <c r="EK392" s="50"/>
      <c r="EL392" s="50"/>
      <c r="EM392" s="50"/>
      <c r="EN392" s="50"/>
      <c r="EO392" s="50"/>
      <c r="EP392" s="50"/>
      <c r="EQ392" s="50"/>
      <c r="ER392" s="50"/>
      <c r="ES392" s="50"/>
      <c r="ET392" s="50"/>
      <c r="EU392" s="50"/>
      <c r="EV392" s="50"/>
      <c r="EW392" s="50"/>
      <c r="EX392" s="50"/>
      <c r="EY392" s="50"/>
      <c r="EZ392" s="50"/>
      <c r="FA392" s="50"/>
      <c r="FB392" s="50"/>
      <c r="FC392" s="50"/>
      <c r="FD392" s="50"/>
      <c r="FE392" s="50"/>
      <c r="FF392" s="50"/>
      <c r="FG392" s="50"/>
      <c r="FH392" s="50"/>
      <c r="FI392" s="50"/>
      <c r="FJ392" s="50"/>
      <c r="FK392" s="50"/>
      <c r="FL392" s="50"/>
      <c r="FM392" s="50"/>
      <c r="FN392" s="50"/>
      <c r="FO392" s="50"/>
      <c r="FP392" s="50"/>
      <c r="FQ392" s="50"/>
      <c r="FR392" s="50"/>
      <c r="FS392" s="50"/>
      <c r="FT392" s="50"/>
      <c r="FU392" s="50"/>
      <c r="FV392" s="50"/>
      <c r="FW392" s="50"/>
      <c r="FX392" s="50"/>
      <c r="FY392" s="50"/>
      <c r="FZ392" s="50"/>
      <c r="GA392" s="50"/>
      <c r="GB392" s="50"/>
      <c r="GC392" s="50"/>
      <c r="GD392" s="50"/>
      <c r="GE392" s="50"/>
      <c r="GF392" s="50"/>
      <c r="GG392" s="50"/>
      <c r="GH392" s="50"/>
      <c r="GI392" s="50"/>
      <c r="GJ392" s="50"/>
      <c r="GK392" s="50"/>
      <c r="GL392" s="50"/>
      <c r="GM392" s="50"/>
      <c r="GN392" s="50"/>
      <c r="GO392" s="50"/>
      <c r="GP392" s="50"/>
      <c r="GQ392" s="50"/>
      <c r="GR392" s="50"/>
      <c r="GS392" s="50"/>
      <c r="GT392" s="50"/>
      <c r="GU392" s="50"/>
      <c r="GV392" s="50"/>
      <c r="GW392" s="50"/>
      <c r="GX392" s="50"/>
      <c r="GY392" s="50"/>
      <c r="GZ392" s="50"/>
      <c r="HA392" s="50"/>
      <c r="HB392" s="50"/>
      <c r="HC392" s="50"/>
      <c r="HD392" s="50"/>
      <c r="HE392" s="50"/>
      <c r="HF392" s="50"/>
      <c r="HG392" s="50"/>
      <c r="HH392" s="50"/>
      <c r="HI392" s="50"/>
      <c r="HJ392" s="50"/>
      <c r="HK392" s="50"/>
      <c r="HL392" s="50"/>
      <c r="HM392" s="50"/>
      <c r="HN392" s="50"/>
      <c r="HO392" s="50"/>
      <c r="HP392" s="50"/>
      <c r="HQ392" s="50"/>
      <c r="HR392" s="50"/>
      <c r="HS392" s="50"/>
      <c r="HT392" s="50"/>
      <c r="HU392" s="50"/>
      <c r="HV392" s="50"/>
      <c r="HW392" s="50"/>
      <c r="HX392" s="50"/>
      <c r="HY392" s="50"/>
      <c r="HZ392" s="50"/>
      <c r="IA392" s="50"/>
      <c r="IB392" s="50"/>
      <c r="IC392" s="50"/>
      <c r="ID392" s="50"/>
      <c r="IE392" s="50"/>
      <c r="IF392" s="50"/>
      <c r="IG392" s="50"/>
      <c r="IH392" s="50"/>
      <c r="II392" s="50"/>
      <c r="IJ392" s="50"/>
      <c r="IK392" s="50"/>
      <c r="IL392" s="50"/>
      <c r="IM392" s="50"/>
      <c r="IN392" s="50"/>
      <c r="IO392" s="50"/>
      <c r="IP392" s="50"/>
      <c r="IQ392" s="50"/>
      <c r="IR392" s="50"/>
      <c r="IS392" s="50"/>
    </row>
    <row r="393" spans="1:253" ht="14.25" customHeight="1">
      <c r="A393" s="55" t="str">
        <f t="shared" si="43"/>
        <v>camera.0806</v>
      </c>
      <c r="B393" s="54">
        <v>806</v>
      </c>
      <c r="C393" s="56" t="s">
        <v>64</v>
      </c>
      <c r="D393" s="56">
        <v>298.8</v>
      </c>
      <c r="E393" s="56" t="s">
        <v>1130</v>
      </c>
      <c r="F393" s="56" t="s">
        <v>90</v>
      </c>
      <c r="G393" s="56" t="s">
        <v>36</v>
      </c>
      <c r="H393" s="56" t="s">
        <v>593</v>
      </c>
      <c r="I393" s="56" t="s">
        <v>594</v>
      </c>
      <c r="J393" s="50" t="s">
        <v>39</v>
      </c>
      <c r="K393" s="71" t="s">
        <v>37</v>
      </c>
      <c r="L393" s="59" t="s">
        <v>1131</v>
      </c>
      <c r="M393" s="56"/>
      <c r="N393" s="56"/>
      <c r="O393" s="50">
        <v>80</v>
      </c>
      <c r="P393" s="50">
        <v>80</v>
      </c>
      <c r="Q393" s="50">
        <v>554</v>
      </c>
      <c r="R393" s="50" t="s">
        <v>43</v>
      </c>
      <c r="S393" s="50" t="s">
        <v>44</v>
      </c>
      <c r="T393" s="50">
        <v>0</v>
      </c>
      <c r="U393" s="50">
        <v>0</v>
      </c>
      <c r="V393" s="50" t="s">
        <v>1132</v>
      </c>
      <c r="W393" s="50" t="s">
        <v>94</v>
      </c>
      <c r="X393" s="57"/>
      <c r="AA393" s="50" t="s">
        <v>108</v>
      </c>
      <c r="AB393" s="56" t="s">
        <v>64</v>
      </c>
      <c r="AC393" s="50" t="s">
        <v>95</v>
      </c>
      <c r="AD393" s="50">
        <v>0</v>
      </c>
      <c r="AE393" s="50">
        <v>0</v>
      </c>
      <c r="AF393" s="50">
        <v>300</v>
      </c>
      <c r="AG393" s="50" t="s">
        <v>46</v>
      </c>
      <c r="AH393" s="50" t="str">
        <f t="shared" si="45"/>
        <v>AP-7 298,8 L'Ametlla de Mar</v>
      </c>
      <c r="AI393" s="50"/>
      <c r="AJ393" s="50" t="str">
        <f t="shared" si="46"/>
        <v>{'Camera information':{'Identifier':'camera.0806','Number':806,'Group':'AP-7','Name':'AP-7 298,8 L'Ametlla de Mar','Location':'AP-7 (S)',</v>
      </c>
      <c r="AK393" s="50" t="str">
        <f t="shared" si="44"/>
        <v>'Description':'AP-7 298,8 L'Ametlla de Mar','Symbol':'Fixed camera','Owner':'AUMAR','Municipality':'Ametlla de Mar','Kilometric Point':'298,8','Road':'AP-7','Direction':'0',</v>
      </c>
      <c r="AL393" s="50" t="str">
        <f t="shared" si="47"/>
        <v>'Latitude':'0','Longitude':'0','Manufacturer':'LANACCESS','Model':'-','Protocol':'		VLC','Polling':300,</v>
      </c>
      <c r="AM393" s="50" t="str">
        <f t="shared" si="42"/>
        <v>'Connection':{'Address':'10.149.15.45','Multicast address':'				235.2.0.9','User':'','Password':'','HTTP port':80,'ONVIF port':80,'RTSP port':554},</v>
      </c>
      <c r="AN393" s="50" t="str">
        <f t="shared" si="48"/>
        <v>'PTZ protocol':{'Protocol':'		VLC','Address':			0,'Port':0,'Serial settings':'0'}}},</v>
      </c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0"/>
      <c r="EA393" s="50"/>
      <c r="EB393" s="50"/>
      <c r="EC393" s="50"/>
      <c r="ED393" s="50"/>
      <c r="EE393" s="50"/>
      <c r="EF393" s="50"/>
      <c r="EG393" s="50"/>
      <c r="EH393" s="50"/>
      <c r="EI393" s="50"/>
      <c r="EJ393" s="50"/>
      <c r="EK393" s="50"/>
      <c r="EL393" s="50"/>
      <c r="EM393" s="50"/>
      <c r="EN393" s="50"/>
      <c r="EO393" s="50"/>
      <c r="EP393" s="50"/>
      <c r="EQ393" s="50"/>
      <c r="ER393" s="50"/>
      <c r="ES393" s="50"/>
      <c r="ET393" s="50"/>
      <c r="EU393" s="50"/>
      <c r="EV393" s="50"/>
      <c r="EW393" s="50"/>
      <c r="EX393" s="50"/>
      <c r="EY393" s="50"/>
      <c r="EZ393" s="50"/>
      <c r="FA393" s="50"/>
      <c r="FB393" s="50"/>
      <c r="FC393" s="50"/>
      <c r="FD393" s="50"/>
      <c r="FE393" s="50"/>
      <c r="FF393" s="50"/>
      <c r="FG393" s="50"/>
      <c r="FH393" s="50"/>
      <c r="FI393" s="50"/>
      <c r="FJ393" s="50"/>
      <c r="FK393" s="50"/>
      <c r="FL393" s="50"/>
      <c r="FM393" s="50"/>
      <c r="FN393" s="50"/>
      <c r="FO393" s="50"/>
      <c r="FP393" s="50"/>
      <c r="FQ393" s="50"/>
      <c r="FR393" s="50"/>
      <c r="FS393" s="50"/>
      <c r="FT393" s="50"/>
      <c r="FU393" s="50"/>
      <c r="FV393" s="50"/>
      <c r="FW393" s="50"/>
      <c r="FX393" s="50"/>
      <c r="FY393" s="50"/>
      <c r="FZ393" s="50"/>
      <c r="GA393" s="50"/>
      <c r="GB393" s="50"/>
      <c r="GC393" s="50"/>
      <c r="GD393" s="50"/>
      <c r="GE393" s="50"/>
      <c r="GF393" s="50"/>
      <c r="GG393" s="50"/>
      <c r="GH393" s="50"/>
      <c r="GI393" s="50"/>
      <c r="GJ393" s="50"/>
      <c r="GK393" s="50"/>
      <c r="GL393" s="50"/>
      <c r="GM393" s="50"/>
      <c r="GN393" s="50"/>
      <c r="GO393" s="50"/>
      <c r="GP393" s="50"/>
      <c r="GQ393" s="50"/>
      <c r="GR393" s="50"/>
      <c r="GS393" s="50"/>
      <c r="GT393" s="50"/>
      <c r="GU393" s="50"/>
      <c r="GV393" s="50"/>
      <c r="GW393" s="50"/>
      <c r="GX393" s="50"/>
      <c r="GY393" s="50"/>
      <c r="GZ393" s="50"/>
      <c r="HA393" s="50"/>
      <c r="HB393" s="50"/>
      <c r="HC393" s="50"/>
      <c r="HD393" s="50"/>
      <c r="HE393" s="50"/>
      <c r="HF393" s="50"/>
      <c r="HG393" s="50"/>
      <c r="HH393" s="50"/>
      <c r="HI393" s="50"/>
      <c r="HJ393" s="50"/>
      <c r="HK393" s="50"/>
      <c r="HL393" s="50"/>
      <c r="HM393" s="50"/>
      <c r="HN393" s="50"/>
      <c r="HO393" s="50"/>
      <c r="HP393" s="50"/>
      <c r="HQ393" s="50"/>
      <c r="HR393" s="50"/>
      <c r="HS393" s="50"/>
      <c r="HT393" s="50"/>
      <c r="HU393" s="50"/>
      <c r="HV393" s="50"/>
      <c r="HW393" s="50"/>
      <c r="HX393" s="50"/>
      <c r="HY393" s="50"/>
      <c r="HZ393" s="50"/>
      <c r="IA393" s="50"/>
      <c r="IB393" s="50"/>
      <c r="IC393" s="50"/>
      <c r="ID393" s="50"/>
      <c r="IE393" s="50"/>
      <c r="IF393" s="50"/>
      <c r="IG393" s="50"/>
      <c r="IH393" s="50"/>
      <c r="II393" s="50"/>
      <c r="IJ393" s="50"/>
      <c r="IK393" s="50"/>
      <c r="IL393" s="50"/>
      <c r="IM393" s="50"/>
      <c r="IN393" s="50"/>
      <c r="IO393" s="50"/>
      <c r="IP393" s="50"/>
      <c r="IQ393" s="50"/>
      <c r="IR393" s="50"/>
      <c r="IS393" s="50"/>
    </row>
    <row r="394" spans="1:253" ht="14.25" customHeight="1">
      <c r="A394" s="55" t="str">
        <f t="shared" si="43"/>
        <v>camera.0805</v>
      </c>
      <c r="B394" s="54">
        <v>805</v>
      </c>
      <c r="C394" s="56" t="s">
        <v>64</v>
      </c>
      <c r="D394" s="56">
        <v>297</v>
      </c>
      <c r="E394" s="56" t="s">
        <v>1130</v>
      </c>
      <c r="F394" s="56" t="s">
        <v>90</v>
      </c>
      <c r="G394" s="56" t="s">
        <v>36</v>
      </c>
      <c r="H394" s="56" t="s">
        <v>593</v>
      </c>
      <c r="I394" s="56" t="s">
        <v>594</v>
      </c>
      <c r="J394" s="50" t="s">
        <v>39</v>
      </c>
      <c r="K394" s="71" t="s">
        <v>37</v>
      </c>
      <c r="L394" s="59" t="s">
        <v>1133</v>
      </c>
      <c r="M394" s="56"/>
      <c r="N394" s="56"/>
      <c r="O394" s="50">
        <v>80</v>
      </c>
      <c r="P394" s="50">
        <v>80</v>
      </c>
      <c r="Q394" s="50">
        <v>554</v>
      </c>
      <c r="R394" s="50" t="s">
        <v>43</v>
      </c>
      <c r="S394" s="50" t="s">
        <v>44</v>
      </c>
      <c r="T394" s="50">
        <v>0</v>
      </c>
      <c r="U394" s="50">
        <v>0</v>
      </c>
      <c r="V394" s="50" t="s">
        <v>1134</v>
      </c>
      <c r="W394" s="50" t="s">
        <v>94</v>
      </c>
      <c r="X394" s="57" t="s">
        <v>1135</v>
      </c>
      <c r="AA394" s="50" t="s">
        <v>57</v>
      </c>
      <c r="AB394" s="56" t="s">
        <v>64</v>
      </c>
      <c r="AC394" s="50" t="s">
        <v>95</v>
      </c>
      <c r="AD394" s="50">
        <v>0</v>
      </c>
      <c r="AE394" s="50">
        <v>0</v>
      </c>
      <c r="AF394" s="50">
        <v>300</v>
      </c>
      <c r="AG394" s="50" t="s">
        <v>46</v>
      </c>
      <c r="AH394" s="50" t="str">
        <f t="shared" si="45"/>
        <v>AP-7 297 L'Ametlla de Mar</v>
      </c>
      <c r="AI394" s="50"/>
      <c r="AJ394" s="50" t="str">
        <f t="shared" si="46"/>
        <v>{'Camera information':{'Identifier':'camera.0805','Number':805,'Group':'AP-7','Name':'AP-7 297 L'Ametlla de Mar','Location':'AP-7 (S)',</v>
      </c>
      <c r="AK394" s="50" t="str">
        <f t="shared" si="44"/>
        <v>'Description':'AP-7 297 L'Ametlla de Mar','Symbol':'Fixed camera','Owner':'AUMAR','Municipality':'Ametlla de Mar','Kilometric Point':'297','Road':'AP-7','Direction':'0',</v>
      </c>
      <c r="AL394" s="50" t="str">
        <f t="shared" si="47"/>
        <v>'Latitude':'0','Longitude':'0','Manufacturer':'LANACCESS','Model':'-','Protocol':'		VLC','Polling':300,</v>
      </c>
      <c r="AM394" s="50" t="str">
        <f t="shared" si="42"/>
        <v>'Connection':{'Address':'10.149.15.46','Multicast address':'				235.2.0.10','User':'','Password':'','HTTP port':80,'ONVIF port':80,'RTSP port':554},</v>
      </c>
      <c r="AN394" s="50" t="str">
        <f t="shared" si="48"/>
        <v>'PTZ protocol':{'Protocol':'		VLC','Address':			0,'Port':0,'Serial settings':'0'}}},</v>
      </c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0"/>
      <c r="EA394" s="50"/>
      <c r="EB394" s="50"/>
      <c r="EC394" s="50"/>
      <c r="ED394" s="50"/>
      <c r="EE394" s="50"/>
      <c r="EF394" s="50"/>
      <c r="EG394" s="50"/>
      <c r="EH394" s="50"/>
      <c r="EI394" s="50"/>
      <c r="EJ394" s="50"/>
      <c r="EK394" s="50"/>
      <c r="EL394" s="50"/>
      <c r="EM394" s="50"/>
      <c r="EN394" s="50"/>
      <c r="EO394" s="50"/>
      <c r="EP394" s="50"/>
      <c r="EQ394" s="50"/>
      <c r="ER394" s="50"/>
      <c r="ES394" s="50"/>
      <c r="ET394" s="50"/>
      <c r="EU394" s="50"/>
      <c r="EV394" s="50"/>
      <c r="EW394" s="50"/>
      <c r="EX394" s="50"/>
      <c r="EY394" s="50"/>
      <c r="EZ394" s="50"/>
      <c r="FA394" s="50"/>
      <c r="FB394" s="50"/>
      <c r="FC394" s="50"/>
      <c r="FD394" s="50"/>
      <c r="FE394" s="50"/>
      <c r="FF394" s="50"/>
      <c r="FG394" s="50"/>
      <c r="FH394" s="50"/>
      <c r="FI394" s="50"/>
      <c r="FJ394" s="50"/>
      <c r="FK394" s="50"/>
      <c r="FL394" s="50"/>
      <c r="FM394" s="50"/>
      <c r="FN394" s="50"/>
      <c r="FO394" s="50"/>
      <c r="FP394" s="50"/>
      <c r="FQ394" s="50"/>
      <c r="FR394" s="50"/>
      <c r="FS394" s="50"/>
      <c r="FT394" s="50"/>
      <c r="FU394" s="50"/>
      <c r="FV394" s="50"/>
      <c r="FW394" s="50"/>
      <c r="FX394" s="50"/>
      <c r="FY394" s="50"/>
      <c r="FZ394" s="50"/>
      <c r="GA394" s="50"/>
      <c r="GB394" s="50"/>
      <c r="GC394" s="50"/>
      <c r="GD394" s="50"/>
      <c r="GE394" s="50"/>
      <c r="GF394" s="50"/>
      <c r="GG394" s="50"/>
      <c r="GH394" s="50"/>
      <c r="GI394" s="50"/>
      <c r="GJ394" s="50"/>
      <c r="GK394" s="50"/>
      <c r="GL394" s="50"/>
      <c r="GM394" s="50"/>
      <c r="GN394" s="50"/>
      <c r="GO394" s="50"/>
      <c r="GP394" s="50"/>
      <c r="GQ394" s="50"/>
      <c r="GR394" s="50"/>
      <c r="GS394" s="50"/>
      <c r="GT394" s="50"/>
      <c r="GU394" s="50"/>
      <c r="GV394" s="50"/>
      <c r="GW394" s="50"/>
      <c r="GX394" s="50"/>
      <c r="GY394" s="50"/>
      <c r="GZ394" s="50"/>
      <c r="HA394" s="50"/>
      <c r="HB394" s="50"/>
      <c r="HC394" s="50"/>
      <c r="HD394" s="50"/>
      <c r="HE394" s="50"/>
      <c r="HF394" s="50"/>
      <c r="HG394" s="50"/>
      <c r="HH394" s="50"/>
      <c r="HI394" s="50"/>
      <c r="HJ394" s="50"/>
      <c r="HK394" s="50"/>
      <c r="HL394" s="50"/>
      <c r="HM394" s="50"/>
      <c r="HN394" s="50"/>
      <c r="HO394" s="50"/>
      <c r="HP394" s="50"/>
      <c r="HQ394" s="50"/>
      <c r="HR394" s="50"/>
      <c r="HS394" s="50"/>
      <c r="HT394" s="50"/>
      <c r="HU394" s="50"/>
      <c r="HV394" s="50"/>
      <c r="HW394" s="50"/>
      <c r="HX394" s="50"/>
      <c r="HY394" s="50"/>
      <c r="HZ394" s="50"/>
      <c r="IA394" s="50"/>
      <c r="IB394" s="50"/>
      <c r="IC394" s="50"/>
      <c r="ID394" s="50"/>
      <c r="IE394" s="50"/>
      <c r="IF394" s="50"/>
      <c r="IG394" s="50"/>
      <c r="IH394" s="50"/>
      <c r="II394" s="50"/>
      <c r="IJ394" s="50"/>
      <c r="IK394" s="50"/>
      <c r="IL394" s="50"/>
      <c r="IM394" s="50"/>
      <c r="IN394" s="50"/>
      <c r="IO394" s="50"/>
      <c r="IP394" s="50"/>
      <c r="IQ394" s="50"/>
      <c r="IR394" s="50"/>
      <c r="IS394" s="50"/>
    </row>
    <row r="395" spans="1:253" ht="12.75">
      <c r="A395" s="55" t="str">
        <f t="shared" si="43"/>
        <v>camera.4001</v>
      </c>
      <c r="B395" s="54">
        <v>4001</v>
      </c>
      <c r="C395" s="56" t="s">
        <v>255</v>
      </c>
      <c r="D395" s="56">
        <v>85.048000000000002</v>
      </c>
      <c r="E395" s="56" t="s">
        <v>48</v>
      </c>
      <c r="F395" s="56" t="s">
        <v>65</v>
      </c>
      <c r="G395" s="56" t="s">
        <v>36</v>
      </c>
      <c r="H395" s="56" t="s">
        <v>257</v>
      </c>
      <c r="I395" s="56" t="s">
        <v>257</v>
      </c>
      <c r="J395" s="50" t="s">
        <v>39</v>
      </c>
      <c r="K395" s="57" t="s">
        <v>40</v>
      </c>
      <c r="L395" s="57" t="s">
        <v>1136</v>
      </c>
      <c r="M395" s="56" t="s">
        <v>41</v>
      </c>
      <c r="N395" s="56" t="s">
        <v>42</v>
      </c>
      <c r="O395" s="50">
        <v>80</v>
      </c>
      <c r="P395" s="50">
        <v>80</v>
      </c>
      <c r="Q395" s="50">
        <v>554</v>
      </c>
      <c r="R395" s="50" t="s">
        <v>69</v>
      </c>
      <c r="S395" s="50" t="s">
        <v>565</v>
      </c>
      <c r="T395" s="50">
        <v>8</v>
      </c>
      <c r="U395" s="50" t="s">
        <v>71</v>
      </c>
      <c r="V395" s="50" t="s">
        <v>1137</v>
      </c>
      <c r="W395" s="50" t="s">
        <v>1138</v>
      </c>
      <c r="AB395" s="56" t="s">
        <v>255</v>
      </c>
      <c r="AC395" s="50" t="s">
        <v>517</v>
      </c>
      <c r="AD395" s="50">
        <v>41.484886600006497</v>
      </c>
      <c r="AE395" s="50">
        <v>2.2956741556636202</v>
      </c>
      <c r="AF395" s="50">
        <v>300</v>
      </c>
      <c r="AG395" s="50" t="s">
        <v>46</v>
      </c>
      <c r="AH395" s="50" t="str">
        <f t="shared" si="45"/>
        <v>C-32 85,048 Alella</v>
      </c>
      <c r="AI395" s="50"/>
      <c r="AJ395" s="50" t="str">
        <f t="shared" si="46"/>
        <v>{'Camera information':{'Identifier':'camera.4001','Number':4001,'Group':'C-32','Name':'C-32 85,048 Alella','Location':'ACCESSOS NORD',</v>
      </c>
      <c r="AK395" s="50" t="str">
        <f t="shared" si="44"/>
        <v>'Description':'C-32 85,048 Alella','Symbol':'Fixed camera','Owner':'SCT','Municipality':'Alella','Kilometric Point':'85,048','Road':'C-32','Direction':'CRE',</v>
      </c>
      <c r="AL395" s="50" t="str">
        <f t="shared" si="47"/>
        <v>'Latitude':'41,4848866000065','Longitude':'2,29567415566362','Manufacturer':'LANACCESS','Model':'onSafe MPEGx-120E','Protocol':'		LANACCESS','Polling':300,</v>
      </c>
      <c r="AM395" s="50" t="str">
        <f t="shared" si="42"/>
        <v>'Connection':{'Address':'10.137.229.66','Multicast address':'				239.137.229.66','User':'hello','Password':'world','HTTP port':80,'ONVIF port':80,'RTSP port':554},</v>
      </c>
      <c r="AN395" s="50" t="str">
        <f t="shared" si="48"/>
        <v>'PTZ protocol':{'Protocol':'		LANACCESS','Address':			10,'Port':8,'Serial settings':'1200,8,E,1'}}},</v>
      </c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0"/>
      <c r="EA395" s="50"/>
      <c r="EB395" s="50"/>
      <c r="EC395" s="50"/>
      <c r="ED395" s="50"/>
      <c r="EE395" s="50"/>
      <c r="EF395" s="50"/>
      <c r="EG395" s="50"/>
      <c r="EH395" s="50"/>
      <c r="EI395" s="50"/>
      <c r="EJ395" s="50"/>
      <c r="EK395" s="50"/>
      <c r="EL395" s="50"/>
      <c r="EM395" s="50"/>
      <c r="EN395" s="50"/>
      <c r="EO395" s="50"/>
      <c r="EP395" s="50"/>
      <c r="EQ395" s="50"/>
      <c r="ER395" s="50"/>
      <c r="ES395" s="50"/>
      <c r="ET395" s="50"/>
      <c r="EU395" s="50"/>
      <c r="EV395" s="50"/>
      <c r="EW395" s="50"/>
      <c r="EX395" s="50"/>
      <c r="EY395" s="50"/>
      <c r="EZ395" s="50"/>
      <c r="FA395" s="50"/>
      <c r="FB395" s="50"/>
      <c r="FC395" s="50"/>
      <c r="FD395" s="50"/>
      <c r="FE395" s="50"/>
      <c r="FF395" s="50"/>
      <c r="FG395" s="50"/>
      <c r="FH395" s="50"/>
      <c r="FI395" s="50"/>
      <c r="FJ395" s="50"/>
      <c r="FK395" s="50"/>
      <c r="FL395" s="50"/>
      <c r="FM395" s="50"/>
      <c r="FN395" s="50"/>
      <c r="FO395" s="50"/>
      <c r="FP395" s="50"/>
      <c r="FQ395" s="50"/>
      <c r="FR395" s="50"/>
      <c r="FS395" s="50"/>
      <c r="FT395" s="50"/>
      <c r="FU395" s="50"/>
      <c r="FV395" s="50"/>
      <c r="FW395" s="50"/>
      <c r="FX395" s="50"/>
      <c r="FY395" s="50"/>
      <c r="FZ395" s="50"/>
      <c r="GA395" s="50"/>
      <c r="GB395" s="50"/>
      <c r="GC395" s="50"/>
      <c r="GD395" s="50"/>
      <c r="GE395" s="50"/>
      <c r="GF395" s="50"/>
      <c r="GG395" s="50"/>
      <c r="GH395" s="50"/>
      <c r="GI395" s="50"/>
      <c r="GJ395" s="50"/>
      <c r="GK395" s="50"/>
      <c r="GL395" s="50"/>
      <c r="GM395" s="50"/>
      <c r="GN395" s="50"/>
      <c r="GO395" s="50"/>
      <c r="GP395" s="50"/>
      <c r="GQ395" s="50"/>
      <c r="GR395" s="50"/>
      <c r="GS395" s="50"/>
      <c r="GT395" s="50"/>
      <c r="GU395" s="50"/>
      <c r="GV395" s="50"/>
      <c r="GW395" s="50"/>
      <c r="GX395" s="50"/>
      <c r="GY395" s="50"/>
      <c r="GZ395" s="50"/>
      <c r="HA395" s="50"/>
      <c r="HB395" s="50"/>
      <c r="HC395" s="50"/>
      <c r="HD395" s="50"/>
      <c r="HE395" s="50"/>
      <c r="HF395" s="50"/>
      <c r="HG395" s="50"/>
      <c r="HH395" s="50"/>
      <c r="HI395" s="50"/>
      <c r="HJ395" s="50"/>
      <c r="HK395" s="50"/>
      <c r="HL395" s="50"/>
      <c r="HM395" s="50"/>
      <c r="HN395" s="50"/>
      <c r="HO395" s="50"/>
      <c r="HP395" s="50"/>
      <c r="HQ395" s="50"/>
      <c r="HR395" s="50"/>
      <c r="HS395" s="50"/>
      <c r="HT395" s="50"/>
      <c r="HU395" s="50"/>
      <c r="HV395" s="50"/>
      <c r="HW395" s="50"/>
      <c r="HX395" s="50"/>
      <c r="HY395" s="50"/>
      <c r="HZ395" s="50"/>
      <c r="IA395" s="50"/>
      <c r="IB395" s="50"/>
      <c r="IC395" s="50"/>
      <c r="ID395" s="50"/>
      <c r="IE395" s="50"/>
      <c r="IF395" s="50"/>
      <c r="IG395" s="50"/>
      <c r="IH395" s="50"/>
      <c r="II395" s="50"/>
      <c r="IJ395" s="50"/>
      <c r="IK395" s="50"/>
      <c r="IL395" s="50"/>
      <c r="IM395" s="50"/>
      <c r="IN395" s="50"/>
      <c r="IO395" s="50"/>
      <c r="IP395" s="50"/>
      <c r="IQ395" s="50"/>
      <c r="IR395" s="50"/>
      <c r="IS395" s="50"/>
    </row>
    <row r="396" spans="1:253" ht="12.75">
      <c r="A396" s="55" t="str">
        <f t="shared" si="43"/>
        <v>camera.4003</v>
      </c>
      <c r="B396" s="54">
        <v>4003</v>
      </c>
      <c r="C396" s="56" t="s">
        <v>255</v>
      </c>
      <c r="D396" s="56">
        <v>85.8</v>
      </c>
      <c r="E396" s="56" t="s">
        <v>48</v>
      </c>
      <c r="F396" s="56" t="s">
        <v>65</v>
      </c>
      <c r="G396" s="56" t="s">
        <v>36</v>
      </c>
      <c r="H396" s="56" t="s">
        <v>257</v>
      </c>
      <c r="I396" s="56" t="s">
        <v>1139</v>
      </c>
      <c r="J396" s="50" t="s">
        <v>39</v>
      </c>
      <c r="K396" s="50" t="s">
        <v>40</v>
      </c>
      <c r="L396" s="50" t="s">
        <v>1140</v>
      </c>
      <c r="M396" s="56" t="s">
        <v>41</v>
      </c>
      <c r="N396" s="56" t="s">
        <v>42</v>
      </c>
      <c r="O396" s="50">
        <v>80</v>
      </c>
      <c r="P396" s="50">
        <v>80</v>
      </c>
      <c r="Q396" s="50">
        <v>554</v>
      </c>
      <c r="R396" s="50" t="s">
        <v>77</v>
      </c>
      <c r="S396" s="50" t="s">
        <v>668</v>
      </c>
      <c r="T396" s="50">
        <v>9</v>
      </c>
      <c r="U396" s="50" t="s">
        <v>71</v>
      </c>
      <c r="V396" s="50" t="s">
        <v>1141</v>
      </c>
      <c r="W396" s="50" t="s">
        <v>73</v>
      </c>
      <c r="Z396" s="81" t="s">
        <v>575</v>
      </c>
      <c r="AA396" s="50" t="s">
        <v>57</v>
      </c>
      <c r="AB396" s="56" t="s">
        <v>255</v>
      </c>
      <c r="AC396" s="50" t="s">
        <v>58</v>
      </c>
      <c r="AD396" s="50">
        <v>41.489200922107898</v>
      </c>
      <c r="AE396" s="51">
        <v>2.3012074514104999</v>
      </c>
      <c r="AF396" s="50">
        <v>300</v>
      </c>
      <c r="AG396" s="50" t="s">
        <v>46</v>
      </c>
      <c r="AH396" s="50" t="str">
        <f t="shared" si="45"/>
        <v>C-32 85,8 Sortida Alella</v>
      </c>
      <c r="AJ396" s="50" t="str">
        <f t="shared" si="46"/>
        <v>{'Camera information':{'Identifier':'camera.4003','Number':4003,'Group':'C-32','Name':'C-32 85,8 Sortida Alella','Location':'ACCESSOS NORD',</v>
      </c>
      <c r="AK396" s="50" t="str">
        <f t="shared" si="44"/>
        <v>'Description':'C-32 85,8 Sortida Alella','Symbol':'Fixed camera','Owner':'SCT','Municipality':'Alella','Kilometric Point':'85,8','Road':'C-32','Direction':'DEC',</v>
      </c>
      <c r="AL396" s="50" t="str">
        <f t="shared" si="47"/>
        <v>'Latitude':'41,4892009221079','Longitude':'2,3012074514105','Manufacturer':'LANACCESS','Model':'onSafe MPEGx-120E','Protocol':'		Plettack','Polling':300,</v>
      </c>
      <c r="AM396" s="50" t="str">
        <f t="shared" si="42"/>
        <v>'Connection':{'Address':'10.137.229.10','Multicast address':'				239.137.229.10','User':'hello','Password':'world','HTTP port':80,'ONVIF port':80,'RTSP port':554},</v>
      </c>
      <c r="AN396" s="50" t="str">
        <f t="shared" si="48"/>
        <v>'PTZ protocol':{'Protocol':'		Plettack','Address':			9,'Port':9,'Serial settings':'1200,8,E,1'}}},</v>
      </c>
    </row>
    <row r="397" spans="1:253" ht="12.75">
      <c r="A397" s="55" t="str">
        <f t="shared" si="43"/>
        <v>camera.5801</v>
      </c>
      <c r="B397" s="54">
        <v>5801</v>
      </c>
      <c r="C397" s="56" t="s">
        <v>1142</v>
      </c>
      <c r="D397" s="56">
        <v>0</v>
      </c>
      <c r="E397" s="56" t="s">
        <v>48</v>
      </c>
      <c r="F397" s="56" t="s">
        <v>65</v>
      </c>
      <c r="G397" s="56" t="s">
        <v>36</v>
      </c>
      <c r="H397" s="56" t="s">
        <v>871</v>
      </c>
      <c r="I397" s="56" t="s">
        <v>1143</v>
      </c>
      <c r="J397" s="50" t="s">
        <v>39</v>
      </c>
      <c r="K397" s="57" t="s">
        <v>168</v>
      </c>
      <c r="L397" s="87" t="s">
        <v>1144</v>
      </c>
      <c r="M397" s="56" t="s">
        <v>41</v>
      </c>
      <c r="N397" s="56" t="s">
        <v>42</v>
      </c>
      <c r="O397" s="50">
        <v>80</v>
      </c>
      <c r="P397" s="50">
        <v>80</v>
      </c>
      <c r="Q397" s="50">
        <v>554</v>
      </c>
      <c r="R397" s="50" t="s">
        <v>77</v>
      </c>
      <c r="S397" s="50" t="s">
        <v>106</v>
      </c>
      <c r="T397" s="50">
        <v>2024</v>
      </c>
      <c r="U397" s="50" t="s">
        <v>71</v>
      </c>
      <c r="V397" s="67" t="s">
        <v>1145</v>
      </c>
      <c r="W397" s="50" t="s">
        <v>73</v>
      </c>
      <c r="AA397" s="50" t="s">
        <v>57</v>
      </c>
      <c r="AB397" s="56" t="s">
        <v>1142</v>
      </c>
      <c r="AC397" s="50" t="s">
        <v>517</v>
      </c>
      <c r="AD397" s="50">
        <v>41.438611298787102</v>
      </c>
      <c r="AE397" s="51">
        <v>2.18527904224681</v>
      </c>
      <c r="AF397" s="50">
        <v>300</v>
      </c>
      <c r="AG397" s="50" t="s">
        <v>46</v>
      </c>
      <c r="AH397" s="50" t="str">
        <f t="shared" si="45"/>
        <v>C-58 0 Pg Valldaura</v>
      </c>
      <c r="AJ397" s="50" t="str">
        <f t="shared" si="46"/>
        <v>{'Camera information':{'Identifier':'camera.5801','Number':5801,'Group':'C-58','Name':'C-58 0 Pg Valldaura','Location':'ACCESSOS NORD',</v>
      </c>
      <c r="AK397" s="50" t="str">
        <f t="shared" si="44"/>
        <v>'Description':'C-58 0 Pg Valldaura','Symbol':'Fixed camera','Owner':'SCT','Municipality':'Barcelona','Kilometric Point':'0','Road':'C-58','Direction':'CRE',</v>
      </c>
      <c r="AL397" s="50" t="str">
        <f t="shared" si="47"/>
        <v>'Latitude':'41,4386112987871','Longitude':'2,18527904224681','Manufacturer':'LANACCESS','Model':'onSafe MPEGx-100E','Protocol':'		Plettack','Polling':300,</v>
      </c>
      <c r="AM397" s="50" t="str">
        <f t="shared" si="42"/>
        <v>'Connection':{'Address':'10.137.227.201','Multicast address':'				239.137.227.201','User':'hello','Password':'world','HTTP port':80,'ONVIF port':80,'RTSP port':554},</v>
      </c>
      <c r="AN397" s="50" t="str">
        <f t="shared" si="48"/>
        <v>'PTZ protocol':{'Protocol':'		Plettack','Address':			1,'Port':2024,'Serial settings':'1200,8,E,1'}}},</v>
      </c>
    </row>
    <row r="398" spans="1:253" ht="14.25" customHeight="1">
      <c r="A398" s="55" t="str">
        <f t="shared" si="43"/>
        <v>camera.5802</v>
      </c>
      <c r="B398" s="54">
        <v>5802</v>
      </c>
      <c r="C398" s="56" t="s">
        <v>1142</v>
      </c>
      <c r="D398" s="56">
        <v>0</v>
      </c>
      <c r="E398" s="56" t="s">
        <v>48</v>
      </c>
      <c r="F398" s="56" t="s">
        <v>65</v>
      </c>
      <c r="G398" s="56" t="s">
        <v>36</v>
      </c>
      <c r="H398" s="56" t="s">
        <v>871</v>
      </c>
      <c r="I398" s="56" t="s">
        <v>1146</v>
      </c>
      <c r="J398" s="50" t="s">
        <v>39</v>
      </c>
      <c r="K398" s="57" t="s">
        <v>168</v>
      </c>
      <c r="L398" s="85" t="s">
        <v>1147</v>
      </c>
      <c r="M398" s="56" t="s">
        <v>41</v>
      </c>
      <c r="N398" s="56" t="s">
        <v>42</v>
      </c>
      <c r="O398" s="50">
        <v>80</v>
      </c>
      <c r="P398" s="50">
        <v>80</v>
      </c>
      <c r="Q398" s="50">
        <v>554</v>
      </c>
      <c r="R398" s="50" t="s">
        <v>77</v>
      </c>
      <c r="S398" s="50" t="s">
        <v>733</v>
      </c>
      <c r="T398" s="50">
        <v>3</v>
      </c>
      <c r="U398" s="50" t="s">
        <v>55</v>
      </c>
      <c r="V398" s="67" t="s">
        <v>1148</v>
      </c>
      <c r="W398" s="50" t="s">
        <v>73</v>
      </c>
      <c r="AA398" s="50" t="s">
        <v>57</v>
      </c>
      <c r="AB398" s="56" t="s">
        <v>1142</v>
      </c>
      <c r="AC398" s="50" t="s">
        <v>95</v>
      </c>
      <c r="AD398" s="50">
        <v>41.442910652150502</v>
      </c>
      <c r="AE398" s="51">
        <v>2.1863894042537702</v>
      </c>
      <c r="AF398" s="50">
        <v>300</v>
      </c>
      <c r="AG398" s="50" t="s">
        <v>46</v>
      </c>
      <c r="AH398" s="50" t="str">
        <f t="shared" si="45"/>
        <v>C-58 0 Pg Sta Coloma</v>
      </c>
      <c r="AJ398" s="50" t="str">
        <f t="shared" si="46"/>
        <v>{'Camera information':{'Identifier':'camera.5802','Number':5802,'Group':'C-58','Name':'C-58 0 Pg Sta Coloma','Location':'ACCESSOS NORD',</v>
      </c>
      <c r="AK398" s="50" t="str">
        <f t="shared" si="44"/>
        <v>'Description':'C-58 0 Pg Sta Coloma','Symbol':'Fixed camera','Owner':'SCT','Municipality':'Barcelona','Kilometric Point':'0','Road':'C-58','Direction':'0',</v>
      </c>
      <c r="AL398" s="50" t="str">
        <f t="shared" si="47"/>
        <v>'Latitude':'41,4429106521505','Longitude':'2,18638940425377','Manufacturer':'LANACCESS','Model':'onSafe MPEGx-100E','Protocol':'		Plettack','Polling':300,</v>
      </c>
      <c r="AM398" s="50" t="str">
        <f t="shared" si="42"/>
        <v>'Connection':{'Address':'10.137.227.202','Multicast address':'				239.137.227.202','User':'hello','Password':'world','HTTP port':80,'ONVIF port':80,'RTSP port':554},</v>
      </c>
      <c r="AN398" s="50" t="str">
        <f t="shared" si="48"/>
        <v>'PTZ protocol':{'Protocol':'		Plettack','Address':			2,'Port':3,'Serial settings':'9600,8,E,1'}}},</v>
      </c>
    </row>
    <row r="399" spans="1:253" ht="14.25" customHeight="1">
      <c r="A399" s="55" t="str">
        <f t="shared" si="43"/>
        <v>camera.0799</v>
      </c>
      <c r="B399" s="54">
        <v>799</v>
      </c>
      <c r="C399" s="57" t="s">
        <v>64</v>
      </c>
      <c r="D399" s="57">
        <v>279.3</v>
      </c>
      <c r="E399" s="57" t="s">
        <v>1130</v>
      </c>
      <c r="F399" s="57" t="s">
        <v>90</v>
      </c>
      <c r="G399" s="56" t="s">
        <v>36</v>
      </c>
      <c r="H399" s="57" t="s">
        <v>589</v>
      </c>
      <c r="I399" s="57" t="s">
        <v>1149</v>
      </c>
      <c r="J399" s="57" t="s">
        <v>39</v>
      </c>
      <c r="K399" s="50" t="s">
        <v>37</v>
      </c>
      <c r="L399" s="58" t="s">
        <v>1150</v>
      </c>
      <c r="M399" s="57"/>
      <c r="N399" s="57"/>
      <c r="O399" s="50">
        <v>80</v>
      </c>
      <c r="P399" s="50">
        <v>80</v>
      </c>
      <c r="Q399" s="50">
        <v>554</v>
      </c>
      <c r="R399" s="57" t="s">
        <v>43</v>
      </c>
      <c r="S399" s="57" t="s">
        <v>44</v>
      </c>
      <c r="T399" s="57">
        <v>0</v>
      </c>
      <c r="U399" s="50">
        <v>0</v>
      </c>
      <c r="V399" s="57" t="s">
        <v>1151</v>
      </c>
      <c r="W399" s="57" t="s">
        <v>94</v>
      </c>
      <c r="X399" s="57" t="s">
        <v>1152</v>
      </c>
      <c r="Y399" s="57"/>
      <c r="Z399" s="57"/>
      <c r="AA399" s="57" t="s">
        <v>57</v>
      </c>
      <c r="AB399" s="57" t="s">
        <v>64</v>
      </c>
      <c r="AC399" s="50" t="s">
        <v>95</v>
      </c>
      <c r="AD399" s="50">
        <v>0</v>
      </c>
      <c r="AE399" s="51">
        <v>0</v>
      </c>
      <c r="AF399" s="50">
        <v>300</v>
      </c>
      <c r="AG399" s="50" t="s">
        <v>46</v>
      </c>
      <c r="AH399" s="50" t="str">
        <f t="shared" si="45"/>
        <v>AP-7 279,3 Hospitalet de l'Infant</v>
      </c>
      <c r="AJ399" s="50" t="str">
        <f t="shared" si="46"/>
        <v>{'Camera information':{'Identifier':'camera.0799','Number':799,'Group':'AP-7','Name':'AP-7 279,3 Hospitalet de l'Infant','Location':'AP-7 (S)',</v>
      </c>
      <c r="AK399" s="50" t="str">
        <f t="shared" si="44"/>
        <v>'Description':'AP-7 279,3 Hospitalet de l'Infant','Symbol':'Fixed camera','Owner':'AUMAR','Municipality':'Vandellòs i l'Hospitalet de l'Infant','Kilometric Point':'279,3','Road':'AP-7','Direction':'0',</v>
      </c>
      <c r="AL399" s="50" t="str">
        <f t="shared" si="47"/>
        <v>'Latitude':'0','Longitude':'0','Manufacturer':'LANACCESS','Model':'-','Protocol':'		VLC','Polling':300,</v>
      </c>
      <c r="AM399" s="50" t="str">
        <f t="shared" si="42"/>
        <v>'Connection':{'Address':'10.149.3.52','Multicast address':'				235.2.0.8','User':'','Password':'','HTTP port':80,'ONVIF port':80,'RTSP port':554},</v>
      </c>
      <c r="AN399" s="50" t="str">
        <f t="shared" si="48"/>
        <v>'PTZ protocol':{'Protocol':'		VLC','Address':			0,'Port':0,'Serial settings':'0'}}},</v>
      </c>
    </row>
    <row r="400" spans="1:253" ht="14.25" customHeight="1">
      <c r="A400" s="55" t="str">
        <f t="shared" si="43"/>
        <v>camera.0796</v>
      </c>
      <c r="B400" s="54">
        <v>796</v>
      </c>
      <c r="C400" s="57" t="s">
        <v>64</v>
      </c>
      <c r="D400" s="57">
        <v>266.8</v>
      </c>
      <c r="E400" s="57" t="s">
        <v>1130</v>
      </c>
      <c r="F400" s="57" t="s">
        <v>90</v>
      </c>
      <c r="G400" s="56" t="s">
        <v>36</v>
      </c>
      <c r="H400" s="57" t="s">
        <v>1040</v>
      </c>
      <c r="I400" s="57" t="s">
        <v>1040</v>
      </c>
      <c r="J400" s="57" t="s">
        <v>39</v>
      </c>
      <c r="K400" s="50" t="s">
        <v>37</v>
      </c>
      <c r="L400" s="58" t="s">
        <v>1153</v>
      </c>
      <c r="M400" s="57"/>
      <c r="N400" s="57"/>
      <c r="O400" s="50">
        <v>80</v>
      </c>
      <c r="P400" s="50">
        <v>80</v>
      </c>
      <c r="Q400" s="50">
        <v>554</v>
      </c>
      <c r="R400" s="57" t="s">
        <v>43</v>
      </c>
      <c r="S400" s="57" t="s">
        <v>44</v>
      </c>
      <c r="T400" s="57">
        <v>0</v>
      </c>
      <c r="U400" s="50">
        <v>0</v>
      </c>
      <c r="V400" s="57" t="s">
        <v>1154</v>
      </c>
      <c r="W400" s="57" t="s">
        <v>94</v>
      </c>
      <c r="X400" s="57" t="s">
        <v>45</v>
      </c>
      <c r="Y400" s="57"/>
      <c r="Z400" s="57"/>
      <c r="AA400" s="57" t="s">
        <v>57</v>
      </c>
      <c r="AB400" s="57" t="s">
        <v>64</v>
      </c>
      <c r="AC400" s="50" t="s">
        <v>95</v>
      </c>
      <c r="AD400" s="50">
        <v>0</v>
      </c>
      <c r="AE400" s="50">
        <v>0</v>
      </c>
      <c r="AF400" s="50">
        <v>300</v>
      </c>
      <c r="AG400" s="50" t="s">
        <v>46</v>
      </c>
      <c r="AH400" s="50" t="str">
        <f t="shared" si="45"/>
        <v>AP-7 266,8 Cambrils</v>
      </c>
      <c r="AI400" s="50"/>
      <c r="AJ400" s="50" t="str">
        <f t="shared" si="46"/>
        <v>{'Camera information':{'Identifier':'camera.0796','Number':796,'Group':'AP-7','Name':'AP-7 266,8 Cambrils','Location':'AP-7 (S)',</v>
      </c>
      <c r="AK400" s="50" t="str">
        <f t="shared" si="44"/>
        <v>'Description':'AP-7 266,8 Cambrils','Symbol':'Fixed camera','Owner':'AUMAR','Municipality':'Cambrils','Kilometric Point':'266,8','Road':'AP-7','Direction':'0',</v>
      </c>
      <c r="AL400" s="50" t="str">
        <f t="shared" si="47"/>
        <v>'Latitude':'0','Longitude':'0','Manufacturer':'LANACCESS','Model':'-','Protocol':'		VLC','Polling':300,</v>
      </c>
      <c r="AM400" s="50" t="str">
        <f t="shared" si="42"/>
        <v>'Connection':{'Address':'10.149.3.53','Multicast address':'				235.2.0.1','User':'','Password':'','HTTP port':80,'ONVIF port':80,'RTSP port':554},</v>
      </c>
      <c r="AN400" s="50" t="str">
        <f t="shared" si="48"/>
        <v>'PTZ protocol':{'Protocol':'		VLC','Address':			0,'Port':0,'Serial settings':'0'}}},</v>
      </c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0"/>
      <c r="EA400" s="50"/>
      <c r="EB400" s="50"/>
      <c r="EC400" s="50"/>
      <c r="ED400" s="50"/>
      <c r="EE400" s="50"/>
      <c r="EF400" s="50"/>
      <c r="EG400" s="50"/>
      <c r="EH400" s="50"/>
      <c r="EI400" s="50"/>
      <c r="EJ400" s="50"/>
      <c r="EK400" s="50"/>
      <c r="EL400" s="50"/>
      <c r="EM400" s="50"/>
      <c r="EN400" s="50"/>
      <c r="EO400" s="50"/>
      <c r="EP400" s="50"/>
      <c r="EQ400" s="50"/>
      <c r="ER400" s="50"/>
      <c r="ES400" s="50"/>
      <c r="ET400" s="50"/>
      <c r="EU400" s="50"/>
      <c r="EV400" s="50"/>
      <c r="EW400" s="50"/>
      <c r="EX400" s="50"/>
      <c r="EY400" s="50"/>
      <c r="EZ400" s="50"/>
      <c r="FA400" s="50"/>
      <c r="FB400" s="50"/>
      <c r="FC400" s="50"/>
      <c r="FD400" s="50"/>
      <c r="FE400" s="50"/>
      <c r="FF400" s="50"/>
      <c r="FG400" s="50"/>
      <c r="FH400" s="50"/>
      <c r="FI400" s="50"/>
      <c r="FJ400" s="50"/>
      <c r="FK400" s="50"/>
      <c r="FL400" s="50"/>
      <c r="FM400" s="50"/>
      <c r="FN400" s="50"/>
      <c r="FO400" s="50"/>
      <c r="FP400" s="50"/>
      <c r="FQ400" s="50"/>
      <c r="FR400" s="50"/>
      <c r="FS400" s="50"/>
      <c r="FT400" s="50"/>
      <c r="FU400" s="50"/>
      <c r="FV400" s="50"/>
      <c r="FW400" s="50"/>
      <c r="FX400" s="50"/>
      <c r="FY400" s="50"/>
      <c r="FZ400" s="50"/>
      <c r="GA400" s="50"/>
      <c r="GB400" s="50"/>
      <c r="GC400" s="50"/>
      <c r="GD400" s="50"/>
      <c r="GE400" s="50"/>
      <c r="GF400" s="50"/>
      <c r="GG400" s="50"/>
      <c r="GH400" s="50"/>
      <c r="GI400" s="50"/>
      <c r="GJ400" s="50"/>
      <c r="GK400" s="50"/>
      <c r="GL400" s="50"/>
      <c r="GM400" s="50"/>
      <c r="GN400" s="50"/>
      <c r="GO400" s="50"/>
      <c r="GP400" s="50"/>
      <c r="GQ400" s="50"/>
      <c r="GR400" s="50"/>
      <c r="GS400" s="50"/>
      <c r="GT400" s="50"/>
      <c r="GU400" s="50"/>
      <c r="GV400" s="50"/>
      <c r="GW400" s="50"/>
      <c r="GX400" s="50"/>
      <c r="GY400" s="50"/>
      <c r="GZ400" s="50"/>
      <c r="HA400" s="50"/>
      <c r="HB400" s="50"/>
      <c r="HC400" s="50"/>
      <c r="HD400" s="50"/>
      <c r="HE400" s="50"/>
      <c r="HF400" s="50"/>
      <c r="HG400" s="50"/>
      <c r="HH400" s="50"/>
      <c r="HI400" s="50"/>
      <c r="HJ400" s="50"/>
      <c r="HK400" s="50"/>
      <c r="HL400" s="50"/>
      <c r="HM400" s="50"/>
      <c r="HN400" s="50"/>
      <c r="HO400" s="50"/>
      <c r="HP400" s="50"/>
      <c r="HQ400" s="50"/>
      <c r="HR400" s="50"/>
      <c r="HS400" s="50"/>
      <c r="HT400" s="50"/>
      <c r="HU400" s="50"/>
      <c r="HV400" s="50"/>
      <c r="HW400" s="50"/>
      <c r="HX400" s="50"/>
      <c r="HY400" s="50"/>
      <c r="HZ400" s="50"/>
      <c r="IA400" s="50"/>
      <c r="IB400" s="50"/>
      <c r="IC400" s="50"/>
      <c r="ID400" s="50"/>
      <c r="IE400" s="50"/>
      <c r="IF400" s="50"/>
      <c r="IG400" s="50"/>
      <c r="IH400" s="50"/>
      <c r="II400" s="50"/>
      <c r="IJ400" s="50"/>
      <c r="IK400" s="50"/>
      <c r="IL400" s="50"/>
      <c r="IM400" s="50"/>
      <c r="IN400" s="50"/>
      <c r="IO400" s="50"/>
      <c r="IP400" s="50"/>
      <c r="IQ400" s="50"/>
      <c r="IR400" s="50"/>
      <c r="IS400" s="50"/>
    </row>
    <row r="401" spans="1:253" ht="14.25" customHeight="1">
      <c r="A401" s="55" t="str">
        <f t="shared" si="43"/>
        <v>camera.0795</v>
      </c>
      <c r="B401" s="54">
        <v>795</v>
      </c>
      <c r="C401" s="57" t="s">
        <v>64</v>
      </c>
      <c r="D401" s="57">
        <v>265</v>
      </c>
      <c r="E401" s="57" t="s">
        <v>1130</v>
      </c>
      <c r="F401" s="57" t="s">
        <v>90</v>
      </c>
      <c r="G401" s="56" t="s">
        <v>36</v>
      </c>
      <c r="H401" s="57" t="s">
        <v>1040</v>
      </c>
      <c r="I401" s="57" t="s">
        <v>1040</v>
      </c>
      <c r="J401" s="57" t="s">
        <v>39</v>
      </c>
      <c r="K401" s="50" t="s">
        <v>37</v>
      </c>
      <c r="L401" s="58" t="s">
        <v>1155</v>
      </c>
      <c r="M401" s="57"/>
      <c r="N401" s="57"/>
      <c r="O401" s="50">
        <v>80</v>
      </c>
      <c r="P401" s="50">
        <v>80</v>
      </c>
      <c r="Q401" s="50">
        <v>554</v>
      </c>
      <c r="R401" s="57" t="s">
        <v>43</v>
      </c>
      <c r="S401" s="57" t="s">
        <v>44</v>
      </c>
      <c r="T401" s="57">
        <v>0</v>
      </c>
      <c r="U401" s="50">
        <v>0</v>
      </c>
      <c r="V401" s="57" t="s">
        <v>1156</v>
      </c>
      <c r="W401" s="57" t="s">
        <v>94</v>
      </c>
      <c r="X401" s="57" t="s">
        <v>45</v>
      </c>
      <c r="Y401" s="57"/>
      <c r="Z401" s="57"/>
      <c r="AA401" s="57" t="s">
        <v>57</v>
      </c>
      <c r="AB401" s="57" t="s">
        <v>64</v>
      </c>
      <c r="AC401" s="50" t="s">
        <v>95</v>
      </c>
      <c r="AD401" s="50">
        <v>0</v>
      </c>
      <c r="AE401" s="50">
        <v>0</v>
      </c>
      <c r="AF401" s="50">
        <v>300</v>
      </c>
      <c r="AG401" s="50" t="s">
        <v>46</v>
      </c>
      <c r="AH401" s="50" t="str">
        <f t="shared" si="45"/>
        <v>AP-7 265 Cambrils</v>
      </c>
      <c r="AI401" s="50"/>
      <c r="AJ401" s="50" t="str">
        <f t="shared" si="46"/>
        <v>{'Camera information':{'Identifier':'camera.0795','Number':795,'Group':'AP-7','Name':'AP-7 265 Cambrils','Location':'AP-7 (S)',</v>
      </c>
      <c r="AK401" s="50" t="str">
        <f t="shared" si="44"/>
        <v>'Description':'AP-7 265 Cambrils','Symbol':'Fixed camera','Owner':'AUMAR','Municipality':'Cambrils','Kilometric Point':'265','Road':'AP-7','Direction':'0',</v>
      </c>
      <c r="AL401" s="50" t="str">
        <f t="shared" si="47"/>
        <v>'Latitude':'0','Longitude':'0','Manufacturer':'LANACCESS','Model':'-','Protocol':'		VLC','Polling':300,</v>
      </c>
      <c r="AM401" s="50" t="str">
        <f t="shared" si="42"/>
        <v>'Connection':{'Address':'10.149.3.54','Multicast address':'				235.2.0.2','User':'','Password':'','HTTP port':80,'ONVIF port':80,'RTSP port':554},</v>
      </c>
      <c r="AN401" s="50" t="str">
        <f t="shared" si="48"/>
        <v>'PTZ protocol':{'Protocol':'		VLC','Address':			0,'Port':0,'Serial settings':'0'}}},</v>
      </c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0"/>
      <c r="EA401" s="50"/>
      <c r="EB401" s="50"/>
      <c r="EC401" s="50"/>
      <c r="ED401" s="50"/>
      <c r="EE401" s="50"/>
      <c r="EF401" s="50"/>
      <c r="EG401" s="50"/>
      <c r="EH401" s="50"/>
      <c r="EI401" s="50"/>
      <c r="EJ401" s="50"/>
      <c r="EK401" s="50"/>
      <c r="EL401" s="50"/>
      <c r="EM401" s="50"/>
      <c r="EN401" s="50"/>
      <c r="EO401" s="50"/>
      <c r="EP401" s="50"/>
      <c r="EQ401" s="50"/>
      <c r="ER401" s="50"/>
      <c r="ES401" s="50"/>
      <c r="ET401" s="50"/>
      <c r="EU401" s="50"/>
      <c r="EV401" s="50"/>
      <c r="EW401" s="50"/>
      <c r="EX401" s="50"/>
      <c r="EY401" s="50"/>
      <c r="EZ401" s="50"/>
      <c r="FA401" s="50"/>
      <c r="FB401" s="50"/>
      <c r="FC401" s="50"/>
      <c r="FD401" s="50"/>
      <c r="FE401" s="50"/>
      <c r="FF401" s="50"/>
      <c r="FG401" s="50"/>
      <c r="FH401" s="50"/>
      <c r="FI401" s="50"/>
      <c r="FJ401" s="50"/>
      <c r="FK401" s="50"/>
      <c r="FL401" s="50"/>
      <c r="FM401" s="50"/>
      <c r="FN401" s="50"/>
      <c r="FO401" s="50"/>
      <c r="FP401" s="50"/>
      <c r="FQ401" s="50"/>
      <c r="FR401" s="50"/>
      <c r="FS401" s="50"/>
      <c r="FT401" s="50"/>
      <c r="FU401" s="50"/>
      <c r="FV401" s="50"/>
      <c r="FW401" s="50"/>
      <c r="FX401" s="50"/>
      <c r="FY401" s="50"/>
      <c r="FZ401" s="50"/>
      <c r="GA401" s="50"/>
      <c r="GB401" s="50"/>
      <c r="GC401" s="50"/>
      <c r="GD401" s="50"/>
      <c r="GE401" s="50"/>
      <c r="GF401" s="50"/>
      <c r="GG401" s="50"/>
      <c r="GH401" s="50"/>
      <c r="GI401" s="50"/>
      <c r="GJ401" s="50"/>
      <c r="GK401" s="50"/>
      <c r="GL401" s="50"/>
      <c r="GM401" s="50"/>
      <c r="GN401" s="50"/>
      <c r="GO401" s="50"/>
      <c r="GP401" s="50"/>
      <c r="GQ401" s="50"/>
      <c r="GR401" s="50"/>
      <c r="GS401" s="50"/>
      <c r="GT401" s="50"/>
      <c r="GU401" s="50"/>
      <c r="GV401" s="50"/>
      <c r="GW401" s="50"/>
      <c r="GX401" s="50"/>
      <c r="GY401" s="50"/>
      <c r="GZ401" s="50"/>
      <c r="HA401" s="50"/>
      <c r="HB401" s="50"/>
      <c r="HC401" s="50"/>
      <c r="HD401" s="50"/>
      <c r="HE401" s="50"/>
      <c r="HF401" s="50"/>
      <c r="HG401" s="50"/>
      <c r="HH401" s="50"/>
      <c r="HI401" s="50"/>
      <c r="HJ401" s="50"/>
      <c r="HK401" s="50"/>
      <c r="HL401" s="50"/>
      <c r="HM401" s="50"/>
      <c r="HN401" s="50"/>
      <c r="HO401" s="50"/>
      <c r="HP401" s="50"/>
      <c r="HQ401" s="50"/>
      <c r="HR401" s="50"/>
      <c r="HS401" s="50"/>
      <c r="HT401" s="50"/>
      <c r="HU401" s="50"/>
      <c r="HV401" s="50"/>
      <c r="HW401" s="50"/>
      <c r="HX401" s="50"/>
      <c r="HY401" s="50"/>
      <c r="HZ401" s="50"/>
      <c r="IA401" s="50"/>
      <c r="IB401" s="50"/>
      <c r="IC401" s="50"/>
      <c r="ID401" s="50"/>
      <c r="IE401" s="50"/>
      <c r="IF401" s="50"/>
      <c r="IG401" s="50"/>
      <c r="IH401" s="50"/>
      <c r="II401" s="50"/>
      <c r="IJ401" s="50"/>
      <c r="IK401" s="50"/>
      <c r="IL401" s="50"/>
      <c r="IM401" s="50"/>
      <c r="IN401" s="50"/>
      <c r="IO401" s="50"/>
      <c r="IP401" s="50"/>
      <c r="IQ401" s="50"/>
      <c r="IR401" s="50"/>
      <c r="IS401" s="50"/>
    </row>
    <row r="402" spans="1:253" ht="14.25" customHeight="1">
      <c r="A402" s="55" t="str">
        <f t="shared" si="43"/>
        <v>camera.0794</v>
      </c>
      <c r="B402" s="54">
        <v>794</v>
      </c>
      <c r="C402" s="57" t="s">
        <v>64</v>
      </c>
      <c r="D402" s="57">
        <v>263.89999999999998</v>
      </c>
      <c r="E402" s="57" t="s">
        <v>1130</v>
      </c>
      <c r="F402" s="57" t="s">
        <v>90</v>
      </c>
      <c r="G402" s="56" t="s">
        <v>36</v>
      </c>
      <c r="H402" s="57" t="s">
        <v>1040</v>
      </c>
      <c r="I402" s="57" t="s">
        <v>1040</v>
      </c>
      <c r="J402" s="57" t="s">
        <v>39</v>
      </c>
      <c r="K402" s="71" t="s">
        <v>37</v>
      </c>
      <c r="L402" s="58" t="s">
        <v>1157</v>
      </c>
      <c r="M402" s="57"/>
      <c r="N402" s="57"/>
      <c r="O402" s="50">
        <v>80</v>
      </c>
      <c r="P402" s="50">
        <v>80</v>
      </c>
      <c r="Q402" s="50">
        <v>554</v>
      </c>
      <c r="R402" s="57" t="s">
        <v>43</v>
      </c>
      <c r="S402" s="57" t="s">
        <v>44</v>
      </c>
      <c r="T402" s="57">
        <v>0</v>
      </c>
      <c r="U402" s="50">
        <v>0</v>
      </c>
      <c r="V402" s="57" t="s">
        <v>1158</v>
      </c>
      <c r="W402" s="57" t="s">
        <v>94</v>
      </c>
      <c r="X402" s="57" t="s">
        <v>479</v>
      </c>
      <c r="Y402" s="57"/>
      <c r="Z402" s="57"/>
      <c r="AA402" s="57" t="s">
        <v>57</v>
      </c>
      <c r="AB402" s="57" t="s">
        <v>64</v>
      </c>
      <c r="AC402" s="50" t="s">
        <v>95</v>
      </c>
      <c r="AD402" s="50">
        <v>0</v>
      </c>
      <c r="AE402" s="50">
        <v>0</v>
      </c>
      <c r="AF402" s="50">
        <v>300</v>
      </c>
      <c r="AG402" s="50" t="s">
        <v>46</v>
      </c>
      <c r="AH402" s="50" t="str">
        <f t="shared" si="45"/>
        <v>AP-7 263,9 Cambrils</v>
      </c>
      <c r="AI402" s="50"/>
      <c r="AJ402" s="50" t="str">
        <f t="shared" si="46"/>
        <v>{'Camera information':{'Identifier':'camera.0794','Number':794,'Group':'AP-7','Name':'AP-7 263,9 Cambrils','Location':'AP-7 (S)',</v>
      </c>
      <c r="AK402" s="50" t="str">
        <f t="shared" si="44"/>
        <v>'Description':'AP-7 263,9 Cambrils','Symbol':'Fixed camera','Owner':'AUMAR','Municipality':'Cambrils','Kilometric Point':'263,9','Road':'AP-7','Direction':'0',</v>
      </c>
      <c r="AL402" s="50" t="str">
        <f t="shared" si="47"/>
        <v>'Latitude':'0','Longitude':'0','Manufacturer':'LANACCESS','Model':'-','Protocol':'		VLC','Polling':300,</v>
      </c>
      <c r="AM402" s="50" t="str">
        <f t="shared" si="42"/>
        <v>'Connection':{'Address':'10.149.3.55','Multicast address':'				235.2.0.3','User':'','Password':'','HTTP port':80,'ONVIF port':80,'RTSP port':554},</v>
      </c>
      <c r="AN402" s="50" t="str">
        <f t="shared" si="48"/>
        <v>'PTZ protocol':{'Protocol':'		VLC','Address':			0,'Port':0,'Serial settings':'0'}}},</v>
      </c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0"/>
      <c r="EA402" s="50"/>
      <c r="EB402" s="50"/>
      <c r="EC402" s="50"/>
      <c r="ED402" s="50"/>
      <c r="EE402" s="50"/>
      <c r="EF402" s="50"/>
      <c r="EG402" s="50"/>
      <c r="EH402" s="50"/>
      <c r="EI402" s="50"/>
      <c r="EJ402" s="50"/>
      <c r="EK402" s="50"/>
      <c r="EL402" s="50"/>
      <c r="EM402" s="50"/>
      <c r="EN402" s="50"/>
      <c r="EO402" s="50"/>
      <c r="EP402" s="50"/>
      <c r="EQ402" s="50"/>
      <c r="ER402" s="50"/>
      <c r="ES402" s="50"/>
      <c r="ET402" s="50"/>
      <c r="EU402" s="50"/>
      <c r="EV402" s="50"/>
      <c r="EW402" s="50"/>
      <c r="EX402" s="50"/>
      <c r="EY402" s="50"/>
      <c r="EZ402" s="50"/>
      <c r="FA402" s="50"/>
      <c r="FB402" s="50"/>
      <c r="FC402" s="50"/>
      <c r="FD402" s="50"/>
      <c r="FE402" s="50"/>
      <c r="FF402" s="50"/>
      <c r="FG402" s="50"/>
      <c r="FH402" s="50"/>
      <c r="FI402" s="50"/>
      <c r="FJ402" s="50"/>
      <c r="FK402" s="50"/>
      <c r="FL402" s="50"/>
      <c r="FM402" s="50"/>
      <c r="FN402" s="50"/>
      <c r="FO402" s="50"/>
      <c r="FP402" s="50"/>
      <c r="FQ402" s="50"/>
      <c r="FR402" s="50"/>
      <c r="FS402" s="50"/>
      <c r="FT402" s="50"/>
      <c r="FU402" s="50"/>
      <c r="FV402" s="50"/>
      <c r="FW402" s="50"/>
      <c r="FX402" s="50"/>
      <c r="FY402" s="50"/>
      <c r="FZ402" s="50"/>
      <c r="GA402" s="50"/>
      <c r="GB402" s="50"/>
      <c r="GC402" s="50"/>
      <c r="GD402" s="50"/>
      <c r="GE402" s="50"/>
      <c r="GF402" s="50"/>
      <c r="GG402" s="50"/>
      <c r="GH402" s="50"/>
      <c r="GI402" s="50"/>
      <c r="GJ402" s="50"/>
      <c r="GK402" s="50"/>
      <c r="GL402" s="50"/>
      <c r="GM402" s="50"/>
      <c r="GN402" s="50"/>
      <c r="GO402" s="50"/>
      <c r="GP402" s="50"/>
      <c r="GQ402" s="50"/>
      <c r="GR402" s="50"/>
      <c r="GS402" s="50"/>
      <c r="GT402" s="50"/>
      <c r="GU402" s="50"/>
      <c r="GV402" s="50"/>
      <c r="GW402" s="50"/>
      <c r="GX402" s="50"/>
      <c r="GY402" s="50"/>
      <c r="GZ402" s="50"/>
      <c r="HA402" s="50"/>
      <c r="HB402" s="50"/>
      <c r="HC402" s="50"/>
      <c r="HD402" s="50"/>
      <c r="HE402" s="50"/>
      <c r="HF402" s="50"/>
      <c r="HG402" s="50"/>
      <c r="HH402" s="50"/>
      <c r="HI402" s="50"/>
      <c r="HJ402" s="50"/>
      <c r="HK402" s="50"/>
      <c r="HL402" s="50"/>
      <c r="HM402" s="50"/>
      <c r="HN402" s="50"/>
      <c r="HO402" s="50"/>
      <c r="HP402" s="50"/>
      <c r="HQ402" s="50"/>
      <c r="HR402" s="50"/>
      <c r="HS402" s="50"/>
      <c r="HT402" s="50"/>
      <c r="HU402" s="50"/>
      <c r="HV402" s="50"/>
      <c r="HW402" s="50"/>
      <c r="HX402" s="50"/>
      <c r="HY402" s="50"/>
      <c r="HZ402" s="50"/>
      <c r="IA402" s="50"/>
      <c r="IB402" s="50"/>
      <c r="IC402" s="50"/>
      <c r="ID402" s="50"/>
      <c r="IE402" s="50"/>
      <c r="IF402" s="50"/>
      <c r="IG402" s="50"/>
      <c r="IH402" s="50"/>
      <c r="II402" s="50"/>
      <c r="IJ402" s="50"/>
      <c r="IK402" s="50"/>
      <c r="IL402" s="50"/>
      <c r="IM402" s="50"/>
      <c r="IN402" s="50"/>
      <c r="IO402" s="50"/>
      <c r="IP402" s="50"/>
      <c r="IQ402" s="50"/>
      <c r="IR402" s="50"/>
      <c r="IS402" s="50"/>
    </row>
    <row r="403" spans="1:253" ht="14.25" customHeight="1">
      <c r="A403" s="55" t="str">
        <f t="shared" si="43"/>
        <v>camera.5803</v>
      </c>
      <c r="B403" s="54">
        <v>5803</v>
      </c>
      <c r="C403" s="56" t="s">
        <v>1142</v>
      </c>
      <c r="D403" s="56">
        <v>0</v>
      </c>
      <c r="E403" s="56" t="s">
        <v>48</v>
      </c>
      <c r="F403" s="56" t="s">
        <v>65</v>
      </c>
      <c r="G403" s="56" t="s">
        <v>36</v>
      </c>
      <c r="H403" s="56" t="s">
        <v>871</v>
      </c>
      <c r="I403" s="56" t="s">
        <v>1159</v>
      </c>
      <c r="J403" s="50" t="s">
        <v>39</v>
      </c>
      <c r="K403" s="57" t="s">
        <v>168</v>
      </c>
      <c r="L403" s="87" t="s">
        <v>1160</v>
      </c>
      <c r="M403" s="56" t="s">
        <v>41</v>
      </c>
      <c r="N403" s="56" t="s">
        <v>42</v>
      </c>
      <c r="O403" s="50">
        <v>80</v>
      </c>
      <c r="P403" s="50">
        <v>80</v>
      </c>
      <c r="Q403" s="50">
        <v>554</v>
      </c>
      <c r="R403" s="50" t="s">
        <v>77</v>
      </c>
      <c r="S403" s="50" t="s">
        <v>738</v>
      </c>
      <c r="T403" s="50">
        <v>3</v>
      </c>
      <c r="U403" s="50" t="s">
        <v>55</v>
      </c>
      <c r="V403" s="67" t="s">
        <v>1161</v>
      </c>
      <c r="W403" s="50" t="s">
        <v>73</v>
      </c>
      <c r="AA403" s="50" t="s">
        <v>57</v>
      </c>
      <c r="AB403" s="56" t="s">
        <v>1142</v>
      </c>
      <c r="AC403" s="50" t="s">
        <v>517</v>
      </c>
      <c r="AD403" s="50">
        <v>41.446597013253196</v>
      </c>
      <c r="AE403" s="50">
        <v>2.1878077715697999</v>
      </c>
      <c r="AF403" s="50">
        <v>300</v>
      </c>
      <c r="AG403" s="50" t="s">
        <v>46</v>
      </c>
      <c r="AH403" s="50" t="str">
        <f t="shared" si="45"/>
        <v>C-58 0 Ronda de Dalt</v>
      </c>
      <c r="AI403" s="50"/>
      <c r="AJ403" s="50" t="str">
        <f t="shared" si="46"/>
        <v>{'Camera information':{'Identifier':'camera.5803','Number':5803,'Group':'C-58','Name':'C-58 0 Ronda de Dalt','Location':'ACCESSOS NORD',</v>
      </c>
      <c r="AK403" s="50" t="str">
        <f t="shared" si="44"/>
        <v>'Description':'C-58 0 Ronda de Dalt','Symbol':'Fixed camera','Owner':'SCT','Municipality':'Barcelona','Kilometric Point':'0','Road':'C-58','Direction':'CRE',</v>
      </c>
      <c r="AL403" s="50" t="str">
        <f t="shared" si="47"/>
        <v>'Latitude':'41,4465970132532','Longitude':'2,1878077715698','Manufacturer':'LANACCESS','Model':'onSafe MPEGx-100E','Protocol':'		Plettack','Polling':300,</v>
      </c>
      <c r="AM403" s="50" t="str">
        <f t="shared" si="42"/>
        <v>'Connection':{'Address':'10.137.227.203','Multicast address':'				239.137.227.203','User':'hello','Password':'world','HTTP port':80,'ONVIF port':80,'RTSP port':554},</v>
      </c>
      <c r="AN403" s="50" t="str">
        <f t="shared" si="48"/>
        <v>'PTZ protocol':{'Protocol':'		Plettack','Address':			3,'Port':3,'Serial settings':'9600,8,E,1'}}},</v>
      </c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0"/>
      <c r="EA403" s="50"/>
      <c r="EB403" s="50"/>
      <c r="EC403" s="50"/>
      <c r="ED403" s="50"/>
      <c r="EE403" s="50"/>
      <c r="EF403" s="50"/>
      <c r="EG403" s="50"/>
      <c r="EH403" s="50"/>
      <c r="EI403" s="50"/>
      <c r="EJ403" s="50"/>
      <c r="EK403" s="50"/>
      <c r="EL403" s="50"/>
      <c r="EM403" s="50"/>
      <c r="EN403" s="50"/>
      <c r="EO403" s="50"/>
      <c r="EP403" s="50"/>
      <c r="EQ403" s="50"/>
      <c r="ER403" s="50"/>
      <c r="ES403" s="50"/>
      <c r="ET403" s="50"/>
      <c r="EU403" s="50"/>
      <c r="EV403" s="50"/>
      <c r="EW403" s="50"/>
      <c r="EX403" s="50"/>
      <c r="EY403" s="50"/>
      <c r="EZ403" s="50"/>
      <c r="FA403" s="50"/>
      <c r="FB403" s="50"/>
      <c r="FC403" s="50"/>
      <c r="FD403" s="50"/>
      <c r="FE403" s="50"/>
      <c r="FF403" s="50"/>
      <c r="FG403" s="50"/>
      <c r="FH403" s="50"/>
      <c r="FI403" s="50"/>
      <c r="FJ403" s="50"/>
      <c r="FK403" s="50"/>
      <c r="FL403" s="50"/>
      <c r="FM403" s="50"/>
      <c r="FN403" s="50"/>
      <c r="FO403" s="50"/>
      <c r="FP403" s="50"/>
      <c r="FQ403" s="50"/>
      <c r="FR403" s="50"/>
      <c r="FS403" s="50"/>
      <c r="FT403" s="50"/>
      <c r="FU403" s="50"/>
      <c r="FV403" s="50"/>
      <c r="FW403" s="50"/>
      <c r="FX403" s="50"/>
      <c r="FY403" s="50"/>
      <c r="FZ403" s="50"/>
      <c r="GA403" s="50"/>
      <c r="GB403" s="50"/>
      <c r="GC403" s="50"/>
      <c r="GD403" s="50"/>
      <c r="GE403" s="50"/>
      <c r="GF403" s="50"/>
      <c r="GG403" s="50"/>
      <c r="GH403" s="50"/>
      <c r="GI403" s="50"/>
      <c r="GJ403" s="50"/>
      <c r="GK403" s="50"/>
      <c r="GL403" s="50"/>
      <c r="GM403" s="50"/>
      <c r="GN403" s="50"/>
      <c r="GO403" s="50"/>
      <c r="GP403" s="50"/>
      <c r="GQ403" s="50"/>
      <c r="GR403" s="50"/>
      <c r="GS403" s="50"/>
      <c r="GT403" s="50"/>
      <c r="GU403" s="50"/>
      <c r="GV403" s="50"/>
      <c r="GW403" s="50"/>
      <c r="GX403" s="50"/>
      <c r="GY403" s="50"/>
      <c r="GZ403" s="50"/>
      <c r="HA403" s="50"/>
      <c r="HB403" s="50"/>
      <c r="HC403" s="50"/>
      <c r="HD403" s="50"/>
      <c r="HE403" s="50"/>
      <c r="HF403" s="50"/>
      <c r="HG403" s="50"/>
      <c r="HH403" s="50"/>
      <c r="HI403" s="50"/>
      <c r="HJ403" s="50"/>
      <c r="HK403" s="50"/>
      <c r="HL403" s="50"/>
      <c r="HM403" s="50"/>
      <c r="HN403" s="50"/>
      <c r="HO403" s="50"/>
      <c r="HP403" s="50"/>
      <c r="HQ403" s="50"/>
      <c r="HR403" s="50"/>
      <c r="HS403" s="50"/>
      <c r="HT403" s="50"/>
      <c r="HU403" s="50"/>
      <c r="HV403" s="50"/>
      <c r="HW403" s="50"/>
      <c r="HX403" s="50"/>
      <c r="HY403" s="50"/>
      <c r="HZ403" s="50"/>
      <c r="IA403" s="50"/>
      <c r="IB403" s="50"/>
      <c r="IC403" s="50"/>
      <c r="ID403" s="50"/>
      <c r="IE403" s="50"/>
      <c r="IF403" s="50"/>
      <c r="IG403" s="50"/>
      <c r="IH403" s="50"/>
      <c r="II403" s="50"/>
      <c r="IJ403" s="50"/>
      <c r="IK403" s="50"/>
      <c r="IL403" s="50"/>
      <c r="IM403" s="50"/>
      <c r="IN403" s="50"/>
      <c r="IO403" s="50"/>
      <c r="IP403" s="50"/>
      <c r="IQ403" s="50"/>
      <c r="IR403" s="50"/>
      <c r="IS403" s="50"/>
    </row>
    <row r="404" spans="1:253" ht="14.25" customHeight="1">
      <c r="A404" s="55" t="str">
        <f t="shared" si="43"/>
        <v>camera.0804</v>
      </c>
      <c r="B404" s="54">
        <v>804</v>
      </c>
      <c r="C404" s="56" t="s">
        <v>64</v>
      </c>
      <c r="D404" s="56">
        <v>296.10000000000002</v>
      </c>
      <c r="E404" s="56" t="s">
        <v>1130</v>
      </c>
      <c r="F404" s="56" t="s">
        <v>115</v>
      </c>
      <c r="G404" s="56" t="s">
        <v>36</v>
      </c>
      <c r="H404" s="56" t="s">
        <v>593</v>
      </c>
      <c r="I404" s="56" t="s">
        <v>594</v>
      </c>
      <c r="J404" s="50" t="s">
        <v>39</v>
      </c>
      <c r="K404" s="50" t="s">
        <v>37</v>
      </c>
      <c r="L404" s="59" t="s">
        <v>1162</v>
      </c>
      <c r="M404" s="56"/>
      <c r="N404" s="56"/>
      <c r="O404" s="50">
        <v>80</v>
      </c>
      <c r="P404" s="50">
        <v>80</v>
      </c>
      <c r="Q404" s="50">
        <v>554</v>
      </c>
      <c r="R404" s="50" t="s">
        <v>43</v>
      </c>
      <c r="S404" s="50" t="s">
        <v>44</v>
      </c>
      <c r="T404" s="50">
        <v>0</v>
      </c>
      <c r="U404" s="50">
        <v>0</v>
      </c>
      <c r="V404" s="50" t="s">
        <v>1163</v>
      </c>
      <c r="W404" s="50" t="s">
        <v>94</v>
      </c>
      <c r="X404" s="57" t="s">
        <v>1135</v>
      </c>
      <c r="AA404" s="50" t="s">
        <v>57</v>
      </c>
      <c r="AB404" s="56" t="s">
        <v>64</v>
      </c>
      <c r="AC404" s="50" t="s">
        <v>95</v>
      </c>
      <c r="AD404" s="50">
        <v>0</v>
      </c>
      <c r="AE404" s="50">
        <v>0</v>
      </c>
      <c r="AF404" s="50">
        <v>300</v>
      </c>
      <c r="AG404" s="50" t="s">
        <v>46</v>
      </c>
      <c r="AH404" s="50" t="str">
        <f t="shared" si="45"/>
        <v>AP-7 296,1 L'Ametlla de Mar</v>
      </c>
      <c r="AI404" s="50"/>
      <c r="AJ404" s="50" t="str">
        <f t="shared" si="46"/>
        <v>{'Camera information':{'Identifier':'camera.0804','Number':804,'Group':'AP-7','Name':'AP-7 296,1 L'Ametlla de Mar','Location':'AP-7 (N)',</v>
      </c>
      <c r="AK404" s="50" t="str">
        <f t="shared" si="44"/>
        <v>'Description':'AP-7 296,1 L'Ametlla de Mar','Symbol':'Fixed camera','Owner':'AUMAR','Municipality':'Ametlla de Mar','Kilometric Point':'296,1','Road':'AP-7','Direction':'0',</v>
      </c>
      <c r="AL404" s="50" t="str">
        <f t="shared" si="47"/>
        <v>'Latitude':'0','Longitude':'0','Manufacturer':'LANACCESS','Model':'-','Protocol':'		VLC','Polling':300,</v>
      </c>
      <c r="AM404" s="50" t="str">
        <f t="shared" si="42"/>
        <v>'Connection':{'Address':'10.149.4.47','Multicast address':'				235.2.0.11','User':'','Password':'','HTTP port':80,'ONVIF port':80,'RTSP port':554},</v>
      </c>
      <c r="AN404" s="50" t="str">
        <f t="shared" si="48"/>
        <v>'PTZ protocol':{'Protocol':'		VLC','Address':			0,'Port':0,'Serial settings':'0'}}},</v>
      </c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0"/>
      <c r="EA404" s="50"/>
      <c r="EB404" s="50"/>
      <c r="EC404" s="50"/>
      <c r="ED404" s="50"/>
      <c r="EE404" s="50"/>
      <c r="EF404" s="50"/>
      <c r="EG404" s="50"/>
      <c r="EH404" s="50"/>
      <c r="EI404" s="50"/>
      <c r="EJ404" s="50"/>
      <c r="EK404" s="50"/>
      <c r="EL404" s="50"/>
      <c r="EM404" s="50"/>
      <c r="EN404" s="50"/>
      <c r="EO404" s="50"/>
      <c r="EP404" s="50"/>
      <c r="EQ404" s="50"/>
      <c r="ER404" s="50"/>
      <c r="ES404" s="50"/>
      <c r="ET404" s="50"/>
      <c r="EU404" s="50"/>
      <c r="EV404" s="50"/>
      <c r="EW404" s="50"/>
      <c r="EX404" s="50"/>
      <c r="EY404" s="50"/>
      <c r="EZ404" s="50"/>
      <c r="FA404" s="50"/>
      <c r="FB404" s="50"/>
      <c r="FC404" s="50"/>
      <c r="FD404" s="50"/>
      <c r="FE404" s="50"/>
      <c r="FF404" s="50"/>
      <c r="FG404" s="50"/>
      <c r="FH404" s="50"/>
      <c r="FI404" s="50"/>
      <c r="FJ404" s="50"/>
      <c r="FK404" s="50"/>
      <c r="FL404" s="50"/>
      <c r="FM404" s="50"/>
      <c r="FN404" s="50"/>
      <c r="FO404" s="50"/>
      <c r="FP404" s="50"/>
      <c r="FQ404" s="50"/>
      <c r="FR404" s="50"/>
      <c r="FS404" s="50"/>
      <c r="FT404" s="50"/>
      <c r="FU404" s="50"/>
      <c r="FV404" s="50"/>
      <c r="FW404" s="50"/>
      <c r="FX404" s="50"/>
      <c r="FY404" s="50"/>
      <c r="FZ404" s="50"/>
      <c r="GA404" s="50"/>
      <c r="GB404" s="50"/>
      <c r="GC404" s="50"/>
      <c r="GD404" s="50"/>
      <c r="GE404" s="50"/>
      <c r="GF404" s="50"/>
      <c r="GG404" s="50"/>
      <c r="GH404" s="50"/>
      <c r="GI404" s="50"/>
      <c r="GJ404" s="50"/>
      <c r="GK404" s="50"/>
      <c r="GL404" s="50"/>
      <c r="GM404" s="50"/>
      <c r="GN404" s="50"/>
      <c r="GO404" s="50"/>
      <c r="GP404" s="50"/>
      <c r="GQ404" s="50"/>
      <c r="GR404" s="50"/>
      <c r="GS404" s="50"/>
      <c r="GT404" s="50"/>
      <c r="GU404" s="50"/>
      <c r="GV404" s="50"/>
      <c r="GW404" s="50"/>
      <c r="GX404" s="50"/>
      <c r="GY404" s="50"/>
      <c r="GZ404" s="50"/>
      <c r="HA404" s="50"/>
      <c r="HB404" s="50"/>
      <c r="HC404" s="50"/>
      <c r="HD404" s="50"/>
      <c r="HE404" s="50"/>
      <c r="HF404" s="50"/>
      <c r="HG404" s="50"/>
      <c r="HH404" s="50"/>
      <c r="HI404" s="50"/>
      <c r="HJ404" s="50"/>
      <c r="HK404" s="50"/>
      <c r="HL404" s="50"/>
      <c r="HM404" s="50"/>
      <c r="HN404" s="50"/>
      <c r="HO404" s="50"/>
      <c r="HP404" s="50"/>
      <c r="HQ404" s="50"/>
      <c r="HR404" s="50"/>
      <c r="HS404" s="50"/>
      <c r="HT404" s="50"/>
      <c r="HU404" s="50"/>
      <c r="HV404" s="50"/>
      <c r="HW404" s="50"/>
      <c r="HX404" s="50"/>
      <c r="HY404" s="50"/>
      <c r="HZ404" s="50"/>
      <c r="IA404" s="50"/>
      <c r="IB404" s="50"/>
      <c r="IC404" s="50"/>
      <c r="ID404" s="50"/>
      <c r="IE404" s="50"/>
      <c r="IF404" s="50"/>
      <c r="IG404" s="50"/>
      <c r="IH404" s="50"/>
      <c r="II404" s="50"/>
      <c r="IJ404" s="50"/>
      <c r="IK404" s="50"/>
      <c r="IL404" s="50"/>
      <c r="IM404" s="50"/>
      <c r="IN404" s="50"/>
      <c r="IO404" s="50"/>
      <c r="IP404" s="50"/>
      <c r="IQ404" s="50"/>
      <c r="IR404" s="50"/>
      <c r="IS404" s="50"/>
    </row>
    <row r="405" spans="1:253" ht="14.25" customHeight="1">
      <c r="A405" s="55" t="str">
        <f t="shared" si="43"/>
        <v>camera.0801</v>
      </c>
      <c r="B405" s="54">
        <v>801</v>
      </c>
      <c r="C405" s="56" t="s">
        <v>64</v>
      </c>
      <c r="D405" s="56">
        <v>284.5</v>
      </c>
      <c r="E405" s="56" t="s">
        <v>1130</v>
      </c>
      <c r="F405" s="56" t="s">
        <v>115</v>
      </c>
      <c r="G405" s="56" t="s">
        <v>36</v>
      </c>
      <c r="H405" s="56" t="s">
        <v>589</v>
      </c>
      <c r="I405" s="56" t="s">
        <v>1149</v>
      </c>
      <c r="J405" s="50" t="s">
        <v>39</v>
      </c>
      <c r="K405" s="50" t="s">
        <v>37</v>
      </c>
      <c r="L405" s="59" t="s">
        <v>1164</v>
      </c>
      <c r="M405" s="56"/>
      <c r="N405" s="56"/>
      <c r="O405" s="50">
        <v>80</v>
      </c>
      <c r="P405" s="50">
        <v>80</v>
      </c>
      <c r="Q405" s="50">
        <v>554</v>
      </c>
      <c r="R405" s="50" t="s">
        <v>43</v>
      </c>
      <c r="S405" s="50" t="s">
        <v>44</v>
      </c>
      <c r="T405" s="50">
        <v>0</v>
      </c>
      <c r="U405" s="50">
        <v>0</v>
      </c>
      <c r="V405" s="50" t="s">
        <v>1165</v>
      </c>
      <c r="W405" s="50" t="s">
        <v>94</v>
      </c>
      <c r="X405" s="57" t="s">
        <v>1135</v>
      </c>
      <c r="AA405" s="50" t="s">
        <v>120</v>
      </c>
      <c r="AB405" s="56" t="s">
        <v>64</v>
      </c>
      <c r="AC405" s="50" t="s">
        <v>95</v>
      </c>
      <c r="AD405" s="50">
        <v>0</v>
      </c>
      <c r="AE405" s="50">
        <v>0</v>
      </c>
      <c r="AF405" s="50">
        <v>300</v>
      </c>
      <c r="AG405" s="50" t="s">
        <v>46</v>
      </c>
      <c r="AH405" s="50" t="str">
        <f t="shared" si="45"/>
        <v>AP-7 284,5 Hospitalet de l'Infant</v>
      </c>
      <c r="AI405" s="50"/>
      <c r="AJ405" s="50" t="str">
        <f t="shared" si="46"/>
        <v>{'Camera information':{'Identifier':'camera.0801','Number':801,'Group':'AP-7','Name':'AP-7 284,5 Hospitalet de l'Infant','Location':'AP-7 (N)',</v>
      </c>
      <c r="AK405" s="50" t="str">
        <f t="shared" si="44"/>
        <v>'Description':'AP-7 284,5 Hospitalet de l'Infant','Symbol':'Fixed camera','Owner':'AUMAR','Municipality':'Vandellòs i l'Hospitalet de l'Infant','Kilometric Point':'284,5','Road':'AP-7','Direction':'0',</v>
      </c>
      <c r="AL405" s="50" t="str">
        <f t="shared" si="47"/>
        <v>'Latitude':'0','Longitude':'0','Manufacturer':'LANACCESS','Model':'-','Protocol':'		VLC','Polling':300,</v>
      </c>
      <c r="AM405" s="50" t="str">
        <f t="shared" si="42"/>
        <v>'Connection':{'Address':'10.149.4.48','Multicast address':'				235.2.0.4','User':'','Password':'','HTTP port':80,'ONVIF port':80,'RTSP port':554},</v>
      </c>
      <c r="AN405" s="50" t="str">
        <f t="shared" si="48"/>
        <v>'PTZ protocol':{'Protocol':'		VLC','Address':			0,'Port':0,'Serial settings':'0'}}},</v>
      </c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0"/>
      <c r="EA405" s="50"/>
      <c r="EB405" s="50"/>
      <c r="EC405" s="50"/>
      <c r="ED405" s="50"/>
      <c r="EE405" s="50"/>
      <c r="EF405" s="50"/>
      <c r="EG405" s="50"/>
      <c r="EH405" s="50"/>
      <c r="EI405" s="50"/>
      <c r="EJ405" s="50"/>
      <c r="EK405" s="50"/>
      <c r="EL405" s="50"/>
      <c r="EM405" s="50"/>
      <c r="EN405" s="50"/>
      <c r="EO405" s="50"/>
      <c r="EP405" s="50"/>
      <c r="EQ405" s="50"/>
      <c r="ER405" s="50"/>
      <c r="ES405" s="50"/>
      <c r="ET405" s="50"/>
      <c r="EU405" s="50"/>
      <c r="EV405" s="50"/>
      <c r="EW405" s="50"/>
      <c r="EX405" s="50"/>
      <c r="EY405" s="50"/>
      <c r="EZ405" s="50"/>
      <c r="FA405" s="50"/>
      <c r="FB405" s="50"/>
      <c r="FC405" s="50"/>
      <c r="FD405" s="50"/>
      <c r="FE405" s="50"/>
      <c r="FF405" s="50"/>
      <c r="FG405" s="50"/>
      <c r="FH405" s="50"/>
      <c r="FI405" s="50"/>
      <c r="FJ405" s="50"/>
      <c r="FK405" s="50"/>
      <c r="FL405" s="50"/>
      <c r="FM405" s="50"/>
      <c r="FN405" s="50"/>
      <c r="FO405" s="50"/>
      <c r="FP405" s="50"/>
      <c r="FQ405" s="50"/>
      <c r="FR405" s="50"/>
      <c r="FS405" s="50"/>
      <c r="FT405" s="50"/>
      <c r="FU405" s="50"/>
      <c r="FV405" s="50"/>
      <c r="FW405" s="50"/>
      <c r="FX405" s="50"/>
      <c r="FY405" s="50"/>
      <c r="FZ405" s="50"/>
      <c r="GA405" s="50"/>
      <c r="GB405" s="50"/>
      <c r="GC405" s="50"/>
      <c r="GD405" s="50"/>
      <c r="GE405" s="50"/>
      <c r="GF405" s="50"/>
      <c r="GG405" s="50"/>
      <c r="GH405" s="50"/>
      <c r="GI405" s="50"/>
      <c r="GJ405" s="50"/>
      <c r="GK405" s="50"/>
      <c r="GL405" s="50"/>
      <c r="GM405" s="50"/>
      <c r="GN405" s="50"/>
      <c r="GO405" s="50"/>
      <c r="GP405" s="50"/>
      <c r="GQ405" s="50"/>
      <c r="GR405" s="50"/>
      <c r="GS405" s="50"/>
      <c r="GT405" s="50"/>
      <c r="GU405" s="50"/>
      <c r="GV405" s="50"/>
      <c r="GW405" s="50"/>
      <c r="GX405" s="50"/>
      <c r="GY405" s="50"/>
      <c r="GZ405" s="50"/>
      <c r="HA405" s="50"/>
      <c r="HB405" s="50"/>
      <c r="HC405" s="50"/>
      <c r="HD405" s="50"/>
      <c r="HE405" s="50"/>
      <c r="HF405" s="50"/>
      <c r="HG405" s="50"/>
      <c r="HH405" s="50"/>
      <c r="HI405" s="50"/>
      <c r="HJ405" s="50"/>
      <c r="HK405" s="50"/>
      <c r="HL405" s="50"/>
      <c r="HM405" s="50"/>
      <c r="HN405" s="50"/>
      <c r="HO405" s="50"/>
      <c r="HP405" s="50"/>
      <c r="HQ405" s="50"/>
      <c r="HR405" s="50"/>
      <c r="HS405" s="50"/>
      <c r="HT405" s="50"/>
      <c r="HU405" s="50"/>
      <c r="HV405" s="50"/>
      <c r="HW405" s="50"/>
      <c r="HX405" s="50"/>
      <c r="HY405" s="50"/>
      <c r="HZ405" s="50"/>
      <c r="IA405" s="50"/>
      <c r="IB405" s="50"/>
      <c r="IC405" s="50"/>
      <c r="ID405" s="50"/>
      <c r="IE405" s="50"/>
      <c r="IF405" s="50"/>
      <c r="IG405" s="50"/>
      <c r="IH405" s="50"/>
      <c r="II405" s="50"/>
      <c r="IJ405" s="50"/>
      <c r="IK405" s="50"/>
      <c r="IL405" s="50"/>
      <c r="IM405" s="50"/>
      <c r="IN405" s="50"/>
      <c r="IO405" s="50"/>
      <c r="IP405" s="50"/>
      <c r="IQ405" s="50"/>
      <c r="IR405" s="50"/>
      <c r="IS405" s="50"/>
    </row>
    <row r="406" spans="1:253" ht="14.25" customHeight="1">
      <c r="A406" s="55" t="str">
        <f t="shared" si="43"/>
        <v>camera.0800</v>
      </c>
      <c r="B406" s="54">
        <v>800</v>
      </c>
      <c r="C406" s="56" t="s">
        <v>64</v>
      </c>
      <c r="D406" s="56">
        <v>281</v>
      </c>
      <c r="E406" s="56" t="s">
        <v>1130</v>
      </c>
      <c r="F406" s="56" t="s">
        <v>90</v>
      </c>
      <c r="G406" s="56" t="s">
        <v>36</v>
      </c>
      <c r="H406" s="56" t="s">
        <v>589</v>
      </c>
      <c r="I406" s="56" t="s">
        <v>1149</v>
      </c>
      <c r="J406" s="50" t="s">
        <v>39</v>
      </c>
      <c r="K406" s="50" t="s">
        <v>37</v>
      </c>
      <c r="L406" s="59" t="s">
        <v>1166</v>
      </c>
      <c r="M406" s="56"/>
      <c r="N406" s="56"/>
      <c r="O406" s="50">
        <v>80</v>
      </c>
      <c r="P406" s="50">
        <v>80</v>
      </c>
      <c r="Q406" s="50">
        <v>554</v>
      </c>
      <c r="R406" s="50" t="s">
        <v>43</v>
      </c>
      <c r="S406" s="50" t="s">
        <v>44</v>
      </c>
      <c r="T406" s="50">
        <v>0</v>
      </c>
      <c r="U406" s="50">
        <v>0</v>
      </c>
      <c r="V406" s="50" t="s">
        <v>1167</v>
      </c>
      <c r="W406" s="50" t="s">
        <v>94</v>
      </c>
      <c r="X406" s="57" t="s">
        <v>1135</v>
      </c>
      <c r="AA406" s="50" t="s">
        <v>120</v>
      </c>
      <c r="AB406" s="56" t="s">
        <v>64</v>
      </c>
      <c r="AC406" s="50" t="s">
        <v>95</v>
      </c>
      <c r="AD406" s="50">
        <v>0</v>
      </c>
      <c r="AE406" s="50">
        <v>0</v>
      </c>
      <c r="AF406" s="50">
        <v>300</v>
      </c>
      <c r="AG406" s="50" t="s">
        <v>46</v>
      </c>
      <c r="AH406" s="50" t="str">
        <f t="shared" si="45"/>
        <v>AP-7 281 Hospitalet de l'Infant</v>
      </c>
      <c r="AI406" s="50"/>
      <c r="AJ406" s="50" t="str">
        <f t="shared" si="46"/>
        <v>{'Camera information':{'Identifier':'camera.0800','Number':800,'Group':'AP-7','Name':'AP-7 281 Hospitalet de l'Infant','Location':'AP-7 (S)',</v>
      </c>
      <c r="AK406" s="50" t="str">
        <f t="shared" si="44"/>
        <v>'Description':'AP-7 281 Hospitalet de l'Infant','Symbol':'Fixed camera','Owner':'AUMAR','Municipality':'Vandellòs i l'Hospitalet de l'Infant','Kilometric Point':'281','Road':'AP-7','Direction':'0',</v>
      </c>
      <c r="AL406" s="50" t="str">
        <f t="shared" si="47"/>
        <v>'Latitude':'0','Longitude':'0','Manufacturer':'LANACCESS','Model':'-','Protocol':'		VLC','Polling':300,</v>
      </c>
      <c r="AM406" s="50" t="str">
        <f t="shared" ref="AM406:AM469" si="49">CONCATENATE("'Connection':{'Address':","'",L406,"'",",","'Multicast address':","'",V406,"'",",","'User':","'",M406,"'",",","'Password':","'",N406,"'",",","'HTTP port':",O406,",","'ONVIF port':",P406,",","'RTSP port':",Q406,"},")</f>
        <v>'Connection':{'Address':'10.149.4.51','Multicast address':'				235.2.0.7','User':'','Password':'','HTTP port':80,'ONVIF port':80,'RTSP port':554},</v>
      </c>
      <c r="AN406" s="50" t="str">
        <f t="shared" si="48"/>
        <v>'PTZ protocol':{'Protocol':'		VLC','Address':			0,'Port':0,'Serial settings':'0'}}},</v>
      </c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0"/>
      <c r="EA406" s="50"/>
      <c r="EB406" s="50"/>
      <c r="EC406" s="50"/>
      <c r="ED406" s="50"/>
      <c r="EE406" s="50"/>
      <c r="EF406" s="50"/>
      <c r="EG406" s="50"/>
      <c r="EH406" s="50"/>
      <c r="EI406" s="50"/>
      <c r="EJ406" s="50"/>
      <c r="EK406" s="50"/>
      <c r="EL406" s="50"/>
      <c r="EM406" s="50"/>
      <c r="EN406" s="50"/>
      <c r="EO406" s="50"/>
      <c r="EP406" s="50"/>
      <c r="EQ406" s="50"/>
      <c r="ER406" s="50"/>
      <c r="ES406" s="50"/>
      <c r="ET406" s="50"/>
      <c r="EU406" s="50"/>
      <c r="EV406" s="50"/>
      <c r="EW406" s="50"/>
      <c r="EX406" s="50"/>
      <c r="EY406" s="50"/>
      <c r="EZ406" s="50"/>
      <c r="FA406" s="50"/>
      <c r="FB406" s="50"/>
      <c r="FC406" s="50"/>
      <c r="FD406" s="50"/>
      <c r="FE406" s="50"/>
      <c r="FF406" s="50"/>
      <c r="FG406" s="50"/>
      <c r="FH406" s="50"/>
      <c r="FI406" s="50"/>
      <c r="FJ406" s="50"/>
      <c r="FK406" s="50"/>
      <c r="FL406" s="50"/>
      <c r="FM406" s="50"/>
      <c r="FN406" s="50"/>
      <c r="FO406" s="50"/>
      <c r="FP406" s="50"/>
      <c r="FQ406" s="50"/>
      <c r="FR406" s="50"/>
      <c r="FS406" s="50"/>
      <c r="FT406" s="50"/>
      <c r="FU406" s="50"/>
      <c r="FV406" s="50"/>
      <c r="FW406" s="50"/>
      <c r="FX406" s="50"/>
      <c r="FY406" s="50"/>
      <c r="FZ406" s="50"/>
      <c r="GA406" s="50"/>
      <c r="GB406" s="50"/>
      <c r="GC406" s="50"/>
      <c r="GD406" s="50"/>
      <c r="GE406" s="50"/>
      <c r="GF406" s="50"/>
      <c r="GG406" s="50"/>
      <c r="GH406" s="50"/>
      <c r="GI406" s="50"/>
      <c r="GJ406" s="50"/>
      <c r="GK406" s="50"/>
      <c r="GL406" s="50"/>
      <c r="GM406" s="50"/>
      <c r="GN406" s="50"/>
      <c r="GO406" s="50"/>
      <c r="GP406" s="50"/>
      <c r="GQ406" s="50"/>
      <c r="GR406" s="50"/>
      <c r="GS406" s="50"/>
      <c r="GT406" s="50"/>
      <c r="GU406" s="50"/>
      <c r="GV406" s="50"/>
      <c r="GW406" s="50"/>
      <c r="GX406" s="50"/>
      <c r="GY406" s="50"/>
      <c r="GZ406" s="50"/>
      <c r="HA406" s="50"/>
      <c r="HB406" s="50"/>
      <c r="HC406" s="50"/>
      <c r="HD406" s="50"/>
      <c r="HE406" s="50"/>
      <c r="HF406" s="50"/>
      <c r="HG406" s="50"/>
      <c r="HH406" s="50"/>
      <c r="HI406" s="50"/>
      <c r="HJ406" s="50"/>
      <c r="HK406" s="50"/>
      <c r="HL406" s="50"/>
      <c r="HM406" s="50"/>
      <c r="HN406" s="50"/>
      <c r="HO406" s="50"/>
      <c r="HP406" s="50"/>
      <c r="HQ406" s="50"/>
      <c r="HR406" s="50"/>
      <c r="HS406" s="50"/>
      <c r="HT406" s="50"/>
      <c r="HU406" s="50"/>
      <c r="HV406" s="50"/>
      <c r="HW406" s="50"/>
      <c r="HX406" s="50"/>
      <c r="HY406" s="50"/>
      <c r="HZ406" s="50"/>
      <c r="IA406" s="50"/>
      <c r="IB406" s="50"/>
      <c r="IC406" s="50"/>
      <c r="ID406" s="50"/>
      <c r="IE406" s="50"/>
      <c r="IF406" s="50"/>
      <c r="IG406" s="50"/>
      <c r="IH406" s="50"/>
      <c r="II406" s="50"/>
      <c r="IJ406" s="50"/>
      <c r="IK406" s="50"/>
      <c r="IL406" s="50"/>
      <c r="IM406" s="50"/>
      <c r="IN406" s="50"/>
      <c r="IO406" s="50"/>
      <c r="IP406" s="50"/>
      <c r="IQ406" s="50"/>
      <c r="IR406" s="50"/>
      <c r="IS406" s="50"/>
    </row>
    <row r="407" spans="1:253" ht="14.25" customHeight="1">
      <c r="A407" s="55" t="str">
        <f t="shared" si="43"/>
        <v>camera.0814</v>
      </c>
      <c r="B407" s="54">
        <v>814</v>
      </c>
      <c r="C407" s="56" t="s">
        <v>64</v>
      </c>
      <c r="D407" s="56">
        <v>319</v>
      </c>
      <c r="E407" s="56" t="s">
        <v>1130</v>
      </c>
      <c r="F407" s="56" t="s">
        <v>90</v>
      </c>
      <c r="G407" s="56" t="s">
        <v>36</v>
      </c>
      <c r="H407" s="56" t="s">
        <v>1046</v>
      </c>
      <c r="I407" s="56" t="s">
        <v>1168</v>
      </c>
      <c r="J407" s="50" t="s">
        <v>39</v>
      </c>
      <c r="K407" s="71" t="s">
        <v>37</v>
      </c>
      <c r="L407" s="59" t="s">
        <v>1169</v>
      </c>
      <c r="M407" s="56"/>
      <c r="N407" s="56"/>
      <c r="O407" s="50">
        <v>80</v>
      </c>
      <c r="P407" s="50">
        <v>80</v>
      </c>
      <c r="Q407" s="50">
        <v>554</v>
      </c>
      <c r="R407" s="50" t="s">
        <v>43</v>
      </c>
      <c r="S407" s="50" t="s">
        <v>44</v>
      </c>
      <c r="T407" s="50">
        <v>0</v>
      </c>
      <c r="U407" s="50">
        <v>0</v>
      </c>
      <c r="V407" s="50" t="s">
        <v>1170</v>
      </c>
      <c r="W407" s="50" t="s">
        <v>94</v>
      </c>
      <c r="X407" s="57" t="s">
        <v>1135</v>
      </c>
      <c r="AA407" s="50" t="s">
        <v>57</v>
      </c>
      <c r="AB407" s="56" t="s">
        <v>64</v>
      </c>
      <c r="AC407" s="50" t="s">
        <v>95</v>
      </c>
      <c r="AD407" s="50">
        <v>0</v>
      </c>
      <c r="AE407" s="50">
        <v>0</v>
      </c>
      <c r="AF407" s="50">
        <v>300</v>
      </c>
      <c r="AG407" s="50" t="s">
        <v>46</v>
      </c>
      <c r="AH407" s="50" t="str">
        <f t="shared" si="45"/>
        <v>AP-7 319 L'Aldea</v>
      </c>
      <c r="AI407" s="50"/>
      <c r="AJ407" s="50" t="str">
        <f t="shared" si="46"/>
        <v>{'Camera information':{'Identifier':'camera.0814','Number':814,'Group':'AP-7','Name':'AP-7 319 L'Aldea','Location':'AP-7 (S)',</v>
      </c>
      <c r="AK407" s="50" t="str">
        <f t="shared" si="44"/>
        <v>'Description':'AP-7 319 L'Aldea','Symbol':'Fixed camera','Owner':'AUMAR','Municipality':'Aldea','Kilometric Point':'319','Road':'AP-7','Direction':'0',</v>
      </c>
      <c r="AL407" s="50" t="str">
        <f t="shared" si="47"/>
        <v>'Latitude':'0','Longitude':'0','Manufacturer':'LANACCESS','Model':'-','Protocol':'		VLC','Polling':300,</v>
      </c>
      <c r="AM407" s="50" t="str">
        <f t="shared" si="49"/>
        <v>'Connection':{'Address':'10.149.5.36','Multicast address':'				235.2.0.13','User':'','Password':'','HTTP port':80,'ONVIF port':80,'RTSP port':554},</v>
      </c>
      <c r="AN407" s="50" t="str">
        <f t="shared" si="48"/>
        <v>'PTZ protocol':{'Protocol':'		VLC','Address':			0,'Port':0,'Serial settings':'0'}}},</v>
      </c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0"/>
      <c r="EA407" s="50"/>
      <c r="EB407" s="50"/>
      <c r="EC407" s="50"/>
      <c r="ED407" s="50"/>
      <c r="EE407" s="50"/>
      <c r="EF407" s="50"/>
      <c r="EG407" s="50"/>
      <c r="EH407" s="50"/>
      <c r="EI407" s="50"/>
      <c r="EJ407" s="50"/>
      <c r="EK407" s="50"/>
      <c r="EL407" s="50"/>
      <c r="EM407" s="50"/>
      <c r="EN407" s="50"/>
      <c r="EO407" s="50"/>
      <c r="EP407" s="50"/>
      <c r="EQ407" s="50"/>
      <c r="ER407" s="50"/>
      <c r="ES407" s="50"/>
      <c r="ET407" s="50"/>
      <c r="EU407" s="50"/>
      <c r="EV407" s="50"/>
      <c r="EW407" s="50"/>
      <c r="EX407" s="50"/>
      <c r="EY407" s="50"/>
      <c r="EZ407" s="50"/>
      <c r="FA407" s="50"/>
      <c r="FB407" s="50"/>
      <c r="FC407" s="50"/>
      <c r="FD407" s="50"/>
      <c r="FE407" s="50"/>
      <c r="FF407" s="50"/>
      <c r="FG407" s="50"/>
      <c r="FH407" s="50"/>
      <c r="FI407" s="50"/>
      <c r="FJ407" s="50"/>
      <c r="FK407" s="50"/>
      <c r="FL407" s="50"/>
      <c r="FM407" s="50"/>
      <c r="FN407" s="50"/>
      <c r="FO407" s="50"/>
      <c r="FP407" s="50"/>
      <c r="FQ407" s="50"/>
      <c r="FR407" s="50"/>
      <c r="FS407" s="50"/>
      <c r="FT407" s="50"/>
      <c r="FU407" s="50"/>
      <c r="FV407" s="50"/>
      <c r="FW407" s="50"/>
      <c r="FX407" s="50"/>
      <c r="FY407" s="50"/>
      <c r="FZ407" s="50"/>
      <c r="GA407" s="50"/>
      <c r="GB407" s="50"/>
      <c r="GC407" s="50"/>
      <c r="GD407" s="50"/>
      <c r="GE407" s="50"/>
      <c r="GF407" s="50"/>
      <c r="GG407" s="50"/>
      <c r="GH407" s="50"/>
      <c r="GI407" s="50"/>
      <c r="GJ407" s="50"/>
      <c r="GK407" s="50"/>
      <c r="GL407" s="50"/>
      <c r="GM407" s="50"/>
      <c r="GN407" s="50"/>
      <c r="GO407" s="50"/>
      <c r="GP407" s="50"/>
      <c r="GQ407" s="50"/>
      <c r="GR407" s="50"/>
      <c r="GS407" s="50"/>
      <c r="GT407" s="50"/>
      <c r="GU407" s="50"/>
      <c r="GV407" s="50"/>
      <c r="GW407" s="50"/>
      <c r="GX407" s="50"/>
      <c r="GY407" s="50"/>
      <c r="GZ407" s="50"/>
      <c r="HA407" s="50"/>
      <c r="HB407" s="50"/>
      <c r="HC407" s="50"/>
      <c r="HD407" s="50"/>
      <c r="HE407" s="50"/>
      <c r="HF407" s="50"/>
      <c r="HG407" s="50"/>
      <c r="HH407" s="50"/>
      <c r="HI407" s="50"/>
      <c r="HJ407" s="50"/>
      <c r="HK407" s="50"/>
      <c r="HL407" s="50"/>
      <c r="HM407" s="50"/>
      <c r="HN407" s="50"/>
      <c r="HO407" s="50"/>
      <c r="HP407" s="50"/>
      <c r="HQ407" s="50"/>
      <c r="HR407" s="50"/>
      <c r="HS407" s="50"/>
      <c r="HT407" s="50"/>
      <c r="HU407" s="50"/>
      <c r="HV407" s="50"/>
      <c r="HW407" s="50"/>
      <c r="HX407" s="50"/>
      <c r="HY407" s="50"/>
      <c r="HZ407" s="50"/>
      <c r="IA407" s="50"/>
      <c r="IB407" s="50"/>
      <c r="IC407" s="50"/>
      <c r="ID407" s="50"/>
      <c r="IE407" s="50"/>
      <c r="IF407" s="50"/>
      <c r="IG407" s="50"/>
      <c r="IH407" s="50"/>
      <c r="II407" s="50"/>
      <c r="IJ407" s="50"/>
      <c r="IK407" s="50"/>
      <c r="IL407" s="50"/>
      <c r="IM407" s="50"/>
      <c r="IN407" s="50"/>
      <c r="IO407" s="50"/>
      <c r="IP407" s="50"/>
      <c r="IQ407" s="50"/>
      <c r="IR407" s="50"/>
      <c r="IS407" s="50"/>
    </row>
    <row r="408" spans="1:253" ht="14.25" customHeight="1">
      <c r="A408" s="55" t="str">
        <f t="shared" si="43"/>
        <v>camera.0813</v>
      </c>
      <c r="B408" s="54">
        <v>813</v>
      </c>
      <c r="C408" s="56" t="s">
        <v>64</v>
      </c>
      <c r="D408" s="56">
        <v>318.3</v>
      </c>
      <c r="E408" s="56" t="s">
        <v>1130</v>
      </c>
      <c r="F408" s="56" t="s">
        <v>90</v>
      </c>
      <c r="G408" s="56" t="s">
        <v>36</v>
      </c>
      <c r="H408" s="56" t="s">
        <v>1046</v>
      </c>
      <c r="I408" s="56" t="s">
        <v>1168</v>
      </c>
      <c r="J408" s="50" t="s">
        <v>39</v>
      </c>
      <c r="K408" s="71" t="s">
        <v>37</v>
      </c>
      <c r="L408" s="59" t="s">
        <v>1171</v>
      </c>
      <c r="M408" s="56"/>
      <c r="N408" s="56"/>
      <c r="O408" s="50">
        <v>80</v>
      </c>
      <c r="P408" s="50">
        <v>80</v>
      </c>
      <c r="Q408" s="50">
        <v>554</v>
      </c>
      <c r="R408" s="50" t="s">
        <v>43</v>
      </c>
      <c r="S408" s="50" t="s">
        <v>44</v>
      </c>
      <c r="T408" s="50">
        <v>0</v>
      </c>
      <c r="U408" s="50">
        <v>0</v>
      </c>
      <c r="V408" s="50" t="s">
        <v>1172</v>
      </c>
      <c r="W408" s="50" t="s">
        <v>94</v>
      </c>
      <c r="X408" s="57" t="s">
        <v>1135</v>
      </c>
      <c r="AA408" s="50" t="s">
        <v>57</v>
      </c>
      <c r="AB408" s="56" t="s">
        <v>64</v>
      </c>
      <c r="AC408" s="50" t="s">
        <v>95</v>
      </c>
      <c r="AD408" s="50">
        <v>0</v>
      </c>
      <c r="AE408" s="50">
        <v>0</v>
      </c>
      <c r="AF408" s="50">
        <v>300</v>
      </c>
      <c r="AG408" s="50" t="s">
        <v>46</v>
      </c>
      <c r="AH408" s="50" t="str">
        <f t="shared" si="45"/>
        <v>AP-7 318,3 L'Aldea</v>
      </c>
      <c r="AI408" s="50"/>
      <c r="AJ408" s="50" t="str">
        <f t="shared" si="46"/>
        <v>{'Camera information':{'Identifier':'camera.0813','Number':813,'Group':'AP-7','Name':'AP-7 318,3 L'Aldea','Location':'AP-7 (S)',</v>
      </c>
      <c r="AK408" s="50" t="str">
        <f t="shared" si="44"/>
        <v>'Description':'AP-7 318,3 L'Aldea','Symbol':'Fixed camera','Owner':'AUMAR','Municipality':'Aldea','Kilometric Point':'318,3','Road':'AP-7','Direction':'0',</v>
      </c>
      <c r="AL408" s="50" t="str">
        <f t="shared" si="47"/>
        <v>'Latitude':'0','Longitude':'0','Manufacturer':'LANACCESS','Model':'-','Protocol':'		VLC','Polling':300,</v>
      </c>
      <c r="AM408" s="50" t="str">
        <f t="shared" si="49"/>
        <v>'Connection':{'Address':'10.149.5.37','Multicast address':'				235.2.0.14','User':'','Password':'','HTTP port':80,'ONVIF port':80,'RTSP port':554},</v>
      </c>
      <c r="AN408" s="50" t="str">
        <f t="shared" si="48"/>
        <v>'PTZ protocol':{'Protocol':'		VLC','Address':			0,'Port':0,'Serial settings':'0'}}},</v>
      </c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0"/>
      <c r="EA408" s="50"/>
      <c r="EB408" s="50"/>
      <c r="EC408" s="50"/>
      <c r="ED408" s="50"/>
      <c r="EE408" s="50"/>
      <c r="EF408" s="50"/>
      <c r="EG408" s="50"/>
      <c r="EH408" s="50"/>
      <c r="EI408" s="50"/>
      <c r="EJ408" s="50"/>
      <c r="EK408" s="50"/>
      <c r="EL408" s="50"/>
      <c r="EM408" s="50"/>
      <c r="EN408" s="50"/>
      <c r="EO408" s="50"/>
      <c r="EP408" s="50"/>
      <c r="EQ408" s="50"/>
      <c r="ER408" s="50"/>
      <c r="ES408" s="50"/>
      <c r="ET408" s="50"/>
      <c r="EU408" s="50"/>
      <c r="EV408" s="50"/>
      <c r="EW408" s="50"/>
      <c r="EX408" s="50"/>
      <c r="EY408" s="50"/>
      <c r="EZ408" s="50"/>
      <c r="FA408" s="50"/>
      <c r="FB408" s="50"/>
      <c r="FC408" s="50"/>
      <c r="FD408" s="50"/>
      <c r="FE408" s="50"/>
      <c r="FF408" s="50"/>
      <c r="FG408" s="50"/>
      <c r="FH408" s="50"/>
      <c r="FI408" s="50"/>
      <c r="FJ408" s="50"/>
      <c r="FK408" s="50"/>
      <c r="FL408" s="50"/>
      <c r="FM408" s="50"/>
      <c r="FN408" s="50"/>
      <c r="FO408" s="50"/>
      <c r="FP408" s="50"/>
      <c r="FQ408" s="50"/>
      <c r="FR408" s="50"/>
      <c r="FS408" s="50"/>
      <c r="FT408" s="50"/>
      <c r="FU408" s="50"/>
      <c r="FV408" s="50"/>
      <c r="FW408" s="50"/>
      <c r="FX408" s="50"/>
      <c r="FY408" s="50"/>
      <c r="FZ408" s="50"/>
      <c r="GA408" s="50"/>
      <c r="GB408" s="50"/>
      <c r="GC408" s="50"/>
      <c r="GD408" s="50"/>
      <c r="GE408" s="50"/>
      <c r="GF408" s="50"/>
      <c r="GG408" s="50"/>
      <c r="GH408" s="50"/>
      <c r="GI408" s="50"/>
      <c r="GJ408" s="50"/>
      <c r="GK408" s="50"/>
      <c r="GL408" s="50"/>
      <c r="GM408" s="50"/>
      <c r="GN408" s="50"/>
      <c r="GO408" s="50"/>
      <c r="GP408" s="50"/>
      <c r="GQ408" s="50"/>
      <c r="GR408" s="50"/>
      <c r="GS408" s="50"/>
      <c r="GT408" s="50"/>
      <c r="GU408" s="50"/>
      <c r="GV408" s="50"/>
      <c r="GW408" s="50"/>
      <c r="GX408" s="50"/>
      <c r="GY408" s="50"/>
      <c r="GZ408" s="50"/>
      <c r="HA408" s="50"/>
      <c r="HB408" s="50"/>
      <c r="HC408" s="50"/>
      <c r="HD408" s="50"/>
      <c r="HE408" s="50"/>
      <c r="HF408" s="50"/>
      <c r="HG408" s="50"/>
      <c r="HH408" s="50"/>
      <c r="HI408" s="50"/>
      <c r="HJ408" s="50"/>
      <c r="HK408" s="50"/>
      <c r="HL408" s="50"/>
      <c r="HM408" s="50"/>
      <c r="HN408" s="50"/>
      <c r="HO408" s="50"/>
      <c r="HP408" s="50"/>
      <c r="HQ408" s="50"/>
      <c r="HR408" s="50"/>
      <c r="HS408" s="50"/>
      <c r="HT408" s="50"/>
      <c r="HU408" s="50"/>
      <c r="HV408" s="50"/>
      <c r="HW408" s="50"/>
      <c r="HX408" s="50"/>
      <c r="HY408" s="50"/>
      <c r="HZ408" s="50"/>
      <c r="IA408" s="50"/>
      <c r="IB408" s="50"/>
      <c r="IC408" s="50"/>
      <c r="ID408" s="50"/>
      <c r="IE408" s="50"/>
      <c r="IF408" s="50"/>
      <c r="IG408" s="50"/>
      <c r="IH408" s="50"/>
      <c r="II408" s="50"/>
      <c r="IJ408" s="50"/>
      <c r="IK408" s="50"/>
      <c r="IL408" s="50"/>
      <c r="IM408" s="50"/>
      <c r="IN408" s="50"/>
      <c r="IO408" s="50"/>
      <c r="IP408" s="50"/>
      <c r="IQ408" s="50"/>
      <c r="IR408" s="50"/>
      <c r="IS408" s="50"/>
    </row>
    <row r="409" spans="1:253" ht="14.25" customHeight="1">
      <c r="A409" s="55" t="str">
        <f t="shared" si="43"/>
        <v>camera.0812</v>
      </c>
      <c r="B409" s="54">
        <v>812</v>
      </c>
      <c r="C409" s="56" t="s">
        <v>64</v>
      </c>
      <c r="D409" s="56">
        <v>317.8</v>
      </c>
      <c r="E409" s="56" t="s">
        <v>1130</v>
      </c>
      <c r="F409" s="56" t="s">
        <v>90</v>
      </c>
      <c r="G409" s="56" t="s">
        <v>36</v>
      </c>
      <c r="H409" s="56" t="s">
        <v>1046</v>
      </c>
      <c r="I409" s="56" t="s">
        <v>1168</v>
      </c>
      <c r="J409" s="50" t="s">
        <v>39</v>
      </c>
      <c r="K409" s="71" t="s">
        <v>37</v>
      </c>
      <c r="L409" s="59" t="s">
        <v>1173</v>
      </c>
      <c r="M409" s="56"/>
      <c r="N409" s="56"/>
      <c r="O409" s="50">
        <v>80</v>
      </c>
      <c r="P409" s="50">
        <v>80</v>
      </c>
      <c r="Q409" s="50">
        <v>554</v>
      </c>
      <c r="R409" s="50" t="s">
        <v>43</v>
      </c>
      <c r="S409" s="50" t="s">
        <v>44</v>
      </c>
      <c r="T409" s="50">
        <v>0</v>
      </c>
      <c r="U409" s="50">
        <v>0</v>
      </c>
      <c r="V409" s="50" t="s">
        <v>1174</v>
      </c>
      <c r="W409" s="50" t="s">
        <v>94</v>
      </c>
      <c r="X409" s="57" t="s">
        <v>1135</v>
      </c>
      <c r="AA409" s="50" t="s">
        <v>57</v>
      </c>
      <c r="AB409" s="56" t="s">
        <v>64</v>
      </c>
      <c r="AC409" s="50" t="s">
        <v>95</v>
      </c>
      <c r="AD409" s="50">
        <v>0</v>
      </c>
      <c r="AE409" s="50">
        <v>0</v>
      </c>
      <c r="AF409" s="50">
        <v>300</v>
      </c>
      <c r="AG409" s="50" t="s">
        <v>46</v>
      </c>
      <c r="AH409" s="50" t="str">
        <f t="shared" si="45"/>
        <v>AP-7 317,8 L'Aldea</v>
      </c>
      <c r="AI409" s="50"/>
      <c r="AJ409" s="50" t="str">
        <f t="shared" si="46"/>
        <v>{'Camera information':{'Identifier':'camera.0812','Number':812,'Group':'AP-7','Name':'AP-7 317,8 L'Aldea','Location':'AP-7 (S)',</v>
      </c>
      <c r="AK409" s="50" t="str">
        <f t="shared" si="44"/>
        <v>'Description':'AP-7 317,8 L'Aldea','Symbol':'Fixed camera','Owner':'AUMAR','Municipality':'Aldea','Kilometric Point':'317,8','Road':'AP-7','Direction':'0',</v>
      </c>
      <c r="AL409" s="50" t="str">
        <f t="shared" si="47"/>
        <v>'Latitude':'0','Longitude':'0','Manufacturer':'LANACCESS','Model':'-','Protocol':'		VLC','Polling':300,</v>
      </c>
      <c r="AM409" s="50" t="str">
        <f t="shared" si="49"/>
        <v>'Connection':{'Address':'10.149.5.38','Multicast address':'				235.2.0.15','User':'','Password':'','HTTP port':80,'ONVIF port':80,'RTSP port':554},</v>
      </c>
      <c r="AN409" s="50" t="str">
        <f t="shared" si="48"/>
        <v>'PTZ protocol':{'Protocol':'		VLC','Address':			0,'Port':0,'Serial settings':'0'}}},</v>
      </c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0"/>
      <c r="EA409" s="50"/>
      <c r="EB409" s="50"/>
      <c r="EC409" s="50"/>
      <c r="ED409" s="50"/>
      <c r="EE409" s="50"/>
      <c r="EF409" s="50"/>
      <c r="EG409" s="50"/>
      <c r="EH409" s="50"/>
      <c r="EI409" s="50"/>
      <c r="EJ409" s="50"/>
      <c r="EK409" s="50"/>
      <c r="EL409" s="50"/>
      <c r="EM409" s="50"/>
      <c r="EN409" s="50"/>
      <c r="EO409" s="50"/>
      <c r="EP409" s="50"/>
      <c r="EQ409" s="50"/>
      <c r="ER409" s="50"/>
      <c r="ES409" s="50"/>
      <c r="ET409" s="50"/>
      <c r="EU409" s="50"/>
      <c r="EV409" s="50"/>
      <c r="EW409" s="50"/>
      <c r="EX409" s="50"/>
      <c r="EY409" s="50"/>
      <c r="EZ409" s="50"/>
      <c r="FA409" s="50"/>
      <c r="FB409" s="50"/>
      <c r="FC409" s="50"/>
      <c r="FD409" s="50"/>
      <c r="FE409" s="50"/>
      <c r="FF409" s="50"/>
      <c r="FG409" s="50"/>
      <c r="FH409" s="50"/>
      <c r="FI409" s="50"/>
      <c r="FJ409" s="50"/>
      <c r="FK409" s="50"/>
      <c r="FL409" s="50"/>
      <c r="FM409" s="50"/>
      <c r="FN409" s="50"/>
      <c r="FO409" s="50"/>
      <c r="FP409" s="50"/>
      <c r="FQ409" s="50"/>
      <c r="FR409" s="50"/>
      <c r="FS409" s="50"/>
      <c r="FT409" s="50"/>
      <c r="FU409" s="50"/>
      <c r="FV409" s="50"/>
      <c r="FW409" s="50"/>
      <c r="FX409" s="50"/>
      <c r="FY409" s="50"/>
      <c r="FZ409" s="50"/>
      <c r="GA409" s="50"/>
      <c r="GB409" s="50"/>
      <c r="GC409" s="50"/>
      <c r="GD409" s="50"/>
      <c r="GE409" s="50"/>
      <c r="GF409" s="50"/>
      <c r="GG409" s="50"/>
      <c r="GH409" s="50"/>
      <c r="GI409" s="50"/>
      <c r="GJ409" s="50"/>
      <c r="GK409" s="50"/>
      <c r="GL409" s="50"/>
      <c r="GM409" s="50"/>
      <c r="GN409" s="50"/>
      <c r="GO409" s="50"/>
      <c r="GP409" s="50"/>
      <c r="GQ409" s="50"/>
      <c r="GR409" s="50"/>
      <c r="GS409" s="50"/>
      <c r="GT409" s="50"/>
      <c r="GU409" s="50"/>
      <c r="GV409" s="50"/>
      <c r="GW409" s="50"/>
      <c r="GX409" s="50"/>
      <c r="GY409" s="50"/>
      <c r="GZ409" s="50"/>
      <c r="HA409" s="50"/>
      <c r="HB409" s="50"/>
      <c r="HC409" s="50"/>
      <c r="HD409" s="50"/>
      <c r="HE409" s="50"/>
      <c r="HF409" s="50"/>
      <c r="HG409" s="50"/>
      <c r="HH409" s="50"/>
      <c r="HI409" s="50"/>
      <c r="HJ409" s="50"/>
      <c r="HK409" s="50"/>
      <c r="HL409" s="50"/>
      <c r="HM409" s="50"/>
      <c r="HN409" s="50"/>
      <c r="HO409" s="50"/>
      <c r="HP409" s="50"/>
      <c r="HQ409" s="50"/>
      <c r="HR409" s="50"/>
      <c r="HS409" s="50"/>
      <c r="HT409" s="50"/>
      <c r="HU409" s="50"/>
      <c r="HV409" s="50"/>
      <c r="HW409" s="50"/>
      <c r="HX409" s="50"/>
      <c r="HY409" s="50"/>
      <c r="HZ409" s="50"/>
      <c r="IA409" s="50"/>
      <c r="IB409" s="50"/>
      <c r="IC409" s="50"/>
      <c r="ID409" s="50"/>
      <c r="IE409" s="50"/>
      <c r="IF409" s="50"/>
      <c r="IG409" s="50"/>
      <c r="IH409" s="50"/>
      <c r="II409" s="50"/>
      <c r="IJ409" s="50"/>
      <c r="IK409" s="50"/>
      <c r="IL409" s="50"/>
      <c r="IM409" s="50"/>
      <c r="IN409" s="50"/>
      <c r="IO409" s="50"/>
      <c r="IP409" s="50"/>
      <c r="IQ409" s="50"/>
      <c r="IR409" s="50"/>
      <c r="IS409" s="50"/>
    </row>
    <row r="410" spans="1:253" ht="14.25" customHeight="1">
      <c r="A410" s="55" t="str">
        <f t="shared" si="43"/>
        <v>camera.0811</v>
      </c>
      <c r="B410" s="54">
        <v>811</v>
      </c>
      <c r="C410" s="56" t="s">
        <v>64</v>
      </c>
      <c r="D410" s="56">
        <v>315.8</v>
      </c>
      <c r="E410" s="56" t="s">
        <v>1130</v>
      </c>
      <c r="F410" s="56" t="s">
        <v>90</v>
      </c>
      <c r="G410" s="56" t="s">
        <v>36</v>
      </c>
      <c r="H410" s="56" t="s">
        <v>1175</v>
      </c>
      <c r="I410" s="56" t="s">
        <v>1175</v>
      </c>
      <c r="J410" s="50" t="s">
        <v>39</v>
      </c>
      <c r="K410" s="71" t="s">
        <v>37</v>
      </c>
      <c r="L410" s="59" t="s">
        <v>1176</v>
      </c>
      <c r="M410" s="56"/>
      <c r="N410" s="56"/>
      <c r="O410" s="50">
        <v>80</v>
      </c>
      <c r="P410" s="50">
        <v>80</v>
      </c>
      <c r="Q410" s="50">
        <v>554</v>
      </c>
      <c r="R410" s="50" t="s">
        <v>43</v>
      </c>
      <c r="S410" s="50" t="s">
        <v>44</v>
      </c>
      <c r="T410" s="50">
        <v>0</v>
      </c>
      <c r="U410" s="50">
        <v>0</v>
      </c>
      <c r="V410" s="50" t="s">
        <v>1177</v>
      </c>
      <c r="W410" s="50" t="s">
        <v>94</v>
      </c>
      <c r="X410" s="57" t="s">
        <v>1135</v>
      </c>
      <c r="AA410" s="50" t="s">
        <v>57</v>
      </c>
      <c r="AB410" s="56" t="s">
        <v>64</v>
      </c>
      <c r="AC410" s="50" t="s">
        <v>95</v>
      </c>
      <c r="AD410" s="50">
        <v>0</v>
      </c>
      <c r="AE410" s="50">
        <v>0</v>
      </c>
      <c r="AF410" s="50">
        <v>300</v>
      </c>
      <c r="AG410" s="50" t="s">
        <v>46</v>
      </c>
      <c r="AH410" s="50" t="str">
        <f t="shared" si="45"/>
        <v>AP-7 315,8 Camarles</v>
      </c>
      <c r="AI410" s="50"/>
      <c r="AJ410" s="50" t="str">
        <f t="shared" si="46"/>
        <v>{'Camera information':{'Identifier':'camera.0811','Number':811,'Group':'AP-7','Name':'AP-7 315,8 Camarles','Location':'AP-7 (S)',</v>
      </c>
      <c r="AK410" s="50" t="str">
        <f t="shared" si="44"/>
        <v>'Description':'AP-7 315,8 Camarles','Symbol':'Fixed camera','Owner':'AUMAR','Municipality':'Camarles','Kilometric Point':'315,8','Road':'AP-7','Direction':'0',</v>
      </c>
      <c r="AL410" s="50" t="str">
        <f t="shared" si="47"/>
        <v>'Latitude':'0','Longitude':'0','Manufacturer':'LANACCESS','Model':'-','Protocol':'		VLC','Polling':300,</v>
      </c>
      <c r="AM410" s="50" t="str">
        <f t="shared" si="49"/>
        <v>'Connection':{'Address':'10.149.5.41','Multicast address':'				235.2.0.18','User':'','Password':'','HTTP port':80,'ONVIF port':80,'RTSP port':554},</v>
      </c>
      <c r="AN410" s="50" t="str">
        <f t="shared" si="48"/>
        <v>'PTZ protocol':{'Protocol':'		VLC','Address':			0,'Port':0,'Serial settings':'0'}}},</v>
      </c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0"/>
      <c r="EA410" s="50"/>
      <c r="EB410" s="50"/>
      <c r="EC410" s="50"/>
      <c r="ED410" s="50"/>
      <c r="EE410" s="50"/>
      <c r="EF410" s="50"/>
      <c r="EG410" s="50"/>
      <c r="EH410" s="50"/>
      <c r="EI410" s="50"/>
      <c r="EJ410" s="50"/>
      <c r="EK410" s="50"/>
      <c r="EL410" s="50"/>
      <c r="EM410" s="50"/>
      <c r="EN410" s="50"/>
      <c r="EO410" s="50"/>
      <c r="EP410" s="50"/>
      <c r="EQ410" s="50"/>
      <c r="ER410" s="50"/>
      <c r="ES410" s="50"/>
      <c r="ET410" s="50"/>
      <c r="EU410" s="50"/>
      <c r="EV410" s="50"/>
      <c r="EW410" s="50"/>
      <c r="EX410" s="50"/>
      <c r="EY410" s="50"/>
      <c r="EZ410" s="50"/>
      <c r="FA410" s="50"/>
      <c r="FB410" s="50"/>
      <c r="FC410" s="50"/>
      <c r="FD410" s="50"/>
      <c r="FE410" s="50"/>
      <c r="FF410" s="50"/>
      <c r="FG410" s="50"/>
      <c r="FH410" s="50"/>
      <c r="FI410" s="50"/>
      <c r="FJ410" s="50"/>
      <c r="FK410" s="50"/>
      <c r="FL410" s="50"/>
      <c r="FM410" s="50"/>
      <c r="FN410" s="50"/>
      <c r="FO410" s="50"/>
      <c r="FP410" s="50"/>
      <c r="FQ410" s="50"/>
      <c r="FR410" s="50"/>
      <c r="FS410" s="50"/>
      <c r="FT410" s="50"/>
      <c r="FU410" s="50"/>
      <c r="FV410" s="50"/>
      <c r="FW410" s="50"/>
      <c r="FX410" s="50"/>
      <c r="FY410" s="50"/>
      <c r="FZ410" s="50"/>
      <c r="GA410" s="50"/>
      <c r="GB410" s="50"/>
      <c r="GC410" s="50"/>
      <c r="GD410" s="50"/>
      <c r="GE410" s="50"/>
      <c r="GF410" s="50"/>
      <c r="GG410" s="50"/>
      <c r="GH410" s="50"/>
      <c r="GI410" s="50"/>
      <c r="GJ410" s="50"/>
      <c r="GK410" s="50"/>
      <c r="GL410" s="50"/>
      <c r="GM410" s="50"/>
      <c r="GN410" s="50"/>
      <c r="GO410" s="50"/>
      <c r="GP410" s="50"/>
      <c r="GQ410" s="50"/>
      <c r="GR410" s="50"/>
      <c r="GS410" s="50"/>
      <c r="GT410" s="50"/>
      <c r="GU410" s="50"/>
      <c r="GV410" s="50"/>
      <c r="GW410" s="50"/>
      <c r="GX410" s="50"/>
      <c r="GY410" s="50"/>
      <c r="GZ410" s="50"/>
      <c r="HA410" s="50"/>
      <c r="HB410" s="50"/>
      <c r="HC410" s="50"/>
      <c r="HD410" s="50"/>
      <c r="HE410" s="50"/>
      <c r="HF410" s="50"/>
      <c r="HG410" s="50"/>
      <c r="HH410" s="50"/>
      <c r="HI410" s="50"/>
      <c r="HJ410" s="50"/>
      <c r="HK410" s="50"/>
      <c r="HL410" s="50"/>
      <c r="HM410" s="50"/>
      <c r="HN410" s="50"/>
      <c r="HO410" s="50"/>
      <c r="HP410" s="50"/>
      <c r="HQ410" s="50"/>
      <c r="HR410" s="50"/>
      <c r="HS410" s="50"/>
      <c r="HT410" s="50"/>
      <c r="HU410" s="50"/>
      <c r="HV410" s="50"/>
      <c r="HW410" s="50"/>
      <c r="HX410" s="50"/>
      <c r="HY410" s="50"/>
      <c r="HZ410" s="50"/>
      <c r="IA410" s="50"/>
      <c r="IB410" s="50"/>
      <c r="IC410" s="50"/>
      <c r="ID410" s="50"/>
      <c r="IE410" s="50"/>
      <c r="IF410" s="50"/>
      <c r="IG410" s="50"/>
      <c r="IH410" s="50"/>
      <c r="II410" s="50"/>
      <c r="IJ410" s="50"/>
      <c r="IK410" s="50"/>
      <c r="IL410" s="50"/>
      <c r="IM410" s="50"/>
      <c r="IN410" s="50"/>
      <c r="IO410" s="50"/>
      <c r="IP410" s="50"/>
      <c r="IQ410" s="50"/>
      <c r="IR410" s="50"/>
      <c r="IS410" s="50"/>
    </row>
    <row r="411" spans="1:253" ht="14.25" customHeight="1">
      <c r="A411" s="55" t="str">
        <f t="shared" si="43"/>
        <v>camera.0808</v>
      </c>
      <c r="B411" s="54">
        <v>808</v>
      </c>
      <c r="C411" s="56" t="s">
        <v>64</v>
      </c>
      <c r="D411" s="56">
        <v>307.10000000000002</v>
      </c>
      <c r="E411" s="56" t="s">
        <v>1130</v>
      </c>
      <c r="F411" s="56" t="s">
        <v>90</v>
      </c>
      <c r="G411" s="56" t="s">
        <v>36</v>
      </c>
      <c r="H411" s="56" t="s">
        <v>1045</v>
      </c>
      <c r="I411" s="56" t="s">
        <v>1178</v>
      </c>
      <c r="J411" s="50" t="s">
        <v>39</v>
      </c>
      <c r="K411" s="71" t="s">
        <v>37</v>
      </c>
      <c r="L411" s="59" t="s">
        <v>1179</v>
      </c>
      <c r="M411" s="56"/>
      <c r="N411" s="56"/>
      <c r="O411" s="50">
        <v>80</v>
      </c>
      <c r="P411" s="50">
        <v>80</v>
      </c>
      <c r="Q411" s="50">
        <v>554</v>
      </c>
      <c r="R411" s="50" t="s">
        <v>43</v>
      </c>
      <c r="S411" s="50" t="s">
        <v>44</v>
      </c>
      <c r="T411" s="50">
        <v>0</v>
      </c>
      <c r="U411" s="50">
        <v>0</v>
      </c>
      <c r="V411" s="50" t="s">
        <v>1180</v>
      </c>
      <c r="W411" s="50" t="s">
        <v>94</v>
      </c>
      <c r="X411" s="57" t="s">
        <v>99</v>
      </c>
      <c r="AA411" s="50" t="s">
        <v>120</v>
      </c>
      <c r="AB411" s="56" t="s">
        <v>64</v>
      </c>
      <c r="AC411" s="50" t="s">
        <v>95</v>
      </c>
      <c r="AD411" s="50">
        <v>0</v>
      </c>
      <c r="AE411" s="50">
        <v>0</v>
      </c>
      <c r="AF411" s="50">
        <v>300</v>
      </c>
      <c r="AG411" s="50" t="s">
        <v>46</v>
      </c>
      <c r="AH411" s="50" t="str">
        <f t="shared" si="45"/>
        <v>AP-7 307,1 L'Ampolla</v>
      </c>
      <c r="AI411" s="50"/>
      <c r="AJ411" s="50" t="str">
        <f t="shared" si="46"/>
        <v>{'Camera information':{'Identifier':'camera.0808','Number':808,'Group':'AP-7','Name':'AP-7 307,1 L'Ampolla','Location':'AP-7 (S)',</v>
      </c>
      <c r="AK411" s="50" t="str">
        <f t="shared" si="44"/>
        <v>'Description':'AP-7 307,1 L'Ampolla','Symbol':'Fixed camera','Owner':'AUMAR','Municipality':'Ampolla','Kilometric Point':'307,1','Road':'AP-7','Direction':'0',</v>
      </c>
      <c r="AL411" s="50" t="str">
        <f t="shared" si="47"/>
        <v>'Latitude':'0','Longitude':'0','Manufacturer':'LANACCESS','Model':'-','Protocol':'		VLC','Polling':300,</v>
      </c>
      <c r="AM411" s="50" t="str">
        <f t="shared" si="49"/>
        <v>'Connection':{'Address':'10.149.5.42','Multicast address':'				235.2.0.24','User':'','Password':'','HTTP port':80,'ONVIF port':80,'RTSP port':554},</v>
      </c>
      <c r="AN411" s="50" t="str">
        <f t="shared" si="48"/>
        <v>'PTZ protocol':{'Protocol':'		VLC','Address':			0,'Port':0,'Serial settings':'0'}}},</v>
      </c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  <c r="HG411" s="50"/>
      <c r="HH411" s="50"/>
      <c r="HI411" s="50"/>
      <c r="HJ411" s="50"/>
      <c r="HK411" s="50"/>
      <c r="HL411" s="50"/>
      <c r="HM411" s="50"/>
      <c r="HN411" s="50"/>
      <c r="HO411" s="50"/>
      <c r="HP411" s="50"/>
      <c r="HQ411" s="50"/>
      <c r="HR411" s="50"/>
      <c r="HS411" s="50"/>
      <c r="HT411" s="50"/>
      <c r="HU411" s="50"/>
      <c r="HV411" s="50"/>
      <c r="HW411" s="50"/>
      <c r="HX411" s="50"/>
      <c r="HY411" s="50"/>
      <c r="HZ411" s="50"/>
      <c r="IA411" s="50"/>
      <c r="IB411" s="50"/>
      <c r="IC411" s="50"/>
      <c r="ID411" s="50"/>
      <c r="IE411" s="50"/>
      <c r="IF411" s="50"/>
      <c r="IG411" s="50"/>
      <c r="IH411" s="50"/>
      <c r="II411" s="50"/>
      <c r="IJ411" s="50"/>
      <c r="IK411" s="50"/>
      <c r="IL411" s="50"/>
      <c r="IM411" s="50"/>
      <c r="IN411" s="50"/>
      <c r="IO411" s="50"/>
      <c r="IP411" s="50"/>
      <c r="IQ411" s="50"/>
      <c r="IR411" s="50"/>
      <c r="IS411" s="50"/>
    </row>
    <row r="412" spans="1:253" ht="14.25" customHeight="1">
      <c r="A412" s="55" t="str">
        <f t="shared" si="43"/>
        <v>camera.0809</v>
      </c>
      <c r="B412" s="54">
        <v>809</v>
      </c>
      <c r="C412" s="56" t="s">
        <v>64</v>
      </c>
      <c r="D412" s="56">
        <v>309</v>
      </c>
      <c r="E412" s="56" t="s">
        <v>1130</v>
      </c>
      <c r="F412" s="56" t="s">
        <v>90</v>
      </c>
      <c r="G412" s="56" t="s">
        <v>36</v>
      </c>
      <c r="H412" s="56" t="s">
        <v>1045</v>
      </c>
      <c r="I412" s="56" t="s">
        <v>1178</v>
      </c>
      <c r="J412" s="50" t="s">
        <v>39</v>
      </c>
      <c r="K412" s="71" t="s">
        <v>37</v>
      </c>
      <c r="L412" s="59" t="s">
        <v>1181</v>
      </c>
      <c r="M412" s="56"/>
      <c r="N412" s="56"/>
      <c r="O412" s="50">
        <v>80</v>
      </c>
      <c r="P412" s="50">
        <v>80</v>
      </c>
      <c r="Q412" s="50">
        <v>554</v>
      </c>
      <c r="R412" s="50" t="s">
        <v>43</v>
      </c>
      <c r="S412" s="50" t="s">
        <v>44</v>
      </c>
      <c r="T412" s="50">
        <v>0</v>
      </c>
      <c r="U412" s="50">
        <v>0</v>
      </c>
      <c r="V412" s="50" t="s">
        <v>1182</v>
      </c>
      <c r="W412" s="50" t="s">
        <v>94</v>
      </c>
      <c r="X412" s="57" t="s">
        <v>1135</v>
      </c>
      <c r="AA412" s="50" t="s">
        <v>57</v>
      </c>
      <c r="AB412" s="56" t="s">
        <v>64</v>
      </c>
      <c r="AC412" s="50" t="s">
        <v>95</v>
      </c>
      <c r="AD412" s="50">
        <v>0</v>
      </c>
      <c r="AE412" s="50">
        <v>0</v>
      </c>
      <c r="AF412" s="50">
        <v>300</v>
      </c>
      <c r="AG412" s="50" t="s">
        <v>46</v>
      </c>
      <c r="AH412" s="50" t="str">
        <f t="shared" si="45"/>
        <v>AP-7 309 L'Ampolla</v>
      </c>
      <c r="AI412" s="50"/>
      <c r="AJ412" s="50" t="str">
        <f t="shared" si="46"/>
        <v>{'Camera information':{'Identifier':'camera.0809','Number':809,'Group':'AP-7','Name':'AP-7 309 L'Ampolla','Location':'AP-7 (S)',</v>
      </c>
      <c r="AK412" s="50" t="str">
        <f t="shared" si="44"/>
        <v>'Description':'AP-7 309 L'Ampolla','Symbol':'Fixed camera','Owner':'AUMAR','Municipality':'Ampolla','Kilometric Point':'309','Road':'AP-7','Direction':'0',</v>
      </c>
      <c r="AL412" s="50" t="str">
        <f t="shared" si="47"/>
        <v>'Latitude':'0','Longitude':'0','Manufacturer':'LANACCESS','Model':'-','Protocol':'		VLC','Polling':300,</v>
      </c>
      <c r="AM412" s="50" t="str">
        <f t="shared" si="49"/>
        <v>'Connection':{'Address':'10.149.5.43','Multicast address':'				235.2.0.23','User':'','Password':'','HTTP port':80,'ONVIF port':80,'RTSP port':554},</v>
      </c>
      <c r="AN412" s="50" t="str">
        <f t="shared" si="48"/>
        <v>'PTZ protocol':{'Protocol':'		VLC','Address':			0,'Port':0,'Serial settings':'0'}}},</v>
      </c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0"/>
      <c r="EA412" s="50"/>
      <c r="EB412" s="50"/>
      <c r="EC412" s="50"/>
      <c r="ED412" s="50"/>
      <c r="EE412" s="50"/>
      <c r="EF412" s="50"/>
      <c r="EG412" s="50"/>
      <c r="EH412" s="50"/>
      <c r="EI412" s="50"/>
      <c r="EJ412" s="50"/>
      <c r="EK412" s="50"/>
      <c r="EL412" s="50"/>
      <c r="EM412" s="50"/>
      <c r="EN412" s="50"/>
      <c r="EO412" s="50"/>
      <c r="EP412" s="50"/>
      <c r="EQ412" s="50"/>
      <c r="ER412" s="50"/>
      <c r="ES412" s="50"/>
      <c r="ET412" s="50"/>
      <c r="EU412" s="50"/>
      <c r="EV412" s="50"/>
      <c r="EW412" s="50"/>
      <c r="EX412" s="50"/>
      <c r="EY412" s="50"/>
      <c r="EZ412" s="50"/>
      <c r="FA412" s="50"/>
      <c r="FB412" s="50"/>
      <c r="FC412" s="50"/>
      <c r="FD412" s="50"/>
      <c r="FE412" s="50"/>
      <c r="FF412" s="50"/>
      <c r="FG412" s="50"/>
      <c r="FH412" s="50"/>
      <c r="FI412" s="50"/>
      <c r="FJ412" s="50"/>
      <c r="FK412" s="50"/>
      <c r="FL412" s="50"/>
      <c r="FM412" s="50"/>
      <c r="FN412" s="50"/>
      <c r="FO412" s="50"/>
      <c r="FP412" s="50"/>
      <c r="FQ412" s="50"/>
      <c r="FR412" s="50"/>
      <c r="FS412" s="50"/>
      <c r="FT412" s="50"/>
      <c r="FU412" s="50"/>
      <c r="FV412" s="50"/>
      <c r="FW412" s="50"/>
      <c r="FX412" s="50"/>
      <c r="FY412" s="50"/>
      <c r="FZ412" s="50"/>
      <c r="GA412" s="50"/>
      <c r="GB412" s="50"/>
      <c r="GC412" s="50"/>
      <c r="GD412" s="50"/>
      <c r="GE412" s="50"/>
      <c r="GF412" s="50"/>
      <c r="GG412" s="50"/>
      <c r="GH412" s="50"/>
      <c r="GI412" s="50"/>
      <c r="GJ412" s="50"/>
      <c r="GK412" s="50"/>
      <c r="GL412" s="50"/>
      <c r="GM412" s="50"/>
      <c r="GN412" s="50"/>
      <c r="GO412" s="50"/>
      <c r="GP412" s="50"/>
      <c r="GQ412" s="50"/>
      <c r="GR412" s="50"/>
      <c r="GS412" s="50"/>
      <c r="GT412" s="50"/>
      <c r="GU412" s="50"/>
      <c r="GV412" s="50"/>
      <c r="GW412" s="50"/>
      <c r="GX412" s="50"/>
      <c r="GY412" s="50"/>
      <c r="GZ412" s="50"/>
      <c r="HA412" s="50"/>
      <c r="HB412" s="50"/>
      <c r="HC412" s="50"/>
      <c r="HD412" s="50"/>
      <c r="HE412" s="50"/>
      <c r="HF412" s="50"/>
      <c r="HG412" s="50"/>
      <c r="HH412" s="50"/>
      <c r="HI412" s="50"/>
      <c r="HJ412" s="50"/>
      <c r="HK412" s="50"/>
      <c r="HL412" s="50"/>
      <c r="HM412" s="50"/>
      <c r="HN412" s="50"/>
      <c r="HO412" s="50"/>
      <c r="HP412" s="50"/>
      <c r="HQ412" s="50"/>
      <c r="HR412" s="50"/>
      <c r="HS412" s="50"/>
      <c r="HT412" s="50"/>
      <c r="HU412" s="50"/>
      <c r="HV412" s="50"/>
      <c r="HW412" s="50"/>
      <c r="HX412" s="50"/>
      <c r="HY412" s="50"/>
      <c r="HZ412" s="50"/>
      <c r="IA412" s="50"/>
      <c r="IB412" s="50"/>
      <c r="IC412" s="50"/>
      <c r="ID412" s="50"/>
      <c r="IE412" s="50"/>
      <c r="IF412" s="50"/>
      <c r="IG412" s="50"/>
      <c r="IH412" s="50"/>
      <c r="II412" s="50"/>
      <c r="IJ412" s="50"/>
      <c r="IK412" s="50"/>
      <c r="IL412" s="50"/>
      <c r="IM412" s="50"/>
      <c r="IN412" s="50"/>
      <c r="IO412" s="50"/>
      <c r="IP412" s="50"/>
      <c r="IQ412" s="50"/>
      <c r="IR412" s="50"/>
      <c r="IS412" s="50"/>
    </row>
    <row r="413" spans="1:253" ht="14.25" customHeight="1">
      <c r="A413" s="55" t="str">
        <f t="shared" si="43"/>
        <v>camera.5804</v>
      </c>
      <c r="B413" s="54">
        <v>5804</v>
      </c>
      <c r="C413" s="56" t="s">
        <v>1142</v>
      </c>
      <c r="D413" s="56">
        <v>0</v>
      </c>
      <c r="E413" s="56" t="s">
        <v>48</v>
      </c>
      <c r="F413" s="56" t="s">
        <v>102</v>
      </c>
      <c r="G413" s="56" t="s">
        <v>36</v>
      </c>
      <c r="H413" s="56" t="s">
        <v>871</v>
      </c>
      <c r="I413" s="56" t="s">
        <v>1183</v>
      </c>
      <c r="J413" s="50" t="s">
        <v>39</v>
      </c>
      <c r="K413" s="57" t="s">
        <v>168</v>
      </c>
      <c r="L413" s="85" t="s">
        <v>1184</v>
      </c>
      <c r="M413" s="56" t="s">
        <v>41</v>
      </c>
      <c r="N413" s="56" t="s">
        <v>42</v>
      </c>
      <c r="O413" s="50">
        <v>80</v>
      </c>
      <c r="P413" s="50">
        <v>80</v>
      </c>
      <c r="Q413" s="50">
        <v>554</v>
      </c>
      <c r="R413" s="50" t="s">
        <v>77</v>
      </c>
      <c r="S413" s="50" t="s">
        <v>744</v>
      </c>
      <c r="T413" s="50">
        <v>3</v>
      </c>
      <c r="U413" s="50" t="s">
        <v>55</v>
      </c>
      <c r="V413" s="67" t="s">
        <v>1185</v>
      </c>
      <c r="W413" s="50" t="s">
        <v>73</v>
      </c>
      <c r="AA413" s="50" t="s">
        <v>114</v>
      </c>
      <c r="AB413" s="56" t="s">
        <v>1142</v>
      </c>
      <c r="AC413" s="50" t="s">
        <v>517</v>
      </c>
      <c r="AD413" s="50">
        <v>41.449123</v>
      </c>
      <c r="AE413" s="50">
        <v>2.1886070000000002</v>
      </c>
      <c r="AF413" s="50">
        <v>300</v>
      </c>
      <c r="AG413" s="50" t="s">
        <v>46</v>
      </c>
      <c r="AH413" s="50" t="str">
        <f t="shared" si="45"/>
        <v>C-58 0 Meridiana</v>
      </c>
      <c r="AI413" s="50"/>
      <c r="AJ413" s="50" t="str">
        <f t="shared" si="46"/>
        <v>{'Camera information':{'Identifier':'camera.5804','Number':5804,'Group':'C-58','Name':'C-58 0 Meridiana','Location':'A-2',</v>
      </c>
      <c r="AK413" s="50" t="str">
        <f t="shared" si="44"/>
        <v>'Description':'C-58 0 Meridiana','Symbol':'Fixed camera','Owner':'SCT','Municipality':'Barcelona','Kilometric Point':'0','Road':'C-58','Direction':'CRE',</v>
      </c>
      <c r="AL413" s="50" t="str">
        <f t="shared" si="47"/>
        <v>'Latitude':'41,449123','Longitude':'2,188607','Manufacturer':'LANACCESS','Model':'onSafe MPEGx-100E','Protocol':'		Plettack','Polling':300,</v>
      </c>
      <c r="AM413" s="50" t="str">
        <f t="shared" si="49"/>
        <v>'Connection':{'Address':'10.137.227.204','Multicast address':'				239.137.227.204','User':'hello','Password':'world','HTTP port':80,'ONVIF port':80,'RTSP port':554},</v>
      </c>
      <c r="AN413" s="50" t="str">
        <f t="shared" si="48"/>
        <v>'PTZ protocol':{'Protocol':'		Plettack','Address':			4,'Port':3,'Serial settings':'9600,8,E,1'}}},</v>
      </c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  <c r="HG413" s="50"/>
      <c r="HH413" s="50"/>
      <c r="HI413" s="50"/>
      <c r="HJ413" s="50"/>
      <c r="HK413" s="50"/>
      <c r="HL413" s="50"/>
      <c r="HM413" s="50"/>
      <c r="HN413" s="50"/>
      <c r="HO413" s="50"/>
      <c r="HP413" s="50"/>
      <c r="HQ413" s="50"/>
      <c r="HR413" s="50"/>
      <c r="HS413" s="50"/>
      <c r="HT413" s="50"/>
      <c r="HU413" s="50"/>
      <c r="HV413" s="50"/>
      <c r="HW413" s="50"/>
      <c r="HX413" s="50"/>
      <c r="HY413" s="50"/>
      <c r="HZ413" s="50"/>
      <c r="IA413" s="50"/>
      <c r="IB413" s="50"/>
      <c r="IC413" s="50"/>
      <c r="ID413" s="50"/>
      <c r="IE413" s="50"/>
      <c r="IF413" s="50"/>
      <c r="IG413" s="50"/>
      <c r="IH413" s="50"/>
      <c r="II413" s="50"/>
      <c r="IJ413" s="50"/>
      <c r="IK413" s="50"/>
      <c r="IL413" s="50"/>
      <c r="IM413" s="50"/>
      <c r="IN413" s="50"/>
      <c r="IO413" s="50"/>
      <c r="IP413" s="50"/>
      <c r="IQ413" s="50"/>
      <c r="IR413" s="50"/>
      <c r="IS413" s="50"/>
    </row>
    <row r="414" spans="1:253" ht="14.25" customHeight="1">
      <c r="A414" s="55" t="str">
        <f t="shared" si="43"/>
        <v>camera.0815</v>
      </c>
      <c r="B414" s="54">
        <v>815</v>
      </c>
      <c r="C414" s="56" t="s">
        <v>64</v>
      </c>
      <c r="D414" s="56">
        <v>320.2</v>
      </c>
      <c r="E414" s="56" t="s">
        <v>1130</v>
      </c>
      <c r="F414" s="56" t="s">
        <v>90</v>
      </c>
      <c r="G414" s="56" t="s">
        <v>36</v>
      </c>
      <c r="H414" s="56" t="s">
        <v>1046</v>
      </c>
      <c r="I414" s="56" t="s">
        <v>1168</v>
      </c>
      <c r="J414" s="50" t="s">
        <v>39</v>
      </c>
      <c r="K414" s="71" t="s">
        <v>37</v>
      </c>
      <c r="L414" s="59" t="s">
        <v>1186</v>
      </c>
      <c r="M414" s="56"/>
      <c r="N414" s="56"/>
      <c r="O414" s="50">
        <v>80</v>
      </c>
      <c r="P414" s="50">
        <v>80</v>
      </c>
      <c r="Q414" s="50">
        <v>554</v>
      </c>
      <c r="R414" s="50" t="s">
        <v>43</v>
      </c>
      <c r="S414" s="50" t="s">
        <v>44</v>
      </c>
      <c r="T414" s="50">
        <v>0</v>
      </c>
      <c r="U414" s="50">
        <v>0</v>
      </c>
      <c r="V414" s="50" t="s">
        <v>1187</v>
      </c>
      <c r="W414" s="50" t="s">
        <v>94</v>
      </c>
      <c r="X414" s="57" t="s">
        <v>1135</v>
      </c>
      <c r="AA414" s="50" t="s">
        <v>57</v>
      </c>
      <c r="AB414" s="56" t="s">
        <v>64</v>
      </c>
      <c r="AC414" s="50" t="s">
        <v>95</v>
      </c>
      <c r="AD414" s="50">
        <v>0</v>
      </c>
      <c r="AE414" s="50">
        <v>0</v>
      </c>
      <c r="AF414" s="50">
        <v>300</v>
      </c>
      <c r="AG414" s="50" t="s">
        <v>46</v>
      </c>
      <c r="AH414" s="50" t="str">
        <f t="shared" si="45"/>
        <v>AP-7 320,2 L'Aldea</v>
      </c>
      <c r="AI414" s="50"/>
      <c r="AJ414" s="50" t="str">
        <f t="shared" si="46"/>
        <v>{'Camera information':{'Identifier':'camera.0815','Number':815,'Group':'AP-7','Name':'AP-7 320,2 L'Aldea','Location':'AP-7 (S)',</v>
      </c>
      <c r="AK414" s="50" t="str">
        <f t="shared" si="44"/>
        <v>'Description':'AP-7 320,2 L'Aldea','Symbol':'Fixed camera','Owner':'AUMAR','Municipality':'Aldea','Kilometric Point':'320,2','Road':'AP-7','Direction':'0',</v>
      </c>
      <c r="AL414" s="50" t="str">
        <f t="shared" si="47"/>
        <v>'Latitude':'0','Longitude':'0','Manufacturer':'LANACCESS','Model':'-','Protocol':'		VLC','Polling':300,</v>
      </c>
      <c r="AM414" s="50" t="str">
        <f t="shared" si="49"/>
        <v>'Connection':{'Address':'10.149.6.35','Multicast address':'				235.2.0.12','User':'','Password':'','HTTP port':80,'ONVIF port':80,'RTSP port':554},</v>
      </c>
      <c r="AN414" s="50" t="str">
        <f t="shared" si="48"/>
        <v>'PTZ protocol':{'Protocol':'		VLC','Address':			0,'Port':0,'Serial settings':'0'}}},</v>
      </c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  <c r="HG414" s="50"/>
      <c r="HH414" s="50"/>
      <c r="HI414" s="50"/>
      <c r="HJ414" s="50"/>
      <c r="HK414" s="50"/>
      <c r="HL414" s="50"/>
      <c r="HM414" s="50"/>
      <c r="HN414" s="50"/>
      <c r="HO414" s="50"/>
      <c r="HP414" s="50"/>
      <c r="HQ414" s="50"/>
      <c r="HR414" s="50"/>
      <c r="HS414" s="50"/>
      <c r="HT414" s="50"/>
      <c r="HU414" s="50"/>
      <c r="HV414" s="50"/>
      <c r="HW414" s="50"/>
      <c r="HX414" s="50"/>
      <c r="HY414" s="50"/>
      <c r="HZ414" s="50"/>
      <c r="IA414" s="50"/>
      <c r="IB414" s="50"/>
      <c r="IC414" s="50"/>
      <c r="ID414" s="50"/>
      <c r="IE414" s="50"/>
      <c r="IF414" s="50"/>
      <c r="IG414" s="50"/>
      <c r="IH414" s="50"/>
      <c r="II414" s="50"/>
      <c r="IJ414" s="50"/>
      <c r="IK414" s="50"/>
      <c r="IL414" s="50"/>
      <c r="IM414" s="50"/>
      <c r="IN414" s="50"/>
      <c r="IO414" s="50"/>
      <c r="IP414" s="50"/>
      <c r="IQ414" s="50"/>
      <c r="IR414" s="50"/>
      <c r="IS414" s="50"/>
    </row>
    <row r="415" spans="1:253" ht="14.25" customHeight="1">
      <c r="A415" s="55" t="str">
        <f t="shared" si="43"/>
        <v>camera.5805</v>
      </c>
      <c r="B415" s="54">
        <v>5805</v>
      </c>
      <c r="C415" s="56" t="s">
        <v>1142</v>
      </c>
      <c r="D415" s="56">
        <v>0</v>
      </c>
      <c r="E415" s="56" t="s">
        <v>48</v>
      </c>
      <c r="F415" s="56" t="s">
        <v>65</v>
      </c>
      <c r="G415" s="56" t="s">
        <v>36</v>
      </c>
      <c r="H415" s="56" t="s">
        <v>871</v>
      </c>
      <c r="I415" s="56" t="s">
        <v>1188</v>
      </c>
      <c r="J415" s="50" t="s">
        <v>39</v>
      </c>
      <c r="K415" s="57" t="s">
        <v>168</v>
      </c>
      <c r="L415" s="87" t="s">
        <v>1189</v>
      </c>
      <c r="M415" s="56" t="s">
        <v>41</v>
      </c>
      <c r="N415" s="56" t="s">
        <v>42</v>
      </c>
      <c r="O415" s="50">
        <v>80</v>
      </c>
      <c r="P415" s="50">
        <v>80</v>
      </c>
      <c r="Q415" s="50">
        <v>554</v>
      </c>
      <c r="R415" s="50" t="s">
        <v>77</v>
      </c>
      <c r="S415" s="50" t="s">
        <v>613</v>
      </c>
      <c r="T415" s="50">
        <v>3</v>
      </c>
      <c r="U415" s="50" t="s">
        <v>55</v>
      </c>
      <c r="V415" s="67" t="s">
        <v>1190</v>
      </c>
      <c r="W415" s="50" t="s">
        <v>1191</v>
      </c>
      <c r="AA415" s="50" t="s">
        <v>114</v>
      </c>
      <c r="AB415" s="56" t="s">
        <v>1142</v>
      </c>
      <c r="AC415" s="50" t="s">
        <v>517</v>
      </c>
      <c r="AD415" s="50">
        <v>41.455669</v>
      </c>
      <c r="AE415" s="50">
        <v>2.1890230000000002</v>
      </c>
      <c r="AF415" s="50">
        <v>300</v>
      </c>
      <c r="AG415" s="50" t="s">
        <v>46</v>
      </c>
      <c r="AH415" s="50" t="str">
        <f t="shared" si="45"/>
        <v>C-58 0 Nus Trinitat</v>
      </c>
      <c r="AI415" s="50"/>
      <c r="AJ415" s="50" t="str">
        <f t="shared" si="46"/>
        <v>{'Camera information':{'Identifier':'camera.5805','Number':5805,'Group':'C-58','Name':'C-58 0 Nus Trinitat','Location':'ACCESSOS NORD',</v>
      </c>
      <c r="AK415" s="50" t="str">
        <f t="shared" si="44"/>
        <v>'Description':'C-58 0 Nus Trinitat','Symbol':'Fixed camera','Owner':'SCT','Municipality':'Barcelona','Kilometric Point':'0','Road':'C-58','Direction':'CRE',</v>
      </c>
      <c r="AL415" s="50" t="str">
        <f t="shared" si="47"/>
        <v>'Latitude':'41,455669','Longitude':'2,189023','Manufacturer':'LANACCESS','Model':'onSafe MPEGx-100E','Protocol':'		Plettack','Polling':300,</v>
      </c>
      <c r="AM415" s="50" t="str">
        <f t="shared" si="49"/>
        <v>'Connection':{'Address':'10.137.227.205','Multicast address':'				239.137.227.205','User':'hello','Password':'world','HTTP port':80,'ONVIF port':80,'RTSP port':554},</v>
      </c>
      <c r="AN415" s="50" t="str">
        <f t="shared" si="48"/>
        <v>'PTZ protocol':{'Protocol':'		Plettack','Address':			21,'Port':3,'Serial settings':'9600,8,E,1'}}},</v>
      </c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  <c r="HG415" s="50"/>
      <c r="HH415" s="50"/>
      <c r="HI415" s="50"/>
      <c r="HJ415" s="50"/>
      <c r="HK415" s="50"/>
      <c r="HL415" s="50"/>
      <c r="HM415" s="50"/>
      <c r="HN415" s="50"/>
      <c r="HO415" s="50"/>
      <c r="HP415" s="50"/>
      <c r="HQ415" s="50"/>
      <c r="HR415" s="50"/>
      <c r="HS415" s="50"/>
      <c r="HT415" s="50"/>
      <c r="HU415" s="50"/>
      <c r="HV415" s="50"/>
      <c r="HW415" s="50"/>
      <c r="HX415" s="50"/>
      <c r="HY415" s="50"/>
      <c r="HZ415" s="50"/>
      <c r="IA415" s="50"/>
      <c r="IB415" s="50"/>
      <c r="IC415" s="50"/>
      <c r="ID415" s="50"/>
      <c r="IE415" s="50"/>
      <c r="IF415" s="50"/>
      <c r="IG415" s="50"/>
      <c r="IH415" s="50"/>
      <c r="II415" s="50"/>
      <c r="IJ415" s="50"/>
      <c r="IK415" s="50"/>
      <c r="IL415" s="50"/>
      <c r="IM415" s="50"/>
      <c r="IN415" s="50"/>
      <c r="IO415" s="50"/>
      <c r="IP415" s="50"/>
      <c r="IQ415" s="50"/>
      <c r="IR415" s="50"/>
      <c r="IS415" s="50"/>
    </row>
    <row r="416" spans="1:253" ht="14.25" customHeight="1">
      <c r="A416" s="55" t="str">
        <f t="shared" si="43"/>
        <v>camera.5806</v>
      </c>
      <c r="B416" s="54">
        <v>5806</v>
      </c>
      <c r="C416" s="56" t="s">
        <v>1142</v>
      </c>
      <c r="D416" s="56">
        <v>0.5</v>
      </c>
      <c r="E416" s="56" t="s">
        <v>48</v>
      </c>
      <c r="F416" s="56" t="s">
        <v>65</v>
      </c>
      <c r="G416" s="56" t="s">
        <v>36</v>
      </c>
      <c r="H416" s="56" t="s">
        <v>871</v>
      </c>
      <c r="I416" s="56" t="s">
        <v>1188</v>
      </c>
      <c r="J416" s="50" t="s">
        <v>39</v>
      </c>
      <c r="K416" s="57" t="s">
        <v>168</v>
      </c>
      <c r="L416" s="85" t="s">
        <v>1192</v>
      </c>
      <c r="M416" s="56" t="s">
        <v>41</v>
      </c>
      <c r="N416" s="56" t="s">
        <v>42</v>
      </c>
      <c r="O416" s="50">
        <v>80</v>
      </c>
      <c r="P416" s="50">
        <v>80</v>
      </c>
      <c r="Q416" s="50">
        <v>554</v>
      </c>
      <c r="R416" s="50" t="s">
        <v>77</v>
      </c>
      <c r="S416" s="50" t="s">
        <v>852</v>
      </c>
      <c r="T416" s="50">
        <v>3</v>
      </c>
      <c r="U416" s="50" t="s">
        <v>55</v>
      </c>
      <c r="V416" s="67" t="s">
        <v>1193</v>
      </c>
      <c r="W416" s="50" t="s">
        <v>73</v>
      </c>
      <c r="AA416" s="50" t="s">
        <v>57</v>
      </c>
      <c r="AB416" s="56" t="s">
        <v>1142</v>
      </c>
      <c r="AC416" s="50" t="s">
        <v>517</v>
      </c>
      <c r="AD416" s="50">
        <v>41.458359213337999</v>
      </c>
      <c r="AE416" s="50">
        <v>2.18558419908141</v>
      </c>
      <c r="AF416" s="50">
        <v>300</v>
      </c>
      <c r="AG416" s="50" t="s">
        <v>46</v>
      </c>
      <c r="AH416" s="50" t="str">
        <f t="shared" si="45"/>
        <v>C-58 0,5 Nus Trinitat</v>
      </c>
      <c r="AI416" s="50"/>
      <c r="AJ416" s="50" t="str">
        <f t="shared" si="46"/>
        <v>{'Camera information':{'Identifier':'camera.5806','Number':5806,'Group':'C-58','Name':'C-58 0,5 Nus Trinitat','Location':'ACCESSOS NORD',</v>
      </c>
      <c r="AK416" s="50" t="str">
        <f t="shared" si="44"/>
        <v>'Description':'C-58 0,5 Nus Trinitat','Symbol':'Fixed camera','Owner':'SCT','Municipality':'Barcelona','Kilometric Point':'0,5','Road':'C-58','Direction':'CRE',</v>
      </c>
      <c r="AL416" s="50" t="str">
        <f t="shared" si="47"/>
        <v>'Latitude':'41,458359213338','Longitude':'2,18558419908141','Manufacturer':'LANACCESS','Model':'onSafe MPEGx-100E','Protocol':'		Plettack','Polling':300,</v>
      </c>
      <c r="AM416" s="50" t="str">
        <f t="shared" si="49"/>
        <v>'Connection':{'Address':'10.137.227.206','Multicast address':'				239.137.227.206','User':'hello','Password':'world','HTTP port':80,'ONVIF port':80,'RTSP port':554},</v>
      </c>
      <c r="AN416" s="50" t="str">
        <f t="shared" si="48"/>
        <v>'PTZ protocol':{'Protocol':'		Plettack','Address':			6,'Port':3,'Serial settings':'9600,8,E,1'}}},</v>
      </c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  <c r="HG416" s="50"/>
      <c r="HH416" s="50"/>
      <c r="HI416" s="50"/>
      <c r="HJ416" s="50"/>
      <c r="HK416" s="50"/>
      <c r="HL416" s="50"/>
      <c r="HM416" s="50"/>
      <c r="HN416" s="50"/>
      <c r="HO416" s="50"/>
      <c r="HP416" s="50"/>
      <c r="HQ416" s="50"/>
      <c r="HR416" s="50"/>
      <c r="HS416" s="50"/>
      <c r="HT416" s="50"/>
      <c r="HU416" s="50"/>
      <c r="HV416" s="50"/>
      <c r="HW416" s="50"/>
      <c r="HX416" s="50"/>
      <c r="HY416" s="50"/>
      <c r="HZ416" s="50"/>
      <c r="IA416" s="50"/>
      <c r="IB416" s="50"/>
      <c r="IC416" s="50"/>
      <c r="ID416" s="50"/>
      <c r="IE416" s="50"/>
      <c r="IF416" s="50"/>
      <c r="IG416" s="50"/>
      <c r="IH416" s="50"/>
      <c r="II416" s="50"/>
      <c r="IJ416" s="50"/>
      <c r="IK416" s="50"/>
      <c r="IL416" s="50"/>
      <c r="IM416" s="50"/>
      <c r="IN416" s="50"/>
      <c r="IO416" s="50"/>
      <c r="IP416" s="50"/>
      <c r="IQ416" s="50"/>
      <c r="IR416" s="50"/>
      <c r="IS416" s="50"/>
    </row>
    <row r="417" spans="1:253" ht="14.25" customHeight="1">
      <c r="A417" s="55" t="str">
        <f t="shared" si="43"/>
        <v>camera.0817</v>
      </c>
      <c r="B417" s="54">
        <v>817</v>
      </c>
      <c r="C417" s="56" t="s">
        <v>64</v>
      </c>
      <c r="D417" s="56">
        <v>324.39999999999998</v>
      </c>
      <c r="E417" s="56" t="s">
        <v>1130</v>
      </c>
      <c r="F417" s="56" t="s">
        <v>90</v>
      </c>
      <c r="G417" s="56" t="s">
        <v>36</v>
      </c>
      <c r="H417" s="56" t="s">
        <v>1194</v>
      </c>
      <c r="I417" s="56" t="s">
        <v>1194</v>
      </c>
      <c r="J417" s="50" t="s">
        <v>39</v>
      </c>
      <c r="K417" s="71" t="s">
        <v>37</v>
      </c>
      <c r="L417" s="59" t="s">
        <v>1195</v>
      </c>
      <c r="M417" s="56"/>
      <c r="N417" s="56"/>
      <c r="O417" s="50">
        <v>80</v>
      </c>
      <c r="P417" s="50">
        <v>80</v>
      </c>
      <c r="Q417" s="50">
        <v>554</v>
      </c>
      <c r="R417" s="50" t="s">
        <v>43</v>
      </c>
      <c r="S417" s="50" t="s">
        <v>44</v>
      </c>
      <c r="T417" s="50">
        <v>0</v>
      </c>
      <c r="U417" s="50">
        <v>0</v>
      </c>
      <c r="V417" s="50" t="s">
        <v>1196</v>
      </c>
      <c r="W417" s="50" t="s">
        <v>94</v>
      </c>
      <c r="X417" s="57" t="s">
        <v>1135</v>
      </c>
      <c r="AA417" s="50" t="s">
        <v>57</v>
      </c>
      <c r="AB417" s="56" t="s">
        <v>64</v>
      </c>
      <c r="AC417" s="50" t="s">
        <v>95</v>
      </c>
      <c r="AD417" s="50">
        <v>0</v>
      </c>
      <c r="AE417" s="50">
        <v>0</v>
      </c>
      <c r="AF417" s="50">
        <v>300</v>
      </c>
      <c r="AG417" s="50" t="s">
        <v>46</v>
      </c>
      <c r="AH417" s="50" t="str">
        <f t="shared" si="45"/>
        <v>AP-7 324,4 Amposta</v>
      </c>
      <c r="AI417" s="50"/>
      <c r="AJ417" s="50" t="str">
        <f t="shared" si="46"/>
        <v>{'Camera information':{'Identifier':'camera.0817','Number':817,'Group':'AP-7','Name':'AP-7 324,4 Amposta','Location':'AP-7 (S)',</v>
      </c>
      <c r="AK417" s="50" t="str">
        <f t="shared" si="44"/>
        <v>'Description':'AP-7 324,4 Amposta','Symbol':'Fixed camera','Owner':'AUMAR','Municipality':'Amposta','Kilometric Point':'324,4','Road':'AP-7','Direction':'0',</v>
      </c>
      <c r="AL417" s="50" t="str">
        <f t="shared" si="47"/>
        <v>'Latitude':'0','Longitude':'0','Manufacturer':'LANACCESS','Model':'-','Protocol':'		VLC','Polling':300,</v>
      </c>
      <c r="AM417" s="50" t="str">
        <f t="shared" si="49"/>
        <v>'Connection':{'Address':'10.149.7.33','Multicast address':'				235.2.0.20','User':'','Password':'','HTTP port':80,'ONVIF port':80,'RTSP port':554},</v>
      </c>
      <c r="AN417" s="50" t="str">
        <f t="shared" si="48"/>
        <v>'PTZ protocol':{'Protocol':'		VLC','Address':			0,'Port':0,'Serial settings':'0'}}},</v>
      </c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0"/>
      <c r="EA417" s="50"/>
      <c r="EB417" s="50"/>
      <c r="EC417" s="50"/>
      <c r="ED417" s="50"/>
      <c r="EE417" s="50"/>
      <c r="EF417" s="50"/>
      <c r="EG417" s="50"/>
      <c r="EH417" s="50"/>
      <c r="EI417" s="50"/>
      <c r="EJ417" s="50"/>
      <c r="EK417" s="50"/>
      <c r="EL417" s="50"/>
      <c r="EM417" s="50"/>
      <c r="EN417" s="50"/>
      <c r="EO417" s="50"/>
      <c r="EP417" s="50"/>
      <c r="EQ417" s="50"/>
      <c r="ER417" s="50"/>
      <c r="ES417" s="50"/>
      <c r="ET417" s="50"/>
      <c r="EU417" s="50"/>
      <c r="EV417" s="50"/>
      <c r="EW417" s="50"/>
      <c r="EX417" s="50"/>
      <c r="EY417" s="50"/>
      <c r="EZ417" s="50"/>
      <c r="FA417" s="50"/>
      <c r="FB417" s="50"/>
      <c r="FC417" s="50"/>
      <c r="FD417" s="50"/>
      <c r="FE417" s="50"/>
      <c r="FF417" s="50"/>
      <c r="FG417" s="50"/>
      <c r="FH417" s="50"/>
      <c r="FI417" s="50"/>
      <c r="FJ417" s="50"/>
      <c r="FK417" s="50"/>
      <c r="FL417" s="50"/>
      <c r="FM417" s="50"/>
      <c r="FN417" s="50"/>
      <c r="FO417" s="50"/>
      <c r="FP417" s="50"/>
      <c r="FQ417" s="50"/>
      <c r="FR417" s="50"/>
      <c r="FS417" s="50"/>
      <c r="FT417" s="50"/>
      <c r="FU417" s="50"/>
      <c r="FV417" s="50"/>
      <c r="FW417" s="50"/>
      <c r="FX417" s="50"/>
      <c r="FY417" s="50"/>
      <c r="FZ417" s="50"/>
      <c r="GA417" s="50"/>
      <c r="GB417" s="50"/>
      <c r="GC417" s="50"/>
      <c r="GD417" s="50"/>
      <c r="GE417" s="50"/>
      <c r="GF417" s="50"/>
      <c r="GG417" s="50"/>
      <c r="GH417" s="50"/>
      <c r="GI417" s="50"/>
      <c r="GJ417" s="50"/>
      <c r="GK417" s="50"/>
      <c r="GL417" s="50"/>
      <c r="GM417" s="50"/>
      <c r="GN417" s="50"/>
      <c r="GO417" s="50"/>
      <c r="GP417" s="50"/>
      <c r="GQ417" s="50"/>
      <c r="GR417" s="50"/>
      <c r="GS417" s="50"/>
      <c r="GT417" s="50"/>
      <c r="GU417" s="50"/>
      <c r="GV417" s="50"/>
      <c r="GW417" s="50"/>
      <c r="GX417" s="50"/>
      <c r="GY417" s="50"/>
      <c r="GZ417" s="50"/>
      <c r="HA417" s="50"/>
      <c r="HB417" s="50"/>
      <c r="HC417" s="50"/>
      <c r="HD417" s="50"/>
      <c r="HE417" s="50"/>
      <c r="HF417" s="50"/>
      <c r="HG417" s="50"/>
      <c r="HH417" s="50"/>
      <c r="HI417" s="50"/>
      <c r="HJ417" s="50"/>
      <c r="HK417" s="50"/>
      <c r="HL417" s="50"/>
      <c r="HM417" s="50"/>
      <c r="HN417" s="50"/>
      <c r="HO417" s="50"/>
      <c r="HP417" s="50"/>
      <c r="HQ417" s="50"/>
      <c r="HR417" s="50"/>
      <c r="HS417" s="50"/>
      <c r="HT417" s="50"/>
      <c r="HU417" s="50"/>
      <c r="HV417" s="50"/>
      <c r="HW417" s="50"/>
      <c r="HX417" s="50"/>
      <c r="HY417" s="50"/>
      <c r="HZ417" s="50"/>
      <c r="IA417" s="50"/>
      <c r="IB417" s="50"/>
      <c r="IC417" s="50"/>
      <c r="ID417" s="50"/>
      <c r="IE417" s="50"/>
      <c r="IF417" s="50"/>
      <c r="IG417" s="50"/>
      <c r="IH417" s="50"/>
      <c r="II417" s="50"/>
      <c r="IJ417" s="50"/>
      <c r="IK417" s="50"/>
      <c r="IL417" s="50"/>
      <c r="IM417" s="50"/>
      <c r="IN417" s="50"/>
      <c r="IO417" s="50"/>
      <c r="IP417" s="50"/>
      <c r="IQ417" s="50"/>
      <c r="IR417" s="50"/>
      <c r="IS417" s="50"/>
    </row>
    <row r="418" spans="1:253" ht="14.25" customHeight="1">
      <c r="A418" s="55" t="str">
        <f t="shared" si="43"/>
        <v>camera.0816</v>
      </c>
      <c r="B418" s="54">
        <v>816</v>
      </c>
      <c r="C418" s="56" t="s">
        <v>64</v>
      </c>
      <c r="D418" s="56">
        <v>323</v>
      </c>
      <c r="E418" s="56" t="s">
        <v>1130</v>
      </c>
      <c r="F418" s="56" t="s">
        <v>90</v>
      </c>
      <c r="G418" s="56" t="s">
        <v>36</v>
      </c>
      <c r="H418" s="56" t="s">
        <v>1046</v>
      </c>
      <c r="I418" s="56" t="s">
        <v>1168</v>
      </c>
      <c r="J418" s="50" t="s">
        <v>39</v>
      </c>
      <c r="K418" s="71" t="s">
        <v>37</v>
      </c>
      <c r="L418" s="59" t="s">
        <v>1197</v>
      </c>
      <c r="M418" s="56"/>
      <c r="N418" s="56"/>
      <c r="O418" s="50">
        <v>80</v>
      </c>
      <c r="P418" s="50">
        <v>80</v>
      </c>
      <c r="Q418" s="50">
        <v>554</v>
      </c>
      <c r="R418" s="50" t="s">
        <v>43</v>
      </c>
      <c r="S418" s="50" t="s">
        <v>44</v>
      </c>
      <c r="T418" s="50">
        <v>0</v>
      </c>
      <c r="U418" s="50">
        <v>0</v>
      </c>
      <c r="V418" s="50" t="s">
        <v>1198</v>
      </c>
      <c r="W418" s="50" t="s">
        <v>94</v>
      </c>
      <c r="X418" s="57" t="s">
        <v>1135</v>
      </c>
      <c r="AA418" s="50" t="s">
        <v>57</v>
      </c>
      <c r="AB418" s="56" t="s">
        <v>64</v>
      </c>
      <c r="AC418" s="50" t="s">
        <v>95</v>
      </c>
      <c r="AD418" s="50">
        <v>0</v>
      </c>
      <c r="AE418" s="50">
        <v>0</v>
      </c>
      <c r="AF418" s="50">
        <v>300</v>
      </c>
      <c r="AG418" s="50" t="s">
        <v>46</v>
      </c>
      <c r="AH418" s="50" t="str">
        <f t="shared" si="45"/>
        <v>AP-7 323 L'Aldea</v>
      </c>
      <c r="AI418" s="50"/>
      <c r="AJ418" s="50" t="str">
        <f t="shared" si="46"/>
        <v>{'Camera information':{'Identifier':'camera.0816','Number':816,'Group':'AP-7','Name':'AP-7 323 L'Aldea','Location':'AP-7 (S)',</v>
      </c>
      <c r="AK418" s="50" t="str">
        <f t="shared" si="44"/>
        <v>'Description':'AP-7 323 L'Aldea','Symbol':'Fixed camera','Owner':'AUMAR','Municipality':'Aldea','Kilometric Point':'323','Road':'AP-7','Direction':'0',</v>
      </c>
      <c r="AL418" s="50" t="str">
        <f t="shared" si="47"/>
        <v>'Latitude':'0','Longitude':'0','Manufacturer':'LANACCESS','Model':'-','Protocol':'		VLC','Polling':300,</v>
      </c>
      <c r="AM418" s="50" t="str">
        <f t="shared" si="49"/>
        <v>'Connection':{'Address':'10.149.7.34','Multicast address':'				235.2.0.21','User':'','Password':'','HTTP port':80,'ONVIF port':80,'RTSP port':554},</v>
      </c>
      <c r="AN418" s="50" t="str">
        <f t="shared" si="48"/>
        <v>'PTZ protocol':{'Protocol':'		VLC','Address':			0,'Port':0,'Serial settings':'0'}}},</v>
      </c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0"/>
      <c r="EA418" s="50"/>
      <c r="EB418" s="50"/>
      <c r="EC418" s="50"/>
      <c r="ED418" s="50"/>
      <c r="EE418" s="50"/>
      <c r="EF418" s="50"/>
      <c r="EG418" s="50"/>
      <c r="EH418" s="50"/>
      <c r="EI418" s="50"/>
      <c r="EJ418" s="50"/>
      <c r="EK418" s="50"/>
      <c r="EL418" s="50"/>
      <c r="EM418" s="50"/>
      <c r="EN418" s="50"/>
      <c r="EO418" s="50"/>
      <c r="EP418" s="50"/>
      <c r="EQ418" s="50"/>
      <c r="ER418" s="50"/>
      <c r="ES418" s="50"/>
      <c r="ET418" s="50"/>
      <c r="EU418" s="50"/>
      <c r="EV418" s="50"/>
      <c r="EW418" s="50"/>
      <c r="EX418" s="50"/>
      <c r="EY418" s="50"/>
      <c r="EZ418" s="50"/>
      <c r="FA418" s="50"/>
      <c r="FB418" s="50"/>
      <c r="FC418" s="50"/>
      <c r="FD418" s="50"/>
      <c r="FE418" s="50"/>
      <c r="FF418" s="50"/>
      <c r="FG418" s="50"/>
      <c r="FH418" s="50"/>
      <c r="FI418" s="50"/>
      <c r="FJ418" s="50"/>
      <c r="FK418" s="50"/>
      <c r="FL418" s="50"/>
      <c r="FM418" s="50"/>
      <c r="FN418" s="50"/>
      <c r="FO418" s="50"/>
      <c r="FP418" s="50"/>
      <c r="FQ418" s="50"/>
      <c r="FR418" s="50"/>
      <c r="FS418" s="50"/>
      <c r="FT418" s="50"/>
      <c r="FU418" s="50"/>
      <c r="FV418" s="50"/>
      <c r="FW418" s="50"/>
      <c r="FX418" s="50"/>
      <c r="FY418" s="50"/>
      <c r="FZ418" s="50"/>
      <c r="GA418" s="50"/>
      <c r="GB418" s="50"/>
      <c r="GC418" s="50"/>
      <c r="GD418" s="50"/>
      <c r="GE418" s="50"/>
      <c r="GF418" s="50"/>
      <c r="GG418" s="50"/>
      <c r="GH418" s="50"/>
      <c r="GI418" s="50"/>
      <c r="GJ418" s="50"/>
      <c r="GK418" s="50"/>
      <c r="GL418" s="50"/>
      <c r="GM418" s="50"/>
      <c r="GN418" s="50"/>
      <c r="GO418" s="50"/>
      <c r="GP418" s="50"/>
      <c r="GQ418" s="50"/>
      <c r="GR418" s="50"/>
      <c r="GS418" s="50"/>
      <c r="GT418" s="50"/>
      <c r="GU418" s="50"/>
      <c r="GV418" s="50"/>
      <c r="GW418" s="50"/>
      <c r="GX418" s="50"/>
      <c r="GY418" s="50"/>
      <c r="GZ418" s="50"/>
      <c r="HA418" s="50"/>
      <c r="HB418" s="50"/>
      <c r="HC418" s="50"/>
      <c r="HD418" s="50"/>
      <c r="HE418" s="50"/>
      <c r="HF418" s="50"/>
      <c r="HG418" s="50"/>
      <c r="HH418" s="50"/>
      <c r="HI418" s="50"/>
      <c r="HJ418" s="50"/>
      <c r="HK418" s="50"/>
      <c r="HL418" s="50"/>
      <c r="HM418" s="50"/>
      <c r="HN418" s="50"/>
      <c r="HO418" s="50"/>
      <c r="HP418" s="50"/>
      <c r="HQ418" s="50"/>
      <c r="HR418" s="50"/>
      <c r="HS418" s="50"/>
      <c r="HT418" s="50"/>
      <c r="HU418" s="50"/>
      <c r="HV418" s="50"/>
      <c r="HW418" s="50"/>
      <c r="HX418" s="50"/>
      <c r="HY418" s="50"/>
      <c r="HZ418" s="50"/>
      <c r="IA418" s="50"/>
      <c r="IB418" s="50"/>
      <c r="IC418" s="50"/>
      <c r="ID418" s="50"/>
      <c r="IE418" s="50"/>
      <c r="IF418" s="50"/>
      <c r="IG418" s="50"/>
      <c r="IH418" s="50"/>
      <c r="II418" s="50"/>
      <c r="IJ418" s="50"/>
      <c r="IK418" s="50"/>
      <c r="IL418" s="50"/>
      <c r="IM418" s="50"/>
      <c r="IN418" s="50"/>
      <c r="IO418" s="50"/>
      <c r="IP418" s="50"/>
      <c r="IQ418" s="50"/>
      <c r="IR418" s="50"/>
      <c r="IS418" s="50"/>
    </row>
    <row r="419" spans="1:253" ht="14.25" customHeight="1">
      <c r="A419" s="55" t="str">
        <f t="shared" si="43"/>
        <v>camera.5807</v>
      </c>
      <c r="B419" s="54">
        <v>5807</v>
      </c>
      <c r="C419" s="56" t="s">
        <v>1142</v>
      </c>
      <c r="D419" s="56">
        <v>1</v>
      </c>
      <c r="E419" s="56" t="s">
        <v>48</v>
      </c>
      <c r="F419" s="56" t="s">
        <v>65</v>
      </c>
      <c r="G419" s="56" t="s">
        <v>36</v>
      </c>
      <c r="H419" s="56" t="s">
        <v>871</v>
      </c>
      <c r="I419" s="56" t="s">
        <v>1188</v>
      </c>
      <c r="J419" s="50" t="s">
        <v>39</v>
      </c>
      <c r="K419" s="57" t="s">
        <v>168</v>
      </c>
      <c r="L419" s="87" t="s">
        <v>1199</v>
      </c>
      <c r="M419" s="56" t="s">
        <v>41</v>
      </c>
      <c r="N419" s="56" t="s">
        <v>42</v>
      </c>
      <c r="O419" s="50">
        <v>80</v>
      </c>
      <c r="P419" s="50">
        <v>80</v>
      </c>
      <c r="Q419" s="50">
        <v>554</v>
      </c>
      <c r="R419" s="50" t="s">
        <v>77</v>
      </c>
      <c r="S419" s="50" t="s">
        <v>618</v>
      </c>
      <c r="T419" s="50">
        <v>3</v>
      </c>
      <c r="U419" s="50" t="s">
        <v>55</v>
      </c>
      <c r="V419" s="67" t="s">
        <v>1200</v>
      </c>
      <c r="W419" s="50" t="s">
        <v>1201</v>
      </c>
      <c r="AB419" s="56" t="s">
        <v>1142</v>
      </c>
      <c r="AC419" s="50" t="s">
        <v>517</v>
      </c>
      <c r="AD419" s="50">
        <v>41.462069999999997</v>
      </c>
      <c r="AE419" s="50">
        <v>2.1817259999999998</v>
      </c>
      <c r="AF419" s="50">
        <v>300</v>
      </c>
      <c r="AG419" s="50" t="s">
        <v>46</v>
      </c>
      <c r="AH419" s="50" t="str">
        <f t="shared" si="45"/>
        <v>C-58 1 Nus Trinitat</v>
      </c>
      <c r="AI419" s="50"/>
      <c r="AJ419" s="50" t="str">
        <f t="shared" si="46"/>
        <v>{'Camera information':{'Identifier':'camera.5807','Number':5807,'Group':'C-58','Name':'C-58 1 Nus Trinitat','Location':'ACCESSOS NORD',</v>
      </c>
      <c r="AK419" s="50" t="str">
        <f t="shared" si="44"/>
        <v>'Description':'C-58 1 Nus Trinitat','Symbol':'Fixed camera','Owner':'SCT','Municipality':'Barcelona','Kilometric Point':'1','Road':'C-58','Direction':'CRE',</v>
      </c>
      <c r="AL419" s="50" t="str">
        <f t="shared" si="47"/>
        <v>'Latitude':'41,46207','Longitude':'2,181726','Manufacturer':'LANACCESS','Model':'onSafe MPEGx-100E','Protocol':'		Plettack','Polling':300,</v>
      </c>
      <c r="AM419" s="50" t="str">
        <f t="shared" si="49"/>
        <v>'Connection':{'Address':'10.137.227.207','Multicast address':'				239.137.227.207','User':'hello','Password':'world','HTTP port':80,'ONVIF port':80,'RTSP port':554},</v>
      </c>
      <c r="AN419" s="50" t="str">
        <f t="shared" si="48"/>
        <v>'PTZ protocol':{'Protocol':'		Plettack','Address':			22,'Port':3,'Serial settings':'9600,8,E,1'}}},</v>
      </c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0"/>
      <c r="EA419" s="50"/>
      <c r="EB419" s="50"/>
      <c r="EC419" s="50"/>
      <c r="ED419" s="50"/>
      <c r="EE419" s="50"/>
      <c r="EF419" s="50"/>
      <c r="EG419" s="50"/>
      <c r="EH419" s="50"/>
      <c r="EI419" s="50"/>
      <c r="EJ419" s="50"/>
      <c r="EK419" s="50"/>
      <c r="EL419" s="50"/>
      <c r="EM419" s="50"/>
      <c r="EN419" s="50"/>
      <c r="EO419" s="50"/>
      <c r="EP419" s="50"/>
      <c r="EQ419" s="50"/>
      <c r="ER419" s="50"/>
      <c r="ES419" s="50"/>
      <c r="ET419" s="50"/>
      <c r="EU419" s="50"/>
      <c r="EV419" s="50"/>
      <c r="EW419" s="50"/>
      <c r="EX419" s="50"/>
      <c r="EY419" s="50"/>
      <c r="EZ419" s="50"/>
      <c r="FA419" s="50"/>
      <c r="FB419" s="50"/>
      <c r="FC419" s="50"/>
      <c r="FD419" s="50"/>
      <c r="FE419" s="50"/>
      <c r="FF419" s="50"/>
      <c r="FG419" s="50"/>
      <c r="FH419" s="50"/>
      <c r="FI419" s="50"/>
      <c r="FJ419" s="50"/>
      <c r="FK419" s="50"/>
      <c r="FL419" s="50"/>
      <c r="FM419" s="50"/>
      <c r="FN419" s="50"/>
      <c r="FO419" s="50"/>
      <c r="FP419" s="50"/>
      <c r="FQ419" s="50"/>
      <c r="FR419" s="50"/>
      <c r="FS419" s="50"/>
      <c r="FT419" s="50"/>
      <c r="FU419" s="50"/>
      <c r="FV419" s="50"/>
      <c r="FW419" s="50"/>
      <c r="FX419" s="50"/>
      <c r="FY419" s="50"/>
      <c r="FZ419" s="50"/>
      <c r="GA419" s="50"/>
      <c r="GB419" s="50"/>
      <c r="GC419" s="50"/>
      <c r="GD419" s="50"/>
      <c r="GE419" s="50"/>
      <c r="GF419" s="50"/>
      <c r="GG419" s="50"/>
      <c r="GH419" s="50"/>
      <c r="GI419" s="50"/>
      <c r="GJ419" s="50"/>
      <c r="GK419" s="50"/>
      <c r="GL419" s="50"/>
      <c r="GM419" s="50"/>
      <c r="GN419" s="50"/>
      <c r="GO419" s="50"/>
      <c r="GP419" s="50"/>
      <c r="GQ419" s="50"/>
      <c r="GR419" s="50"/>
      <c r="GS419" s="50"/>
      <c r="GT419" s="50"/>
      <c r="GU419" s="50"/>
      <c r="GV419" s="50"/>
      <c r="GW419" s="50"/>
      <c r="GX419" s="50"/>
      <c r="GY419" s="50"/>
      <c r="GZ419" s="50"/>
      <c r="HA419" s="50"/>
      <c r="HB419" s="50"/>
      <c r="HC419" s="50"/>
      <c r="HD419" s="50"/>
      <c r="HE419" s="50"/>
      <c r="HF419" s="50"/>
      <c r="HG419" s="50"/>
      <c r="HH419" s="50"/>
      <c r="HI419" s="50"/>
      <c r="HJ419" s="50"/>
      <c r="HK419" s="50"/>
      <c r="HL419" s="50"/>
      <c r="HM419" s="50"/>
      <c r="HN419" s="50"/>
      <c r="HO419" s="50"/>
      <c r="HP419" s="50"/>
      <c r="HQ419" s="50"/>
      <c r="HR419" s="50"/>
      <c r="HS419" s="50"/>
      <c r="HT419" s="50"/>
      <c r="HU419" s="50"/>
      <c r="HV419" s="50"/>
      <c r="HW419" s="50"/>
      <c r="HX419" s="50"/>
      <c r="HY419" s="50"/>
      <c r="HZ419" s="50"/>
      <c r="IA419" s="50"/>
      <c r="IB419" s="50"/>
      <c r="IC419" s="50"/>
      <c r="ID419" s="50"/>
      <c r="IE419" s="50"/>
      <c r="IF419" s="50"/>
      <c r="IG419" s="50"/>
      <c r="IH419" s="50"/>
      <c r="II419" s="50"/>
      <c r="IJ419" s="50"/>
      <c r="IK419" s="50"/>
      <c r="IL419" s="50"/>
      <c r="IM419" s="50"/>
      <c r="IN419" s="50"/>
      <c r="IO419" s="50"/>
      <c r="IP419" s="50"/>
      <c r="IQ419" s="50"/>
      <c r="IR419" s="50"/>
      <c r="IS419" s="50"/>
    </row>
    <row r="420" spans="1:253" ht="14.25" customHeight="1">
      <c r="A420" s="55" t="str">
        <f t="shared" si="43"/>
        <v>camera.5808</v>
      </c>
      <c r="B420" s="54">
        <v>5808</v>
      </c>
      <c r="C420" s="56" t="s">
        <v>1142</v>
      </c>
      <c r="D420" s="56">
        <v>1.1000000000000001</v>
      </c>
      <c r="E420" s="56" t="s">
        <v>48</v>
      </c>
      <c r="F420" s="56" t="s">
        <v>65</v>
      </c>
      <c r="G420" s="56" t="s">
        <v>36</v>
      </c>
      <c r="H420" s="56" t="s">
        <v>871</v>
      </c>
      <c r="I420" s="56" t="s">
        <v>871</v>
      </c>
      <c r="J420" s="50" t="s">
        <v>39</v>
      </c>
      <c r="K420" s="57" t="s">
        <v>168</v>
      </c>
      <c r="L420" s="85" t="s">
        <v>1202</v>
      </c>
      <c r="M420" s="56" t="s">
        <v>41</v>
      </c>
      <c r="N420" s="56" t="s">
        <v>42</v>
      </c>
      <c r="O420" s="50">
        <v>80</v>
      </c>
      <c r="P420" s="50">
        <v>80</v>
      </c>
      <c r="Q420" s="50">
        <v>554</v>
      </c>
      <c r="R420" s="50" t="s">
        <v>77</v>
      </c>
      <c r="S420" s="50" t="s">
        <v>856</v>
      </c>
      <c r="T420" s="50">
        <v>3</v>
      </c>
      <c r="U420" s="50" t="s">
        <v>55</v>
      </c>
      <c r="V420" s="67" t="s">
        <v>1203</v>
      </c>
      <c r="W420" s="50" t="s">
        <v>73</v>
      </c>
      <c r="AA420" s="50" t="s">
        <v>57</v>
      </c>
      <c r="AB420" s="56" t="s">
        <v>1142</v>
      </c>
      <c r="AC420" s="50" t="s">
        <v>517</v>
      </c>
      <c r="AD420" s="50">
        <v>41.463149999999999</v>
      </c>
      <c r="AE420" s="50">
        <v>2.1802009999999998</v>
      </c>
      <c r="AF420" s="50">
        <v>300</v>
      </c>
      <c r="AG420" s="50" t="s">
        <v>46</v>
      </c>
      <c r="AH420" s="50" t="str">
        <f t="shared" si="45"/>
        <v>C-58 1,1 Barcelona</v>
      </c>
      <c r="AI420" s="50"/>
      <c r="AJ420" s="50" t="str">
        <f t="shared" si="46"/>
        <v>{'Camera information':{'Identifier':'camera.5808','Number':5808,'Group':'C-58','Name':'C-58 1,1 Barcelona','Location':'ACCESSOS NORD',</v>
      </c>
      <c r="AK420" s="50" t="str">
        <f t="shared" si="44"/>
        <v>'Description':'C-58 1,1 Barcelona','Symbol':'Fixed camera','Owner':'SCT','Municipality':'Barcelona','Kilometric Point':'1,1','Road':'C-58','Direction':'CRE',</v>
      </c>
      <c r="AL420" s="50" t="str">
        <f t="shared" si="47"/>
        <v>'Latitude':'41,46315','Longitude':'2,180201','Manufacturer':'LANACCESS','Model':'onSafe MPEGx-100E','Protocol':'		Plettack','Polling':300,</v>
      </c>
      <c r="AM420" s="50" t="str">
        <f t="shared" si="49"/>
        <v>'Connection':{'Address':'10.137.227.208','Multicast address':'				239.137.227.208','User':'hello','Password':'world','HTTP port':80,'ONVIF port':80,'RTSP port':554},</v>
      </c>
      <c r="AN420" s="50" t="str">
        <f t="shared" si="48"/>
        <v>'PTZ protocol':{'Protocol':'		Plettack','Address':			7,'Port':3,'Serial settings':'9600,8,E,1'}}},</v>
      </c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0"/>
      <c r="EA420" s="50"/>
      <c r="EB420" s="50"/>
      <c r="EC420" s="50"/>
      <c r="ED420" s="50"/>
      <c r="EE420" s="50"/>
      <c r="EF420" s="50"/>
      <c r="EG420" s="50"/>
      <c r="EH420" s="50"/>
      <c r="EI420" s="50"/>
      <c r="EJ420" s="50"/>
      <c r="EK420" s="50"/>
      <c r="EL420" s="50"/>
      <c r="EM420" s="50"/>
      <c r="EN420" s="50"/>
      <c r="EO420" s="50"/>
      <c r="EP420" s="50"/>
      <c r="EQ420" s="50"/>
      <c r="ER420" s="50"/>
      <c r="ES420" s="50"/>
      <c r="ET420" s="50"/>
      <c r="EU420" s="50"/>
      <c r="EV420" s="50"/>
      <c r="EW420" s="50"/>
      <c r="EX420" s="50"/>
      <c r="EY420" s="50"/>
      <c r="EZ420" s="50"/>
      <c r="FA420" s="50"/>
      <c r="FB420" s="50"/>
      <c r="FC420" s="50"/>
      <c r="FD420" s="50"/>
      <c r="FE420" s="50"/>
      <c r="FF420" s="50"/>
      <c r="FG420" s="50"/>
      <c r="FH420" s="50"/>
      <c r="FI420" s="50"/>
      <c r="FJ420" s="50"/>
      <c r="FK420" s="50"/>
      <c r="FL420" s="50"/>
      <c r="FM420" s="50"/>
      <c r="FN420" s="50"/>
      <c r="FO420" s="50"/>
      <c r="FP420" s="50"/>
      <c r="FQ420" s="50"/>
      <c r="FR420" s="50"/>
      <c r="FS420" s="50"/>
      <c r="FT420" s="50"/>
      <c r="FU420" s="50"/>
      <c r="FV420" s="50"/>
      <c r="FW420" s="50"/>
      <c r="FX420" s="50"/>
      <c r="FY420" s="50"/>
      <c r="FZ420" s="50"/>
      <c r="GA420" s="50"/>
      <c r="GB420" s="50"/>
      <c r="GC420" s="50"/>
      <c r="GD420" s="50"/>
      <c r="GE420" s="50"/>
      <c r="GF420" s="50"/>
      <c r="GG420" s="50"/>
      <c r="GH420" s="50"/>
      <c r="GI420" s="50"/>
      <c r="GJ420" s="50"/>
      <c r="GK420" s="50"/>
      <c r="GL420" s="50"/>
      <c r="GM420" s="50"/>
      <c r="GN420" s="50"/>
      <c r="GO420" s="50"/>
      <c r="GP420" s="50"/>
      <c r="GQ420" s="50"/>
      <c r="GR420" s="50"/>
      <c r="GS420" s="50"/>
      <c r="GT420" s="50"/>
      <c r="GU420" s="50"/>
      <c r="GV420" s="50"/>
      <c r="GW420" s="50"/>
      <c r="GX420" s="50"/>
      <c r="GY420" s="50"/>
      <c r="GZ420" s="50"/>
      <c r="HA420" s="50"/>
      <c r="HB420" s="50"/>
      <c r="HC420" s="50"/>
      <c r="HD420" s="50"/>
      <c r="HE420" s="50"/>
      <c r="HF420" s="50"/>
      <c r="HG420" s="50"/>
      <c r="HH420" s="50"/>
      <c r="HI420" s="50"/>
      <c r="HJ420" s="50"/>
      <c r="HK420" s="50"/>
      <c r="HL420" s="50"/>
      <c r="HM420" s="50"/>
      <c r="HN420" s="50"/>
      <c r="HO420" s="50"/>
      <c r="HP420" s="50"/>
      <c r="HQ420" s="50"/>
      <c r="HR420" s="50"/>
      <c r="HS420" s="50"/>
      <c r="HT420" s="50"/>
      <c r="HU420" s="50"/>
      <c r="HV420" s="50"/>
      <c r="HW420" s="50"/>
      <c r="HX420" s="50"/>
      <c r="HY420" s="50"/>
      <c r="HZ420" s="50"/>
      <c r="IA420" s="50"/>
      <c r="IB420" s="50"/>
      <c r="IC420" s="50"/>
      <c r="ID420" s="50"/>
      <c r="IE420" s="50"/>
      <c r="IF420" s="50"/>
      <c r="IG420" s="50"/>
      <c r="IH420" s="50"/>
      <c r="II420" s="50"/>
      <c r="IJ420" s="50"/>
      <c r="IK420" s="50"/>
      <c r="IL420" s="50"/>
      <c r="IM420" s="50"/>
      <c r="IN420" s="50"/>
      <c r="IO420" s="50"/>
      <c r="IP420" s="50"/>
      <c r="IQ420" s="50"/>
      <c r="IR420" s="50"/>
      <c r="IS420" s="50"/>
    </row>
    <row r="421" spans="1:253" ht="14.25" customHeight="1">
      <c r="A421" s="55" t="str">
        <f t="shared" si="43"/>
        <v>camera.5809</v>
      </c>
      <c r="B421" s="54">
        <v>5809</v>
      </c>
      <c r="C421" s="56" t="s">
        <v>1142</v>
      </c>
      <c r="D421" s="56">
        <v>1.7</v>
      </c>
      <c r="E421" s="56" t="s">
        <v>48</v>
      </c>
      <c r="F421" s="56" t="s">
        <v>65</v>
      </c>
      <c r="G421" s="56" t="s">
        <v>36</v>
      </c>
      <c r="H421" s="56" t="s">
        <v>871</v>
      </c>
      <c r="I421" s="56" t="s">
        <v>1204</v>
      </c>
      <c r="J421" s="50" t="s">
        <v>39</v>
      </c>
      <c r="K421" s="57" t="s">
        <v>168</v>
      </c>
      <c r="L421" s="87" t="s">
        <v>1205</v>
      </c>
      <c r="M421" s="56" t="s">
        <v>41</v>
      </c>
      <c r="N421" s="56" t="s">
        <v>42</v>
      </c>
      <c r="O421" s="50">
        <v>80</v>
      </c>
      <c r="P421" s="50">
        <v>80</v>
      </c>
      <c r="Q421" s="50">
        <v>554</v>
      </c>
      <c r="R421" s="50" t="s">
        <v>77</v>
      </c>
      <c r="S421" s="50" t="s">
        <v>668</v>
      </c>
      <c r="T421" s="50">
        <v>3</v>
      </c>
      <c r="U421" s="50" t="s">
        <v>55</v>
      </c>
      <c r="V421" s="67" t="s">
        <v>1206</v>
      </c>
      <c r="W421" s="50" t="s">
        <v>73</v>
      </c>
      <c r="AA421" s="50" t="s">
        <v>57</v>
      </c>
      <c r="AB421" s="56" t="s">
        <v>1142</v>
      </c>
      <c r="AC421" s="50" t="s">
        <v>517</v>
      </c>
      <c r="AD421" s="50">
        <v>41.465737703582903</v>
      </c>
      <c r="AE421" s="50">
        <v>2.1750583570740001</v>
      </c>
      <c r="AF421" s="50">
        <v>300</v>
      </c>
      <c r="AG421" s="50" t="s">
        <v>46</v>
      </c>
      <c r="AH421" s="50" t="str">
        <f t="shared" si="45"/>
        <v>C-58 1,7 B. Nord Superior</v>
      </c>
      <c r="AI421" s="50"/>
      <c r="AJ421" s="50" t="str">
        <f t="shared" si="46"/>
        <v>{'Camera information':{'Identifier':'camera.5809','Number':5809,'Group':'C-58','Name':'C-58 1,7 B. Nord Superior','Location':'ACCESSOS NORD',</v>
      </c>
      <c r="AK421" s="50" t="str">
        <f t="shared" si="44"/>
        <v>'Description':'C-58 1,7 B. Nord Superior','Symbol':'Fixed camera','Owner':'SCT','Municipality':'Barcelona','Kilometric Point':'1,7','Road':'C-58','Direction':'CRE',</v>
      </c>
      <c r="AL421" s="50" t="str">
        <f t="shared" si="47"/>
        <v>'Latitude':'41,4657377035829','Longitude':'2,175058357074','Manufacturer':'LANACCESS','Model':'onSafe MPEGx-100E','Protocol':'		Plettack','Polling':300,</v>
      </c>
      <c r="AM421" s="50" t="str">
        <f t="shared" si="49"/>
        <v>'Connection':{'Address':'10.137.227.209','Multicast address':'				239.137.227.209','User':'hello','Password':'world','HTTP port':80,'ONVIF port':80,'RTSP port':554},</v>
      </c>
      <c r="AN421" s="50" t="str">
        <f t="shared" si="48"/>
        <v>'PTZ protocol':{'Protocol':'		Plettack','Address':			9,'Port':3,'Serial settings':'9600,8,E,1'}}},</v>
      </c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0"/>
      <c r="EA421" s="50"/>
      <c r="EB421" s="50"/>
      <c r="EC421" s="50"/>
      <c r="ED421" s="50"/>
      <c r="EE421" s="50"/>
      <c r="EF421" s="50"/>
      <c r="EG421" s="50"/>
      <c r="EH421" s="50"/>
      <c r="EI421" s="50"/>
      <c r="EJ421" s="50"/>
      <c r="EK421" s="50"/>
      <c r="EL421" s="50"/>
      <c r="EM421" s="50"/>
      <c r="EN421" s="50"/>
      <c r="EO421" s="50"/>
      <c r="EP421" s="50"/>
      <c r="EQ421" s="50"/>
      <c r="ER421" s="50"/>
      <c r="ES421" s="50"/>
      <c r="ET421" s="50"/>
      <c r="EU421" s="50"/>
      <c r="EV421" s="50"/>
      <c r="EW421" s="50"/>
      <c r="EX421" s="50"/>
      <c r="EY421" s="50"/>
      <c r="EZ421" s="50"/>
      <c r="FA421" s="50"/>
      <c r="FB421" s="50"/>
      <c r="FC421" s="50"/>
      <c r="FD421" s="50"/>
      <c r="FE421" s="50"/>
      <c r="FF421" s="50"/>
      <c r="FG421" s="50"/>
      <c r="FH421" s="50"/>
      <c r="FI421" s="50"/>
      <c r="FJ421" s="50"/>
      <c r="FK421" s="50"/>
      <c r="FL421" s="50"/>
      <c r="FM421" s="50"/>
      <c r="FN421" s="50"/>
      <c r="FO421" s="50"/>
      <c r="FP421" s="50"/>
      <c r="FQ421" s="50"/>
      <c r="FR421" s="50"/>
      <c r="FS421" s="50"/>
      <c r="FT421" s="50"/>
      <c r="FU421" s="50"/>
      <c r="FV421" s="50"/>
      <c r="FW421" s="50"/>
      <c r="FX421" s="50"/>
      <c r="FY421" s="50"/>
      <c r="FZ421" s="50"/>
      <c r="GA421" s="50"/>
      <c r="GB421" s="50"/>
      <c r="GC421" s="50"/>
      <c r="GD421" s="50"/>
      <c r="GE421" s="50"/>
      <c r="GF421" s="50"/>
      <c r="GG421" s="50"/>
      <c r="GH421" s="50"/>
      <c r="GI421" s="50"/>
      <c r="GJ421" s="50"/>
      <c r="GK421" s="50"/>
      <c r="GL421" s="50"/>
      <c r="GM421" s="50"/>
      <c r="GN421" s="50"/>
      <c r="GO421" s="50"/>
      <c r="GP421" s="50"/>
      <c r="GQ421" s="50"/>
      <c r="GR421" s="50"/>
      <c r="GS421" s="50"/>
      <c r="GT421" s="50"/>
      <c r="GU421" s="50"/>
      <c r="GV421" s="50"/>
      <c r="GW421" s="50"/>
      <c r="GX421" s="50"/>
      <c r="GY421" s="50"/>
      <c r="GZ421" s="50"/>
      <c r="HA421" s="50"/>
      <c r="HB421" s="50"/>
      <c r="HC421" s="50"/>
      <c r="HD421" s="50"/>
      <c r="HE421" s="50"/>
      <c r="HF421" s="50"/>
      <c r="HG421" s="50"/>
      <c r="HH421" s="50"/>
      <c r="HI421" s="50"/>
      <c r="HJ421" s="50"/>
      <c r="HK421" s="50"/>
      <c r="HL421" s="50"/>
      <c r="HM421" s="50"/>
      <c r="HN421" s="50"/>
      <c r="HO421" s="50"/>
      <c r="HP421" s="50"/>
      <c r="HQ421" s="50"/>
      <c r="HR421" s="50"/>
      <c r="HS421" s="50"/>
      <c r="HT421" s="50"/>
      <c r="HU421" s="50"/>
      <c r="HV421" s="50"/>
      <c r="HW421" s="50"/>
      <c r="HX421" s="50"/>
      <c r="HY421" s="50"/>
      <c r="HZ421" s="50"/>
      <c r="IA421" s="50"/>
      <c r="IB421" s="50"/>
      <c r="IC421" s="50"/>
      <c r="ID421" s="50"/>
      <c r="IE421" s="50"/>
      <c r="IF421" s="50"/>
      <c r="IG421" s="50"/>
      <c r="IH421" s="50"/>
      <c r="II421" s="50"/>
      <c r="IJ421" s="50"/>
      <c r="IK421" s="50"/>
      <c r="IL421" s="50"/>
      <c r="IM421" s="50"/>
      <c r="IN421" s="50"/>
      <c r="IO421" s="50"/>
      <c r="IP421" s="50"/>
      <c r="IQ421" s="50"/>
      <c r="IR421" s="50"/>
      <c r="IS421" s="50"/>
    </row>
    <row r="422" spans="1:253" ht="14.25" customHeight="1">
      <c r="A422" s="55" t="str">
        <f t="shared" si="43"/>
        <v>camera.5810</v>
      </c>
      <c r="B422" s="54">
        <v>5810</v>
      </c>
      <c r="C422" s="56" t="s">
        <v>1142</v>
      </c>
      <c r="D422" s="56">
        <v>1.7</v>
      </c>
      <c r="E422" s="56" t="s">
        <v>48</v>
      </c>
      <c r="F422" s="56" t="s">
        <v>65</v>
      </c>
      <c r="G422" s="56" t="s">
        <v>36</v>
      </c>
      <c r="H422" s="56" t="s">
        <v>871</v>
      </c>
      <c r="I422" s="56" t="s">
        <v>1207</v>
      </c>
      <c r="J422" s="50" t="s">
        <v>39</v>
      </c>
      <c r="K422" s="57" t="s">
        <v>168</v>
      </c>
      <c r="L422" s="85" t="s">
        <v>1208</v>
      </c>
      <c r="M422" s="56" t="s">
        <v>41</v>
      </c>
      <c r="N422" s="56" t="s">
        <v>42</v>
      </c>
      <c r="O422" s="50">
        <v>80</v>
      </c>
      <c r="P422" s="50">
        <v>80</v>
      </c>
      <c r="Q422" s="50">
        <v>554</v>
      </c>
      <c r="R422" s="50" t="s">
        <v>77</v>
      </c>
      <c r="S422" s="50" t="s">
        <v>44</v>
      </c>
      <c r="T422" s="50">
        <v>0</v>
      </c>
      <c r="U422" s="50" t="s">
        <v>55</v>
      </c>
      <c r="V422" s="67" t="s">
        <v>1209</v>
      </c>
      <c r="W422" s="50" t="s">
        <v>73</v>
      </c>
      <c r="AA422" s="50" t="s">
        <v>57</v>
      </c>
      <c r="AB422" s="56" t="s">
        <v>1142</v>
      </c>
      <c r="AC422" s="50" t="s">
        <v>517</v>
      </c>
      <c r="AD422" s="50">
        <v>41.465734350472196</v>
      </c>
      <c r="AE422" s="50">
        <v>2.1750426706126098</v>
      </c>
      <c r="AF422" s="50">
        <v>300</v>
      </c>
      <c r="AG422" s="50" t="s">
        <v>46</v>
      </c>
      <c r="AH422" s="50" t="str">
        <f t="shared" si="45"/>
        <v>C-58 1,7 B. Nord inferior</v>
      </c>
      <c r="AI422" s="50"/>
      <c r="AJ422" s="50" t="str">
        <f t="shared" si="46"/>
        <v>{'Camera information':{'Identifier':'camera.5810','Number':5810,'Group':'C-58','Name':'C-58 1,7 B. Nord inferior','Location':'ACCESSOS NORD',</v>
      </c>
      <c r="AK422" s="50" t="str">
        <f t="shared" si="44"/>
        <v>'Description':'C-58 1,7 B. Nord inferior','Symbol':'Fixed camera','Owner':'SCT','Municipality':'Barcelona','Kilometric Point':'1,7','Road':'C-58','Direction':'CRE',</v>
      </c>
      <c r="AL422" s="50" t="str">
        <f t="shared" si="47"/>
        <v>'Latitude':'41,4657343504722','Longitude':'2,17504267061261','Manufacturer':'LANACCESS','Model':'onSafe MPEGx-100E','Protocol':'		Plettack','Polling':300,</v>
      </c>
      <c r="AM422" s="50" t="str">
        <f t="shared" si="49"/>
        <v>'Connection':{'Address':'10.137.227.210','Multicast address':'				239.137.227.210','User':'hello','Password':'world','HTTP port':80,'ONVIF port':80,'RTSP port':554},</v>
      </c>
      <c r="AN422" s="50" t="str">
        <f t="shared" si="48"/>
        <v>'PTZ protocol':{'Protocol':'		Plettack','Address':			0,'Port':0,'Serial settings':'9600,8,E,1'}}},</v>
      </c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0"/>
      <c r="EA422" s="50"/>
      <c r="EB422" s="50"/>
      <c r="EC422" s="50"/>
      <c r="ED422" s="50"/>
      <c r="EE422" s="50"/>
      <c r="EF422" s="50"/>
      <c r="EG422" s="50"/>
      <c r="EH422" s="50"/>
      <c r="EI422" s="50"/>
      <c r="EJ422" s="50"/>
      <c r="EK422" s="50"/>
      <c r="EL422" s="50"/>
      <c r="EM422" s="50"/>
      <c r="EN422" s="50"/>
      <c r="EO422" s="50"/>
      <c r="EP422" s="50"/>
      <c r="EQ422" s="50"/>
      <c r="ER422" s="50"/>
      <c r="ES422" s="50"/>
      <c r="ET422" s="50"/>
      <c r="EU422" s="50"/>
      <c r="EV422" s="50"/>
      <c r="EW422" s="50"/>
      <c r="EX422" s="50"/>
      <c r="EY422" s="50"/>
      <c r="EZ422" s="50"/>
      <c r="FA422" s="50"/>
      <c r="FB422" s="50"/>
      <c r="FC422" s="50"/>
      <c r="FD422" s="50"/>
      <c r="FE422" s="50"/>
      <c r="FF422" s="50"/>
      <c r="FG422" s="50"/>
      <c r="FH422" s="50"/>
      <c r="FI422" s="50"/>
      <c r="FJ422" s="50"/>
      <c r="FK422" s="50"/>
      <c r="FL422" s="50"/>
      <c r="FM422" s="50"/>
      <c r="FN422" s="50"/>
      <c r="FO422" s="50"/>
      <c r="FP422" s="50"/>
      <c r="FQ422" s="50"/>
      <c r="FR422" s="50"/>
      <c r="FS422" s="50"/>
      <c r="FT422" s="50"/>
      <c r="FU422" s="50"/>
      <c r="FV422" s="50"/>
      <c r="FW422" s="50"/>
      <c r="FX422" s="50"/>
      <c r="FY422" s="50"/>
      <c r="FZ422" s="50"/>
      <c r="GA422" s="50"/>
      <c r="GB422" s="50"/>
      <c r="GC422" s="50"/>
      <c r="GD422" s="50"/>
      <c r="GE422" s="50"/>
      <c r="GF422" s="50"/>
      <c r="GG422" s="50"/>
      <c r="GH422" s="50"/>
      <c r="GI422" s="50"/>
      <c r="GJ422" s="50"/>
      <c r="GK422" s="50"/>
      <c r="GL422" s="50"/>
      <c r="GM422" s="50"/>
      <c r="GN422" s="50"/>
      <c r="GO422" s="50"/>
      <c r="GP422" s="50"/>
      <c r="GQ422" s="50"/>
      <c r="GR422" s="50"/>
      <c r="GS422" s="50"/>
      <c r="GT422" s="50"/>
      <c r="GU422" s="50"/>
      <c r="GV422" s="50"/>
      <c r="GW422" s="50"/>
      <c r="GX422" s="50"/>
      <c r="GY422" s="50"/>
      <c r="GZ422" s="50"/>
      <c r="HA422" s="50"/>
      <c r="HB422" s="50"/>
      <c r="HC422" s="50"/>
      <c r="HD422" s="50"/>
      <c r="HE422" s="50"/>
      <c r="HF422" s="50"/>
      <c r="HG422" s="50"/>
      <c r="HH422" s="50"/>
      <c r="HI422" s="50"/>
      <c r="HJ422" s="50"/>
      <c r="HK422" s="50"/>
      <c r="HL422" s="50"/>
      <c r="HM422" s="50"/>
      <c r="HN422" s="50"/>
      <c r="HO422" s="50"/>
      <c r="HP422" s="50"/>
      <c r="HQ422" s="50"/>
      <c r="HR422" s="50"/>
      <c r="HS422" s="50"/>
      <c r="HT422" s="50"/>
      <c r="HU422" s="50"/>
      <c r="HV422" s="50"/>
      <c r="HW422" s="50"/>
      <c r="HX422" s="50"/>
      <c r="HY422" s="50"/>
      <c r="HZ422" s="50"/>
      <c r="IA422" s="50"/>
      <c r="IB422" s="50"/>
      <c r="IC422" s="50"/>
      <c r="ID422" s="50"/>
      <c r="IE422" s="50"/>
      <c r="IF422" s="50"/>
      <c r="IG422" s="50"/>
      <c r="IH422" s="50"/>
      <c r="II422" s="50"/>
      <c r="IJ422" s="50"/>
      <c r="IK422" s="50"/>
      <c r="IL422" s="50"/>
      <c r="IM422" s="50"/>
      <c r="IN422" s="50"/>
      <c r="IO422" s="50"/>
      <c r="IP422" s="50"/>
      <c r="IQ422" s="50"/>
      <c r="IR422" s="50"/>
      <c r="IS422" s="50"/>
    </row>
    <row r="423" spans="1:253" ht="14.25" customHeight="1">
      <c r="A423" s="55" t="str">
        <f t="shared" si="43"/>
        <v>camera.5811</v>
      </c>
      <c r="B423" s="54">
        <v>5811</v>
      </c>
      <c r="C423" s="56" t="s">
        <v>1142</v>
      </c>
      <c r="D423" s="56">
        <v>1.75</v>
      </c>
      <c r="E423" s="56" t="s">
        <v>48</v>
      </c>
      <c r="F423" s="56" t="s">
        <v>65</v>
      </c>
      <c r="G423" s="56" t="s">
        <v>36</v>
      </c>
      <c r="H423" s="56" t="s">
        <v>785</v>
      </c>
      <c r="I423" s="56" t="s">
        <v>785</v>
      </c>
      <c r="J423" s="50" t="s">
        <v>39</v>
      </c>
      <c r="K423" s="57" t="s">
        <v>168</v>
      </c>
      <c r="L423" s="87" t="s">
        <v>1210</v>
      </c>
      <c r="M423" s="56" t="s">
        <v>41</v>
      </c>
      <c r="N423" s="56" t="s">
        <v>42</v>
      </c>
      <c r="O423" s="50">
        <v>80</v>
      </c>
      <c r="P423" s="50">
        <v>80</v>
      </c>
      <c r="Q423" s="50">
        <v>554</v>
      </c>
      <c r="R423" s="50" t="s">
        <v>77</v>
      </c>
      <c r="S423" s="50" t="s">
        <v>847</v>
      </c>
      <c r="T423" s="50">
        <v>3</v>
      </c>
      <c r="U423" s="50" t="s">
        <v>55</v>
      </c>
      <c r="V423" s="67" t="s">
        <v>1211</v>
      </c>
      <c r="W423" s="50" t="s">
        <v>73</v>
      </c>
      <c r="AA423" s="50" t="s">
        <v>57</v>
      </c>
      <c r="AB423" s="56" t="s">
        <v>1142</v>
      </c>
      <c r="AC423" s="50" t="s">
        <v>58</v>
      </c>
      <c r="AD423" s="50">
        <v>41.466454809084901</v>
      </c>
      <c r="AE423" s="50">
        <v>2.1735751673955899</v>
      </c>
      <c r="AF423" s="50">
        <v>300</v>
      </c>
      <c r="AG423" s="50" t="s">
        <v>46</v>
      </c>
      <c r="AH423" s="50" t="str">
        <f t="shared" si="45"/>
        <v>C-58 1,75 Montcada i Reixac</v>
      </c>
      <c r="AI423" s="50"/>
      <c r="AJ423" s="50" t="str">
        <f t="shared" si="46"/>
        <v>{'Camera information':{'Identifier':'camera.5811','Number':5811,'Group':'C-58','Name':'C-58 1,75 Montcada i Reixac','Location':'ACCESSOS NORD',</v>
      </c>
      <c r="AK423" s="50" t="str">
        <f t="shared" si="44"/>
        <v>'Description':'C-58 1,75 Montcada i Reixac','Symbol':'Fixed camera','Owner':'SCT','Municipality':'Montcada i Reixac','Kilometric Point':'1,75','Road':'C-58','Direction':'DEC',</v>
      </c>
      <c r="AL423" s="50" t="str">
        <f t="shared" si="47"/>
        <v>'Latitude':'41,4664548090849','Longitude':'2,17357516739559','Manufacturer':'LANACCESS','Model':'onSafe MPEGx-100E','Protocol':'		Plettack','Polling':300,</v>
      </c>
      <c r="AM423" s="50" t="str">
        <f t="shared" si="49"/>
        <v>'Connection':{'Address':'10.137.227.211','Multicast address':'				239.137.227.211','User':'hello','Password':'world','HTTP port':80,'ONVIF port':80,'RTSP port':554},</v>
      </c>
      <c r="AN423" s="50" t="str">
        <f t="shared" si="48"/>
        <v>'PTZ protocol':{'Protocol':'		Plettack','Address':			5,'Port':3,'Serial settings':'9600,8,E,1'}}},</v>
      </c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0"/>
      <c r="EA423" s="50"/>
      <c r="EB423" s="50"/>
      <c r="EC423" s="50"/>
      <c r="ED423" s="50"/>
      <c r="EE423" s="50"/>
      <c r="EF423" s="50"/>
      <c r="EG423" s="50"/>
      <c r="EH423" s="50"/>
      <c r="EI423" s="50"/>
      <c r="EJ423" s="50"/>
      <c r="EK423" s="50"/>
      <c r="EL423" s="50"/>
      <c r="EM423" s="50"/>
      <c r="EN423" s="50"/>
      <c r="EO423" s="50"/>
      <c r="EP423" s="50"/>
      <c r="EQ423" s="50"/>
      <c r="ER423" s="50"/>
      <c r="ES423" s="50"/>
      <c r="ET423" s="50"/>
      <c r="EU423" s="50"/>
      <c r="EV423" s="50"/>
      <c r="EW423" s="50"/>
      <c r="EX423" s="50"/>
      <c r="EY423" s="50"/>
      <c r="EZ423" s="50"/>
      <c r="FA423" s="50"/>
      <c r="FB423" s="50"/>
      <c r="FC423" s="50"/>
      <c r="FD423" s="50"/>
      <c r="FE423" s="50"/>
      <c r="FF423" s="50"/>
      <c r="FG423" s="50"/>
      <c r="FH423" s="50"/>
      <c r="FI423" s="50"/>
      <c r="FJ423" s="50"/>
      <c r="FK423" s="50"/>
      <c r="FL423" s="50"/>
      <c r="FM423" s="50"/>
      <c r="FN423" s="50"/>
      <c r="FO423" s="50"/>
      <c r="FP423" s="50"/>
      <c r="FQ423" s="50"/>
      <c r="FR423" s="50"/>
      <c r="FS423" s="50"/>
      <c r="FT423" s="50"/>
      <c r="FU423" s="50"/>
      <c r="FV423" s="50"/>
      <c r="FW423" s="50"/>
      <c r="FX423" s="50"/>
      <c r="FY423" s="50"/>
      <c r="FZ423" s="50"/>
      <c r="GA423" s="50"/>
      <c r="GB423" s="50"/>
      <c r="GC423" s="50"/>
      <c r="GD423" s="50"/>
      <c r="GE423" s="50"/>
      <c r="GF423" s="50"/>
      <c r="GG423" s="50"/>
      <c r="GH423" s="50"/>
      <c r="GI423" s="50"/>
      <c r="GJ423" s="50"/>
      <c r="GK423" s="50"/>
      <c r="GL423" s="50"/>
      <c r="GM423" s="50"/>
      <c r="GN423" s="50"/>
      <c r="GO423" s="50"/>
      <c r="GP423" s="50"/>
      <c r="GQ423" s="50"/>
      <c r="GR423" s="50"/>
      <c r="GS423" s="50"/>
      <c r="GT423" s="50"/>
      <c r="GU423" s="50"/>
      <c r="GV423" s="50"/>
      <c r="GW423" s="50"/>
      <c r="GX423" s="50"/>
      <c r="GY423" s="50"/>
      <c r="GZ423" s="50"/>
      <c r="HA423" s="50"/>
      <c r="HB423" s="50"/>
      <c r="HC423" s="50"/>
      <c r="HD423" s="50"/>
      <c r="HE423" s="50"/>
      <c r="HF423" s="50"/>
      <c r="HG423" s="50"/>
      <c r="HH423" s="50"/>
      <c r="HI423" s="50"/>
      <c r="HJ423" s="50"/>
      <c r="HK423" s="50"/>
      <c r="HL423" s="50"/>
      <c r="HM423" s="50"/>
      <c r="HN423" s="50"/>
      <c r="HO423" s="50"/>
      <c r="HP423" s="50"/>
      <c r="HQ423" s="50"/>
      <c r="HR423" s="50"/>
      <c r="HS423" s="50"/>
      <c r="HT423" s="50"/>
      <c r="HU423" s="50"/>
      <c r="HV423" s="50"/>
      <c r="HW423" s="50"/>
      <c r="HX423" s="50"/>
      <c r="HY423" s="50"/>
      <c r="HZ423" s="50"/>
      <c r="IA423" s="50"/>
      <c r="IB423" s="50"/>
      <c r="IC423" s="50"/>
      <c r="ID423" s="50"/>
      <c r="IE423" s="50"/>
      <c r="IF423" s="50"/>
      <c r="IG423" s="50"/>
      <c r="IH423" s="50"/>
      <c r="II423" s="50"/>
      <c r="IJ423" s="50"/>
      <c r="IK423" s="50"/>
      <c r="IL423" s="50"/>
      <c r="IM423" s="50"/>
      <c r="IN423" s="50"/>
      <c r="IO423" s="50"/>
      <c r="IP423" s="50"/>
      <c r="IQ423" s="50"/>
      <c r="IR423" s="50"/>
      <c r="IS423" s="50"/>
    </row>
    <row r="424" spans="1:253" ht="14.25" customHeight="1">
      <c r="A424" s="55" t="str">
        <f t="shared" si="43"/>
        <v>camera.5812</v>
      </c>
      <c r="B424" s="54">
        <v>5812</v>
      </c>
      <c r="C424" s="56" t="s">
        <v>1142</v>
      </c>
      <c r="D424" s="56">
        <v>1.8160000000000001</v>
      </c>
      <c r="E424" s="56" t="s">
        <v>48</v>
      </c>
      <c r="F424" s="56" t="s">
        <v>65</v>
      </c>
      <c r="G424" s="56" t="s">
        <v>36</v>
      </c>
      <c r="H424" s="56" t="s">
        <v>785</v>
      </c>
      <c r="I424" s="56" t="s">
        <v>785</v>
      </c>
      <c r="J424" s="50" t="s">
        <v>39</v>
      </c>
      <c r="K424" s="57" t="s">
        <v>168</v>
      </c>
      <c r="L424" s="85" t="s">
        <v>1212</v>
      </c>
      <c r="M424" s="56" t="s">
        <v>41</v>
      </c>
      <c r="N424" s="56" t="s">
        <v>42</v>
      </c>
      <c r="O424" s="50">
        <v>80</v>
      </c>
      <c r="P424" s="50">
        <v>80</v>
      </c>
      <c r="Q424" s="50">
        <v>554</v>
      </c>
      <c r="R424" s="50" t="s">
        <v>77</v>
      </c>
      <c r="S424" s="50" t="s">
        <v>562</v>
      </c>
      <c r="T424" s="50">
        <v>3</v>
      </c>
      <c r="U424" s="50" t="s">
        <v>55</v>
      </c>
      <c r="V424" s="67" t="s">
        <v>1213</v>
      </c>
      <c r="W424" s="50" t="s">
        <v>73</v>
      </c>
      <c r="AA424" s="50" t="s">
        <v>57</v>
      </c>
      <c r="AB424" s="56" t="s">
        <v>1142</v>
      </c>
      <c r="AC424" s="50" t="s">
        <v>517</v>
      </c>
      <c r="AD424" s="50">
        <v>41.469366451890501</v>
      </c>
      <c r="AE424" s="50">
        <v>2.1692592562340001</v>
      </c>
      <c r="AF424" s="50">
        <v>300</v>
      </c>
      <c r="AG424" s="50" t="s">
        <v>46</v>
      </c>
      <c r="AH424" s="50" t="str">
        <f t="shared" si="45"/>
        <v>C-58 1,816 Montcada i Reixac</v>
      </c>
      <c r="AI424" s="50"/>
      <c r="AJ424" s="50" t="str">
        <f t="shared" si="46"/>
        <v>{'Camera information':{'Identifier':'camera.5812','Number':5812,'Group':'C-58','Name':'C-58 1,816 Montcada i Reixac','Location':'ACCESSOS NORD',</v>
      </c>
      <c r="AK424" s="50" t="str">
        <f t="shared" si="44"/>
        <v>'Description':'C-58 1,816 Montcada i Reixac','Symbol':'Fixed camera','Owner':'SCT','Municipality':'Montcada i Reixac','Kilometric Point':'1,816','Road':'C-58','Direction':'CRE',</v>
      </c>
      <c r="AL424" s="50" t="str">
        <f t="shared" si="47"/>
        <v>'Latitude':'41,4693664518905','Longitude':'2,169259256234','Manufacturer':'LANACCESS','Model':'onSafe MPEGx-100E','Protocol':'		Plettack','Polling':300,</v>
      </c>
      <c r="AM424" s="50" t="str">
        <f t="shared" si="49"/>
        <v>'Connection':{'Address':'10.137.227.212','Multicast address':'				239.137.227.212','User':'hello','Password':'world','HTTP port':80,'ONVIF port':80,'RTSP port':554},</v>
      </c>
      <c r="AN424" s="50" t="str">
        <f t="shared" si="48"/>
        <v>'PTZ protocol':{'Protocol':'		Plettack','Address':			11,'Port':3,'Serial settings':'9600,8,E,1'}}},</v>
      </c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0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0"/>
      <c r="FW424" s="50"/>
      <c r="FX424" s="50"/>
      <c r="FY424" s="50"/>
      <c r="FZ424" s="50"/>
      <c r="GA424" s="50"/>
      <c r="GB424" s="50"/>
      <c r="GC424" s="50"/>
      <c r="GD424" s="50"/>
      <c r="GE424" s="50"/>
      <c r="GF424" s="50"/>
      <c r="GG424" s="50"/>
      <c r="GH424" s="50"/>
      <c r="GI424" s="50"/>
      <c r="GJ424" s="50"/>
      <c r="GK424" s="50"/>
      <c r="GL424" s="50"/>
      <c r="GM424" s="50"/>
      <c r="GN424" s="50"/>
      <c r="GO424" s="50"/>
      <c r="GP424" s="50"/>
      <c r="GQ424" s="50"/>
      <c r="GR424" s="50"/>
      <c r="GS424" s="50"/>
      <c r="GT424" s="50"/>
      <c r="GU424" s="50"/>
      <c r="GV424" s="50"/>
      <c r="GW424" s="50"/>
      <c r="GX424" s="50"/>
      <c r="GY424" s="50"/>
      <c r="GZ424" s="50"/>
      <c r="HA424" s="50"/>
      <c r="HB424" s="50"/>
      <c r="HC424" s="50"/>
      <c r="HD424" s="50"/>
      <c r="HE424" s="50"/>
      <c r="HF424" s="50"/>
      <c r="HG424" s="50"/>
      <c r="HH424" s="50"/>
      <c r="HI424" s="50"/>
      <c r="HJ424" s="50"/>
      <c r="HK424" s="50"/>
      <c r="HL424" s="50"/>
      <c r="HM424" s="50"/>
      <c r="HN424" s="50"/>
      <c r="HO424" s="50"/>
      <c r="HP424" s="50"/>
      <c r="HQ424" s="50"/>
      <c r="HR424" s="50"/>
      <c r="HS424" s="50"/>
      <c r="HT424" s="50"/>
      <c r="HU424" s="50"/>
      <c r="HV424" s="50"/>
      <c r="HW424" s="50"/>
      <c r="HX424" s="50"/>
      <c r="HY424" s="50"/>
      <c r="HZ424" s="50"/>
      <c r="IA424" s="50"/>
      <c r="IB424" s="50"/>
      <c r="IC424" s="50"/>
      <c r="ID424" s="50"/>
      <c r="IE424" s="50"/>
      <c r="IF424" s="50"/>
      <c r="IG424" s="50"/>
      <c r="IH424" s="50"/>
      <c r="II424" s="50"/>
      <c r="IJ424" s="50"/>
      <c r="IK424" s="50"/>
      <c r="IL424" s="50"/>
      <c r="IM424" s="50"/>
      <c r="IN424" s="50"/>
      <c r="IO424" s="50"/>
      <c r="IP424" s="50"/>
      <c r="IQ424" s="50"/>
      <c r="IR424" s="50"/>
      <c r="IS424" s="50"/>
    </row>
    <row r="425" spans="1:253" ht="14.25" customHeight="1">
      <c r="A425" s="55" t="str">
        <f t="shared" si="43"/>
        <v>camera.5813</v>
      </c>
      <c r="B425" s="54">
        <v>5813</v>
      </c>
      <c r="C425" s="56" t="s">
        <v>1142</v>
      </c>
      <c r="D425" s="56">
        <v>2.83</v>
      </c>
      <c r="E425" s="56" t="s">
        <v>48</v>
      </c>
      <c r="F425" s="56" t="s">
        <v>65</v>
      </c>
      <c r="G425" s="56" t="s">
        <v>36</v>
      </c>
      <c r="H425" s="56" t="s">
        <v>785</v>
      </c>
      <c r="I425" s="56" t="s">
        <v>785</v>
      </c>
      <c r="J425" s="50" t="s">
        <v>39</v>
      </c>
      <c r="K425" s="57" t="s">
        <v>168</v>
      </c>
      <c r="L425" s="87" t="s">
        <v>1214</v>
      </c>
      <c r="M425" s="56" t="s">
        <v>41</v>
      </c>
      <c r="N425" s="56" t="s">
        <v>42</v>
      </c>
      <c r="O425" s="50">
        <v>80</v>
      </c>
      <c r="P425" s="50">
        <v>80</v>
      </c>
      <c r="Q425" s="50">
        <v>554</v>
      </c>
      <c r="R425" s="50" t="s">
        <v>77</v>
      </c>
      <c r="S425" s="50" t="s">
        <v>559</v>
      </c>
      <c r="T425" s="50">
        <v>3</v>
      </c>
      <c r="U425" s="50" t="s">
        <v>55</v>
      </c>
      <c r="V425" s="67" t="s">
        <v>1215</v>
      </c>
      <c r="W425" s="50" t="s">
        <v>73</v>
      </c>
      <c r="AA425" s="50" t="s">
        <v>57</v>
      </c>
      <c r="AB425" s="56" t="s">
        <v>1142</v>
      </c>
      <c r="AC425" s="50" t="s">
        <v>58</v>
      </c>
      <c r="AD425" s="50">
        <v>41.472326890374703</v>
      </c>
      <c r="AE425" s="50">
        <v>2.1630366576193998</v>
      </c>
      <c r="AF425" s="50">
        <v>300</v>
      </c>
      <c r="AG425" s="50" t="s">
        <v>46</v>
      </c>
      <c r="AH425" s="50" t="str">
        <f t="shared" si="45"/>
        <v>C-58 2,83 Montcada i Reixac</v>
      </c>
      <c r="AI425" s="50"/>
      <c r="AJ425" s="50" t="str">
        <f t="shared" si="46"/>
        <v>{'Camera information':{'Identifier':'camera.5813','Number':5813,'Group':'C-58','Name':'C-58 2,83 Montcada i Reixac','Location':'ACCESSOS NORD',</v>
      </c>
      <c r="AK425" s="50" t="str">
        <f t="shared" si="44"/>
        <v>'Description':'C-58 2,83 Montcada i Reixac','Symbol':'Fixed camera','Owner':'SCT','Municipality':'Montcada i Reixac','Kilometric Point':'2,83','Road':'C-58','Direction':'DEC',</v>
      </c>
      <c r="AL425" s="50" t="str">
        <f t="shared" si="47"/>
        <v>'Latitude':'41,4723268903747','Longitude':'2,1630366576194','Manufacturer':'LANACCESS','Model':'onSafe MPEGx-100E','Protocol':'		Plettack','Polling':300,</v>
      </c>
      <c r="AM425" s="50" t="str">
        <f t="shared" si="49"/>
        <v>'Connection':{'Address':'10.137.227.213','Multicast address':'				239.137.227.213','User':'hello','Password':'world','HTTP port':80,'ONVIF port':80,'RTSP port':554},</v>
      </c>
      <c r="AN425" s="50" t="str">
        <f t="shared" si="48"/>
        <v>'PTZ protocol':{'Protocol':'		Plettack','Address':			12,'Port':3,'Serial settings':'9600,8,E,1'}}},</v>
      </c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0"/>
      <c r="EA425" s="50"/>
      <c r="EB425" s="50"/>
      <c r="EC425" s="50"/>
      <c r="ED425" s="50"/>
      <c r="EE425" s="50"/>
      <c r="EF425" s="50"/>
      <c r="EG425" s="50"/>
      <c r="EH425" s="50"/>
      <c r="EI425" s="50"/>
      <c r="EJ425" s="50"/>
      <c r="EK425" s="50"/>
      <c r="EL425" s="50"/>
      <c r="EM425" s="50"/>
      <c r="EN425" s="50"/>
      <c r="EO425" s="50"/>
      <c r="EP425" s="50"/>
      <c r="EQ425" s="50"/>
      <c r="ER425" s="50"/>
      <c r="ES425" s="50"/>
      <c r="ET425" s="50"/>
      <c r="EU425" s="50"/>
      <c r="EV425" s="50"/>
      <c r="EW425" s="50"/>
      <c r="EX425" s="50"/>
      <c r="EY425" s="50"/>
      <c r="EZ425" s="50"/>
      <c r="FA425" s="50"/>
      <c r="FB425" s="50"/>
      <c r="FC425" s="50"/>
      <c r="FD425" s="50"/>
      <c r="FE425" s="50"/>
      <c r="FF425" s="50"/>
      <c r="FG425" s="50"/>
      <c r="FH425" s="50"/>
      <c r="FI425" s="50"/>
      <c r="FJ425" s="50"/>
      <c r="FK425" s="50"/>
      <c r="FL425" s="50"/>
      <c r="FM425" s="50"/>
      <c r="FN425" s="50"/>
      <c r="FO425" s="50"/>
      <c r="FP425" s="50"/>
      <c r="FQ425" s="50"/>
      <c r="FR425" s="50"/>
      <c r="FS425" s="50"/>
      <c r="FT425" s="50"/>
      <c r="FU425" s="50"/>
      <c r="FV425" s="50"/>
      <c r="FW425" s="50"/>
      <c r="FX425" s="50"/>
      <c r="FY425" s="50"/>
      <c r="FZ425" s="50"/>
      <c r="GA425" s="50"/>
      <c r="GB425" s="50"/>
      <c r="GC425" s="50"/>
      <c r="GD425" s="50"/>
      <c r="GE425" s="50"/>
      <c r="GF425" s="50"/>
      <c r="GG425" s="50"/>
      <c r="GH425" s="50"/>
      <c r="GI425" s="50"/>
      <c r="GJ425" s="50"/>
      <c r="GK425" s="50"/>
      <c r="GL425" s="50"/>
      <c r="GM425" s="50"/>
      <c r="GN425" s="50"/>
      <c r="GO425" s="50"/>
      <c r="GP425" s="50"/>
      <c r="GQ425" s="50"/>
      <c r="GR425" s="50"/>
      <c r="GS425" s="50"/>
      <c r="GT425" s="50"/>
      <c r="GU425" s="50"/>
      <c r="GV425" s="50"/>
      <c r="GW425" s="50"/>
      <c r="GX425" s="50"/>
      <c r="GY425" s="50"/>
      <c r="GZ425" s="50"/>
      <c r="HA425" s="50"/>
      <c r="HB425" s="50"/>
      <c r="HC425" s="50"/>
      <c r="HD425" s="50"/>
      <c r="HE425" s="50"/>
      <c r="HF425" s="50"/>
      <c r="HG425" s="50"/>
      <c r="HH425" s="50"/>
      <c r="HI425" s="50"/>
      <c r="HJ425" s="50"/>
      <c r="HK425" s="50"/>
      <c r="HL425" s="50"/>
      <c r="HM425" s="50"/>
      <c r="HN425" s="50"/>
      <c r="HO425" s="50"/>
      <c r="HP425" s="50"/>
      <c r="HQ425" s="50"/>
      <c r="HR425" s="50"/>
      <c r="HS425" s="50"/>
      <c r="HT425" s="50"/>
      <c r="HU425" s="50"/>
      <c r="HV425" s="50"/>
      <c r="HW425" s="50"/>
      <c r="HX425" s="50"/>
      <c r="HY425" s="50"/>
      <c r="HZ425" s="50"/>
      <c r="IA425" s="50"/>
      <c r="IB425" s="50"/>
      <c r="IC425" s="50"/>
      <c r="ID425" s="50"/>
      <c r="IE425" s="50"/>
      <c r="IF425" s="50"/>
      <c r="IG425" s="50"/>
      <c r="IH425" s="50"/>
      <c r="II425" s="50"/>
      <c r="IJ425" s="50"/>
      <c r="IK425" s="50"/>
      <c r="IL425" s="50"/>
      <c r="IM425" s="50"/>
      <c r="IN425" s="50"/>
      <c r="IO425" s="50"/>
      <c r="IP425" s="50"/>
      <c r="IQ425" s="50"/>
      <c r="IR425" s="50"/>
      <c r="IS425" s="50"/>
    </row>
    <row r="426" spans="1:253" ht="14.25" customHeight="1">
      <c r="A426" s="55" t="str">
        <f t="shared" si="43"/>
        <v>camera.5814</v>
      </c>
      <c r="B426" s="54">
        <v>5814</v>
      </c>
      <c r="C426" s="56" t="s">
        <v>1142</v>
      </c>
      <c r="D426" s="56">
        <v>3.5</v>
      </c>
      <c r="E426" s="56" t="s">
        <v>48</v>
      </c>
      <c r="F426" s="56" t="s">
        <v>65</v>
      </c>
      <c r="G426" s="56" t="s">
        <v>36</v>
      </c>
      <c r="H426" s="56" t="s">
        <v>785</v>
      </c>
      <c r="I426" s="56" t="s">
        <v>785</v>
      </c>
      <c r="J426" s="50" t="s">
        <v>39</v>
      </c>
      <c r="K426" s="57" t="s">
        <v>168</v>
      </c>
      <c r="L426" s="85" t="s">
        <v>1216</v>
      </c>
      <c r="M426" s="56" t="s">
        <v>41</v>
      </c>
      <c r="N426" s="56" t="s">
        <v>42</v>
      </c>
      <c r="O426" s="50">
        <v>80</v>
      </c>
      <c r="P426" s="50">
        <v>80</v>
      </c>
      <c r="Q426" s="50">
        <v>554</v>
      </c>
      <c r="R426" s="50" t="s">
        <v>77</v>
      </c>
      <c r="S426" s="50" t="s">
        <v>859</v>
      </c>
      <c r="T426" s="50">
        <v>3</v>
      </c>
      <c r="U426" s="50" t="s">
        <v>55</v>
      </c>
      <c r="V426" s="67" t="s">
        <v>1217</v>
      </c>
      <c r="W426" s="50" t="s">
        <v>73</v>
      </c>
      <c r="AA426" s="50" t="s">
        <v>57</v>
      </c>
      <c r="AB426" s="56" t="s">
        <v>1142</v>
      </c>
      <c r="AC426" s="50" t="s">
        <v>517</v>
      </c>
      <c r="AD426" s="50">
        <v>41.4752889775867</v>
      </c>
      <c r="AE426" s="50">
        <v>2.1632348245189199</v>
      </c>
      <c r="AF426" s="50">
        <v>300</v>
      </c>
      <c r="AG426" s="50" t="s">
        <v>46</v>
      </c>
      <c r="AH426" s="50" t="str">
        <f t="shared" si="45"/>
        <v>C-58 3,5 Montcada i Reixac</v>
      </c>
      <c r="AI426" s="50"/>
      <c r="AJ426" s="50" t="str">
        <f t="shared" si="46"/>
        <v>{'Camera information':{'Identifier':'camera.5814','Number':5814,'Group':'C-58','Name':'C-58 3,5 Montcada i Reixac','Location':'ACCESSOS NORD',</v>
      </c>
      <c r="AK426" s="50" t="str">
        <f t="shared" si="44"/>
        <v>'Description':'C-58 3,5 Montcada i Reixac','Symbol':'Fixed camera','Owner':'SCT','Municipality':'Montcada i Reixac','Kilometric Point':'3,5','Road':'C-58','Direction':'CRE',</v>
      </c>
      <c r="AL426" s="50" t="str">
        <f t="shared" si="47"/>
        <v>'Latitude':'41,4752889775867','Longitude':'2,16323482451892','Manufacturer':'LANACCESS','Model':'onSafe MPEGx-100E','Protocol':'		Plettack','Polling':300,</v>
      </c>
      <c r="AM426" s="50" t="str">
        <f t="shared" si="49"/>
        <v>'Connection':{'Address':'10.137.227.214','Multicast address':'				239.137.227.214','User':'hello','Password':'world','HTTP port':80,'ONVIF port':80,'RTSP port':554},</v>
      </c>
      <c r="AN426" s="50" t="str">
        <f t="shared" si="48"/>
        <v>'PTZ protocol':{'Protocol':'		Plettack','Address':			8,'Port':3,'Serial settings':'9600,8,E,1'}}},</v>
      </c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0"/>
      <c r="EA426" s="50"/>
      <c r="EB426" s="50"/>
      <c r="EC426" s="50"/>
      <c r="ED426" s="50"/>
      <c r="EE426" s="50"/>
      <c r="EF426" s="50"/>
      <c r="EG426" s="50"/>
      <c r="EH426" s="50"/>
      <c r="EI426" s="50"/>
      <c r="EJ426" s="50"/>
      <c r="EK426" s="50"/>
      <c r="EL426" s="50"/>
      <c r="EM426" s="50"/>
      <c r="EN426" s="50"/>
      <c r="EO426" s="50"/>
      <c r="EP426" s="50"/>
      <c r="EQ426" s="50"/>
      <c r="ER426" s="50"/>
      <c r="ES426" s="50"/>
      <c r="ET426" s="50"/>
      <c r="EU426" s="50"/>
      <c r="EV426" s="50"/>
      <c r="EW426" s="50"/>
      <c r="EX426" s="50"/>
      <c r="EY426" s="50"/>
      <c r="EZ426" s="50"/>
      <c r="FA426" s="50"/>
      <c r="FB426" s="50"/>
      <c r="FC426" s="50"/>
      <c r="FD426" s="50"/>
      <c r="FE426" s="50"/>
      <c r="FF426" s="50"/>
      <c r="FG426" s="50"/>
      <c r="FH426" s="50"/>
      <c r="FI426" s="50"/>
      <c r="FJ426" s="50"/>
      <c r="FK426" s="50"/>
      <c r="FL426" s="50"/>
      <c r="FM426" s="50"/>
      <c r="FN426" s="50"/>
      <c r="FO426" s="50"/>
      <c r="FP426" s="50"/>
      <c r="FQ426" s="50"/>
      <c r="FR426" s="50"/>
      <c r="FS426" s="50"/>
      <c r="FT426" s="50"/>
      <c r="FU426" s="50"/>
      <c r="FV426" s="50"/>
      <c r="FW426" s="50"/>
      <c r="FX426" s="50"/>
      <c r="FY426" s="50"/>
      <c r="FZ426" s="50"/>
      <c r="GA426" s="50"/>
      <c r="GB426" s="50"/>
      <c r="GC426" s="50"/>
      <c r="GD426" s="50"/>
      <c r="GE426" s="50"/>
      <c r="GF426" s="50"/>
      <c r="GG426" s="50"/>
      <c r="GH426" s="50"/>
      <c r="GI426" s="50"/>
      <c r="GJ426" s="50"/>
      <c r="GK426" s="50"/>
      <c r="GL426" s="50"/>
      <c r="GM426" s="50"/>
      <c r="GN426" s="50"/>
      <c r="GO426" s="50"/>
      <c r="GP426" s="50"/>
      <c r="GQ426" s="50"/>
      <c r="GR426" s="50"/>
      <c r="GS426" s="50"/>
      <c r="GT426" s="50"/>
      <c r="GU426" s="50"/>
      <c r="GV426" s="50"/>
      <c r="GW426" s="50"/>
      <c r="GX426" s="50"/>
      <c r="GY426" s="50"/>
      <c r="GZ426" s="50"/>
      <c r="HA426" s="50"/>
      <c r="HB426" s="50"/>
      <c r="HC426" s="50"/>
      <c r="HD426" s="50"/>
      <c r="HE426" s="50"/>
      <c r="HF426" s="50"/>
      <c r="HG426" s="50"/>
      <c r="HH426" s="50"/>
      <c r="HI426" s="50"/>
      <c r="HJ426" s="50"/>
      <c r="HK426" s="50"/>
      <c r="HL426" s="50"/>
      <c r="HM426" s="50"/>
      <c r="HN426" s="50"/>
      <c r="HO426" s="50"/>
      <c r="HP426" s="50"/>
      <c r="HQ426" s="50"/>
      <c r="HR426" s="50"/>
      <c r="HS426" s="50"/>
      <c r="HT426" s="50"/>
      <c r="HU426" s="50"/>
      <c r="HV426" s="50"/>
      <c r="HW426" s="50"/>
      <c r="HX426" s="50"/>
      <c r="HY426" s="50"/>
      <c r="HZ426" s="50"/>
      <c r="IA426" s="50"/>
      <c r="IB426" s="50"/>
      <c r="IC426" s="50"/>
      <c r="ID426" s="50"/>
      <c r="IE426" s="50"/>
      <c r="IF426" s="50"/>
      <c r="IG426" s="50"/>
      <c r="IH426" s="50"/>
      <c r="II426" s="50"/>
      <c r="IJ426" s="50"/>
      <c r="IK426" s="50"/>
      <c r="IL426" s="50"/>
      <c r="IM426" s="50"/>
      <c r="IN426" s="50"/>
      <c r="IO426" s="50"/>
      <c r="IP426" s="50"/>
      <c r="IQ426" s="50"/>
      <c r="IR426" s="50"/>
      <c r="IS426" s="50"/>
    </row>
    <row r="427" spans="1:253" ht="14.25" customHeight="1">
      <c r="A427" s="55" t="str">
        <f t="shared" si="43"/>
        <v>camera.5815</v>
      </c>
      <c r="B427" s="54">
        <v>5815</v>
      </c>
      <c r="C427" s="56" t="s">
        <v>1142</v>
      </c>
      <c r="D427" s="56">
        <v>3.9020000000000001</v>
      </c>
      <c r="E427" s="56" t="s">
        <v>48</v>
      </c>
      <c r="F427" s="56" t="s">
        <v>65</v>
      </c>
      <c r="G427" s="56" t="s">
        <v>36</v>
      </c>
      <c r="H427" s="56" t="s">
        <v>785</v>
      </c>
      <c r="I427" s="56" t="s">
        <v>785</v>
      </c>
      <c r="J427" s="50" t="s">
        <v>39</v>
      </c>
      <c r="K427" s="57" t="s">
        <v>168</v>
      </c>
      <c r="L427" s="87" t="s">
        <v>1218</v>
      </c>
      <c r="M427" s="56" t="s">
        <v>41</v>
      </c>
      <c r="N427" s="56" t="s">
        <v>42</v>
      </c>
      <c r="O427" s="50">
        <v>80</v>
      </c>
      <c r="P427" s="50">
        <v>80</v>
      </c>
      <c r="Q427" s="50">
        <v>554</v>
      </c>
      <c r="R427" s="50" t="s">
        <v>77</v>
      </c>
      <c r="S427" s="50" t="s">
        <v>82</v>
      </c>
      <c r="T427" s="50">
        <v>3</v>
      </c>
      <c r="U427" s="50" t="s">
        <v>55</v>
      </c>
      <c r="V427" s="67" t="s">
        <v>1219</v>
      </c>
      <c r="W427" s="50" t="s">
        <v>73</v>
      </c>
      <c r="X427" s="50" t="s">
        <v>120</v>
      </c>
      <c r="AA427" s="50" t="s">
        <v>57</v>
      </c>
      <c r="AB427" s="56" t="s">
        <v>1142</v>
      </c>
      <c r="AC427" s="50" t="s">
        <v>517</v>
      </c>
      <c r="AD427" s="50">
        <v>41.478975022926697</v>
      </c>
      <c r="AE427" s="50">
        <v>2.1622154036521901</v>
      </c>
      <c r="AF427" s="50">
        <v>300</v>
      </c>
      <c r="AG427" s="50" t="s">
        <v>46</v>
      </c>
      <c r="AH427" s="50" t="str">
        <f t="shared" si="45"/>
        <v>C-58 3,902 Montcada i Reixac</v>
      </c>
      <c r="AI427" s="50"/>
      <c r="AJ427" s="50" t="str">
        <f t="shared" si="46"/>
        <v>{'Camera information':{'Identifier':'camera.5815','Number':5815,'Group':'C-58','Name':'C-58 3,902 Montcada i Reixac','Location':'ACCESSOS NORD',</v>
      </c>
      <c r="AK427" s="50" t="str">
        <f t="shared" si="44"/>
        <v>'Description':'C-58 3,902 Montcada i Reixac','Symbol':'Fixed camera','Owner':'SCT','Municipality':'Montcada i Reixac','Kilometric Point':'3,902','Road':'C-58','Direction':'CRE',</v>
      </c>
      <c r="AL427" s="50" t="str">
        <f t="shared" si="47"/>
        <v>'Latitude':'41,4789750229267','Longitude':'2,16221540365219','Manufacturer':'LANACCESS','Model':'onSafe MPEGx-100E','Protocol':'		Plettack','Polling':300,</v>
      </c>
      <c r="AM427" s="50" t="str">
        <f t="shared" si="49"/>
        <v>'Connection':{'Address':'10.137.227.215','Multicast address':'				239.137.227.215','User':'hello','Password':'world','HTTP port':80,'ONVIF port':80,'RTSP port':554},</v>
      </c>
      <c r="AN427" s="50" t="str">
        <f t="shared" si="48"/>
        <v>'PTZ protocol':{'Protocol':'		Plettack','Address':			17,'Port':3,'Serial settings':'9600,8,E,1'}}},</v>
      </c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0"/>
      <c r="EA427" s="50"/>
      <c r="EB427" s="50"/>
      <c r="EC427" s="50"/>
      <c r="ED427" s="50"/>
      <c r="EE427" s="50"/>
      <c r="EF427" s="50"/>
      <c r="EG427" s="50"/>
      <c r="EH427" s="50"/>
      <c r="EI427" s="50"/>
      <c r="EJ427" s="50"/>
      <c r="EK427" s="50"/>
      <c r="EL427" s="50"/>
      <c r="EM427" s="50"/>
      <c r="EN427" s="50"/>
      <c r="EO427" s="50"/>
      <c r="EP427" s="50"/>
      <c r="EQ427" s="50"/>
      <c r="ER427" s="50"/>
      <c r="ES427" s="50"/>
      <c r="ET427" s="50"/>
      <c r="EU427" s="50"/>
      <c r="EV427" s="50"/>
      <c r="EW427" s="50"/>
      <c r="EX427" s="50"/>
      <c r="EY427" s="50"/>
      <c r="EZ427" s="50"/>
      <c r="FA427" s="50"/>
      <c r="FB427" s="50"/>
      <c r="FC427" s="50"/>
      <c r="FD427" s="50"/>
      <c r="FE427" s="50"/>
      <c r="FF427" s="50"/>
      <c r="FG427" s="50"/>
      <c r="FH427" s="50"/>
      <c r="FI427" s="50"/>
      <c r="FJ427" s="50"/>
      <c r="FK427" s="50"/>
      <c r="FL427" s="50"/>
      <c r="FM427" s="50"/>
      <c r="FN427" s="50"/>
      <c r="FO427" s="50"/>
      <c r="FP427" s="50"/>
      <c r="FQ427" s="50"/>
      <c r="FR427" s="50"/>
      <c r="FS427" s="50"/>
      <c r="FT427" s="50"/>
      <c r="FU427" s="50"/>
      <c r="FV427" s="50"/>
      <c r="FW427" s="50"/>
      <c r="FX427" s="50"/>
      <c r="FY427" s="50"/>
      <c r="FZ427" s="50"/>
      <c r="GA427" s="50"/>
      <c r="GB427" s="50"/>
      <c r="GC427" s="50"/>
      <c r="GD427" s="50"/>
      <c r="GE427" s="50"/>
      <c r="GF427" s="50"/>
      <c r="GG427" s="50"/>
      <c r="GH427" s="50"/>
      <c r="GI427" s="50"/>
      <c r="GJ427" s="50"/>
      <c r="GK427" s="50"/>
      <c r="GL427" s="50"/>
      <c r="GM427" s="50"/>
      <c r="GN427" s="50"/>
      <c r="GO427" s="50"/>
      <c r="GP427" s="50"/>
      <c r="GQ427" s="50"/>
      <c r="GR427" s="50"/>
      <c r="GS427" s="50"/>
      <c r="GT427" s="50"/>
      <c r="GU427" s="50"/>
      <c r="GV427" s="50"/>
      <c r="GW427" s="50"/>
      <c r="GX427" s="50"/>
      <c r="GY427" s="50"/>
      <c r="GZ427" s="50"/>
      <c r="HA427" s="50"/>
      <c r="HB427" s="50"/>
      <c r="HC427" s="50"/>
      <c r="HD427" s="50"/>
      <c r="HE427" s="50"/>
      <c r="HF427" s="50"/>
      <c r="HG427" s="50"/>
      <c r="HH427" s="50"/>
      <c r="HI427" s="50"/>
      <c r="HJ427" s="50"/>
      <c r="HK427" s="50"/>
      <c r="HL427" s="50"/>
      <c r="HM427" s="50"/>
      <c r="HN427" s="50"/>
      <c r="HO427" s="50"/>
      <c r="HP427" s="50"/>
      <c r="HQ427" s="50"/>
      <c r="HR427" s="50"/>
      <c r="HS427" s="50"/>
      <c r="HT427" s="50"/>
      <c r="HU427" s="50"/>
      <c r="HV427" s="50"/>
      <c r="HW427" s="50"/>
      <c r="HX427" s="50"/>
      <c r="HY427" s="50"/>
      <c r="HZ427" s="50"/>
      <c r="IA427" s="50"/>
      <c r="IB427" s="50"/>
      <c r="IC427" s="50"/>
      <c r="ID427" s="50"/>
      <c r="IE427" s="50"/>
      <c r="IF427" s="50"/>
      <c r="IG427" s="50"/>
      <c r="IH427" s="50"/>
      <c r="II427" s="50"/>
      <c r="IJ427" s="50"/>
      <c r="IK427" s="50"/>
      <c r="IL427" s="50"/>
      <c r="IM427" s="50"/>
      <c r="IN427" s="50"/>
      <c r="IO427" s="50"/>
      <c r="IP427" s="50"/>
      <c r="IQ427" s="50"/>
      <c r="IR427" s="50"/>
      <c r="IS427" s="50"/>
    </row>
    <row r="428" spans="1:253" ht="14.25" customHeight="1">
      <c r="A428" s="55" t="str">
        <f t="shared" si="43"/>
        <v>camera.5816</v>
      </c>
      <c r="B428" s="54">
        <v>5816</v>
      </c>
      <c r="C428" s="56" t="s">
        <v>1142</v>
      </c>
      <c r="D428" s="56">
        <v>4</v>
      </c>
      <c r="E428" s="56" t="s">
        <v>48</v>
      </c>
      <c r="F428" s="56" t="s">
        <v>65</v>
      </c>
      <c r="G428" s="56" t="s">
        <v>36</v>
      </c>
      <c r="H428" s="56" t="s">
        <v>785</v>
      </c>
      <c r="I428" s="56" t="s">
        <v>785</v>
      </c>
      <c r="J428" s="50" t="s">
        <v>39</v>
      </c>
      <c r="K428" s="57" t="s">
        <v>168</v>
      </c>
      <c r="L428" s="85" t="s">
        <v>1220</v>
      </c>
      <c r="M428" s="56" t="s">
        <v>41</v>
      </c>
      <c r="N428" s="56" t="s">
        <v>42</v>
      </c>
      <c r="O428" s="50">
        <v>80</v>
      </c>
      <c r="P428" s="50">
        <v>80</v>
      </c>
      <c r="Q428" s="50">
        <v>554</v>
      </c>
      <c r="R428" s="50" t="s">
        <v>77</v>
      </c>
      <c r="S428" s="50" t="s">
        <v>78</v>
      </c>
      <c r="T428" s="50">
        <v>3</v>
      </c>
      <c r="U428" s="50" t="s">
        <v>55</v>
      </c>
      <c r="V428" s="67" t="s">
        <v>1221</v>
      </c>
      <c r="W428" s="50" t="s">
        <v>73</v>
      </c>
      <c r="AA428" s="50" t="s">
        <v>57</v>
      </c>
      <c r="AB428" s="56" t="s">
        <v>1142</v>
      </c>
      <c r="AC428" s="50" t="s">
        <v>517</v>
      </c>
      <c r="AD428" s="50">
        <v>41.480995693702504</v>
      </c>
      <c r="AE428" s="50">
        <v>2.1605672900997202</v>
      </c>
      <c r="AF428" s="50">
        <v>300</v>
      </c>
      <c r="AG428" s="50" t="s">
        <v>46</v>
      </c>
      <c r="AH428" s="50" t="str">
        <f t="shared" si="45"/>
        <v>C-58 4 Montcada i Reixac</v>
      </c>
      <c r="AI428" s="50"/>
      <c r="AJ428" s="50" t="str">
        <f t="shared" si="46"/>
        <v>{'Camera information':{'Identifier':'camera.5816','Number':5816,'Group':'C-58','Name':'C-58 4 Montcada i Reixac','Location':'ACCESSOS NORD',</v>
      </c>
      <c r="AK428" s="50" t="str">
        <f t="shared" si="44"/>
        <v>'Description':'C-58 4 Montcada i Reixac','Symbol':'Fixed camera','Owner':'SCT','Municipality':'Montcada i Reixac','Kilometric Point':'4','Road':'C-58','Direction':'CRE',</v>
      </c>
      <c r="AL428" s="50" t="str">
        <f t="shared" si="47"/>
        <v>'Latitude':'41,4809956937025','Longitude':'2,16056729009972','Manufacturer':'LANACCESS','Model':'onSafe MPEGx-100E','Protocol':'		Plettack','Polling':300,</v>
      </c>
      <c r="AM428" s="50" t="str">
        <f t="shared" si="49"/>
        <v>'Connection':{'Address':'10.137.227.216','Multicast address':'				239.137.227.216','User':'hello','Password':'world','HTTP port':80,'ONVIF port':80,'RTSP port':554},</v>
      </c>
      <c r="AN428" s="50" t="str">
        <f t="shared" si="48"/>
        <v>'PTZ protocol':{'Protocol':'		Plettack','Address':			18,'Port':3,'Serial settings':'9600,8,E,1'}}},</v>
      </c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0"/>
      <c r="EA428" s="50"/>
      <c r="EB428" s="50"/>
      <c r="EC428" s="50"/>
      <c r="ED428" s="50"/>
      <c r="EE428" s="50"/>
      <c r="EF428" s="50"/>
      <c r="EG428" s="50"/>
      <c r="EH428" s="50"/>
      <c r="EI428" s="50"/>
      <c r="EJ428" s="50"/>
      <c r="EK428" s="50"/>
      <c r="EL428" s="50"/>
      <c r="EM428" s="50"/>
      <c r="EN428" s="50"/>
      <c r="EO428" s="50"/>
      <c r="EP428" s="50"/>
      <c r="EQ428" s="50"/>
      <c r="ER428" s="50"/>
      <c r="ES428" s="50"/>
      <c r="ET428" s="50"/>
      <c r="EU428" s="50"/>
      <c r="EV428" s="50"/>
      <c r="EW428" s="50"/>
      <c r="EX428" s="50"/>
      <c r="EY428" s="50"/>
      <c r="EZ428" s="50"/>
      <c r="FA428" s="50"/>
      <c r="FB428" s="50"/>
      <c r="FC428" s="50"/>
      <c r="FD428" s="50"/>
      <c r="FE428" s="50"/>
      <c r="FF428" s="50"/>
      <c r="FG428" s="50"/>
      <c r="FH428" s="50"/>
      <c r="FI428" s="50"/>
      <c r="FJ428" s="50"/>
      <c r="FK428" s="50"/>
      <c r="FL428" s="50"/>
      <c r="FM428" s="50"/>
      <c r="FN428" s="50"/>
      <c r="FO428" s="50"/>
      <c r="FP428" s="50"/>
      <c r="FQ428" s="50"/>
      <c r="FR428" s="50"/>
      <c r="FS428" s="50"/>
      <c r="FT428" s="50"/>
      <c r="FU428" s="50"/>
      <c r="FV428" s="50"/>
      <c r="FW428" s="50"/>
      <c r="FX428" s="50"/>
      <c r="FY428" s="50"/>
      <c r="FZ428" s="50"/>
      <c r="GA428" s="50"/>
      <c r="GB428" s="50"/>
      <c r="GC428" s="50"/>
      <c r="GD428" s="50"/>
      <c r="GE428" s="50"/>
      <c r="GF428" s="50"/>
      <c r="GG428" s="50"/>
      <c r="GH428" s="50"/>
      <c r="GI428" s="50"/>
      <c r="GJ428" s="50"/>
      <c r="GK428" s="50"/>
      <c r="GL428" s="50"/>
      <c r="GM428" s="50"/>
      <c r="GN428" s="50"/>
      <c r="GO428" s="50"/>
      <c r="GP428" s="50"/>
      <c r="GQ428" s="50"/>
      <c r="GR428" s="50"/>
      <c r="GS428" s="50"/>
      <c r="GT428" s="50"/>
      <c r="GU428" s="50"/>
      <c r="GV428" s="50"/>
      <c r="GW428" s="50"/>
      <c r="GX428" s="50"/>
      <c r="GY428" s="50"/>
      <c r="GZ428" s="50"/>
      <c r="HA428" s="50"/>
      <c r="HB428" s="50"/>
      <c r="HC428" s="50"/>
      <c r="HD428" s="50"/>
      <c r="HE428" s="50"/>
      <c r="HF428" s="50"/>
      <c r="HG428" s="50"/>
      <c r="HH428" s="50"/>
      <c r="HI428" s="50"/>
      <c r="HJ428" s="50"/>
      <c r="HK428" s="50"/>
      <c r="HL428" s="50"/>
      <c r="HM428" s="50"/>
      <c r="HN428" s="50"/>
      <c r="HO428" s="50"/>
      <c r="HP428" s="50"/>
      <c r="HQ428" s="50"/>
      <c r="HR428" s="50"/>
      <c r="HS428" s="50"/>
      <c r="HT428" s="50"/>
      <c r="HU428" s="50"/>
      <c r="HV428" s="50"/>
      <c r="HW428" s="50"/>
      <c r="HX428" s="50"/>
      <c r="HY428" s="50"/>
      <c r="HZ428" s="50"/>
      <c r="IA428" s="50"/>
      <c r="IB428" s="50"/>
      <c r="IC428" s="50"/>
      <c r="ID428" s="50"/>
      <c r="IE428" s="50"/>
      <c r="IF428" s="50"/>
      <c r="IG428" s="50"/>
      <c r="IH428" s="50"/>
      <c r="II428" s="50"/>
      <c r="IJ428" s="50"/>
      <c r="IK428" s="50"/>
      <c r="IL428" s="50"/>
      <c r="IM428" s="50"/>
      <c r="IN428" s="50"/>
      <c r="IO428" s="50"/>
      <c r="IP428" s="50"/>
      <c r="IQ428" s="50"/>
      <c r="IR428" s="50"/>
      <c r="IS428" s="50"/>
    </row>
    <row r="429" spans="1:253" ht="14.25" customHeight="1">
      <c r="A429" s="55" t="str">
        <f t="shared" si="43"/>
        <v>camera.5817</v>
      </c>
      <c r="B429" s="54">
        <v>5817</v>
      </c>
      <c r="C429" s="56" t="s">
        <v>1142</v>
      </c>
      <c r="D429" s="56">
        <v>4.2</v>
      </c>
      <c r="E429" s="56" t="s">
        <v>48</v>
      </c>
      <c r="F429" s="56" t="s">
        <v>65</v>
      </c>
      <c r="G429" s="56" t="s">
        <v>36</v>
      </c>
      <c r="H429" s="56" t="s">
        <v>785</v>
      </c>
      <c r="I429" s="56" t="s">
        <v>785</v>
      </c>
      <c r="J429" s="50" t="s">
        <v>39</v>
      </c>
      <c r="K429" s="57" t="s">
        <v>168</v>
      </c>
      <c r="L429" s="87" t="s">
        <v>1222</v>
      </c>
      <c r="M429" s="56" t="s">
        <v>41</v>
      </c>
      <c r="N429" s="56" t="s">
        <v>42</v>
      </c>
      <c r="O429" s="50">
        <v>80</v>
      </c>
      <c r="P429" s="50">
        <v>80</v>
      </c>
      <c r="Q429" s="50">
        <v>554</v>
      </c>
      <c r="R429" s="50" t="s">
        <v>77</v>
      </c>
      <c r="S429" s="50" t="s">
        <v>621</v>
      </c>
      <c r="T429" s="50">
        <v>3</v>
      </c>
      <c r="U429" s="50" t="s">
        <v>55</v>
      </c>
      <c r="V429" s="67" t="s">
        <v>1223</v>
      </c>
      <c r="W429" s="50" t="s">
        <v>73</v>
      </c>
      <c r="AA429" s="50" t="s">
        <v>57</v>
      </c>
      <c r="AB429" s="56" t="s">
        <v>1142</v>
      </c>
      <c r="AC429" s="50" t="s">
        <v>95</v>
      </c>
      <c r="AD429" s="50">
        <v>41.4827913210327</v>
      </c>
      <c r="AE429" s="50">
        <v>2.1599563803386901</v>
      </c>
      <c r="AF429" s="50">
        <v>300</v>
      </c>
      <c r="AG429" s="50" t="s">
        <v>46</v>
      </c>
      <c r="AH429" s="50" t="str">
        <f t="shared" si="45"/>
        <v>C-58 4,2 Montcada i Reixac</v>
      </c>
      <c r="AI429" s="50"/>
      <c r="AJ429" s="50" t="str">
        <f t="shared" si="46"/>
        <v>{'Camera information':{'Identifier':'camera.5817','Number':5817,'Group':'C-58','Name':'C-58 4,2 Montcada i Reixac','Location':'ACCESSOS NORD',</v>
      </c>
      <c r="AK429" s="50" t="str">
        <f t="shared" si="44"/>
        <v>'Description':'C-58 4,2 Montcada i Reixac','Symbol':'Fixed camera','Owner':'SCT','Municipality':'Montcada i Reixac','Kilometric Point':'4,2','Road':'C-58','Direction':'0',</v>
      </c>
      <c r="AL429" s="50" t="str">
        <f t="shared" si="47"/>
        <v>'Latitude':'41,4827913210327','Longitude':'2,15995638033869','Manufacturer':'LANACCESS','Model':'onSafe MPEGx-100E','Protocol':'		Plettack','Polling':300,</v>
      </c>
      <c r="AM429" s="50" t="str">
        <f t="shared" si="49"/>
        <v>'Connection':{'Address':'10.137.227.217','Multicast address':'				239.137.227.217','User':'hello','Password':'world','HTTP port':80,'ONVIF port':80,'RTSP port':554},</v>
      </c>
      <c r="AN429" s="50" t="str">
        <f t="shared" si="48"/>
        <v>'PTZ protocol':{'Protocol':'		Plettack','Address':			23,'Port':3,'Serial settings':'9600,8,E,1'}}},</v>
      </c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0"/>
      <c r="EA429" s="50"/>
      <c r="EB429" s="50"/>
      <c r="EC429" s="50"/>
      <c r="ED429" s="50"/>
      <c r="EE429" s="50"/>
      <c r="EF429" s="50"/>
      <c r="EG429" s="50"/>
      <c r="EH429" s="50"/>
      <c r="EI429" s="50"/>
      <c r="EJ429" s="50"/>
      <c r="EK429" s="50"/>
      <c r="EL429" s="50"/>
      <c r="EM429" s="50"/>
      <c r="EN429" s="50"/>
      <c r="EO429" s="50"/>
      <c r="EP429" s="50"/>
      <c r="EQ429" s="50"/>
      <c r="ER429" s="50"/>
      <c r="ES429" s="50"/>
      <c r="ET429" s="50"/>
      <c r="EU429" s="50"/>
      <c r="EV429" s="50"/>
      <c r="EW429" s="50"/>
      <c r="EX429" s="50"/>
      <c r="EY429" s="50"/>
      <c r="EZ429" s="50"/>
      <c r="FA429" s="50"/>
      <c r="FB429" s="50"/>
      <c r="FC429" s="50"/>
      <c r="FD429" s="50"/>
      <c r="FE429" s="50"/>
      <c r="FF429" s="50"/>
      <c r="FG429" s="50"/>
      <c r="FH429" s="50"/>
      <c r="FI429" s="50"/>
      <c r="FJ429" s="50"/>
      <c r="FK429" s="50"/>
      <c r="FL429" s="50"/>
      <c r="FM429" s="50"/>
      <c r="FN429" s="50"/>
      <c r="FO429" s="50"/>
      <c r="FP429" s="50"/>
      <c r="FQ429" s="50"/>
      <c r="FR429" s="50"/>
      <c r="FS429" s="50"/>
      <c r="FT429" s="50"/>
      <c r="FU429" s="50"/>
      <c r="FV429" s="50"/>
      <c r="FW429" s="50"/>
      <c r="FX429" s="50"/>
      <c r="FY429" s="50"/>
      <c r="FZ429" s="50"/>
      <c r="GA429" s="50"/>
      <c r="GB429" s="50"/>
      <c r="GC429" s="50"/>
      <c r="GD429" s="50"/>
      <c r="GE429" s="50"/>
      <c r="GF429" s="50"/>
      <c r="GG429" s="50"/>
      <c r="GH429" s="50"/>
      <c r="GI429" s="50"/>
      <c r="GJ429" s="50"/>
      <c r="GK429" s="50"/>
      <c r="GL429" s="50"/>
      <c r="GM429" s="50"/>
      <c r="GN429" s="50"/>
      <c r="GO429" s="50"/>
      <c r="GP429" s="50"/>
      <c r="GQ429" s="50"/>
      <c r="GR429" s="50"/>
      <c r="GS429" s="50"/>
      <c r="GT429" s="50"/>
      <c r="GU429" s="50"/>
      <c r="GV429" s="50"/>
      <c r="GW429" s="50"/>
      <c r="GX429" s="50"/>
      <c r="GY429" s="50"/>
      <c r="GZ429" s="50"/>
      <c r="HA429" s="50"/>
      <c r="HB429" s="50"/>
      <c r="HC429" s="50"/>
      <c r="HD429" s="50"/>
      <c r="HE429" s="50"/>
      <c r="HF429" s="50"/>
      <c r="HG429" s="50"/>
      <c r="HH429" s="50"/>
      <c r="HI429" s="50"/>
      <c r="HJ429" s="50"/>
      <c r="HK429" s="50"/>
      <c r="HL429" s="50"/>
      <c r="HM429" s="50"/>
      <c r="HN429" s="50"/>
      <c r="HO429" s="50"/>
      <c r="HP429" s="50"/>
      <c r="HQ429" s="50"/>
      <c r="HR429" s="50"/>
      <c r="HS429" s="50"/>
      <c r="HT429" s="50"/>
      <c r="HU429" s="50"/>
      <c r="HV429" s="50"/>
      <c r="HW429" s="50"/>
      <c r="HX429" s="50"/>
      <c r="HY429" s="50"/>
      <c r="HZ429" s="50"/>
      <c r="IA429" s="50"/>
      <c r="IB429" s="50"/>
      <c r="IC429" s="50"/>
      <c r="ID429" s="50"/>
      <c r="IE429" s="50"/>
      <c r="IF429" s="50"/>
      <c r="IG429" s="50"/>
      <c r="IH429" s="50"/>
      <c r="II429" s="50"/>
      <c r="IJ429" s="50"/>
      <c r="IK429" s="50"/>
      <c r="IL429" s="50"/>
      <c r="IM429" s="50"/>
      <c r="IN429" s="50"/>
      <c r="IO429" s="50"/>
      <c r="IP429" s="50"/>
      <c r="IQ429" s="50"/>
      <c r="IR429" s="50"/>
      <c r="IS429" s="50"/>
    </row>
    <row r="430" spans="1:253" ht="14.25" customHeight="1">
      <c r="A430" s="55" t="str">
        <f t="shared" si="43"/>
        <v>camera.5818</v>
      </c>
      <c r="B430" s="54">
        <v>5818</v>
      </c>
      <c r="C430" s="56" t="s">
        <v>1142</v>
      </c>
      <c r="D430" s="56">
        <v>4.5890000000000004</v>
      </c>
      <c r="E430" s="56" t="s">
        <v>48</v>
      </c>
      <c r="F430" s="56" t="s">
        <v>65</v>
      </c>
      <c r="G430" s="56" t="s">
        <v>36</v>
      </c>
      <c r="H430" s="56" t="s">
        <v>785</v>
      </c>
      <c r="I430" s="56" t="s">
        <v>785</v>
      </c>
      <c r="J430" s="50" t="s">
        <v>39</v>
      </c>
      <c r="K430" s="57" t="s">
        <v>168</v>
      </c>
      <c r="L430" s="85" t="s">
        <v>1224</v>
      </c>
      <c r="M430" s="56" t="s">
        <v>41</v>
      </c>
      <c r="N430" s="56" t="s">
        <v>42</v>
      </c>
      <c r="O430" s="50">
        <v>80</v>
      </c>
      <c r="P430" s="50">
        <v>80</v>
      </c>
      <c r="Q430" s="50">
        <v>554</v>
      </c>
      <c r="R430" s="50" t="s">
        <v>77</v>
      </c>
      <c r="S430" s="50" t="s">
        <v>556</v>
      </c>
      <c r="T430" s="50">
        <v>3</v>
      </c>
      <c r="U430" s="50" t="s">
        <v>55</v>
      </c>
      <c r="V430" s="67" t="s">
        <v>1225</v>
      </c>
      <c r="W430" s="50" t="s">
        <v>73</v>
      </c>
      <c r="AA430" s="50" t="s">
        <v>57</v>
      </c>
      <c r="AB430" s="56" t="s">
        <v>1142</v>
      </c>
      <c r="AC430" s="50" t="s">
        <v>517</v>
      </c>
      <c r="AD430" s="50">
        <v>41.487565294225902</v>
      </c>
      <c r="AE430" s="50">
        <v>2.1598544694315902</v>
      </c>
      <c r="AF430" s="50">
        <v>300</v>
      </c>
      <c r="AG430" s="50" t="s">
        <v>46</v>
      </c>
      <c r="AH430" s="50" t="str">
        <f t="shared" si="45"/>
        <v>C-58 4,589 Montcada i Reixac</v>
      </c>
      <c r="AI430" s="50"/>
      <c r="AJ430" s="50" t="str">
        <f t="shared" si="46"/>
        <v>{'Camera information':{'Identifier':'camera.5818','Number':5818,'Group':'C-58','Name':'C-58 4,589 Montcada i Reixac','Location':'ACCESSOS NORD',</v>
      </c>
      <c r="AK430" s="50" t="str">
        <f t="shared" si="44"/>
        <v>'Description':'C-58 4,589 Montcada i Reixac','Symbol':'Fixed camera','Owner':'SCT','Municipality':'Montcada i Reixac','Kilometric Point':'4,589','Road':'C-58','Direction':'CRE',</v>
      </c>
      <c r="AL430" s="50" t="str">
        <f t="shared" si="47"/>
        <v>'Latitude':'41,4875652942259','Longitude':'2,15985446943159','Manufacturer':'LANACCESS','Model':'onSafe MPEGx-100E','Protocol':'		Plettack','Polling':300,</v>
      </c>
      <c r="AM430" s="50" t="str">
        <f t="shared" si="49"/>
        <v>'Connection':{'Address':'10.137.227.218','Multicast address':'				239.137.227.218','User':'hello','Password':'world','HTTP port':80,'ONVIF port':80,'RTSP port':554},</v>
      </c>
      <c r="AN430" s="50" t="str">
        <f t="shared" si="48"/>
        <v>'PTZ protocol':{'Protocol':'		Plettack','Address':			13,'Port':3,'Serial settings':'9600,8,E,1'}}},</v>
      </c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0"/>
      <c r="EA430" s="50"/>
      <c r="EB430" s="50"/>
      <c r="EC430" s="50"/>
      <c r="ED430" s="50"/>
      <c r="EE430" s="50"/>
      <c r="EF430" s="50"/>
      <c r="EG430" s="50"/>
      <c r="EH430" s="50"/>
      <c r="EI430" s="50"/>
      <c r="EJ430" s="50"/>
      <c r="EK430" s="50"/>
      <c r="EL430" s="50"/>
      <c r="EM430" s="50"/>
      <c r="EN430" s="50"/>
      <c r="EO430" s="50"/>
      <c r="EP430" s="50"/>
      <c r="EQ430" s="50"/>
      <c r="ER430" s="50"/>
      <c r="ES430" s="50"/>
      <c r="ET430" s="50"/>
      <c r="EU430" s="50"/>
      <c r="EV430" s="50"/>
      <c r="EW430" s="50"/>
      <c r="EX430" s="50"/>
      <c r="EY430" s="50"/>
      <c r="EZ430" s="50"/>
      <c r="FA430" s="50"/>
      <c r="FB430" s="50"/>
      <c r="FC430" s="50"/>
      <c r="FD430" s="50"/>
      <c r="FE430" s="50"/>
      <c r="FF430" s="50"/>
      <c r="FG430" s="50"/>
      <c r="FH430" s="50"/>
      <c r="FI430" s="50"/>
      <c r="FJ430" s="50"/>
      <c r="FK430" s="50"/>
      <c r="FL430" s="50"/>
      <c r="FM430" s="50"/>
      <c r="FN430" s="50"/>
      <c r="FO430" s="50"/>
      <c r="FP430" s="50"/>
      <c r="FQ430" s="50"/>
      <c r="FR430" s="50"/>
      <c r="FS430" s="50"/>
      <c r="FT430" s="50"/>
      <c r="FU430" s="50"/>
      <c r="FV430" s="50"/>
      <c r="FW430" s="50"/>
      <c r="FX430" s="50"/>
      <c r="FY430" s="50"/>
      <c r="FZ430" s="50"/>
      <c r="GA430" s="50"/>
      <c r="GB430" s="50"/>
      <c r="GC430" s="50"/>
      <c r="GD430" s="50"/>
      <c r="GE430" s="50"/>
      <c r="GF430" s="50"/>
      <c r="GG430" s="50"/>
      <c r="GH430" s="50"/>
      <c r="GI430" s="50"/>
      <c r="GJ430" s="50"/>
      <c r="GK430" s="50"/>
      <c r="GL430" s="50"/>
      <c r="GM430" s="50"/>
      <c r="GN430" s="50"/>
      <c r="GO430" s="50"/>
      <c r="GP430" s="50"/>
      <c r="GQ430" s="50"/>
      <c r="GR430" s="50"/>
      <c r="GS430" s="50"/>
      <c r="GT430" s="50"/>
      <c r="GU430" s="50"/>
      <c r="GV430" s="50"/>
      <c r="GW430" s="50"/>
      <c r="GX430" s="50"/>
      <c r="GY430" s="50"/>
      <c r="GZ430" s="50"/>
      <c r="HA430" s="50"/>
      <c r="HB430" s="50"/>
      <c r="HC430" s="50"/>
      <c r="HD430" s="50"/>
      <c r="HE430" s="50"/>
      <c r="HF430" s="50"/>
      <c r="HG430" s="50"/>
      <c r="HH430" s="50"/>
      <c r="HI430" s="50"/>
      <c r="HJ430" s="50"/>
      <c r="HK430" s="50"/>
      <c r="HL430" s="50"/>
      <c r="HM430" s="50"/>
      <c r="HN430" s="50"/>
      <c r="HO430" s="50"/>
      <c r="HP430" s="50"/>
      <c r="HQ430" s="50"/>
      <c r="HR430" s="50"/>
      <c r="HS430" s="50"/>
      <c r="HT430" s="50"/>
      <c r="HU430" s="50"/>
      <c r="HV430" s="50"/>
      <c r="HW430" s="50"/>
      <c r="HX430" s="50"/>
      <c r="HY430" s="50"/>
      <c r="HZ430" s="50"/>
      <c r="IA430" s="50"/>
      <c r="IB430" s="50"/>
      <c r="IC430" s="50"/>
      <c r="ID430" s="50"/>
      <c r="IE430" s="50"/>
      <c r="IF430" s="50"/>
      <c r="IG430" s="50"/>
      <c r="IH430" s="50"/>
      <c r="II430" s="50"/>
      <c r="IJ430" s="50"/>
      <c r="IK430" s="50"/>
      <c r="IL430" s="50"/>
      <c r="IM430" s="50"/>
      <c r="IN430" s="50"/>
      <c r="IO430" s="50"/>
      <c r="IP430" s="50"/>
      <c r="IQ430" s="50"/>
      <c r="IR430" s="50"/>
      <c r="IS430" s="50"/>
    </row>
    <row r="431" spans="1:253" ht="14.25" customHeight="1">
      <c r="A431" s="55" t="str">
        <f t="shared" si="43"/>
        <v>camera.5819</v>
      </c>
      <c r="B431" s="54">
        <v>5819</v>
      </c>
      <c r="C431" s="56" t="s">
        <v>1142</v>
      </c>
      <c r="D431" s="56">
        <v>5.976</v>
      </c>
      <c r="E431" s="56" t="s">
        <v>48</v>
      </c>
      <c r="F431" s="56" t="s">
        <v>65</v>
      </c>
      <c r="G431" s="56" t="s">
        <v>36</v>
      </c>
      <c r="H431" s="56" t="s">
        <v>1226</v>
      </c>
      <c r="I431" s="56" t="s">
        <v>1226</v>
      </c>
      <c r="J431" s="50" t="s">
        <v>39</v>
      </c>
      <c r="K431" s="50" t="s">
        <v>40</v>
      </c>
      <c r="L431" s="85" t="s">
        <v>1227</v>
      </c>
      <c r="M431" s="56" t="s">
        <v>41</v>
      </c>
      <c r="N431" s="56" t="s">
        <v>42</v>
      </c>
      <c r="O431" s="50">
        <v>80</v>
      </c>
      <c r="P431" s="50">
        <v>80</v>
      </c>
      <c r="Q431" s="50">
        <v>554</v>
      </c>
      <c r="R431" s="50" t="s">
        <v>69</v>
      </c>
      <c r="S431" s="50" t="s">
        <v>553</v>
      </c>
      <c r="T431" s="50">
        <v>8</v>
      </c>
      <c r="U431" s="50" t="s">
        <v>71</v>
      </c>
      <c r="V431" s="67" t="s">
        <v>1228</v>
      </c>
      <c r="W431" s="50" t="s">
        <v>73</v>
      </c>
      <c r="AB431" s="56" t="s">
        <v>1142</v>
      </c>
      <c r="AC431" s="50" t="s">
        <v>517</v>
      </c>
      <c r="AD431" s="50">
        <v>41.4960460993995</v>
      </c>
      <c r="AE431" s="50">
        <v>2.1493109146371601</v>
      </c>
      <c r="AF431" s="50">
        <v>300</v>
      </c>
      <c r="AG431" s="50" t="s">
        <v>46</v>
      </c>
      <c r="AH431" s="50" t="str">
        <f t="shared" si="45"/>
        <v>C-58 5,976 Ripollet</v>
      </c>
      <c r="AI431" s="50"/>
      <c r="AJ431" s="50" t="str">
        <f t="shared" si="46"/>
        <v>{'Camera information':{'Identifier':'camera.5819','Number':5819,'Group':'C-58','Name':'C-58 5,976 Ripollet','Location':'ACCESSOS NORD',</v>
      </c>
      <c r="AK431" s="50" t="str">
        <f t="shared" si="44"/>
        <v>'Description':'C-58 5,976 Ripollet','Symbol':'Fixed camera','Owner':'SCT','Municipality':'Ripollet','Kilometric Point':'5,976','Road':'C-58','Direction':'CRE',</v>
      </c>
      <c r="AL431" s="50" t="str">
        <f t="shared" si="47"/>
        <v>'Latitude':'41,4960460993995','Longitude':'2,14931091463716','Manufacturer':'LANACCESS','Model':'onSafe MPEGx-120E','Protocol':'		LANACCESS','Polling':300,</v>
      </c>
      <c r="AM431" s="50" t="str">
        <f t="shared" si="49"/>
        <v>'Connection':{'Address':'10.137.229.130','Multicast address':'				239.137.229.130','User':'hello','Password':'world','HTTP port':80,'ONVIF port':80,'RTSP port':554},</v>
      </c>
      <c r="AN431" s="50" t="str">
        <f t="shared" si="48"/>
        <v>'PTZ protocol':{'Protocol':'		LANACCESS','Address':			14,'Port':8,'Serial settings':'1200,8,E,1'}}},</v>
      </c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0"/>
      <c r="EA431" s="50"/>
      <c r="EB431" s="50"/>
      <c r="EC431" s="50"/>
      <c r="ED431" s="50"/>
      <c r="EE431" s="50"/>
      <c r="EF431" s="50"/>
      <c r="EG431" s="50"/>
      <c r="EH431" s="50"/>
      <c r="EI431" s="50"/>
      <c r="EJ431" s="50"/>
      <c r="EK431" s="50"/>
      <c r="EL431" s="50"/>
      <c r="EM431" s="50"/>
      <c r="EN431" s="50"/>
      <c r="EO431" s="50"/>
      <c r="EP431" s="50"/>
      <c r="EQ431" s="50"/>
      <c r="ER431" s="50"/>
      <c r="ES431" s="50"/>
      <c r="ET431" s="50"/>
      <c r="EU431" s="50"/>
      <c r="EV431" s="50"/>
      <c r="EW431" s="50"/>
      <c r="EX431" s="50"/>
      <c r="EY431" s="50"/>
      <c r="EZ431" s="50"/>
      <c r="FA431" s="50"/>
      <c r="FB431" s="50"/>
      <c r="FC431" s="50"/>
      <c r="FD431" s="50"/>
      <c r="FE431" s="50"/>
      <c r="FF431" s="50"/>
      <c r="FG431" s="50"/>
      <c r="FH431" s="50"/>
      <c r="FI431" s="50"/>
      <c r="FJ431" s="50"/>
      <c r="FK431" s="50"/>
      <c r="FL431" s="50"/>
      <c r="FM431" s="50"/>
      <c r="FN431" s="50"/>
      <c r="FO431" s="50"/>
      <c r="FP431" s="50"/>
      <c r="FQ431" s="50"/>
      <c r="FR431" s="50"/>
      <c r="FS431" s="50"/>
      <c r="FT431" s="50"/>
      <c r="FU431" s="50"/>
      <c r="FV431" s="50"/>
      <c r="FW431" s="50"/>
      <c r="FX431" s="50"/>
      <c r="FY431" s="50"/>
      <c r="FZ431" s="50"/>
      <c r="GA431" s="50"/>
      <c r="GB431" s="50"/>
      <c r="GC431" s="50"/>
      <c r="GD431" s="50"/>
      <c r="GE431" s="50"/>
      <c r="GF431" s="50"/>
      <c r="GG431" s="50"/>
      <c r="GH431" s="50"/>
      <c r="GI431" s="50"/>
      <c r="GJ431" s="50"/>
      <c r="GK431" s="50"/>
      <c r="GL431" s="50"/>
      <c r="GM431" s="50"/>
      <c r="GN431" s="50"/>
      <c r="GO431" s="50"/>
      <c r="GP431" s="50"/>
      <c r="GQ431" s="50"/>
      <c r="GR431" s="50"/>
      <c r="GS431" s="50"/>
      <c r="GT431" s="50"/>
      <c r="GU431" s="50"/>
      <c r="GV431" s="50"/>
      <c r="GW431" s="50"/>
      <c r="GX431" s="50"/>
      <c r="GY431" s="50"/>
      <c r="GZ431" s="50"/>
      <c r="HA431" s="50"/>
      <c r="HB431" s="50"/>
      <c r="HC431" s="50"/>
      <c r="HD431" s="50"/>
      <c r="HE431" s="50"/>
      <c r="HF431" s="50"/>
      <c r="HG431" s="50"/>
      <c r="HH431" s="50"/>
      <c r="HI431" s="50"/>
      <c r="HJ431" s="50"/>
      <c r="HK431" s="50"/>
      <c r="HL431" s="50"/>
      <c r="HM431" s="50"/>
      <c r="HN431" s="50"/>
      <c r="HO431" s="50"/>
      <c r="HP431" s="50"/>
      <c r="HQ431" s="50"/>
      <c r="HR431" s="50"/>
      <c r="HS431" s="50"/>
      <c r="HT431" s="50"/>
      <c r="HU431" s="50"/>
      <c r="HV431" s="50"/>
      <c r="HW431" s="50"/>
      <c r="HX431" s="50"/>
      <c r="HY431" s="50"/>
      <c r="HZ431" s="50"/>
      <c r="IA431" s="50"/>
      <c r="IB431" s="50"/>
      <c r="IC431" s="50"/>
      <c r="ID431" s="50"/>
      <c r="IE431" s="50"/>
      <c r="IF431" s="50"/>
      <c r="IG431" s="50"/>
      <c r="IH431" s="50"/>
      <c r="II431" s="50"/>
      <c r="IJ431" s="50"/>
      <c r="IK431" s="50"/>
      <c r="IL431" s="50"/>
      <c r="IM431" s="50"/>
      <c r="IN431" s="50"/>
      <c r="IO431" s="50"/>
      <c r="IP431" s="50"/>
      <c r="IQ431" s="50"/>
      <c r="IR431" s="50"/>
      <c r="IS431" s="50"/>
    </row>
    <row r="432" spans="1:253" ht="14.25" customHeight="1">
      <c r="A432" s="55" t="str">
        <f t="shared" si="43"/>
        <v>camera.5820</v>
      </c>
      <c r="B432" s="54">
        <v>5820</v>
      </c>
      <c r="C432" s="56" t="s">
        <v>1142</v>
      </c>
      <c r="D432" s="56">
        <v>6.15</v>
      </c>
      <c r="E432" s="56" t="s">
        <v>48</v>
      </c>
      <c r="F432" s="56" t="s">
        <v>65</v>
      </c>
      <c r="G432" s="56" t="s">
        <v>36</v>
      </c>
      <c r="H432" s="56" t="s">
        <v>1226</v>
      </c>
      <c r="I432" s="56" t="s">
        <v>1226</v>
      </c>
      <c r="J432" s="50" t="s">
        <v>39</v>
      </c>
      <c r="K432" s="57" t="s">
        <v>168</v>
      </c>
      <c r="L432" s="85" t="s">
        <v>1229</v>
      </c>
      <c r="M432" s="56" t="s">
        <v>41</v>
      </c>
      <c r="N432" s="56" t="s">
        <v>42</v>
      </c>
      <c r="O432" s="50">
        <v>80</v>
      </c>
      <c r="P432" s="50">
        <v>80</v>
      </c>
      <c r="Q432" s="50">
        <v>554</v>
      </c>
      <c r="R432" s="50" t="s">
        <v>77</v>
      </c>
      <c r="S432" s="50" t="s">
        <v>623</v>
      </c>
      <c r="T432" s="50">
        <v>3</v>
      </c>
      <c r="U432" s="50" t="s">
        <v>55</v>
      </c>
      <c r="V432" s="67" t="s">
        <v>1230</v>
      </c>
      <c r="W432" s="50" t="s">
        <v>73</v>
      </c>
      <c r="AA432" s="50" t="s">
        <v>57</v>
      </c>
      <c r="AB432" s="56" t="s">
        <v>1142</v>
      </c>
      <c r="AC432" s="50" t="s">
        <v>58</v>
      </c>
      <c r="AD432" s="50">
        <v>41.497365409924001</v>
      </c>
      <c r="AE432" s="50">
        <v>2.1478188284895801</v>
      </c>
      <c r="AF432" s="50">
        <v>300</v>
      </c>
      <c r="AG432" s="50" t="s">
        <v>46</v>
      </c>
      <c r="AH432" s="50" t="str">
        <f t="shared" si="45"/>
        <v>C-58 6,15 Ripollet</v>
      </c>
      <c r="AI432" s="50"/>
      <c r="AJ432" s="50" t="str">
        <f t="shared" si="46"/>
        <v>{'Camera information':{'Identifier':'camera.5820','Number':5820,'Group':'C-58','Name':'C-58 6,15 Ripollet','Location':'ACCESSOS NORD',</v>
      </c>
      <c r="AK432" s="50" t="str">
        <f t="shared" si="44"/>
        <v>'Description':'C-58 6,15 Ripollet','Symbol':'Fixed camera','Owner':'SCT','Municipality':'Ripollet','Kilometric Point':'6,15','Road':'C-58','Direction':'DEC',</v>
      </c>
      <c r="AL432" s="50" t="str">
        <f t="shared" si="47"/>
        <v>'Latitude':'41,497365409924','Longitude':'2,14781882848958','Manufacturer':'LANACCESS','Model':'onSafe MPEGx-100E','Protocol':'		Plettack','Polling':300,</v>
      </c>
      <c r="AM432" s="50" t="str">
        <f t="shared" si="49"/>
        <v>'Connection':{'Address':'10.137.227.220','Multicast address':'				239.137.227.220','User':'hello','Password':'world','HTTP port':80,'ONVIF port':80,'RTSP port':554},</v>
      </c>
      <c r="AN432" s="50" t="str">
        <f t="shared" si="48"/>
        <v>'PTZ protocol':{'Protocol':'		Plettack','Address':			24,'Port':3,'Serial settings':'9600,8,E,1'}}},</v>
      </c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0"/>
      <c r="EA432" s="50"/>
      <c r="EB432" s="50"/>
      <c r="EC432" s="50"/>
      <c r="ED432" s="50"/>
      <c r="EE432" s="50"/>
      <c r="EF432" s="50"/>
      <c r="EG432" s="50"/>
      <c r="EH432" s="50"/>
      <c r="EI432" s="50"/>
      <c r="EJ432" s="50"/>
      <c r="EK432" s="50"/>
      <c r="EL432" s="50"/>
      <c r="EM432" s="50"/>
      <c r="EN432" s="50"/>
      <c r="EO432" s="50"/>
      <c r="EP432" s="50"/>
      <c r="EQ432" s="50"/>
      <c r="ER432" s="50"/>
      <c r="ES432" s="50"/>
      <c r="ET432" s="50"/>
      <c r="EU432" s="50"/>
      <c r="EV432" s="50"/>
      <c r="EW432" s="50"/>
      <c r="EX432" s="50"/>
      <c r="EY432" s="50"/>
      <c r="EZ432" s="50"/>
      <c r="FA432" s="50"/>
      <c r="FB432" s="50"/>
      <c r="FC432" s="50"/>
      <c r="FD432" s="50"/>
      <c r="FE432" s="50"/>
      <c r="FF432" s="50"/>
      <c r="FG432" s="50"/>
      <c r="FH432" s="50"/>
      <c r="FI432" s="50"/>
      <c r="FJ432" s="50"/>
      <c r="FK432" s="50"/>
      <c r="FL432" s="50"/>
      <c r="FM432" s="50"/>
      <c r="FN432" s="50"/>
      <c r="FO432" s="50"/>
      <c r="FP432" s="50"/>
      <c r="FQ432" s="50"/>
      <c r="FR432" s="50"/>
      <c r="FS432" s="50"/>
      <c r="FT432" s="50"/>
      <c r="FU432" s="50"/>
      <c r="FV432" s="50"/>
      <c r="FW432" s="50"/>
      <c r="FX432" s="50"/>
      <c r="FY432" s="50"/>
      <c r="FZ432" s="50"/>
      <c r="GA432" s="50"/>
      <c r="GB432" s="50"/>
      <c r="GC432" s="50"/>
      <c r="GD432" s="50"/>
      <c r="GE432" s="50"/>
      <c r="GF432" s="50"/>
      <c r="GG432" s="50"/>
      <c r="GH432" s="50"/>
      <c r="GI432" s="50"/>
      <c r="GJ432" s="50"/>
      <c r="GK432" s="50"/>
      <c r="GL432" s="50"/>
      <c r="GM432" s="50"/>
      <c r="GN432" s="50"/>
      <c r="GO432" s="50"/>
      <c r="GP432" s="50"/>
      <c r="GQ432" s="50"/>
      <c r="GR432" s="50"/>
      <c r="GS432" s="50"/>
      <c r="GT432" s="50"/>
      <c r="GU432" s="50"/>
      <c r="GV432" s="50"/>
      <c r="GW432" s="50"/>
      <c r="GX432" s="50"/>
      <c r="GY432" s="50"/>
      <c r="GZ432" s="50"/>
      <c r="HA432" s="50"/>
      <c r="HB432" s="50"/>
      <c r="HC432" s="50"/>
      <c r="HD432" s="50"/>
      <c r="HE432" s="50"/>
      <c r="HF432" s="50"/>
      <c r="HG432" s="50"/>
      <c r="HH432" s="50"/>
      <c r="HI432" s="50"/>
      <c r="HJ432" s="50"/>
      <c r="HK432" s="50"/>
      <c r="HL432" s="50"/>
      <c r="HM432" s="50"/>
      <c r="HN432" s="50"/>
      <c r="HO432" s="50"/>
      <c r="HP432" s="50"/>
      <c r="HQ432" s="50"/>
      <c r="HR432" s="50"/>
      <c r="HS432" s="50"/>
      <c r="HT432" s="50"/>
      <c r="HU432" s="50"/>
      <c r="HV432" s="50"/>
      <c r="HW432" s="50"/>
      <c r="HX432" s="50"/>
      <c r="HY432" s="50"/>
      <c r="HZ432" s="50"/>
      <c r="IA432" s="50"/>
      <c r="IB432" s="50"/>
      <c r="IC432" s="50"/>
      <c r="ID432" s="50"/>
      <c r="IE432" s="50"/>
      <c r="IF432" s="50"/>
      <c r="IG432" s="50"/>
      <c r="IH432" s="50"/>
      <c r="II432" s="50"/>
      <c r="IJ432" s="50"/>
      <c r="IK432" s="50"/>
      <c r="IL432" s="50"/>
      <c r="IM432" s="50"/>
      <c r="IN432" s="50"/>
      <c r="IO432" s="50"/>
      <c r="IP432" s="50"/>
      <c r="IQ432" s="50"/>
      <c r="IR432" s="50"/>
      <c r="IS432" s="50"/>
    </row>
    <row r="433" spans="1:253" ht="14.25" customHeight="1">
      <c r="A433" s="55" t="str">
        <f t="shared" si="43"/>
        <v>camera.5821</v>
      </c>
      <c r="B433" s="54">
        <v>5821</v>
      </c>
      <c r="C433" s="56" t="s">
        <v>1142</v>
      </c>
      <c r="D433" s="56">
        <v>7.8259999999999996</v>
      </c>
      <c r="E433" s="56" t="s">
        <v>48</v>
      </c>
      <c r="F433" s="56" t="s">
        <v>65</v>
      </c>
      <c r="G433" s="56" t="s">
        <v>36</v>
      </c>
      <c r="H433" s="56" t="s">
        <v>1226</v>
      </c>
      <c r="I433" s="56" t="s">
        <v>1226</v>
      </c>
      <c r="J433" s="50" t="s">
        <v>39</v>
      </c>
      <c r="K433" s="50" t="s">
        <v>40</v>
      </c>
      <c r="L433" s="87" t="s">
        <v>1231</v>
      </c>
      <c r="M433" s="56" t="s">
        <v>41</v>
      </c>
      <c r="N433" s="56" t="s">
        <v>42</v>
      </c>
      <c r="O433" s="50">
        <v>80</v>
      </c>
      <c r="P433" s="50">
        <v>80</v>
      </c>
      <c r="Q433" s="50">
        <v>554</v>
      </c>
      <c r="R433" s="50" t="s">
        <v>77</v>
      </c>
      <c r="S433" s="50" t="s">
        <v>540</v>
      </c>
      <c r="T433" s="50">
        <v>8</v>
      </c>
      <c r="U433" s="50" t="s">
        <v>71</v>
      </c>
      <c r="V433" s="67" t="s">
        <v>1232</v>
      </c>
      <c r="W433" s="50" t="s">
        <v>73</v>
      </c>
      <c r="AB433" s="56" t="s">
        <v>1142</v>
      </c>
      <c r="AC433" s="50" t="s">
        <v>517</v>
      </c>
      <c r="AD433" s="50">
        <v>41.5056670015395</v>
      </c>
      <c r="AE433" s="50">
        <v>2.1341055510954199</v>
      </c>
      <c r="AF433" s="50">
        <v>300</v>
      </c>
      <c r="AG433" s="50" t="s">
        <v>46</v>
      </c>
      <c r="AH433" s="50" t="str">
        <f t="shared" si="45"/>
        <v>C-58 7,826 Ripollet</v>
      </c>
      <c r="AI433" s="50"/>
      <c r="AJ433" s="50" t="str">
        <f t="shared" si="46"/>
        <v>{'Camera information':{'Identifier':'camera.5821','Number':5821,'Group':'C-58','Name':'C-58 7,826 Ripollet','Location':'ACCESSOS NORD',</v>
      </c>
      <c r="AK433" s="50" t="str">
        <f t="shared" si="44"/>
        <v>'Description':'C-58 7,826 Ripollet','Symbol':'Fixed camera','Owner':'SCT','Municipality':'Ripollet','Kilometric Point':'7,826','Road':'C-58','Direction':'CRE',</v>
      </c>
      <c r="AL433" s="50" t="str">
        <f t="shared" si="47"/>
        <v>'Latitude':'41,5056670015395','Longitude':'2,13410555109542','Manufacturer':'LANACCESS','Model':'onSafe MPEGx-120E','Protocol':'		Plettack','Polling':300,</v>
      </c>
      <c r="AM433" s="50" t="str">
        <f t="shared" si="49"/>
        <v>'Connection':{'Address':'10.137.229.131','Multicast address':'				239.137.229.131','User':'hello','Password':'world','HTTP port':80,'ONVIF port':80,'RTSP port':554},</v>
      </c>
      <c r="AN433" s="50" t="str">
        <f t="shared" si="48"/>
        <v>'PTZ protocol':{'Protocol':'		Plettack','Address':			15,'Port':8,'Serial settings':'1200,8,E,1'}}},</v>
      </c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  <c r="DS433" s="50"/>
      <c r="DT433" s="50"/>
      <c r="DU433" s="50"/>
      <c r="DV433" s="50"/>
      <c r="DW433" s="50"/>
      <c r="DX433" s="50"/>
      <c r="DY433" s="50"/>
      <c r="DZ433" s="50"/>
      <c r="EA433" s="50"/>
      <c r="EB433" s="50"/>
      <c r="EC433" s="50"/>
      <c r="ED433" s="50"/>
      <c r="EE433" s="50"/>
      <c r="EF433" s="50"/>
      <c r="EG433" s="50"/>
      <c r="EH433" s="50"/>
      <c r="EI433" s="50"/>
      <c r="EJ433" s="50"/>
      <c r="EK433" s="50"/>
      <c r="EL433" s="50"/>
      <c r="EM433" s="50"/>
      <c r="EN433" s="50"/>
      <c r="EO433" s="50"/>
      <c r="EP433" s="50"/>
      <c r="EQ433" s="50"/>
      <c r="ER433" s="50"/>
      <c r="ES433" s="50"/>
      <c r="ET433" s="50"/>
      <c r="EU433" s="50"/>
      <c r="EV433" s="50"/>
      <c r="EW433" s="50"/>
      <c r="EX433" s="50"/>
      <c r="EY433" s="50"/>
      <c r="EZ433" s="50"/>
      <c r="FA433" s="50"/>
      <c r="FB433" s="50"/>
      <c r="FC433" s="50"/>
      <c r="FD433" s="50"/>
      <c r="FE433" s="50"/>
      <c r="FF433" s="50"/>
      <c r="FG433" s="50"/>
      <c r="FH433" s="50"/>
      <c r="FI433" s="50"/>
      <c r="FJ433" s="50"/>
      <c r="FK433" s="50"/>
      <c r="FL433" s="50"/>
      <c r="FM433" s="50"/>
      <c r="FN433" s="50"/>
      <c r="FO433" s="50"/>
      <c r="FP433" s="50"/>
      <c r="FQ433" s="50"/>
      <c r="FR433" s="50"/>
      <c r="FS433" s="50"/>
      <c r="FT433" s="50"/>
      <c r="FU433" s="50"/>
      <c r="FV433" s="50"/>
      <c r="FW433" s="50"/>
      <c r="FX433" s="50"/>
      <c r="FY433" s="50"/>
      <c r="FZ433" s="50"/>
      <c r="GA433" s="50"/>
      <c r="GB433" s="50"/>
      <c r="GC433" s="50"/>
      <c r="GD433" s="50"/>
      <c r="GE433" s="50"/>
      <c r="GF433" s="50"/>
      <c r="GG433" s="50"/>
      <c r="GH433" s="50"/>
      <c r="GI433" s="50"/>
      <c r="GJ433" s="50"/>
      <c r="GK433" s="50"/>
      <c r="GL433" s="50"/>
      <c r="GM433" s="50"/>
      <c r="GN433" s="50"/>
      <c r="GO433" s="50"/>
      <c r="GP433" s="50"/>
      <c r="GQ433" s="50"/>
      <c r="GR433" s="50"/>
      <c r="GS433" s="50"/>
      <c r="GT433" s="50"/>
      <c r="GU433" s="50"/>
      <c r="GV433" s="50"/>
      <c r="GW433" s="50"/>
      <c r="GX433" s="50"/>
      <c r="GY433" s="50"/>
      <c r="GZ433" s="50"/>
      <c r="HA433" s="50"/>
      <c r="HB433" s="50"/>
      <c r="HC433" s="50"/>
      <c r="HD433" s="50"/>
      <c r="HE433" s="50"/>
      <c r="HF433" s="50"/>
      <c r="HG433" s="50"/>
      <c r="HH433" s="50"/>
      <c r="HI433" s="50"/>
      <c r="HJ433" s="50"/>
      <c r="HK433" s="50"/>
      <c r="HL433" s="50"/>
      <c r="HM433" s="50"/>
      <c r="HN433" s="50"/>
      <c r="HO433" s="50"/>
      <c r="HP433" s="50"/>
      <c r="HQ433" s="50"/>
      <c r="HR433" s="50"/>
      <c r="HS433" s="50"/>
      <c r="HT433" s="50"/>
      <c r="HU433" s="50"/>
      <c r="HV433" s="50"/>
      <c r="HW433" s="50"/>
      <c r="HX433" s="50"/>
      <c r="HY433" s="50"/>
      <c r="HZ433" s="50"/>
      <c r="IA433" s="50"/>
      <c r="IB433" s="50"/>
      <c r="IC433" s="50"/>
      <c r="ID433" s="50"/>
      <c r="IE433" s="50"/>
      <c r="IF433" s="50"/>
      <c r="IG433" s="50"/>
      <c r="IH433" s="50"/>
      <c r="II433" s="50"/>
      <c r="IJ433" s="50"/>
      <c r="IK433" s="50"/>
      <c r="IL433" s="50"/>
      <c r="IM433" s="50"/>
      <c r="IN433" s="50"/>
      <c r="IO433" s="50"/>
      <c r="IP433" s="50"/>
      <c r="IQ433" s="50"/>
      <c r="IR433" s="50"/>
      <c r="IS433" s="50"/>
    </row>
    <row r="434" spans="1:253" ht="14.25" customHeight="1">
      <c r="A434" s="55" t="str">
        <f t="shared" si="43"/>
        <v>camera.5822</v>
      </c>
      <c r="B434" s="54">
        <v>5822</v>
      </c>
      <c r="C434" s="56" t="s">
        <v>1142</v>
      </c>
      <c r="D434" s="56">
        <v>9.5459999999999994</v>
      </c>
      <c r="E434" s="56" t="s">
        <v>48</v>
      </c>
      <c r="F434" s="56" t="s">
        <v>65</v>
      </c>
      <c r="G434" s="56" t="s">
        <v>36</v>
      </c>
      <c r="H434" s="56" t="s">
        <v>1233</v>
      </c>
      <c r="I434" s="56" t="s">
        <v>1233</v>
      </c>
      <c r="J434" s="50" t="s">
        <v>39</v>
      </c>
      <c r="K434" s="50" t="s">
        <v>40</v>
      </c>
      <c r="L434" s="87" t="s">
        <v>1234</v>
      </c>
      <c r="M434" s="56" t="s">
        <v>41</v>
      </c>
      <c r="N434" s="56" t="s">
        <v>42</v>
      </c>
      <c r="O434" s="50">
        <v>80</v>
      </c>
      <c r="P434" s="50">
        <v>80</v>
      </c>
      <c r="Q434" s="50">
        <v>554</v>
      </c>
      <c r="R434" s="50" t="s">
        <v>77</v>
      </c>
      <c r="S434" s="50" t="s">
        <v>87</v>
      </c>
      <c r="T434" s="50">
        <v>8</v>
      </c>
      <c r="U434" s="50" t="s">
        <v>71</v>
      </c>
      <c r="V434" s="67" t="s">
        <v>1235</v>
      </c>
      <c r="W434" s="50" t="s">
        <v>73</v>
      </c>
      <c r="X434" s="50" t="s">
        <v>120</v>
      </c>
      <c r="AA434" s="50" t="s">
        <v>57</v>
      </c>
      <c r="AB434" s="56" t="s">
        <v>1142</v>
      </c>
      <c r="AC434" s="50" t="s">
        <v>58</v>
      </c>
      <c r="AD434" s="50">
        <v>41.505398352448097</v>
      </c>
      <c r="AE434" s="50">
        <v>2.1121618253878101</v>
      </c>
      <c r="AF434" s="50">
        <v>300</v>
      </c>
      <c r="AG434" s="50" t="s">
        <v>46</v>
      </c>
      <c r="AH434" s="50" t="str">
        <f t="shared" si="45"/>
        <v>C-58 9,546 Badia del Vallès</v>
      </c>
      <c r="AI434" s="50"/>
      <c r="AJ434" s="50" t="str">
        <f t="shared" si="46"/>
        <v>{'Camera information':{'Identifier':'camera.5822','Number':5822,'Group':'C-58','Name':'C-58 9,546 Badia del Vallès','Location':'ACCESSOS NORD',</v>
      </c>
      <c r="AK434" s="50" t="str">
        <f t="shared" si="44"/>
        <v>'Description':'C-58 9,546 Badia del Vallès','Symbol':'Fixed camera','Owner':'SCT','Municipality':'Badia del Vallès','Kilometric Point':'9,546','Road':'C-58','Direction':'DEC',</v>
      </c>
      <c r="AL434" s="50" t="str">
        <f t="shared" si="47"/>
        <v>'Latitude':'41,5053983524481','Longitude':'2,11216182538781','Manufacturer':'LANACCESS','Model':'onSafe MPEGx-120E','Protocol':'		Plettack','Polling':300,</v>
      </c>
      <c r="AM434" s="50" t="str">
        <f t="shared" si="49"/>
        <v>'Connection':{'Address':'10.137.229.132','Multicast address':'				239.137.229.132','User':'hello','Password':'world','HTTP port':80,'ONVIF port':80,'RTSP port':554},</v>
      </c>
      <c r="AN434" s="50" t="str">
        <f t="shared" si="48"/>
        <v>'PTZ protocol':{'Protocol':'		Plettack','Address':			16,'Port':8,'Serial settings':'1200,8,E,1'}}},</v>
      </c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  <c r="DS434" s="50"/>
      <c r="DT434" s="50"/>
      <c r="DU434" s="50"/>
      <c r="DV434" s="50"/>
      <c r="DW434" s="50"/>
      <c r="DX434" s="50"/>
      <c r="DY434" s="50"/>
      <c r="DZ434" s="50"/>
      <c r="EA434" s="50"/>
      <c r="EB434" s="50"/>
      <c r="EC434" s="50"/>
      <c r="ED434" s="50"/>
      <c r="EE434" s="50"/>
      <c r="EF434" s="50"/>
      <c r="EG434" s="50"/>
      <c r="EH434" s="50"/>
      <c r="EI434" s="50"/>
      <c r="EJ434" s="50"/>
      <c r="EK434" s="50"/>
      <c r="EL434" s="50"/>
      <c r="EM434" s="50"/>
      <c r="EN434" s="50"/>
      <c r="EO434" s="50"/>
      <c r="EP434" s="50"/>
      <c r="EQ434" s="50"/>
      <c r="ER434" s="50"/>
      <c r="ES434" s="50"/>
      <c r="ET434" s="50"/>
      <c r="EU434" s="50"/>
      <c r="EV434" s="50"/>
      <c r="EW434" s="50"/>
      <c r="EX434" s="50"/>
      <c r="EY434" s="50"/>
      <c r="EZ434" s="50"/>
      <c r="FA434" s="50"/>
      <c r="FB434" s="50"/>
      <c r="FC434" s="50"/>
      <c r="FD434" s="50"/>
      <c r="FE434" s="50"/>
      <c r="FF434" s="50"/>
      <c r="FG434" s="50"/>
      <c r="FH434" s="50"/>
      <c r="FI434" s="50"/>
      <c r="FJ434" s="50"/>
      <c r="FK434" s="50"/>
      <c r="FL434" s="50"/>
      <c r="FM434" s="50"/>
      <c r="FN434" s="50"/>
      <c r="FO434" s="50"/>
      <c r="FP434" s="50"/>
      <c r="FQ434" s="50"/>
      <c r="FR434" s="50"/>
      <c r="FS434" s="50"/>
      <c r="FT434" s="50"/>
      <c r="FU434" s="50"/>
      <c r="FV434" s="50"/>
      <c r="FW434" s="50"/>
      <c r="FX434" s="50"/>
      <c r="FY434" s="50"/>
      <c r="FZ434" s="50"/>
      <c r="GA434" s="50"/>
      <c r="GB434" s="50"/>
      <c r="GC434" s="50"/>
      <c r="GD434" s="50"/>
      <c r="GE434" s="50"/>
      <c r="GF434" s="50"/>
      <c r="GG434" s="50"/>
      <c r="GH434" s="50"/>
      <c r="GI434" s="50"/>
      <c r="GJ434" s="50"/>
      <c r="GK434" s="50"/>
      <c r="GL434" s="50"/>
      <c r="GM434" s="50"/>
      <c r="GN434" s="50"/>
      <c r="GO434" s="50"/>
      <c r="GP434" s="50"/>
      <c r="GQ434" s="50"/>
      <c r="GR434" s="50"/>
      <c r="GS434" s="50"/>
      <c r="GT434" s="50"/>
      <c r="GU434" s="50"/>
      <c r="GV434" s="50"/>
      <c r="GW434" s="50"/>
      <c r="GX434" s="50"/>
      <c r="GY434" s="50"/>
      <c r="GZ434" s="50"/>
      <c r="HA434" s="50"/>
      <c r="HB434" s="50"/>
      <c r="HC434" s="50"/>
      <c r="HD434" s="50"/>
      <c r="HE434" s="50"/>
      <c r="HF434" s="50"/>
      <c r="HG434" s="50"/>
      <c r="HH434" s="50"/>
      <c r="HI434" s="50"/>
      <c r="HJ434" s="50"/>
      <c r="HK434" s="50"/>
      <c r="HL434" s="50"/>
      <c r="HM434" s="50"/>
      <c r="HN434" s="50"/>
      <c r="HO434" s="50"/>
      <c r="HP434" s="50"/>
      <c r="HQ434" s="50"/>
      <c r="HR434" s="50"/>
      <c r="HS434" s="50"/>
      <c r="HT434" s="50"/>
      <c r="HU434" s="50"/>
      <c r="HV434" s="50"/>
      <c r="HW434" s="50"/>
      <c r="HX434" s="50"/>
      <c r="HY434" s="50"/>
      <c r="HZ434" s="50"/>
      <c r="IA434" s="50"/>
      <c r="IB434" s="50"/>
      <c r="IC434" s="50"/>
      <c r="ID434" s="50"/>
      <c r="IE434" s="50"/>
      <c r="IF434" s="50"/>
      <c r="IG434" s="50"/>
      <c r="IH434" s="50"/>
      <c r="II434" s="50"/>
      <c r="IJ434" s="50"/>
      <c r="IK434" s="50"/>
      <c r="IL434" s="50"/>
      <c r="IM434" s="50"/>
      <c r="IN434" s="50"/>
      <c r="IO434" s="50"/>
      <c r="IP434" s="50"/>
      <c r="IQ434" s="50"/>
      <c r="IR434" s="50"/>
      <c r="IS434" s="50"/>
    </row>
    <row r="435" spans="1:253" ht="14.25" customHeight="1">
      <c r="A435" s="55" t="str">
        <f t="shared" si="43"/>
        <v>camera.5823</v>
      </c>
      <c r="B435" s="54">
        <v>5823</v>
      </c>
      <c r="C435" s="56" t="s">
        <v>1142</v>
      </c>
      <c r="D435" s="56">
        <v>11.725</v>
      </c>
      <c r="E435" s="56" t="s">
        <v>48</v>
      </c>
      <c r="F435" s="56" t="s">
        <v>65</v>
      </c>
      <c r="G435" s="56" t="s">
        <v>36</v>
      </c>
      <c r="H435" s="56" t="s">
        <v>1236</v>
      </c>
      <c r="I435" s="56" t="s">
        <v>1237</v>
      </c>
      <c r="J435" s="50" t="s">
        <v>39</v>
      </c>
      <c r="K435" s="50" t="s">
        <v>40</v>
      </c>
      <c r="L435" s="87" t="s">
        <v>1238</v>
      </c>
      <c r="M435" s="56" t="s">
        <v>41</v>
      </c>
      <c r="N435" s="56" t="s">
        <v>42</v>
      </c>
      <c r="O435" s="50">
        <v>80</v>
      </c>
      <c r="P435" s="50">
        <v>80</v>
      </c>
      <c r="Q435" s="50">
        <v>554</v>
      </c>
      <c r="R435" s="50" t="s">
        <v>77</v>
      </c>
      <c r="S435" s="50" t="s">
        <v>70</v>
      </c>
      <c r="T435" s="50">
        <v>8</v>
      </c>
      <c r="U435" s="50" t="s">
        <v>71</v>
      </c>
      <c r="V435" s="67" t="s">
        <v>1239</v>
      </c>
      <c r="W435" s="50" t="s">
        <v>73</v>
      </c>
      <c r="AA435" s="50" t="s">
        <v>114</v>
      </c>
      <c r="AB435" s="56" t="s">
        <v>1142</v>
      </c>
      <c r="AC435" s="50" t="s">
        <v>517</v>
      </c>
      <c r="AD435" s="50">
        <v>41.521221103688397</v>
      </c>
      <c r="AE435" s="50">
        <v>2.09754639664264</v>
      </c>
      <c r="AF435" s="50">
        <v>300</v>
      </c>
      <c r="AG435" s="50" t="s">
        <v>46</v>
      </c>
      <c r="AH435" s="50" t="str">
        <f t="shared" si="45"/>
        <v>C-58 11,725 Sant Quirze</v>
      </c>
      <c r="AI435" s="50"/>
      <c r="AJ435" s="50" t="str">
        <f t="shared" si="46"/>
        <v>{'Camera information':{'Identifier':'camera.5823','Number':5823,'Group':'C-58','Name':'C-58 11,725 Sant Quirze','Location':'ACCESSOS NORD',</v>
      </c>
      <c r="AK435" s="50" t="str">
        <f t="shared" si="44"/>
        <v>'Description':'C-58 11,725 Sant Quirze','Symbol':'Fixed camera','Owner':'SCT','Municipality':'Sant Quirze del Vallès','Kilometric Point':'11,725','Road':'C-58','Direction':'CRE',</v>
      </c>
      <c r="AL435" s="50" t="str">
        <f t="shared" si="47"/>
        <v>'Latitude':'41,5212211036884','Longitude':'2,09754639664264','Manufacturer':'LANACCESS','Model':'onSafe MPEGx-120E','Protocol':'		Plettack','Polling':300,</v>
      </c>
      <c r="AM435" s="50" t="str">
        <f t="shared" si="49"/>
        <v>'Connection':{'Address':'10.137.229.133','Multicast address':'				239.137.229.133','User':'hello','Password':'world','HTTP port':80,'ONVIF port':80,'RTSP port':554},</v>
      </c>
      <c r="AN435" s="50" t="str">
        <f t="shared" si="48"/>
        <v>'PTZ protocol':{'Protocol':'		Plettack','Address':			19,'Port':8,'Serial settings':'1200,8,E,1'}}},</v>
      </c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  <c r="DS435" s="50"/>
      <c r="DT435" s="50"/>
      <c r="DU435" s="50"/>
      <c r="DV435" s="50"/>
      <c r="DW435" s="50"/>
      <c r="DX435" s="50"/>
      <c r="DY435" s="50"/>
      <c r="DZ435" s="50"/>
      <c r="EA435" s="50"/>
      <c r="EB435" s="50"/>
      <c r="EC435" s="50"/>
      <c r="ED435" s="50"/>
      <c r="EE435" s="50"/>
      <c r="EF435" s="50"/>
      <c r="EG435" s="50"/>
      <c r="EH435" s="50"/>
      <c r="EI435" s="50"/>
      <c r="EJ435" s="50"/>
      <c r="EK435" s="50"/>
      <c r="EL435" s="50"/>
      <c r="EM435" s="50"/>
      <c r="EN435" s="50"/>
      <c r="EO435" s="50"/>
      <c r="EP435" s="50"/>
      <c r="EQ435" s="50"/>
      <c r="ER435" s="50"/>
      <c r="ES435" s="50"/>
      <c r="ET435" s="50"/>
      <c r="EU435" s="50"/>
      <c r="EV435" s="50"/>
      <c r="EW435" s="50"/>
      <c r="EX435" s="50"/>
      <c r="EY435" s="50"/>
      <c r="EZ435" s="50"/>
      <c r="FA435" s="50"/>
      <c r="FB435" s="50"/>
      <c r="FC435" s="50"/>
      <c r="FD435" s="50"/>
      <c r="FE435" s="50"/>
      <c r="FF435" s="50"/>
      <c r="FG435" s="50"/>
      <c r="FH435" s="50"/>
      <c r="FI435" s="50"/>
      <c r="FJ435" s="50"/>
      <c r="FK435" s="50"/>
      <c r="FL435" s="50"/>
      <c r="FM435" s="50"/>
      <c r="FN435" s="50"/>
      <c r="FO435" s="50"/>
      <c r="FP435" s="50"/>
      <c r="FQ435" s="50"/>
      <c r="FR435" s="50"/>
      <c r="FS435" s="50"/>
      <c r="FT435" s="50"/>
      <c r="FU435" s="50"/>
      <c r="FV435" s="50"/>
      <c r="FW435" s="50"/>
      <c r="FX435" s="50"/>
      <c r="FY435" s="50"/>
      <c r="FZ435" s="50"/>
      <c r="GA435" s="50"/>
      <c r="GB435" s="50"/>
      <c r="GC435" s="50"/>
      <c r="GD435" s="50"/>
      <c r="GE435" s="50"/>
      <c r="GF435" s="50"/>
      <c r="GG435" s="50"/>
      <c r="GH435" s="50"/>
      <c r="GI435" s="50"/>
      <c r="GJ435" s="50"/>
      <c r="GK435" s="50"/>
      <c r="GL435" s="50"/>
      <c r="GM435" s="50"/>
      <c r="GN435" s="50"/>
      <c r="GO435" s="50"/>
      <c r="GP435" s="50"/>
      <c r="GQ435" s="50"/>
      <c r="GR435" s="50"/>
      <c r="GS435" s="50"/>
      <c r="GT435" s="50"/>
      <c r="GU435" s="50"/>
      <c r="GV435" s="50"/>
      <c r="GW435" s="50"/>
      <c r="GX435" s="50"/>
      <c r="GY435" s="50"/>
      <c r="GZ435" s="50"/>
      <c r="HA435" s="50"/>
      <c r="HB435" s="50"/>
      <c r="HC435" s="50"/>
      <c r="HD435" s="50"/>
      <c r="HE435" s="50"/>
      <c r="HF435" s="50"/>
      <c r="HG435" s="50"/>
      <c r="HH435" s="50"/>
      <c r="HI435" s="50"/>
      <c r="HJ435" s="50"/>
      <c r="HK435" s="50"/>
      <c r="HL435" s="50"/>
      <c r="HM435" s="50"/>
      <c r="HN435" s="50"/>
      <c r="HO435" s="50"/>
      <c r="HP435" s="50"/>
      <c r="HQ435" s="50"/>
      <c r="HR435" s="50"/>
      <c r="HS435" s="50"/>
      <c r="HT435" s="50"/>
      <c r="HU435" s="50"/>
      <c r="HV435" s="50"/>
      <c r="HW435" s="50"/>
      <c r="HX435" s="50"/>
      <c r="HY435" s="50"/>
      <c r="HZ435" s="50"/>
      <c r="IA435" s="50"/>
      <c r="IB435" s="50"/>
      <c r="IC435" s="50"/>
      <c r="ID435" s="50"/>
      <c r="IE435" s="50"/>
      <c r="IF435" s="50"/>
      <c r="IG435" s="50"/>
      <c r="IH435" s="50"/>
      <c r="II435" s="50"/>
      <c r="IJ435" s="50"/>
      <c r="IK435" s="50"/>
      <c r="IL435" s="50"/>
      <c r="IM435" s="50"/>
      <c r="IN435" s="50"/>
      <c r="IO435" s="50"/>
      <c r="IP435" s="50"/>
      <c r="IQ435" s="50"/>
      <c r="IR435" s="50"/>
      <c r="IS435" s="50"/>
    </row>
    <row r="436" spans="1:253" ht="14.25" customHeight="1">
      <c r="A436" s="55" t="str">
        <f t="shared" si="43"/>
        <v>camera.5824</v>
      </c>
      <c r="B436" s="54">
        <v>5824</v>
      </c>
      <c r="C436" s="56" t="s">
        <v>1142</v>
      </c>
      <c r="D436" s="56">
        <v>15.5</v>
      </c>
      <c r="E436" s="56" t="s">
        <v>48</v>
      </c>
      <c r="F436" s="56" t="s">
        <v>65</v>
      </c>
      <c r="G436" s="56" t="s">
        <v>36</v>
      </c>
      <c r="H436" s="56" t="s">
        <v>1236</v>
      </c>
      <c r="I436" s="56" t="s">
        <v>1237</v>
      </c>
      <c r="J436" s="50" t="s">
        <v>39</v>
      </c>
      <c r="K436" s="50" t="s">
        <v>40</v>
      </c>
      <c r="L436" s="87" t="s">
        <v>1240</v>
      </c>
      <c r="M436" s="56" t="s">
        <v>41</v>
      </c>
      <c r="N436" s="56" t="s">
        <v>42</v>
      </c>
      <c r="O436" s="50">
        <v>80</v>
      </c>
      <c r="P436" s="50">
        <v>80</v>
      </c>
      <c r="Q436" s="50">
        <v>554</v>
      </c>
      <c r="R436" s="50" t="s">
        <v>77</v>
      </c>
      <c r="S436" s="50" t="s">
        <v>515</v>
      </c>
      <c r="T436" s="50">
        <v>8</v>
      </c>
      <c r="U436" s="50" t="s">
        <v>71</v>
      </c>
      <c r="V436" s="67" t="s">
        <v>1241</v>
      </c>
      <c r="W436" s="50" t="s">
        <v>73</v>
      </c>
      <c r="AA436" s="50" t="s">
        <v>57</v>
      </c>
      <c r="AB436" s="56" t="s">
        <v>1142</v>
      </c>
      <c r="AC436" s="50" t="s">
        <v>58</v>
      </c>
      <c r="AD436" s="50">
        <v>41.543058874483798</v>
      </c>
      <c r="AE436" s="50">
        <v>2.0697138153795098</v>
      </c>
      <c r="AF436" s="50">
        <v>300</v>
      </c>
      <c r="AG436" s="50" t="s">
        <v>46</v>
      </c>
      <c r="AH436" s="50" t="str">
        <f t="shared" si="45"/>
        <v>C-58 15,5 Sant Quirze</v>
      </c>
      <c r="AI436" s="50"/>
      <c r="AJ436" s="50" t="str">
        <f t="shared" si="46"/>
        <v>{'Camera information':{'Identifier':'camera.5824','Number':5824,'Group':'C-58','Name':'C-58 15,5 Sant Quirze','Location':'ACCESSOS NORD',</v>
      </c>
      <c r="AK436" s="50" t="str">
        <f t="shared" si="44"/>
        <v>'Description':'C-58 15,5 Sant Quirze','Symbol':'Fixed camera','Owner':'SCT','Municipality':'Sant Quirze del Vallès','Kilometric Point':'15,5','Road':'C-58','Direction':'DEC',</v>
      </c>
      <c r="AL436" s="50" t="str">
        <f t="shared" si="47"/>
        <v>'Latitude':'41,5430588744838','Longitude':'2,06971381537951','Manufacturer':'LANACCESS','Model':'onSafe MPEGx-120E','Protocol':'		Plettack','Polling':300,</v>
      </c>
      <c r="AM436" s="50" t="str">
        <f t="shared" si="49"/>
        <v>'Connection':{'Address':'10.137.229.134','Multicast address':'				239.137.229.134','User':'hello','Password':'world','HTTP port':80,'ONVIF port':80,'RTSP port':554},</v>
      </c>
      <c r="AN436" s="50" t="str">
        <f t="shared" si="48"/>
        <v>'PTZ protocol':{'Protocol':'		Plettack','Address':			20,'Port':8,'Serial settings':'1200,8,E,1'}}},</v>
      </c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  <c r="DS436" s="50"/>
      <c r="DT436" s="50"/>
      <c r="DU436" s="50"/>
      <c r="DV436" s="50"/>
      <c r="DW436" s="50"/>
      <c r="DX436" s="50"/>
      <c r="DY436" s="50"/>
      <c r="DZ436" s="50"/>
      <c r="EA436" s="50"/>
      <c r="EB436" s="50"/>
      <c r="EC436" s="50"/>
      <c r="ED436" s="50"/>
      <c r="EE436" s="50"/>
      <c r="EF436" s="50"/>
      <c r="EG436" s="50"/>
      <c r="EH436" s="50"/>
      <c r="EI436" s="50"/>
      <c r="EJ436" s="50"/>
      <c r="EK436" s="50"/>
      <c r="EL436" s="50"/>
      <c r="EM436" s="50"/>
      <c r="EN436" s="50"/>
      <c r="EO436" s="50"/>
      <c r="EP436" s="50"/>
      <c r="EQ436" s="50"/>
      <c r="ER436" s="50"/>
      <c r="ES436" s="50"/>
      <c r="ET436" s="50"/>
      <c r="EU436" s="50"/>
      <c r="EV436" s="50"/>
      <c r="EW436" s="50"/>
      <c r="EX436" s="50"/>
      <c r="EY436" s="50"/>
      <c r="EZ436" s="50"/>
      <c r="FA436" s="50"/>
      <c r="FB436" s="50"/>
      <c r="FC436" s="50"/>
      <c r="FD436" s="50"/>
      <c r="FE436" s="50"/>
      <c r="FF436" s="50"/>
      <c r="FG436" s="50"/>
      <c r="FH436" s="50"/>
      <c r="FI436" s="50"/>
      <c r="FJ436" s="50"/>
      <c r="FK436" s="50"/>
      <c r="FL436" s="50"/>
      <c r="FM436" s="50"/>
      <c r="FN436" s="50"/>
      <c r="FO436" s="50"/>
      <c r="FP436" s="50"/>
      <c r="FQ436" s="50"/>
      <c r="FR436" s="50"/>
      <c r="FS436" s="50"/>
      <c r="FT436" s="50"/>
      <c r="FU436" s="50"/>
      <c r="FV436" s="50"/>
      <c r="FW436" s="50"/>
      <c r="FX436" s="50"/>
      <c r="FY436" s="50"/>
      <c r="FZ436" s="50"/>
      <c r="GA436" s="50"/>
      <c r="GB436" s="50"/>
      <c r="GC436" s="50"/>
      <c r="GD436" s="50"/>
      <c r="GE436" s="50"/>
      <c r="GF436" s="50"/>
      <c r="GG436" s="50"/>
      <c r="GH436" s="50"/>
      <c r="GI436" s="50"/>
      <c r="GJ436" s="50"/>
      <c r="GK436" s="50"/>
      <c r="GL436" s="50"/>
      <c r="GM436" s="50"/>
      <c r="GN436" s="50"/>
      <c r="GO436" s="50"/>
      <c r="GP436" s="50"/>
      <c r="GQ436" s="50"/>
      <c r="GR436" s="50"/>
      <c r="GS436" s="50"/>
      <c r="GT436" s="50"/>
      <c r="GU436" s="50"/>
      <c r="GV436" s="50"/>
      <c r="GW436" s="50"/>
      <c r="GX436" s="50"/>
      <c r="GY436" s="50"/>
      <c r="GZ436" s="50"/>
      <c r="HA436" s="50"/>
      <c r="HB436" s="50"/>
      <c r="HC436" s="50"/>
      <c r="HD436" s="50"/>
      <c r="HE436" s="50"/>
      <c r="HF436" s="50"/>
      <c r="HG436" s="50"/>
      <c r="HH436" s="50"/>
      <c r="HI436" s="50"/>
      <c r="HJ436" s="50"/>
      <c r="HK436" s="50"/>
      <c r="HL436" s="50"/>
      <c r="HM436" s="50"/>
      <c r="HN436" s="50"/>
      <c r="HO436" s="50"/>
      <c r="HP436" s="50"/>
      <c r="HQ436" s="50"/>
      <c r="HR436" s="50"/>
      <c r="HS436" s="50"/>
      <c r="HT436" s="50"/>
      <c r="HU436" s="50"/>
      <c r="HV436" s="50"/>
      <c r="HW436" s="50"/>
      <c r="HX436" s="50"/>
      <c r="HY436" s="50"/>
      <c r="HZ436" s="50"/>
      <c r="IA436" s="50"/>
      <c r="IB436" s="50"/>
      <c r="IC436" s="50"/>
      <c r="ID436" s="50"/>
      <c r="IE436" s="50"/>
      <c r="IF436" s="50"/>
      <c r="IG436" s="50"/>
      <c r="IH436" s="50"/>
      <c r="II436" s="50"/>
      <c r="IJ436" s="50"/>
      <c r="IK436" s="50"/>
      <c r="IL436" s="50"/>
      <c r="IM436" s="50"/>
      <c r="IN436" s="50"/>
      <c r="IO436" s="50"/>
      <c r="IP436" s="50"/>
      <c r="IQ436" s="50"/>
      <c r="IR436" s="50"/>
      <c r="IS436" s="50"/>
    </row>
    <row r="437" spans="1:253" ht="14.25" customHeight="1">
      <c r="A437" s="55" t="str">
        <f t="shared" si="43"/>
        <v>camera.5825</v>
      </c>
      <c r="B437" s="54">
        <v>5825</v>
      </c>
      <c r="C437" s="56" t="s">
        <v>1142</v>
      </c>
      <c r="D437" s="56">
        <v>17.75</v>
      </c>
      <c r="E437" s="56" t="s">
        <v>48</v>
      </c>
      <c r="F437" s="56" t="s">
        <v>65</v>
      </c>
      <c r="G437" s="56" t="s">
        <v>36</v>
      </c>
      <c r="H437" s="56" t="s">
        <v>736</v>
      </c>
      <c r="I437" s="56" t="s">
        <v>736</v>
      </c>
      <c r="J437" s="50" t="s">
        <v>39</v>
      </c>
      <c r="K437" s="50" t="s">
        <v>40</v>
      </c>
      <c r="L437" s="87" t="s">
        <v>1242</v>
      </c>
      <c r="M437" s="56" t="s">
        <v>41</v>
      </c>
      <c r="N437" s="56" t="s">
        <v>42</v>
      </c>
      <c r="O437" s="50">
        <v>80</v>
      </c>
      <c r="P437" s="50">
        <v>80</v>
      </c>
      <c r="Q437" s="50">
        <v>554</v>
      </c>
      <c r="R437" s="50" t="s">
        <v>77</v>
      </c>
      <c r="S437" s="50" t="s">
        <v>1243</v>
      </c>
      <c r="T437" s="50">
        <v>8</v>
      </c>
      <c r="U437" s="50" t="s">
        <v>71</v>
      </c>
      <c r="V437" s="67" t="s">
        <v>1244</v>
      </c>
      <c r="W437" s="50" t="s">
        <v>73</v>
      </c>
      <c r="AB437" s="56" t="s">
        <v>1142</v>
      </c>
      <c r="AC437" s="50" t="s">
        <v>58</v>
      </c>
      <c r="AD437" s="50">
        <v>41.543721633410897</v>
      </c>
      <c r="AE437" s="50">
        <v>2.04224203416728</v>
      </c>
      <c r="AF437" s="50">
        <v>300</v>
      </c>
      <c r="AG437" s="50" t="s">
        <v>46</v>
      </c>
      <c r="AH437" s="50" t="str">
        <f t="shared" si="45"/>
        <v>C-58 17,75 Terrassa</v>
      </c>
      <c r="AI437" s="50"/>
      <c r="AJ437" s="50" t="str">
        <f t="shared" si="46"/>
        <v>{'Camera information':{'Identifier':'camera.5825','Number':5825,'Group':'C-58','Name':'C-58 17,75 Terrassa','Location':'ACCESSOS NORD',</v>
      </c>
      <c r="AK437" s="50" t="str">
        <f t="shared" si="44"/>
        <v>'Description':'C-58 17,75 Terrassa','Symbol':'Fixed camera','Owner':'SCT','Municipality':'Terrassa','Kilometric Point':'17,75','Road':'C-58','Direction':'DEC',</v>
      </c>
      <c r="AL437" s="50" t="str">
        <f t="shared" si="47"/>
        <v>'Latitude':'41,5437216334109','Longitude':'2,04224203416728','Manufacturer':'LANACCESS','Model':'onSafe MPEGx-120E','Protocol':'		Plettack','Polling':300,</v>
      </c>
      <c r="AM437" s="50" t="str">
        <f t="shared" si="49"/>
        <v>'Connection':{'Address':'10.137.229.135','Multicast address':'				239.137.229.135','User':'hello','Password':'world','HTTP port':80,'ONVIF port':80,'RTSP port':554},</v>
      </c>
      <c r="AN437" s="50" t="str">
        <f t="shared" si="48"/>
        <v>'PTZ protocol':{'Protocol':'		Plettack','Address':			28,'Port':8,'Serial settings':'1200,8,E,1'}}},</v>
      </c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  <c r="DS437" s="50"/>
      <c r="DT437" s="50"/>
      <c r="DU437" s="50"/>
      <c r="DV437" s="50"/>
      <c r="DW437" s="50"/>
      <c r="DX437" s="50"/>
      <c r="DY437" s="50"/>
      <c r="DZ437" s="50"/>
      <c r="EA437" s="50"/>
      <c r="EB437" s="50"/>
      <c r="EC437" s="50"/>
      <c r="ED437" s="50"/>
      <c r="EE437" s="50"/>
      <c r="EF437" s="50"/>
      <c r="EG437" s="50"/>
      <c r="EH437" s="50"/>
      <c r="EI437" s="50"/>
      <c r="EJ437" s="50"/>
      <c r="EK437" s="50"/>
      <c r="EL437" s="50"/>
      <c r="EM437" s="50"/>
      <c r="EN437" s="50"/>
      <c r="EO437" s="50"/>
      <c r="EP437" s="50"/>
      <c r="EQ437" s="50"/>
      <c r="ER437" s="50"/>
      <c r="ES437" s="50"/>
      <c r="ET437" s="50"/>
      <c r="EU437" s="50"/>
      <c r="EV437" s="50"/>
      <c r="EW437" s="50"/>
      <c r="EX437" s="50"/>
      <c r="EY437" s="50"/>
      <c r="EZ437" s="50"/>
      <c r="FA437" s="50"/>
      <c r="FB437" s="50"/>
      <c r="FC437" s="50"/>
      <c r="FD437" s="50"/>
      <c r="FE437" s="50"/>
      <c r="FF437" s="50"/>
      <c r="FG437" s="50"/>
      <c r="FH437" s="50"/>
      <c r="FI437" s="50"/>
      <c r="FJ437" s="50"/>
      <c r="FK437" s="50"/>
      <c r="FL437" s="50"/>
      <c r="FM437" s="50"/>
      <c r="FN437" s="50"/>
      <c r="FO437" s="50"/>
      <c r="FP437" s="50"/>
      <c r="FQ437" s="50"/>
      <c r="FR437" s="50"/>
      <c r="FS437" s="50"/>
      <c r="FT437" s="50"/>
      <c r="FU437" s="50"/>
      <c r="FV437" s="50"/>
      <c r="FW437" s="50"/>
      <c r="FX437" s="50"/>
      <c r="FY437" s="50"/>
      <c r="FZ437" s="50"/>
      <c r="GA437" s="50"/>
      <c r="GB437" s="50"/>
      <c r="GC437" s="50"/>
      <c r="GD437" s="50"/>
      <c r="GE437" s="50"/>
      <c r="GF437" s="50"/>
      <c r="GG437" s="50"/>
      <c r="GH437" s="50"/>
      <c r="GI437" s="50"/>
      <c r="GJ437" s="50"/>
      <c r="GK437" s="50"/>
      <c r="GL437" s="50"/>
      <c r="GM437" s="50"/>
      <c r="GN437" s="50"/>
      <c r="GO437" s="50"/>
      <c r="GP437" s="50"/>
      <c r="GQ437" s="50"/>
      <c r="GR437" s="50"/>
      <c r="GS437" s="50"/>
      <c r="GT437" s="50"/>
      <c r="GU437" s="50"/>
      <c r="GV437" s="50"/>
      <c r="GW437" s="50"/>
      <c r="GX437" s="50"/>
      <c r="GY437" s="50"/>
      <c r="GZ437" s="50"/>
      <c r="HA437" s="50"/>
      <c r="HB437" s="50"/>
      <c r="HC437" s="50"/>
      <c r="HD437" s="50"/>
      <c r="HE437" s="50"/>
      <c r="HF437" s="50"/>
      <c r="HG437" s="50"/>
      <c r="HH437" s="50"/>
      <c r="HI437" s="50"/>
      <c r="HJ437" s="50"/>
      <c r="HK437" s="50"/>
      <c r="HL437" s="50"/>
      <c r="HM437" s="50"/>
      <c r="HN437" s="50"/>
      <c r="HO437" s="50"/>
      <c r="HP437" s="50"/>
      <c r="HQ437" s="50"/>
      <c r="HR437" s="50"/>
      <c r="HS437" s="50"/>
      <c r="HT437" s="50"/>
      <c r="HU437" s="50"/>
      <c r="HV437" s="50"/>
      <c r="HW437" s="50"/>
      <c r="HX437" s="50"/>
      <c r="HY437" s="50"/>
      <c r="HZ437" s="50"/>
      <c r="IA437" s="50"/>
      <c r="IB437" s="50"/>
      <c r="IC437" s="50"/>
      <c r="ID437" s="50"/>
      <c r="IE437" s="50"/>
      <c r="IF437" s="50"/>
      <c r="IG437" s="50"/>
      <c r="IH437" s="50"/>
      <c r="II437" s="50"/>
      <c r="IJ437" s="50"/>
      <c r="IK437" s="50"/>
      <c r="IL437" s="50"/>
      <c r="IM437" s="50"/>
      <c r="IN437" s="50"/>
      <c r="IO437" s="50"/>
      <c r="IP437" s="50"/>
      <c r="IQ437" s="50"/>
      <c r="IR437" s="50"/>
      <c r="IS437" s="50"/>
    </row>
    <row r="438" spans="1:253" ht="14.25" customHeight="1">
      <c r="A438" s="55" t="str">
        <f t="shared" si="43"/>
        <v>camera.1501</v>
      </c>
      <c r="B438" s="54">
        <v>1501</v>
      </c>
      <c r="C438" s="56" t="s">
        <v>100</v>
      </c>
      <c r="D438" s="56">
        <v>1</v>
      </c>
      <c r="E438" s="56" t="s">
        <v>101</v>
      </c>
      <c r="F438" s="56" t="s">
        <v>102</v>
      </c>
      <c r="G438" s="56" t="s">
        <v>36</v>
      </c>
      <c r="H438" s="56" t="s">
        <v>37</v>
      </c>
      <c r="I438" s="56" t="s">
        <v>1245</v>
      </c>
      <c r="J438" s="50" t="s">
        <v>1246</v>
      </c>
      <c r="K438" s="71" t="s">
        <v>1247</v>
      </c>
      <c r="L438" s="50" t="s">
        <v>1248</v>
      </c>
      <c r="M438" s="56"/>
      <c r="N438" s="56"/>
      <c r="R438" s="50" t="s">
        <v>54</v>
      </c>
      <c r="S438" s="50" t="s">
        <v>106</v>
      </c>
      <c r="T438" s="50">
        <v>2222</v>
      </c>
      <c r="U438" s="50" t="s">
        <v>71</v>
      </c>
      <c r="V438" s="50" t="s">
        <v>1249</v>
      </c>
      <c r="X438" s="57" t="s">
        <v>45</v>
      </c>
      <c r="AA438" s="50" t="s">
        <v>108</v>
      </c>
      <c r="AB438" s="56" t="s">
        <v>100</v>
      </c>
      <c r="AD438" s="50">
        <v>0</v>
      </c>
      <c r="AE438" s="50">
        <v>0</v>
      </c>
      <c r="AF438" s="50">
        <v>300</v>
      </c>
      <c r="AG438" s="50" t="s">
        <v>46</v>
      </c>
      <c r="AH438" s="50" t="str">
        <f t="shared" si="45"/>
        <v>C-15 1 C-15 1,000</v>
      </c>
      <c r="AI438" s="50"/>
      <c r="AJ438" s="50" t="str">
        <f t="shared" si="46"/>
        <v>{'Camera information':{'Identifier':'camera.1501','Number':1501,'Group':'C-15','Name':'C-15 1 C-15 1,000','Location':'A-2',</v>
      </c>
      <c r="AK438" s="50" t="str">
        <f t="shared" si="44"/>
        <v>'Description':'C-15 1 C-15 1,000','Symbol':'Fixed camera','Owner':'Eix Diagonal','Municipality':'-','Kilometric Point':'1','Road':'C-15','Direction':'',</v>
      </c>
      <c r="AL438" s="50" t="str">
        <f t="shared" si="47"/>
        <v>'Latitude':'0','Longitude':'0','Manufacturer':' VG4 AutoDome','Model':'BOSCH F0002E43','Protocol':'		Ultrak','Polling':300,</v>
      </c>
      <c r="AM438" s="50" t="str">
        <f t="shared" si="49"/>
        <v>'Connection':{'Address':'172.28.5.1','Multicast address':'				225.1.5.1','User':'','Password':'','HTTP port':,'ONVIF port':,'RTSP port':},</v>
      </c>
      <c r="AN438" s="50" t="str">
        <f t="shared" si="48"/>
        <v>'PTZ protocol':{'Protocol':'		Ultrak','Address':			1,'Port':2222,'Serial settings':'1200,8,E,1'}}},</v>
      </c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  <c r="DS438" s="50"/>
      <c r="DT438" s="50"/>
      <c r="DU438" s="50"/>
      <c r="DV438" s="50"/>
      <c r="DW438" s="50"/>
      <c r="DX438" s="50"/>
      <c r="DY438" s="50"/>
      <c r="DZ438" s="50"/>
      <c r="EA438" s="50"/>
      <c r="EB438" s="50"/>
      <c r="EC438" s="50"/>
      <c r="ED438" s="50"/>
      <c r="EE438" s="50"/>
      <c r="EF438" s="50"/>
      <c r="EG438" s="50"/>
      <c r="EH438" s="50"/>
      <c r="EI438" s="50"/>
      <c r="EJ438" s="50"/>
      <c r="EK438" s="50"/>
      <c r="EL438" s="50"/>
      <c r="EM438" s="50"/>
      <c r="EN438" s="50"/>
      <c r="EO438" s="50"/>
      <c r="EP438" s="50"/>
      <c r="EQ438" s="50"/>
      <c r="ER438" s="50"/>
      <c r="ES438" s="50"/>
      <c r="ET438" s="50"/>
      <c r="EU438" s="50"/>
      <c r="EV438" s="50"/>
      <c r="EW438" s="50"/>
      <c r="EX438" s="50"/>
      <c r="EY438" s="50"/>
      <c r="EZ438" s="50"/>
      <c r="FA438" s="50"/>
      <c r="FB438" s="50"/>
      <c r="FC438" s="50"/>
      <c r="FD438" s="50"/>
      <c r="FE438" s="50"/>
      <c r="FF438" s="50"/>
      <c r="FG438" s="50"/>
      <c r="FH438" s="50"/>
      <c r="FI438" s="50"/>
      <c r="FJ438" s="50"/>
      <c r="FK438" s="50"/>
      <c r="FL438" s="50"/>
      <c r="FM438" s="50"/>
      <c r="FN438" s="50"/>
      <c r="FO438" s="50"/>
      <c r="FP438" s="50"/>
      <c r="FQ438" s="50"/>
      <c r="FR438" s="50"/>
      <c r="FS438" s="50"/>
      <c r="FT438" s="50"/>
      <c r="FU438" s="50"/>
      <c r="FV438" s="50"/>
      <c r="FW438" s="50"/>
      <c r="FX438" s="50"/>
      <c r="FY438" s="50"/>
      <c r="FZ438" s="50"/>
      <c r="GA438" s="50"/>
      <c r="GB438" s="50"/>
      <c r="GC438" s="50"/>
      <c r="GD438" s="50"/>
      <c r="GE438" s="50"/>
      <c r="GF438" s="50"/>
      <c r="GG438" s="50"/>
      <c r="GH438" s="50"/>
      <c r="GI438" s="50"/>
      <c r="GJ438" s="50"/>
      <c r="GK438" s="50"/>
      <c r="GL438" s="50"/>
      <c r="GM438" s="50"/>
      <c r="GN438" s="50"/>
      <c r="GO438" s="50"/>
      <c r="GP438" s="50"/>
      <c r="GQ438" s="50"/>
      <c r="GR438" s="50"/>
      <c r="GS438" s="50"/>
      <c r="GT438" s="50"/>
      <c r="GU438" s="50"/>
      <c r="GV438" s="50"/>
      <c r="GW438" s="50"/>
      <c r="GX438" s="50"/>
      <c r="GY438" s="50"/>
      <c r="GZ438" s="50"/>
      <c r="HA438" s="50"/>
      <c r="HB438" s="50"/>
      <c r="HC438" s="50"/>
      <c r="HD438" s="50"/>
      <c r="HE438" s="50"/>
      <c r="HF438" s="50"/>
      <c r="HG438" s="50"/>
      <c r="HH438" s="50"/>
      <c r="HI438" s="50"/>
      <c r="HJ438" s="50"/>
      <c r="HK438" s="50"/>
      <c r="HL438" s="50"/>
      <c r="HM438" s="50"/>
      <c r="HN438" s="50"/>
      <c r="HO438" s="50"/>
      <c r="HP438" s="50"/>
      <c r="HQ438" s="50"/>
      <c r="HR438" s="50"/>
      <c r="HS438" s="50"/>
      <c r="HT438" s="50"/>
      <c r="HU438" s="50"/>
      <c r="HV438" s="50"/>
      <c r="HW438" s="50"/>
      <c r="HX438" s="50"/>
      <c r="HY438" s="50"/>
      <c r="HZ438" s="50"/>
      <c r="IA438" s="50"/>
      <c r="IB438" s="50"/>
      <c r="IC438" s="50"/>
      <c r="ID438" s="50"/>
      <c r="IE438" s="50"/>
      <c r="IF438" s="50"/>
      <c r="IG438" s="50"/>
      <c r="IH438" s="50"/>
      <c r="II438" s="50"/>
      <c r="IJ438" s="50"/>
      <c r="IK438" s="50"/>
      <c r="IL438" s="50"/>
      <c r="IM438" s="50"/>
      <c r="IN438" s="50"/>
      <c r="IO438" s="50"/>
      <c r="IP438" s="50"/>
      <c r="IQ438" s="50"/>
      <c r="IR438" s="50"/>
      <c r="IS438" s="50"/>
    </row>
    <row r="439" spans="1:253" ht="14.25" customHeight="1">
      <c r="A439" s="55" t="str">
        <f t="shared" si="43"/>
        <v>camera.1511</v>
      </c>
      <c r="B439" s="54">
        <v>1511</v>
      </c>
      <c r="C439" s="56" t="s">
        <v>100</v>
      </c>
      <c r="D439" s="56">
        <v>14</v>
      </c>
      <c r="E439" s="56" t="s">
        <v>101</v>
      </c>
      <c r="F439" s="56" t="s">
        <v>102</v>
      </c>
      <c r="G439" s="56" t="s">
        <v>36</v>
      </c>
      <c r="H439" s="56" t="s">
        <v>37</v>
      </c>
      <c r="I439" s="56" t="s">
        <v>1250</v>
      </c>
      <c r="J439" s="50" t="s">
        <v>104</v>
      </c>
      <c r="K439" s="71" t="s">
        <v>1247</v>
      </c>
      <c r="L439" s="50" t="s">
        <v>1248</v>
      </c>
      <c r="M439" s="56"/>
      <c r="N439" s="56"/>
      <c r="R439" s="50" t="s">
        <v>54</v>
      </c>
      <c r="S439" s="50" t="s">
        <v>106</v>
      </c>
      <c r="T439" s="50">
        <v>2222</v>
      </c>
      <c r="U439" s="50" t="s">
        <v>71</v>
      </c>
      <c r="V439" s="50" t="s">
        <v>1251</v>
      </c>
      <c r="X439" s="57" t="s">
        <v>45</v>
      </c>
      <c r="AA439" s="50" t="s">
        <v>108</v>
      </c>
      <c r="AB439" s="56" t="s">
        <v>100</v>
      </c>
      <c r="AD439" s="50">
        <v>0</v>
      </c>
      <c r="AE439" s="50">
        <v>0</v>
      </c>
      <c r="AF439" s="50">
        <v>300</v>
      </c>
      <c r="AG439" s="50" t="s">
        <v>46</v>
      </c>
      <c r="AH439" s="50" t="str">
        <f t="shared" si="45"/>
        <v>C-15 14 C-15 14,000</v>
      </c>
      <c r="AI439" s="50"/>
      <c r="AJ439" s="50" t="str">
        <f t="shared" si="46"/>
        <v>{'Camera information':{'Identifier':'camera.1511','Number':1511,'Group':'C-15','Name':'C-15 14 C-15 14,000','Location':'A-2',</v>
      </c>
      <c r="AK439" s="50" t="str">
        <f t="shared" si="44"/>
        <v>'Description':'C-15 14 C-15 14,000','Symbol':'Fixed camera','Owner':'Eix Diagonal','Municipality':'-','Kilometric Point':'14','Road':'C-15','Direction':'',</v>
      </c>
      <c r="AL439" s="50" t="str">
        <f t="shared" si="47"/>
        <v>'Latitude':'0','Longitude':'0','Manufacturer':'VG4 AutoDome','Model':'BOSCH F0002E43','Protocol':'		Ultrak','Polling':300,</v>
      </c>
      <c r="AM439" s="50" t="str">
        <f t="shared" si="49"/>
        <v>'Connection':{'Address':'172.28.5.1','Multicast address':'				225.1.5.14','User':'','Password':'','HTTP port':,'ONVIF port':,'RTSP port':},</v>
      </c>
      <c r="AN439" s="50" t="str">
        <f t="shared" si="48"/>
        <v>'PTZ protocol':{'Protocol':'		Ultrak','Address':			1,'Port':2222,'Serial settings':'1200,8,E,1'}}},</v>
      </c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50"/>
      <c r="DW439" s="50"/>
      <c r="DX439" s="50"/>
      <c r="DY439" s="50"/>
      <c r="DZ439" s="50"/>
      <c r="EA439" s="50"/>
      <c r="EB439" s="50"/>
      <c r="EC439" s="50"/>
      <c r="ED439" s="50"/>
      <c r="EE439" s="50"/>
      <c r="EF439" s="50"/>
      <c r="EG439" s="50"/>
      <c r="EH439" s="50"/>
      <c r="EI439" s="50"/>
      <c r="EJ439" s="50"/>
      <c r="EK439" s="50"/>
      <c r="EL439" s="50"/>
      <c r="EM439" s="50"/>
      <c r="EN439" s="50"/>
      <c r="EO439" s="50"/>
      <c r="EP439" s="50"/>
      <c r="EQ439" s="50"/>
      <c r="ER439" s="50"/>
      <c r="ES439" s="50"/>
      <c r="ET439" s="50"/>
      <c r="EU439" s="50"/>
      <c r="EV439" s="50"/>
      <c r="EW439" s="50"/>
      <c r="EX439" s="50"/>
      <c r="EY439" s="50"/>
      <c r="EZ439" s="50"/>
      <c r="FA439" s="50"/>
      <c r="FB439" s="50"/>
      <c r="FC439" s="50"/>
      <c r="FD439" s="50"/>
      <c r="FE439" s="50"/>
      <c r="FF439" s="50"/>
      <c r="FG439" s="50"/>
      <c r="FH439" s="50"/>
      <c r="FI439" s="50"/>
      <c r="FJ439" s="50"/>
      <c r="FK439" s="50"/>
      <c r="FL439" s="50"/>
      <c r="FM439" s="50"/>
      <c r="FN439" s="50"/>
      <c r="FO439" s="50"/>
      <c r="FP439" s="50"/>
      <c r="FQ439" s="50"/>
      <c r="FR439" s="50"/>
      <c r="FS439" s="50"/>
      <c r="FT439" s="50"/>
      <c r="FU439" s="50"/>
      <c r="FV439" s="50"/>
      <c r="FW439" s="50"/>
      <c r="FX439" s="50"/>
      <c r="FY439" s="50"/>
      <c r="FZ439" s="50"/>
      <c r="GA439" s="50"/>
      <c r="GB439" s="50"/>
      <c r="GC439" s="50"/>
      <c r="GD439" s="50"/>
      <c r="GE439" s="50"/>
      <c r="GF439" s="50"/>
      <c r="GG439" s="50"/>
      <c r="GH439" s="50"/>
      <c r="GI439" s="50"/>
      <c r="GJ439" s="50"/>
      <c r="GK439" s="50"/>
      <c r="GL439" s="50"/>
      <c r="GM439" s="50"/>
      <c r="GN439" s="50"/>
      <c r="GO439" s="50"/>
      <c r="GP439" s="50"/>
      <c r="GQ439" s="50"/>
      <c r="GR439" s="50"/>
      <c r="GS439" s="50"/>
      <c r="GT439" s="50"/>
      <c r="GU439" s="50"/>
      <c r="GV439" s="50"/>
      <c r="GW439" s="50"/>
      <c r="GX439" s="50"/>
      <c r="GY439" s="50"/>
      <c r="GZ439" s="50"/>
      <c r="HA439" s="50"/>
      <c r="HB439" s="50"/>
      <c r="HC439" s="50"/>
      <c r="HD439" s="50"/>
      <c r="HE439" s="50"/>
      <c r="HF439" s="50"/>
      <c r="HG439" s="50"/>
      <c r="HH439" s="50"/>
      <c r="HI439" s="50"/>
      <c r="HJ439" s="50"/>
      <c r="HK439" s="50"/>
      <c r="HL439" s="50"/>
      <c r="HM439" s="50"/>
      <c r="HN439" s="50"/>
      <c r="HO439" s="50"/>
      <c r="HP439" s="50"/>
      <c r="HQ439" s="50"/>
      <c r="HR439" s="50"/>
      <c r="HS439" s="50"/>
      <c r="HT439" s="50"/>
      <c r="HU439" s="50"/>
      <c r="HV439" s="50"/>
      <c r="HW439" s="50"/>
      <c r="HX439" s="50"/>
      <c r="HY439" s="50"/>
      <c r="HZ439" s="50"/>
      <c r="IA439" s="50"/>
      <c r="IB439" s="50"/>
      <c r="IC439" s="50"/>
      <c r="ID439" s="50"/>
      <c r="IE439" s="50"/>
      <c r="IF439" s="50"/>
      <c r="IG439" s="50"/>
      <c r="IH439" s="50"/>
      <c r="II439" s="50"/>
      <c r="IJ439" s="50"/>
      <c r="IK439" s="50"/>
      <c r="IL439" s="50"/>
      <c r="IM439" s="50"/>
      <c r="IN439" s="50"/>
      <c r="IO439" s="50"/>
      <c r="IP439" s="50"/>
      <c r="IQ439" s="50"/>
      <c r="IR439" s="50"/>
      <c r="IS439" s="50"/>
    </row>
    <row r="440" spans="1:253" ht="14.25" customHeight="1">
      <c r="A440" s="55" t="str">
        <f t="shared" si="43"/>
        <v>camera.1509</v>
      </c>
      <c r="B440" s="54">
        <v>1509</v>
      </c>
      <c r="C440" s="56" t="s">
        <v>100</v>
      </c>
      <c r="D440" s="56">
        <v>11</v>
      </c>
      <c r="E440" s="56" t="s">
        <v>101</v>
      </c>
      <c r="F440" s="56" t="s">
        <v>102</v>
      </c>
      <c r="G440" s="56" t="s">
        <v>36</v>
      </c>
      <c r="H440" s="56" t="s">
        <v>37</v>
      </c>
      <c r="I440" s="56" t="s">
        <v>1252</v>
      </c>
      <c r="J440" s="50" t="s">
        <v>104</v>
      </c>
      <c r="K440" s="71" t="s">
        <v>1247</v>
      </c>
      <c r="L440" s="50" t="s">
        <v>1253</v>
      </c>
      <c r="M440" s="56"/>
      <c r="N440" s="56"/>
      <c r="R440" s="50" t="s">
        <v>54</v>
      </c>
      <c r="S440" s="50" t="s">
        <v>106</v>
      </c>
      <c r="T440" s="50">
        <v>2222</v>
      </c>
      <c r="U440" s="50" t="s">
        <v>71</v>
      </c>
      <c r="V440" s="50" t="s">
        <v>1254</v>
      </c>
      <c r="X440" s="57" t="s">
        <v>45</v>
      </c>
      <c r="AA440" s="50" t="s">
        <v>108</v>
      </c>
      <c r="AB440" s="56" t="s">
        <v>100</v>
      </c>
      <c r="AD440" s="50">
        <v>0</v>
      </c>
      <c r="AE440" s="50">
        <v>0</v>
      </c>
      <c r="AF440" s="50">
        <v>300</v>
      </c>
      <c r="AG440" s="50" t="s">
        <v>46</v>
      </c>
      <c r="AH440" s="50" t="str">
        <f t="shared" si="45"/>
        <v>C-15 11 C-15 11,000</v>
      </c>
      <c r="AI440" s="50"/>
      <c r="AJ440" s="50" t="str">
        <f t="shared" si="46"/>
        <v>{'Camera information':{'Identifier':'camera.1509','Number':1509,'Group':'C-15','Name':'C-15 11 C-15 11,000','Location':'A-2',</v>
      </c>
      <c r="AK440" s="50" t="str">
        <f t="shared" si="44"/>
        <v>'Description':'C-15 11 C-15 11,000','Symbol':'Fixed camera','Owner':'Eix Diagonal','Municipality':'-','Kilometric Point':'11','Road':'C-15','Direction':'',</v>
      </c>
      <c r="AL440" s="50" t="str">
        <f t="shared" si="47"/>
        <v>'Latitude':'0','Longitude':'0','Manufacturer':'VG4 AutoDome','Model':'BOSCH F0002E43','Protocol':'		Ultrak','Polling':300,</v>
      </c>
      <c r="AM440" s="50" t="str">
        <f t="shared" si="49"/>
        <v>'Connection':{'Address':'172.28.5.11','Multicast address':'				225.1.5.11','User':'','Password':'','HTTP port':,'ONVIF port':,'RTSP port':},</v>
      </c>
      <c r="AN440" s="50" t="str">
        <f t="shared" si="48"/>
        <v>'PTZ protocol':{'Protocol':'		Ultrak','Address':			1,'Port':2222,'Serial settings':'1200,8,E,1'}}},</v>
      </c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50"/>
      <c r="DW440" s="50"/>
      <c r="DX440" s="50"/>
      <c r="DY440" s="50"/>
      <c r="DZ440" s="50"/>
      <c r="EA440" s="50"/>
      <c r="EB440" s="50"/>
      <c r="EC440" s="50"/>
      <c r="ED440" s="50"/>
      <c r="EE440" s="50"/>
      <c r="EF440" s="50"/>
      <c r="EG440" s="50"/>
      <c r="EH440" s="50"/>
      <c r="EI440" s="50"/>
      <c r="EJ440" s="50"/>
      <c r="EK440" s="50"/>
      <c r="EL440" s="50"/>
      <c r="EM440" s="50"/>
      <c r="EN440" s="50"/>
      <c r="EO440" s="50"/>
      <c r="EP440" s="50"/>
      <c r="EQ440" s="50"/>
      <c r="ER440" s="50"/>
      <c r="ES440" s="50"/>
      <c r="ET440" s="50"/>
      <c r="EU440" s="50"/>
      <c r="EV440" s="50"/>
      <c r="EW440" s="50"/>
      <c r="EX440" s="50"/>
      <c r="EY440" s="50"/>
      <c r="EZ440" s="50"/>
      <c r="FA440" s="50"/>
      <c r="FB440" s="50"/>
      <c r="FC440" s="50"/>
      <c r="FD440" s="50"/>
      <c r="FE440" s="50"/>
      <c r="FF440" s="50"/>
      <c r="FG440" s="50"/>
      <c r="FH440" s="50"/>
      <c r="FI440" s="50"/>
      <c r="FJ440" s="50"/>
      <c r="FK440" s="50"/>
      <c r="FL440" s="50"/>
      <c r="FM440" s="50"/>
      <c r="FN440" s="50"/>
      <c r="FO440" s="50"/>
      <c r="FP440" s="50"/>
      <c r="FQ440" s="50"/>
      <c r="FR440" s="50"/>
      <c r="FS440" s="50"/>
      <c r="FT440" s="50"/>
      <c r="FU440" s="50"/>
      <c r="FV440" s="50"/>
      <c r="FW440" s="50"/>
      <c r="FX440" s="50"/>
      <c r="FY440" s="50"/>
      <c r="FZ440" s="50"/>
      <c r="GA440" s="50"/>
      <c r="GB440" s="50"/>
      <c r="GC440" s="50"/>
      <c r="GD440" s="50"/>
      <c r="GE440" s="50"/>
      <c r="GF440" s="50"/>
      <c r="GG440" s="50"/>
      <c r="GH440" s="50"/>
      <c r="GI440" s="50"/>
      <c r="GJ440" s="50"/>
      <c r="GK440" s="50"/>
      <c r="GL440" s="50"/>
      <c r="GM440" s="50"/>
      <c r="GN440" s="50"/>
      <c r="GO440" s="50"/>
      <c r="GP440" s="50"/>
      <c r="GQ440" s="50"/>
      <c r="GR440" s="50"/>
      <c r="GS440" s="50"/>
      <c r="GT440" s="50"/>
      <c r="GU440" s="50"/>
      <c r="GV440" s="50"/>
      <c r="GW440" s="50"/>
      <c r="GX440" s="50"/>
      <c r="GY440" s="50"/>
      <c r="GZ440" s="50"/>
      <c r="HA440" s="50"/>
      <c r="HB440" s="50"/>
      <c r="HC440" s="50"/>
      <c r="HD440" s="50"/>
      <c r="HE440" s="50"/>
      <c r="HF440" s="50"/>
      <c r="HG440" s="50"/>
      <c r="HH440" s="50"/>
      <c r="HI440" s="50"/>
      <c r="HJ440" s="50"/>
      <c r="HK440" s="50"/>
      <c r="HL440" s="50"/>
      <c r="HM440" s="50"/>
      <c r="HN440" s="50"/>
      <c r="HO440" s="50"/>
      <c r="HP440" s="50"/>
      <c r="HQ440" s="50"/>
      <c r="HR440" s="50"/>
      <c r="HS440" s="50"/>
      <c r="HT440" s="50"/>
      <c r="HU440" s="50"/>
      <c r="HV440" s="50"/>
      <c r="HW440" s="50"/>
      <c r="HX440" s="50"/>
      <c r="HY440" s="50"/>
      <c r="HZ440" s="50"/>
      <c r="IA440" s="50"/>
      <c r="IB440" s="50"/>
      <c r="IC440" s="50"/>
      <c r="ID440" s="50"/>
      <c r="IE440" s="50"/>
      <c r="IF440" s="50"/>
      <c r="IG440" s="50"/>
      <c r="IH440" s="50"/>
      <c r="II440" s="50"/>
      <c r="IJ440" s="50"/>
      <c r="IK440" s="50"/>
      <c r="IL440" s="50"/>
      <c r="IM440" s="50"/>
      <c r="IN440" s="50"/>
      <c r="IO440" s="50"/>
      <c r="IP440" s="50"/>
      <c r="IQ440" s="50"/>
      <c r="IR440" s="50"/>
      <c r="IS440" s="50"/>
    </row>
    <row r="441" spans="1:253" ht="14.25" customHeight="1">
      <c r="A441" s="55" t="str">
        <f t="shared" si="43"/>
        <v>camera.1510</v>
      </c>
      <c r="B441" s="54">
        <v>1510</v>
      </c>
      <c r="C441" s="56" t="s">
        <v>100</v>
      </c>
      <c r="D441" s="56">
        <v>12</v>
      </c>
      <c r="E441" s="56" t="s">
        <v>101</v>
      </c>
      <c r="F441" s="56" t="s">
        <v>102</v>
      </c>
      <c r="G441" s="56" t="s">
        <v>36</v>
      </c>
      <c r="H441" s="56" t="s">
        <v>37</v>
      </c>
      <c r="I441" s="56" t="s">
        <v>1255</v>
      </c>
      <c r="J441" s="50" t="s">
        <v>104</v>
      </c>
      <c r="K441" s="71" t="s">
        <v>1247</v>
      </c>
      <c r="L441" s="50" t="s">
        <v>1256</v>
      </c>
      <c r="M441" s="56"/>
      <c r="N441" s="56"/>
      <c r="R441" s="50" t="s">
        <v>54</v>
      </c>
      <c r="S441" s="50" t="s">
        <v>106</v>
      </c>
      <c r="T441" s="50">
        <v>2222</v>
      </c>
      <c r="U441" s="50" t="s">
        <v>71</v>
      </c>
      <c r="V441" s="50" t="s">
        <v>1257</v>
      </c>
      <c r="X441" s="57" t="s">
        <v>45</v>
      </c>
      <c r="AA441" s="50" t="s">
        <v>108</v>
      </c>
      <c r="AB441" s="56" t="s">
        <v>100</v>
      </c>
      <c r="AD441" s="50">
        <v>0</v>
      </c>
      <c r="AE441" s="50">
        <v>0</v>
      </c>
      <c r="AF441" s="50">
        <v>300</v>
      </c>
      <c r="AG441" s="50" t="s">
        <v>46</v>
      </c>
      <c r="AH441" s="50" t="str">
        <f t="shared" si="45"/>
        <v>C-15 12 C-15 12,000</v>
      </c>
      <c r="AI441" s="50"/>
      <c r="AJ441" s="50" t="str">
        <f t="shared" si="46"/>
        <v>{'Camera information':{'Identifier':'camera.1510','Number':1510,'Group':'C-15','Name':'C-15 12 C-15 12,000','Location':'A-2',</v>
      </c>
      <c r="AK441" s="50" t="str">
        <f t="shared" si="44"/>
        <v>'Description':'C-15 12 C-15 12,000','Symbol':'Fixed camera','Owner':'Eix Diagonal','Municipality':'-','Kilometric Point':'12','Road':'C-15','Direction':'',</v>
      </c>
      <c r="AL441" s="50" t="str">
        <f t="shared" si="47"/>
        <v>'Latitude':'0','Longitude':'0','Manufacturer':'VG4 AutoDome','Model':'BOSCH F0002E43','Protocol':'		Ultrak','Polling':300,</v>
      </c>
      <c r="AM441" s="50" t="str">
        <f t="shared" si="49"/>
        <v>'Connection':{'Address':'172.28.5.12','Multicast address':'				225.1.5.12','User':'','Password':'','HTTP port':,'ONVIF port':,'RTSP port':},</v>
      </c>
      <c r="AN441" s="50" t="str">
        <f t="shared" si="48"/>
        <v>'PTZ protocol':{'Protocol':'		Ultrak','Address':			1,'Port':2222,'Serial settings':'1200,8,E,1'}}},</v>
      </c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  <c r="DS441" s="50"/>
      <c r="DT441" s="50"/>
      <c r="DU441" s="50"/>
      <c r="DV441" s="50"/>
      <c r="DW441" s="50"/>
      <c r="DX441" s="50"/>
      <c r="DY441" s="50"/>
      <c r="DZ441" s="50"/>
      <c r="EA441" s="50"/>
      <c r="EB441" s="50"/>
      <c r="EC441" s="50"/>
      <c r="ED441" s="50"/>
      <c r="EE441" s="50"/>
      <c r="EF441" s="50"/>
      <c r="EG441" s="50"/>
      <c r="EH441" s="50"/>
      <c r="EI441" s="50"/>
      <c r="EJ441" s="50"/>
      <c r="EK441" s="50"/>
      <c r="EL441" s="50"/>
      <c r="EM441" s="50"/>
      <c r="EN441" s="50"/>
      <c r="EO441" s="50"/>
      <c r="EP441" s="50"/>
      <c r="EQ441" s="50"/>
      <c r="ER441" s="50"/>
      <c r="ES441" s="50"/>
      <c r="ET441" s="50"/>
      <c r="EU441" s="50"/>
      <c r="EV441" s="50"/>
      <c r="EW441" s="50"/>
      <c r="EX441" s="50"/>
      <c r="EY441" s="50"/>
      <c r="EZ441" s="50"/>
      <c r="FA441" s="50"/>
      <c r="FB441" s="50"/>
      <c r="FC441" s="50"/>
      <c r="FD441" s="50"/>
      <c r="FE441" s="50"/>
      <c r="FF441" s="50"/>
      <c r="FG441" s="50"/>
      <c r="FH441" s="50"/>
      <c r="FI441" s="50"/>
      <c r="FJ441" s="50"/>
      <c r="FK441" s="50"/>
      <c r="FL441" s="50"/>
      <c r="FM441" s="50"/>
      <c r="FN441" s="50"/>
      <c r="FO441" s="50"/>
      <c r="FP441" s="50"/>
      <c r="FQ441" s="50"/>
      <c r="FR441" s="50"/>
      <c r="FS441" s="50"/>
      <c r="FT441" s="50"/>
      <c r="FU441" s="50"/>
      <c r="FV441" s="50"/>
      <c r="FW441" s="50"/>
      <c r="FX441" s="50"/>
      <c r="FY441" s="50"/>
      <c r="FZ441" s="50"/>
      <c r="GA441" s="50"/>
      <c r="GB441" s="50"/>
      <c r="GC441" s="50"/>
      <c r="GD441" s="50"/>
      <c r="GE441" s="50"/>
      <c r="GF441" s="50"/>
      <c r="GG441" s="50"/>
      <c r="GH441" s="50"/>
      <c r="GI441" s="50"/>
      <c r="GJ441" s="50"/>
      <c r="GK441" s="50"/>
      <c r="GL441" s="50"/>
      <c r="GM441" s="50"/>
      <c r="GN441" s="50"/>
      <c r="GO441" s="50"/>
      <c r="GP441" s="50"/>
      <c r="GQ441" s="50"/>
      <c r="GR441" s="50"/>
      <c r="GS441" s="50"/>
      <c r="GT441" s="50"/>
      <c r="GU441" s="50"/>
      <c r="GV441" s="50"/>
      <c r="GW441" s="50"/>
      <c r="GX441" s="50"/>
      <c r="GY441" s="50"/>
      <c r="GZ441" s="50"/>
      <c r="HA441" s="50"/>
      <c r="HB441" s="50"/>
      <c r="HC441" s="50"/>
      <c r="HD441" s="50"/>
      <c r="HE441" s="50"/>
      <c r="HF441" s="50"/>
      <c r="HG441" s="50"/>
      <c r="HH441" s="50"/>
      <c r="HI441" s="50"/>
      <c r="HJ441" s="50"/>
      <c r="HK441" s="50"/>
      <c r="HL441" s="50"/>
      <c r="HM441" s="50"/>
      <c r="HN441" s="50"/>
      <c r="HO441" s="50"/>
      <c r="HP441" s="50"/>
      <c r="HQ441" s="50"/>
      <c r="HR441" s="50"/>
      <c r="HS441" s="50"/>
      <c r="HT441" s="50"/>
      <c r="HU441" s="50"/>
      <c r="HV441" s="50"/>
      <c r="HW441" s="50"/>
      <c r="HX441" s="50"/>
      <c r="HY441" s="50"/>
      <c r="HZ441" s="50"/>
      <c r="IA441" s="50"/>
      <c r="IB441" s="50"/>
      <c r="IC441" s="50"/>
      <c r="ID441" s="50"/>
      <c r="IE441" s="50"/>
      <c r="IF441" s="50"/>
      <c r="IG441" s="50"/>
      <c r="IH441" s="50"/>
      <c r="II441" s="50"/>
      <c r="IJ441" s="50"/>
      <c r="IK441" s="50"/>
      <c r="IL441" s="50"/>
      <c r="IM441" s="50"/>
      <c r="IN441" s="50"/>
      <c r="IO441" s="50"/>
      <c r="IP441" s="50"/>
      <c r="IQ441" s="50"/>
      <c r="IR441" s="50"/>
      <c r="IS441" s="50"/>
    </row>
    <row r="442" spans="1:253" ht="14.25" customHeight="1">
      <c r="A442" s="55" t="str">
        <f t="shared" si="43"/>
        <v>camera.1512</v>
      </c>
      <c r="B442" s="54">
        <v>1512</v>
      </c>
      <c r="C442" s="56" t="s">
        <v>100</v>
      </c>
      <c r="D442" s="56">
        <v>15</v>
      </c>
      <c r="E442" s="56" t="s">
        <v>101</v>
      </c>
      <c r="F442" s="56" t="s">
        <v>102</v>
      </c>
      <c r="G442" s="56" t="s">
        <v>36</v>
      </c>
      <c r="H442" s="56" t="s">
        <v>37</v>
      </c>
      <c r="I442" s="56" t="s">
        <v>1258</v>
      </c>
      <c r="J442" s="50" t="s">
        <v>104</v>
      </c>
      <c r="K442" s="71" t="s">
        <v>1247</v>
      </c>
      <c r="L442" s="50" t="s">
        <v>1259</v>
      </c>
      <c r="M442" s="56"/>
      <c r="N442" s="56"/>
      <c r="R442" s="50" t="s">
        <v>54</v>
      </c>
      <c r="S442" s="50" t="s">
        <v>106</v>
      </c>
      <c r="T442" s="50">
        <v>2222</v>
      </c>
      <c r="U442" s="50" t="s">
        <v>71</v>
      </c>
      <c r="V442" s="50" t="s">
        <v>1260</v>
      </c>
      <c r="X442" s="57" t="s">
        <v>45</v>
      </c>
      <c r="AA442" s="50" t="s">
        <v>108</v>
      </c>
      <c r="AB442" s="56" t="s">
        <v>100</v>
      </c>
      <c r="AD442" s="50">
        <v>0</v>
      </c>
      <c r="AE442" s="50">
        <v>0</v>
      </c>
      <c r="AF442" s="50">
        <v>300</v>
      </c>
      <c r="AG442" s="50" t="s">
        <v>46</v>
      </c>
      <c r="AH442" s="50" t="str">
        <f t="shared" si="45"/>
        <v>C-15 15 C-15 15,000</v>
      </c>
      <c r="AI442" s="50"/>
      <c r="AJ442" s="50" t="str">
        <f t="shared" si="46"/>
        <v>{'Camera information':{'Identifier':'camera.1512','Number':1512,'Group':'C-15','Name':'C-15 15 C-15 15,000','Location':'A-2',</v>
      </c>
      <c r="AK442" s="50" t="str">
        <f t="shared" si="44"/>
        <v>'Description':'C-15 15 C-15 15,000','Symbol':'Fixed camera','Owner':'Eix Diagonal','Municipality':'-','Kilometric Point':'15','Road':'C-15','Direction':'',</v>
      </c>
      <c r="AL442" s="50" t="str">
        <f t="shared" si="47"/>
        <v>'Latitude':'0','Longitude':'0','Manufacturer':'VG4 AutoDome','Model':'BOSCH F0002E43','Protocol':'		Ultrak','Polling':300,</v>
      </c>
      <c r="AM442" s="50" t="str">
        <f t="shared" si="49"/>
        <v>'Connection':{'Address':'172.28.5.15','Multicast address':'				225.1.5.15','User':'','Password':'','HTTP port':,'ONVIF port':,'RTSP port':},</v>
      </c>
      <c r="AN442" s="50" t="str">
        <f t="shared" si="48"/>
        <v>'PTZ protocol':{'Protocol':'		Ultrak','Address':			1,'Port':2222,'Serial settings':'1200,8,E,1'}}},</v>
      </c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  <c r="DS442" s="50"/>
      <c r="DT442" s="50"/>
      <c r="DU442" s="50"/>
      <c r="DV442" s="50"/>
      <c r="DW442" s="50"/>
      <c r="DX442" s="50"/>
      <c r="DY442" s="50"/>
      <c r="DZ442" s="50"/>
      <c r="EA442" s="50"/>
      <c r="EB442" s="50"/>
      <c r="EC442" s="50"/>
      <c r="ED442" s="50"/>
      <c r="EE442" s="50"/>
      <c r="EF442" s="50"/>
      <c r="EG442" s="50"/>
      <c r="EH442" s="50"/>
      <c r="EI442" s="50"/>
      <c r="EJ442" s="50"/>
      <c r="EK442" s="50"/>
      <c r="EL442" s="50"/>
      <c r="EM442" s="50"/>
      <c r="EN442" s="50"/>
      <c r="EO442" s="50"/>
      <c r="EP442" s="50"/>
      <c r="EQ442" s="50"/>
      <c r="ER442" s="50"/>
      <c r="ES442" s="50"/>
      <c r="ET442" s="50"/>
      <c r="EU442" s="50"/>
      <c r="EV442" s="50"/>
      <c r="EW442" s="50"/>
      <c r="EX442" s="50"/>
      <c r="EY442" s="50"/>
      <c r="EZ442" s="50"/>
      <c r="FA442" s="50"/>
      <c r="FB442" s="50"/>
      <c r="FC442" s="50"/>
      <c r="FD442" s="50"/>
      <c r="FE442" s="50"/>
      <c r="FF442" s="50"/>
      <c r="FG442" s="50"/>
      <c r="FH442" s="50"/>
      <c r="FI442" s="50"/>
      <c r="FJ442" s="50"/>
      <c r="FK442" s="50"/>
      <c r="FL442" s="50"/>
      <c r="FM442" s="50"/>
      <c r="FN442" s="50"/>
      <c r="FO442" s="50"/>
      <c r="FP442" s="50"/>
      <c r="FQ442" s="50"/>
      <c r="FR442" s="50"/>
      <c r="FS442" s="50"/>
      <c r="FT442" s="50"/>
      <c r="FU442" s="50"/>
      <c r="FV442" s="50"/>
      <c r="FW442" s="50"/>
      <c r="FX442" s="50"/>
      <c r="FY442" s="50"/>
      <c r="FZ442" s="50"/>
      <c r="GA442" s="50"/>
      <c r="GB442" s="50"/>
      <c r="GC442" s="50"/>
      <c r="GD442" s="50"/>
      <c r="GE442" s="50"/>
      <c r="GF442" s="50"/>
      <c r="GG442" s="50"/>
      <c r="GH442" s="50"/>
      <c r="GI442" s="50"/>
      <c r="GJ442" s="50"/>
      <c r="GK442" s="50"/>
      <c r="GL442" s="50"/>
      <c r="GM442" s="50"/>
      <c r="GN442" s="50"/>
      <c r="GO442" s="50"/>
      <c r="GP442" s="50"/>
      <c r="GQ442" s="50"/>
      <c r="GR442" s="50"/>
      <c r="GS442" s="50"/>
      <c r="GT442" s="50"/>
      <c r="GU442" s="50"/>
      <c r="GV442" s="50"/>
      <c r="GW442" s="50"/>
      <c r="GX442" s="50"/>
      <c r="GY442" s="50"/>
      <c r="GZ442" s="50"/>
      <c r="HA442" s="50"/>
      <c r="HB442" s="50"/>
      <c r="HC442" s="50"/>
      <c r="HD442" s="50"/>
      <c r="HE442" s="50"/>
      <c r="HF442" s="50"/>
      <c r="HG442" s="50"/>
      <c r="HH442" s="50"/>
      <c r="HI442" s="50"/>
      <c r="HJ442" s="50"/>
      <c r="HK442" s="50"/>
      <c r="HL442" s="50"/>
      <c r="HM442" s="50"/>
      <c r="HN442" s="50"/>
      <c r="HO442" s="50"/>
      <c r="HP442" s="50"/>
      <c r="HQ442" s="50"/>
      <c r="HR442" s="50"/>
      <c r="HS442" s="50"/>
      <c r="HT442" s="50"/>
      <c r="HU442" s="50"/>
      <c r="HV442" s="50"/>
      <c r="HW442" s="50"/>
      <c r="HX442" s="50"/>
      <c r="HY442" s="50"/>
      <c r="HZ442" s="50"/>
      <c r="IA442" s="50"/>
      <c r="IB442" s="50"/>
      <c r="IC442" s="50"/>
      <c r="ID442" s="50"/>
      <c r="IE442" s="50"/>
      <c r="IF442" s="50"/>
      <c r="IG442" s="50"/>
      <c r="IH442" s="50"/>
      <c r="II442" s="50"/>
      <c r="IJ442" s="50"/>
      <c r="IK442" s="50"/>
      <c r="IL442" s="50"/>
      <c r="IM442" s="50"/>
      <c r="IN442" s="50"/>
      <c r="IO442" s="50"/>
      <c r="IP442" s="50"/>
      <c r="IQ442" s="50"/>
      <c r="IR442" s="50"/>
      <c r="IS442" s="50"/>
    </row>
    <row r="443" spans="1:253" ht="14.25" customHeight="1">
      <c r="A443" s="55" t="str">
        <f t="shared" si="43"/>
        <v>camera.1513</v>
      </c>
      <c r="B443" s="54">
        <v>1513</v>
      </c>
      <c r="C443" s="56" t="s">
        <v>100</v>
      </c>
      <c r="D443" s="56">
        <v>16</v>
      </c>
      <c r="E443" s="56" t="s">
        <v>101</v>
      </c>
      <c r="F443" s="56" t="s">
        <v>102</v>
      </c>
      <c r="G443" s="56" t="s">
        <v>36</v>
      </c>
      <c r="H443" s="56" t="s">
        <v>37</v>
      </c>
      <c r="I443" s="56" t="s">
        <v>1261</v>
      </c>
      <c r="J443" s="50" t="s">
        <v>104</v>
      </c>
      <c r="K443" s="71" t="s">
        <v>1247</v>
      </c>
      <c r="L443" s="50" t="s">
        <v>1262</v>
      </c>
      <c r="M443" s="56"/>
      <c r="N443" s="56"/>
      <c r="R443" s="50" t="s">
        <v>54</v>
      </c>
      <c r="S443" s="50" t="s">
        <v>106</v>
      </c>
      <c r="T443" s="50">
        <v>2222</v>
      </c>
      <c r="U443" s="50" t="s">
        <v>71</v>
      </c>
      <c r="V443" s="50" t="s">
        <v>1263</v>
      </c>
      <c r="X443" s="57" t="s">
        <v>45</v>
      </c>
      <c r="AA443" s="50" t="s">
        <v>108</v>
      </c>
      <c r="AB443" s="56" t="s">
        <v>100</v>
      </c>
      <c r="AD443" s="50">
        <v>0</v>
      </c>
      <c r="AE443" s="50">
        <v>0</v>
      </c>
      <c r="AF443" s="50">
        <v>300</v>
      </c>
      <c r="AG443" s="50" t="s">
        <v>46</v>
      </c>
      <c r="AH443" s="50" t="str">
        <f t="shared" si="45"/>
        <v>C-15 16 C-15 16,000</v>
      </c>
      <c r="AI443" s="50"/>
      <c r="AJ443" s="50" t="str">
        <f t="shared" si="46"/>
        <v>{'Camera information':{'Identifier':'camera.1513','Number':1513,'Group':'C-15','Name':'C-15 16 C-15 16,000','Location':'A-2',</v>
      </c>
      <c r="AK443" s="50" t="str">
        <f t="shared" si="44"/>
        <v>'Description':'C-15 16 C-15 16,000','Symbol':'Fixed camera','Owner':'Eix Diagonal','Municipality':'-','Kilometric Point':'16','Road':'C-15','Direction':'',</v>
      </c>
      <c r="AL443" s="50" t="str">
        <f t="shared" si="47"/>
        <v>'Latitude':'0','Longitude':'0','Manufacturer':'VG4 AutoDome','Model':'BOSCH F0002E43','Protocol':'		Ultrak','Polling':300,</v>
      </c>
      <c r="AM443" s="50" t="str">
        <f t="shared" si="49"/>
        <v>'Connection':{'Address':'172.28.5.16','Multicast address':'				225.1.5.16','User':'','Password':'','HTTP port':,'ONVIF port':,'RTSP port':},</v>
      </c>
      <c r="AN443" s="50" t="str">
        <f t="shared" si="48"/>
        <v>'PTZ protocol':{'Protocol':'		Ultrak','Address':			1,'Port':2222,'Serial settings':'1200,8,E,1'}}},</v>
      </c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  <c r="DS443" s="50"/>
      <c r="DT443" s="50"/>
      <c r="DU443" s="50"/>
      <c r="DV443" s="50"/>
      <c r="DW443" s="50"/>
      <c r="DX443" s="50"/>
      <c r="DY443" s="50"/>
      <c r="DZ443" s="50"/>
      <c r="EA443" s="50"/>
      <c r="EB443" s="50"/>
      <c r="EC443" s="50"/>
      <c r="ED443" s="50"/>
      <c r="EE443" s="50"/>
      <c r="EF443" s="50"/>
      <c r="EG443" s="50"/>
      <c r="EH443" s="50"/>
      <c r="EI443" s="50"/>
      <c r="EJ443" s="50"/>
      <c r="EK443" s="50"/>
      <c r="EL443" s="50"/>
      <c r="EM443" s="50"/>
      <c r="EN443" s="50"/>
      <c r="EO443" s="50"/>
      <c r="EP443" s="50"/>
      <c r="EQ443" s="50"/>
      <c r="ER443" s="50"/>
      <c r="ES443" s="50"/>
      <c r="ET443" s="50"/>
      <c r="EU443" s="50"/>
      <c r="EV443" s="50"/>
      <c r="EW443" s="50"/>
      <c r="EX443" s="50"/>
      <c r="EY443" s="50"/>
      <c r="EZ443" s="50"/>
      <c r="FA443" s="50"/>
      <c r="FB443" s="50"/>
      <c r="FC443" s="50"/>
      <c r="FD443" s="50"/>
      <c r="FE443" s="50"/>
      <c r="FF443" s="50"/>
      <c r="FG443" s="50"/>
      <c r="FH443" s="50"/>
      <c r="FI443" s="50"/>
      <c r="FJ443" s="50"/>
      <c r="FK443" s="50"/>
      <c r="FL443" s="50"/>
      <c r="FM443" s="50"/>
      <c r="FN443" s="50"/>
      <c r="FO443" s="50"/>
      <c r="FP443" s="50"/>
      <c r="FQ443" s="50"/>
      <c r="FR443" s="50"/>
      <c r="FS443" s="50"/>
      <c r="FT443" s="50"/>
      <c r="FU443" s="50"/>
      <c r="FV443" s="50"/>
      <c r="FW443" s="50"/>
      <c r="FX443" s="50"/>
      <c r="FY443" s="50"/>
      <c r="FZ443" s="50"/>
      <c r="GA443" s="50"/>
      <c r="GB443" s="50"/>
      <c r="GC443" s="50"/>
      <c r="GD443" s="50"/>
      <c r="GE443" s="50"/>
      <c r="GF443" s="50"/>
      <c r="GG443" s="50"/>
      <c r="GH443" s="50"/>
      <c r="GI443" s="50"/>
      <c r="GJ443" s="50"/>
      <c r="GK443" s="50"/>
      <c r="GL443" s="50"/>
      <c r="GM443" s="50"/>
      <c r="GN443" s="50"/>
      <c r="GO443" s="50"/>
      <c r="GP443" s="50"/>
      <c r="GQ443" s="50"/>
      <c r="GR443" s="50"/>
      <c r="GS443" s="50"/>
      <c r="GT443" s="50"/>
      <c r="GU443" s="50"/>
      <c r="GV443" s="50"/>
      <c r="GW443" s="50"/>
      <c r="GX443" s="50"/>
      <c r="GY443" s="50"/>
      <c r="GZ443" s="50"/>
      <c r="HA443" s="50"/>
      <c r="HB443" s="50"/>
      <c r="HC443" s="50"/>
      <c r="HD443" s="50"/>
      <c r="HE443" s="50"/>
      <c r="HF443" s="50"/>
      <c r="HG443" s="50"/>
      <c r="HH443" s="50"/>
      <c r="HI443" s="50"/>
      <c r="HJ443" s="50"/>
      <c r="HK443" s="50"/>
      <c r="HL443" s="50"/>
      <c r="HM443" s="50"/>
      <c r="HN443" s="50"/>
      <c r="HO443" s="50"/>
      <c r="HP443" s="50"/>
      <c r="HQ443" s="50"/>
      <c r="HR443" s="50"/>
      <c r="HS443" s="50"/>
      <c r="HT443" s="50"/>
      <c r="HU443" s="50"/>
      <c r="HV443" s="50"/>
      <c r="HW443" s="50"/>
      <c r="HX443" s="50"/>
      <c r="HY443" s="50"/>
      <c r="HZ443" s="50"/>
      <c r="IA443" s="50"/>
      <c r="IB443" s="50"/>
      <c r="IC443" s="50"/>
      <c r="ID443" s="50"/>
      <c r="IE443" s="50"/>
      <c r="IF443" s="50"/>
      <c r="IG443" s="50"/>
      <c r="IH443" s="50"/>
      <c r="II443" s="50"/>
      <c r="IJ443" s="50"/>
      <c r="IK443" s="50"/>
      <c r="IL443" s="50"/>
      <c r="IM443" s="50"/>
      <c r="IN443" s="50"/>
      <c r="IO443" s="50"/>
      <c r="IP443" s="50"/>
      <c r="IQ443" s="50"/>
      <c r="IR443" s="50"/>
      <c r="IS443" s="50"/>
    </row>
    <row r="444" spans="1:253" ht="14.25" customHeight="1">
      <c r="A444" s="55" t="str">
        <f t="shared" si="43"/>
        <v>camera.1514</v>
      </c>
      <c r="B444" s="54">
        <v>1514</v>
      </c>
      <c r="C444" s="56" t="s">
        <v>100</v>
      </c>
      <c r="D444" s="56">
        <v>18</v>
      </c>
      <c r="E444" s="56" t="s">
        <v>101</v>
      </c>
      <c r="F444" s="56" t="s">
        <v>102</v>
      </c>
      <c r="G444" s="56" t="s">
        <v>36</v>
      </c>
      <c r="H444" s="56" t="s">
        <v>37</v>
      </c>
      <c r="I444" s="56" t="s">
        <v>1264</v>
      </c>
      <c r="J444" s="50" t="s">
        <v>104</v>
      </c>
      <c r="K444" s="71" t="s">
        <v>1247</v>
      </c>
      <c r="L444" s="50" t="s">
        <v>1265</v>
      </c>
      <c r="M444" s="56"/>
      <c r="N444" s="56"/>
      <c r="R444" s="50" t="s">
        <v>54</v>
      </c>
      <c r="S444" s="50" t="s">
        <v>106</v>
      </c>
      <c r="T444" s="50">
        <v>2222</v>
      </c>
      <c r="U444" s="50" t="s">
        <v>71</v>
      </c>
      <c r="V444" s="50" t="s">
        <v>1266</v>
      </c>
      <c r="X444" s="57" t="s">
        <v>45</v>
      </c>
      <c r="AA444" s="50" t="s">
        <v>108</v>
      </c>
      <c r="AB444" s="56" t="s">
        <v>100</v>
      </c>
      <c r="AD444" s="50">
        <v>0</v>
      </c>
      <c r="AE444" s="50">
        <v>0</v>
      </c>
      <c r="AF444" s="50">
        <v>300</v>
      </c>
      <c r="AG444" s="50" t="s">
        <v>46</v>
      </c>
      <c r="AH444" s="50" t="str">
        <f t="shared" si="45"/>
        <v>C-15 18 C-15 18,000</v>
      </c>
      <c r="AI444" s="50"/>
      <c r="AJ444" s="50" t="str">
        <f t="shared" si="46"/>
        <v>{'Camera information':{'Identifier':'camera.1514','Number':1514,'Group':'C-15','Name':'C-15 18 C-15 18,000','Location':'A-2',</v>
      </c>
      <c r="AK444" s="50" t="str">
        <f t="shared" si="44"/>
        <v>'Description':'C-15 18 C-15 18,000','Symbol':'Fixed camera','Owner':'Eix Diagonal','Municipality':'-','Kilometric Point':'18','Road':'C-15','Direction':'',</v>
      </c>
      <c r="AL444" s="50" t="str">
        <f t="shared" si="47"/>
        <v>'Latitude':'0','Longitude':'0','Manufacturer':'VG4 AutoDome','Model':'BOSCH F0002E43','Protocol':'		Ultrak','Polling':300,</v>
      </c>
      <c r="AM444" s="50" t="str">
        <f t="shared" si="49"/>
        <v>'Connection':{'Address':'172.28.5.18','Multicast address':'				225.1.5.18','User':'','Password':'','HTTP port':,'ONVIF port':,'RTSP port':},</v>
      </c>
      <c r="AN444" s="50" t="str">
        <f t="shared" si="48"/>
        <v>'PTZ protocol':{'Protocol':'		Ultrak','Address':			1,'Port':2222,'Serial settings':'1200,8,E,1'}}},</v>
      </c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  <c r="DS444" s="50"/>
      <c r="DT444" s="50"/>
      <c r="DU444" s="50"/>
      <c r="DV444" s="50"/>
      <c r="DW444" s="50"/>
      <c r="DX444" s="50"/>
      <c r="DY444" s="50"/>
      <c r="DZ444" s="50"/>
      <c r="EA444" s="50"/>
      <c r="EB444" s="50"/>
      <c r="EC444" s="50"/>
      <c r="ED444" s="50"/>
      <c r="EE444" s="50"/>
      <c r="EF444" s="50"/>
      <c r="EG444" s="50"/>
      <c r="EH444" s="50"/>
      <c r="EI444" s="50"/>
      <c r="EJ444" s="50"/>
      <c r="EK444" s="50"/>
      <c r="EL444" s="50"/>
      <c r="EM444" s="50"/>
      <c r="EN444" s="50"/>
      <c r="EO444" s="50"/>
      <c r="EP444" s="50"/>
      <c r="EQ444" s="50"/>
      <c r="ER444" s="50"/>
      <c r="ES444" s="50"/>
      <c r="ET444" s="50"/>
      <c r="EU444" s="50"/>
      <c r="EV444" s="50"/>
      <c r="EW444" s="50"/>
      <c r="EX444" s="50"/>
      <c r="EY444" s="50"/>
      <c r="EZ444" s="50"/>
      <c r="FA444" s="50"/>
      <c r="FB444" s="50"/>
      <c r="FC444" s="50"/>
      <c r="FD444" s="50"/>
      <c r="FE444" s="50"/>
      <c r="FF444" s="50"/>
      <c r="FG444" s="50"/>
      <c r="FH444" s="50"/>
      <c r="FI444" s="50"/>
      <c r="FJ444" s="50"/>
      <c r="FK444" s="50"/>
      <c r="FL444" s="50"/>
      <c r="FM444" s="50"/>
      <c r="FN444" s="50"/>
      <c r="FO444" s="50"/>
      <c r="FP444" s="50"/>
      <c r="FQ444" s="50"/>
      <c r="FR444" s="50"/>
      <c r="FS444" s="50"/>
      <c r="FT444" s="50"/>
      <c r="FU444" s="50"/>
      <c r="FV444" s="50"/>
      <c r="FW444" s="50"/>
      <c r="FX444" s="50"/>
      <c r="FY444" s="50"/>
      <c r="FZ444" s="50"/>
      <c r="GA444" s="50"/>
      <c r="GB444" s="50"/>
      <c r="GC444" s="50"/>
      <c r="GD444" s="50"/>
      <c r="GE444" s="50"/>
      <c r="GF444" s="50"/>
      <c r="GG444" s="50"/>
      <c r="GH444" s="50"/>
      <c r="GI444" s="50"/>
      <c r="GJ444" s="50"/>
      <c r="GK444" s="50"/>
      <c r="GL444" s="50"/>
      <c r="GM444" s="50"/>
      <c r="GN444" s="50"/>
      <c r="GO444" s="50"/>
      <c r="GP444" s="50"/>
      <c r="GQ444" s="50"/>
      <c r="GR444" s="50"/>
      <c r="GS444" s="50"/>
      <c r="GT444" s="50"/>
      <c r="GU444" s="50"/>
      <c r="GV444" s="50"/>
      <c r="GW444" s="50"/>
      <c r="GX444" s="50"/>
      <c r="GY444" s="50"/>
      <c r="GZ444" s="50"/>
      <c r="HA444" s="50"/>
      <c r="HB444" s="50"/>
      <c r="HC444" s="50"/>
      <c r="HD444" s="50"/>
      <c r="HE444" s="50"/>
      <c r="HF444" s="50"/>
      <c r="HG444" s="50"/>
      <c r="HH444" s="50"/>
      <c r="HI444" s="50"/>
      <c r="HJ444" s="50"/>
      <c r="HK444" s="50"/>
      <c r="HL444" s="50"/>
      <c r="HM444" s="50"/>
      <c r="HN444" s="50"/>
      <c r="HO444" s="50"/>
      <c r="HP444" s="50"/>
      <c r="HQ444" s="50"/>
      <c r="HR444" s="50"/>
      <c r="HS444" s="50"/>
      <c r="HT444" s="50"/>
      <c r="HU444" s="50"/>
      <c r="HV444" s="50"/>
      <c r="HW444" s="50"/>
      <c r="HX444" s="50"/>
      <c r="HY444" s="50"/>
      <c r="HZ444" s="50"/>
      <c r="IA444" s="50"/>
      <c r="IB444" s="50"/>
      <c r="IC444" s="50"/>
      <c r="ID444" s="50"/>
      <c r="IE444" s="50"/>
      <c r="IF444" s="50"/>
      <c r="IG444" s="50"/>
      <c r="IH444" s="50"/>
      <c r="II444" s="50"/>
      <c r="IJ444" s="50"/>
      <c r="IK444" s="50"/>
      <c r="IL444" s="50"/>
      <c r="IM444" s="50"/>
      <c r="IN444" s="50"/>
      <c r="IO444" s="50"/>
      <c r="IP444" s="50"/>
      <c r="IQ444" s="50"/>
      <c r="IR444" s="50"/>
      <c r="IS444" s="50"/>
    </row>
    <row r="445" spans="1:253" ht="14.25" customHeight="1">
      <c r="A445" s="55" t="str">
        <f t="shared" si="43"/>
        <v>camera.1516</v>
      </c>
      <c r="B445" s="54">
        <v>1516</v>
      </c>
      <c r="C445" s="56" t="s">
        <v>100</v>
      </c>
      <c r="D445" s="56">
        <v>19.5</v>
      </c>
      <c r="E445" s="56" t="s">
        <v>101</v>
      </c>
      <c r="F445" s="56" t="s">
        <v>102</v>
      </c>
      <c r="G445" s="56" t="s">
        <v>36</v>
      </c>
      <c r="H445" s="56" t="s">
        <v>37</v>
      </c>
      <c r="I445" s="56" t="s">
        <v>1267</v>
      </c>
      <c r="J445" s="50" t="s">
        <v>104</v>
      </c>
      <c r="K445" s="71" t="s">
        <v>1247</v>
      </c>
      <c r="L445" s="50" t="s">
        <v>1268</v>
      </c>
      <c r="M445" s="56"/>
      <c r="N445" s="56"/>
      <c r="R445" s="50" t="s">
        <v>1269</v>
      </c>
      <c r="S445" s="50" t="s">
        <v>106</v>
      </c>
      <c r="T445" s="50">
        <v>2222</v>
      </c>
      <c r="U445" s="50" t="s">
        <v>71</v>
      </c>
      <c r="V445" s="50" t="s">
        <v>1270</v>
      </c>
      <c r="X445" s="57" t="s">
        <v>45</v>
      </c>
      <c r="AA445" s="50" t="s">
        <v>108</v>
      </c>
      <c r="AB445" s="56" t="s">
        <v>100</v>
      </c>
      <c r="AD445" s="50">
        <v>0</v>
      </c>
      <c r="AE445" s="50">
        <v>0</v>
      </c>
      <c r="AF445" s="50">
        <v>300</v>
      </c>
      <c r="AG445" s="50" t="s">
        <v>46</v>
      </c>
      <c r="AH445" s="50" t="str">
        <f t="shared" si="45"/>
        <v>C-15 19,5 C-15 19,500</v>
      </c>
      <c r="AI445" s="50"/>
      <c r="AJ445" s="50" t="str">
        <f t="shared" si="46"/>
        <v>{'Camera information':{'Identifier':'camera.1516','Number':1516,'Group':'C-15','Name':'C-15 19,5 C-15 19,500','Location':'A-2',</v>
      </c>
      <c r="AK445" s="50" t="str">
        <f t="shared" si="44"/>
        <v>'Description':'C-15 19,5 C-15 19,500','Symbol':'Fixed camera','Owner':'Eix Diagonal','Municipality':'-','Kilometric Point':'19,5','Road':'C-15','Direction':'',</v>
      </c>
      <c r="AL445" s="50" t="str">
        <f t="shared" si="47"/>
        <v>'Latitude':'0','Longitude':'0','Manufacturer':'VG4 AutoDome','Model':'BOSCH F0002E43','Protocol':'		','Polling':300,</v>
      </c>
      <c r="AM445" s="50" t="str">
        <f t="shared" si="49"/>
        <v>'Connection':{'Address':'172.28.5.19','Multicast address':'				225.1.5.19','User':'','Password':'','HTTP port':,'ONVIF port':,'RTSP port':},</v>
      </c>
      <c r="AN445" s="50" t="str">
        <f t="shared" si="48"/>
        <v>'PTZ protocol':{'Protocol':'		','Address':			1,'Port':2222,'Serial settings':'1200,8,E,1'}}},</v>
      </c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  <c r="DS445" s="50"/>
      <c r="DT445" s="50"/>
      <c r="DU445" s="50"/>
      <c r="DV445" s="50"/>
      <c r="DW445" s="50"/>
      <c r="DX445" s="50"/>
      <c r="DY445" s="50"/>
      <c r="DZ445" s="50"/>
      <c r="EA445" s="50"/>
      <c r="EB445" s="50"/>
      <c r="EC445" s="50"/>
      <c r="ED445" s="50"/>
      <c r="EE445" s="50"/>
      <c r="EF445" s="50"/>
      <c r="EG445" s="50"/>
      <c r="EH445" s="50"/>
      <c r="EI445" s="50"/>
      <c r="EJ445" s="50"/>
      <c r="EK445" s="50"/>
      <c r="EL445" s="50"/>
      <c r="EM445" s="50"/>
      <c r="EN445" s="50"/>
      <c r="EO445" s="50"/>
      <c r="EP445" s="50"/>
      <c r="EQ445" s="50"/>
      <c r="ER445" s="50"/>
      <c r="ES445" s="50"/>
      <c r="ET445" s="50"/>
      <c r="EU445" s="50"/>
      <c r="EV445" s="50"/>
      <c r="EW445" s="50"/>
      <c r="EX445" s="50"/>
      <c r="EY445" s="50"/>
      <c r="EZ445" s="50"/>
      <c r="FA445" s="50"/>
      <c r="FB445" s="50"/>
      <c r="FC445" s="50"/>
      <c r="FD445" s="50"/>
      <c r="FE445" s="50"/>
      <c r="FF445" s="50"/>
      <c r="FG445" s="50"/>
      <c r="FH445" s="50"/>
      <c r="FI445" s="50"/>
      <c r="FJ445" s="50"/>
      <c r="FK445" s="50"/>
      <c r="FL445" s="50"/>
      <c r="FM445" s="50"/>
      <c r="FN445" s="50"/>
      <c r="FO445" s="50"/>
      <c r="FP445" s="50"/>
      <c r="FQ445" s="50"/>
      <c r="FR445" s="50"/>
      <c r="FS445" s="50"/>
      <c r="FT445" s="50"/>
      <c r="FU445" s="50"/>
      <c r="FV445" s="50"/>
      <c r="FW445" s="50"/>
      <c r="FX445" s="50"/>
      <c r="FY445" s="50"/>
      <c r="FZ445" s="50"/>
      <c r="GA445" s="50"/>
      <c r="GB445" s="50"/>
      <c r="GC445" s="50"/>
      <c r="GD445" s="50"/>
      <c r="GE445" s="50"/>
      <c r="GF445" s="50"/>
      <c r="GG445" s="50"/>
      <c r="GH445" s="50"/>
      <c r="GI445" s="50"/>
      <c r="GJ445" s="50"/>
      <c r="GK445" s="50"/>
      <c r="GL445" s="50"/>
      <c r="GM445" s="50"/>
      <c r="GN445" s="50"/>
      <c r="GO445" s="50"/>
      <c r="GP445" s="50"/>
      <c r="GQ445" s="50"/>
      <c r="GR445" s="50"/>
      <c r="GS445" s="50"/>
      <c r="GT445" s="50"/>
      <c r="GU445" s="50"/>
      <c r="GV445" s="50"/>
      <c r="GW445" s="50"/>
      <c r="GX445" s="50"/>
      <c r="GY445" s="50"/>
      <c r="GZ445" s="50"/>
      <c r="HA445" s="50"/>
      <c r="HB445" s="50"/>
      <c r="HC445" s="50"/>
      <c r="HD445" s="50"/>
      <c r="HE445" s="50"/>
      <c r="HF445" s="50"/>
      <c r="HG445" s="50"/>
      <c r="HH445" s="50"/>
      <c r="HI445" s="50"/>
      <c r="HJ445" s="50"/>
      <c r="HK445" s="50"/>
      <c r="HL445" s="50"/>
      <c r="HM445" s="50"/>
      <c r="HN445" s="50"/>
      <c r="HO445" s="50"/>
      <c r="HP445" s="50"/>
      <c r="HQ445" s="50"/>
      <c r="HR445" s="50"/>
      <c r="HS445" s="50"/>
      <c r="HT445" s="50"/>
      <c r="HU445" s="50"/>
      <c r="HV445" s="50"/>
      <c r="HW445" s="50"/>
      <c r="HX445" s="50"/>
      <c r="HY445" s="50"/>
      <c r="HZ445" s="50"/>
      <c r="IA445" s="50"/>
      <c r="IB445" s="50"/>
      <c r="IC445" s="50"/>
      <c r="ID445" s="50"/>
      <c r="IE445" s="50"/>
      <c r="IF445" s="50"/>
      <c r="IG445" s="50"/>
      <c r="IH445" s="50"/>
      <c r="II445" s="50"/>
      <c r="IJ445" s="50"/>
      <c r="IK445" s="50"/>
      <c r="IL445" s="50"/>
      <c r="IM445" s="50"/>
      <c r="IN445" s="50"/>
      <c r="IO445" s="50"/>
      <c r="IP445" s="50"/>
      <c r="IQ445" s="50"/>
      <c r="IR445" s="50"/>
      <c r="IS445" s="50"/>
    </row>
    <row r="446" spans="1:253" ht="14.25" customHeight="1">
      <c r="A446" s="55" t="str">
        <f t="shared" si="43"/>
        <v>camera.1515</v>
      </c>
      <c r="B446" s="54">
        <v>1515</v>
      </c>
      <c r="C446" s="56" t="s">
        <v>100</v>
      </c>
      <c r="D446" s="56">
        <v>19</v>
      </c>
      <c r="E446" s="56" t="s">
        <v>101</v>
      </c>
      <c r="F446" s="56" t="s">
        <v>102</v>
      </c>
      <c r="G446" s="56" t="s">
        <v>36</v>
      </c>
      <c r="H446" s="56" t="s">
        <v>37</v>
      </c>
      <c r="I446" s="56" t="s">
        <v>1271</v>
      </c>
      <c r="J446" s="50" t="s">
        <v>104</v>
      </c>
      <c r="K446" s="71" t="s">
        <v>1247</v>
      </c>
      <c r="L446" s="50" t="s">
        <v>1272</v>
      </c>
      <c r="M446" s="56"/>
      <c r="N446" s="56"/>
      <c r="R446" s="50" t="s">
        <v>54</v>
      </c>
      <c r="S446" s="50" t="s">
        <v>106</v>
      </c>
      <c r="T446" s="50">
        <v>2222</v>
      </c>
      <c r="U446" s="50" t="s">
        <v>71</v>
      </c>
      <c r="V446" s="50" t="s">
        <v>1273</v>
      </c>
      <c r="X446" s="57" t="s">
        <v>45</v>
      </c>
      <c r="AA446" s="50" t="s">
        <v>108</v>
      </c>
      <c r="AB446" s="56" t="s">
        <v>100</v>
      </c>
      <c r="AD446" s="50">
        <v>0</v>
      </c>
      <c r="AE446" s="50">
        <v>0</v>
      </c>
      <c r="AF446" s="50">
        <v>300</v>
      </c>
      <c r="AG446" s="50" t="s">
        <v>46</v>
      </c>
      <c r="AH446" s="50" t="str">
        <f t="shared" si="45"/>
        <v>C-15 19 C-15 19,000</v>
      </c>
      <c r="AI446" s="50"/>
      <c r="AJ446" s="50" t="str">
        <f t="shared" si="46"/>
        <v>{'Camera information':{'Identifier':'camera.1515','Number':1515,'Group':'C-15','Name':'C-15 19 C-15 19,000','Location':'A-2',</v>
      </c>
      <c r="AK446" s="50" t="str">
        <f t="shared" si="44"/>
        <v>'Description':'C-15 19 C-15 19,000','Symbol':'Fixed camera','Owner':'Eix Diagonal','Municipality':'-','Kilometric Point':'19','Road':'C-15','Direction':'',</v>
      </c>
      <c r="AL446" s="50" t="str">
        <f t="shared" si="47"/>
        <v>'Latitude':'0','Longitude':'0','Manufacturer':'VG4 AutoDome','Model':'BOSCH F0002E43','Protocol':'		Ultrak','Polling':300,</v>
      </c>
      <c r="AM446" s="50" t="str">
        <f t="shared" si="49"/>
        <v>'Connection':{'Address':'172.28.5.193','Multicast address':'				225.1.5.193','User':'','Password':'','HTTP port':,'ONVIF port':,'RTSP port':},</v>
      </c>
      <c r="AN446" s="50" t="str">
        <f t="shared" si="48"/>
        <v>'PTZ protocol':{'Protocol':'		Ultrak','Address':			1,'Port':2222,'Serial settings':'1200,8,E,1'}}},</v>
      </c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  <c r="DS446" s="50"/>
      <c r="DT446" s="50"/>
      <c r="DU446" s="50"/>
      <c r="DV446" s="50"/>
      <c r="DW446" s="50"/>
      <c r="DX446" s="50"/>
      <c r="DY446" s="50"/>
      <c r="DZ446" s="50"/>
      <c r="EA446" s="50"/>
      <c r="EB446" s="50"/>
      <c r="EC446" s="50"/>
      <c r="ED446" s="50"/>
      <c r="EE446" s="50"/>
      <c r="EF446" s="50"/>
      <c r="EG446" s="50"/>
      <c r="EH446" s="50"/>
      <c r="EI446" s="50"/>
      <c r="EJ446" s="50"/>
      <c r="EK446" s="50"/>
      <c r="EL446" s="50"/>
      <c r="EM446" s="50"/>
      <c r="EN446" s="50"/>
      <c r="EO446" s="50"/>
      <c r="EP446" s="50"/>
      <c r="EQ446" s="50"/>
      <c r="ER446" s="50"/>
      <c r="ES446" s="50"/>
      <c r="ET446" s="50"/>
      <c r="EU446" s="50"/>
      <c r="EV446" s="50"/>
      <c r="EW446" s="50"/>
      <c r="EX446" s="50"/>
      <c r="EY446" s="50"/>
      <c r="EZ446" s="50"/>
      <c r="FA446" s="50"/>
      <c r="FB446" s="50"/>
      <c r="FC446" s="50"/>
      <c r="FD446" s="50"/>
      <c r="FE446" s="50"/>
      <c r="FF446" s="50"/>
      <c r="FG446" s="50"/>
      <c r="FH446" s="50"/>
      <c r="FI446" s="50"/>
      <c r="FJ446" s="50"/>
      <c r="FK446" s="50"/>
      <c r="FL446" s="50"/>
      <c r="FM446" s="50"/>
      <c r="FN446" s="50"/>
      <c r="FO446" s="50"/>
      <c r="FP446" s="50"/>
      <c r="FQ446" s="50"/>
      <c r="FR446" s="50"/>
      <c r="FS446" s="50"/>
      <c r="FT446" s="50"/>
      <c r="FU446" s="50"/>
      <c r="FV446" s="50"/>
      <c r="FW446" s="50"/>
      <c r="FX446" s="50"/>
      <c r="FY446" s="50"/>
      <c r="FZ446" s="50"/>
      <c r="GA446" s="50"/>
      <c r="GB446" s="50"/>
      <c r="GC446" s="50"/>
      <c r="GD446" s="50"/>
      <c r="GE446" s="50"/>
      <c r="GF446" s="50"/>
      <c r="GG446" s="50"/>
      <c r="GH446" s="50"/>
      <c r="GI446" s="50"/>
      <c r="GJ446" s="50"/>
      <c r="GK446" s="50"/>
      <c r="GL446" s="50"/>
      <c r="GM446" s="50"/>
      <c r="GN446" s="50"/>
      <c r="GO446" s="50"/>
      <c r="GP446" s="50"/>
      <c r="GQ446" s="50"/>
      <c r="GR446" s="50"/>
      <c r="GS446" s="50"/>
      <c r="GT446" s="50"/>
      <c r="GU446" s="50"/>
      <c r="GV446" s="50"/>
      <c r="GW446" s="50"/>
      <c r="GX446" s="50"/>
      <c r="GY446" s="50"/>
      <c r="GZ446" s="50"/>
      <c r="HA446" s="50"/>
      <c r="HB446" s="50"/>
      <c r="HC446" s="50"/>
      <c r="HD446" s="50"/>
      <c r="HE446" s="50"/>
      <c r="HF446" s="50"/>
      <c r="HG446" s="50"/>
      <c r="HH446" s="50"/>
      <c r="HI446" s="50"/>
      <c r="HJ446" s="50"/>
      <c r="HK446" s="50"/>
      <c r="HL446" s="50"/>
      <c r="HM446" s="50"/>
      <c r="HN446" s="50"/>
      <c r="HO446" s="50"/>
      <c r="HP446" s="50"/>
      <c r="HQ446" s="50"/>
      <c r="HR446" s="50"/>
      <c r="HS446" s="50"/>
      <c r="HT446" s="50"/>
      <c r="HU446" s="50"/>
      <c r="HV446" s="50"/>
      <c r="HW446" s="50"/>
      <c r="HX446" s="50"/>
      <c r="HY446" s="50"/>
      <c r="HZ446" s="50"/>
      <c r="IA446" s="50"/>
      <c r="IB446" s="50"/>
      <c r="IC446" s="50"/>
      <c r="ID446" s="50"/>
      <c r="IE446" s="50"/>
      <c r="IF446" s="50"/>
      <c r="IG446" s="50"/>
      <c r="IH446" s="50"/>
      <c r="II446" s="50"/>
      <c r="IJ446" s="50"/>
      <c r="IK446" s="50"/>
      <c r="IL446" s="50"/>
      <c r="IM446" s="50"/>
      <c r="IN446" s="50"/>
      <c r="IO446" s="50"/>
      <c r="IP446" s="50"/>
      <c r="IQ446" s="50"/>
      <c r="IR446" s="50"/>
      <c r="IS446" s="50"/>
    </row>
    <row r="447" spans="1:253" ht="14.25" customHeight="1">
      <c r="A447" s="55" t="str">
        <f t="shared" si="43"/>
        <v>camera.1502</v>
      </c>
      <c r="B447" s="54">
        <v>1502</v>
      </c>
      <c r="C447" s="56" t="s">
        <v>100</v>
      </c>
      <c r="D447" s="56">
        <v>2</v>
      </c>
      <c r="E447" s="56" t="s">
        <v>101</v>
      </c>
      <c r="F447" s="56" t="s">
        <v>102</v>
      </c>
      <c r="G447" s="56" t="s">
        <v>36</v>
      </c>
      <c r="H447" s="56" t="s">
        <v>37</v>
      </c>
      <c r="I447" s="56" t="s">
        <v>1274</v>
      </c>
      <c r="J447" s="50" t="s">
        <v>104</v>
      </c>
      <c r="K447" s="71" t="s">
        <v>1247</v>
      </c>
      <c r="L447" s="50" t="s">
        <v>1275</v>
      </c>
      <c r="M447" s="56"/>
      <c r="N447" s="56"/>
      <c r="R447" s="50" t="s">
        <v>54</v>
      </c>
      <c r="S447" s="50" t="s">
        <v>106</v>
      </c>
      <c r="T447" s="50">
        <v>2222</v>
      </c>
      <c r="U447" s="50" t="s">
        <v>71</v>
      </c>
      <c r="V447" s="50" t="s">
        <v>1276</v>
      </c>
      <c r="X447" s="57" t="s">
        <v>45</v>
      </c>
      <c r="AA447" s="50" t="s">
        <v>108</v>
      </c>
      <c r="AB447" s="56" t="s">
        <v>100</v>
      </c>
      <c r="AD447" s="50">
        <v>0</v>
      </c>
      <c r="AE447" s="50">
        <v>0</v>
      </c>
      <c r="AF447" s="50">
        <v>300</v>
      </c>
      <c r="AG447" s="50" t="s">
        <v>46</v>
      </c>
      <c r="AH447" s="50" t="str">
        <f t="shared" si="45"/>
        <v>C-15 2 C-15 2,000</v>
      </c>
      <c r="AI447" s="50"/>
      <c r="AJ447" s="50" t="str">
        <f t="shared" si="46"/>
        <v>{'Camera information':{'Identifier':'camera.1502','Number':1502,'Group':'C-15','Name':'C-15 2 C-15 2,000','Location':'A-2',</v>
      </c>
      <c r="AK447" s="50" t="str">
        <f t="shared" si="44"/>
        <v>'Description':'C-15 2 C-15 2,000','Symbol':'Fixed camera','Owner':'Eix Diagonal','Municipality':'-','Kilometric Point':'2','Road':'C-15','Direction':'',</v>
      </c>
      <c r="AL447" s="50" t="str">
        <f t="shared" si="47"/>
        <v>'Latitude':'0','Longitude':'0','Manufacturer':'VG4 AutoDome','Model':'BOSCH F0002E43','Protocol':'		Ultrak','Polling':300,</v>
      </c>
      <c r="AM447" s="50" t="str">
        <f t="shared" si="49"/>
        <v>'Connection':{'Address':'172.28.5.2','Multicast address':'				225.1.5.2','User':'','Password':'','HTTP port':,'ONVIF port':,'RTSP port':},</v>
      </c>
      <c r="AN447" s="50" t="str">
        <f t="shared" si="48"/>
        <v>'PTZ protocol':{'Protocol':'		Ultrak','Address':			1,'Port':2222,'Serial settings':'1200,8,E,1'}}},</v>
      </c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  <c r="DS447" s="50"/>
      <c r="DT447" s="50"/>
      <c r="DU447" s="50"/>
      <c r="DV447" s="50"/>
      <c r="DW447" s="50"/>
      <c r="DX447" s="50"/>
      <c r="DY447" s="50"/>
      <c r="DZ447" s="50"/>
      <c r="EA447" s="50"/>
      <c r="EB447" s="50"/>
      <c r="EC447" s="50"/>
      <c r="ED447" s="50"/>
      <c r="EE447" s="50"/>
      <c r="EF447" s="50"/>
      <c r="EG447" s="50"/>
      <c r="EH447" s="50"/>
      <c r="EI447" s="50"/>
      <c r="EJ447" s="50"/>
      <c r="EK447" s="50"/>
      <c r="EL447" s="50"/>
      <c r="EM447" s="50"/>
      <c r="EN447" s="50"/>
      <c r="EO447" s="50"/>
      <c r="EP447" s="50"/>
      <c r="EQ447" s="50"/>
      <c r="ER447" s="50"/>
      <c r="ES447" s="50"/>
      <c r="ET447" s="50"/>
      <c r="EU447" s="50"/>
      <c r="EV447" s="50"/>
      <c r="EW447" s="50"/>
      <c r="EX447" s="50"/>
      <c r="EY447" s="50"/>
      <c r="EZ447" s="50"/>
      <c r="FA447" s="50"/>
      <c r="FB447" s="50"/>
      <c r="FC447" s="50"/>
      <c r="FD447" s="50"/>
      <c r="FE447" s="50"/>
      <c r="FF447" s="50"/>
      <c r="FG447" s="50"/>
      <c r="FH447" s="50"/>
      <c r="FI447" s="50"/>
      <c r="FJ447" s="50"/>
      <c r="FK447" s="50"/>
      <c r="FL447" s="50"/>
      <c r="FM447" s="50"/>
      <c r="FN447" s="50"/>
      <c r="FO447" s="50"/>
      <c r="FP447" s="50"/>
      <c r="FQ447" s="50"/>
      <c r="FR447" s="50"/>
      <c r="FS447" s="50"/>
      <c r="FT447" s="50"/>
      <c r="FU447" s="50"/>
      <c r="FV447" s="50"/>
      <c r="FW447" s="50"/>
      <c r="FX447" s="50"/>
      <c r="FY447" s="50"/>
      <c r="FZ447" s="50"/>
      <c r="GA447" s="50"/>
      <c r="GB447" s="50"/>
      <c r="GC447" s="50"/>
      <c r="GD447" s="50"/>
      <c r="GE447" s="50"/>
      <c r="GF447" s="50"/>
      <c r="GG447" s="50"/>
      <c r="GH447" s="50"/>
      <c r="GI447" s="50"/>
      <c r="GJ447" s="50"/>
      <c r="GK447" s="50"/>
      <c r="GL447" s="50"/>
      <c r="GM447" s="50"/>
      <c r="GN447" s="50"/>
      <c r="GO447" s="50"/>
      <c r="GP447" s="50"/>
      <c r="GQ447" s="50"/>
      <c r="GR447" s="50"/>
      <c r="GS447" s="50"/>
      <c r="GT447" s="50"/>
      <c r="GU447" s="50"/>
      <c r="GV447" s="50"/>
      <c r="GW447" s="50"/>
      <c r="GX447" s="50"/>
      <c r="GY447" s="50"/>
      <c r="GZ447" s="50"/>
      <c r="HA447" s="50"/>
      <c r="HB447" s="50"/>
      <c r="HC447" s="50"/>
      <c r="HD447" s="50"/>
      <c r="HE447" s="50"/>
      <c r="HF447" s="50"/>
      <c r="HG447" s="50"/>
      <c r="HH447" s="50"/>
      <c r="HI447" s="50"/>
      <c r="HJ447" s="50"/>
      <c r="HK447" s="50"/>
      <c r="HL447" s="50"/>
      <c r="HM447" s="50"/>
      <c r="HN447" s="50"/>
      <c r="HO447" s="50"/>
      <c r="HP447" s="50"/>
      <c r="HQ447" s="50"/>
      <c r="HR447" s="50"/>
      <c r="HS447" s="50"/>
      <c r="HT447" s="50"/>
      <c r="HU447" s="50"/>
      <c r="HV447" s="50"/>
      <c r="HW447" s="50"/>
      <c r="HX447" s="50"/>
      <c r="HY447" s="50"/>
      <c r="HZ447" s="50"/>
      <c r="IA447" s="50"/>
      <c r="IB447" s="50"/>
      <c r="IC447" s="50"/>
      <c r="ID447" s="50"/>
      <c r="IE447" s="50"/>
      <c r="IF447" s="50"/>
      <c r="IG447" s="50"/>
      <c r="IH447" s="50"/>
      <c r="II447" s="50"/>
      <c r="IJ447" s="50"/>
      <c r="IK447" s="50"/>
      <c r="IL447" s="50"/>
      <c r="IM447" s="50"/>
      <c r="IN447" s="50"/>
      <c r="IO447" s="50"/>
      <c r="IP447" s="50"/>
      <c r="IQ447" s="50"/>
      <c r="IR447" s="50"/>
      <c r="IS447" s="50"/>
    </row>
    <row r="448" spans="1:253" ht="14.25" customHeight="1">
      <c r="A448" s="55" t="str">
        <f t="shared" si="43"/>
        <v>camera.1517</v>
      </c>
      <c r="B448" s="54">
        <v>1517</v>
      </c>
      <c r="C448" s="56" t="s">
        <v>100</v>
      </c>
      <c r="D448" s="56">
        <v>22</v>
      </c>
      <c r="E448" s="56" t="s">
        <v>101</v>
      </c>
      <c r="F448" s="56" t="s">
        <v>102</v>
      </c>
      <c r="G448" s="56" t="s">
        <v>36</v>
      </c>
      <c r="H448" s="56" t="s">
        <v>37</v>
      </c>
      <c r="I448" s="56" t="s">
        <v>1277</v>
      </c>
      <c r="J448" s="50" t="s">
        <v>104</v>
      </c>
      <c r="K448" s="71" t="s">
        <v>1247</v>
      </c>
      <c r="L448" s="50" t="s">
        <v>1278</v>
      </c>
      <c r="M448" s="56"/>
      <c r="N448" s="56"/>
      <c r="R448" s="50" t="s">
        <v>54</v>
      </c>
      <c r="S448" s="50" t="s">
        <v>106</v>
      </c>
      <c r="T448" s="50">
        <v>2222</v>
      </c>
      <c r="U448" s="50" t="s">
        <v>71</v>
      </c>
      <c r="V448" s="50" t="s">
        <v>1279</v>
      </c>
      <c r="X448" s="57" t="s">
        <v>45</v>
      </c>
      <c r="AB448" s="56" t="s">
        <v>100</v>
      </c>
      <c r="AD448" s="50">
        <v>0</v>
      </c>
      <c r="AE448" s="50">
        <v>0</v>
      </c>
      <c r="AF448" s="50">
        <v>300</v>
      </c>
      <c r="AG448" s="50" t="s">
        <v>46</v>
      </c>
      <c r="AH448" s="50" t="str">
        <f t="shared" si="45"/>
        <v>C-15 22 C-15 22,000</v>
      </c>
      <c r="AI448" s="50"/>
      <c r="AJ448" s="50" t="str">
        <f t="shared" si="46"/>
        <v>{'Camera information':{'Identifier':'camera.1517','Number':1517,'Group':'C-15','Name':'C-15 22 C-15 22,000','Location':'A-2',</v>
      </c>
      <c r="AK448" s="50" t="str">
        <f t="shared" si="44"/>
        <v>'Description':'C-15 22 C-15 22,000','Symbol':'Fixed camera','Owner':'Eix Diagonal','Municipality':'-','Kilometric Point':'22','Road':'C-15','Direction':'',</v>
      </c>
      <c r="AL448" s="50" t="str">
        <f t="shared" si="47"/>
        <v>'Latitude':'0','Longitude':'0','Manufacturer':'VG4 AutoDome','Model':'BOSCH F0002E43','Protocol':'		Ultrak','Polling':300,</v>
      </c>
      <c r="AM448" s="50" t="str">
        <f t="shared" si="49"/>
        <v>'Connection':{'Address':'172.28.5.22','Multicast address':'				225.1.5.22','User':'','Password':'','HTTP port':,'ONVIF port':,'RTSP port':},</v>
      </c>
      <c r="AN448" s="50" t="str">
        <f t="shared" si="48"/>
        <v>'PTZ protocol':{'Protocol':'		Ultrak','Address':			1,'Port':2222,'Serial settings':'1200,8,E,1'}}},</v>
      </c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  <c r="DS448" s="50"/>
      <c r="DT448" s="50"/>
      <c r="DU448" s="50"/>
      <c r="DV448" s="50"/>
      <c r="DW448" s="50"/>
      <c r="DX448" s="50"/>
      <c r="DY448" s="50"/>
      <c r="DZ448" s="50"/>
      <c r="EA448" s="50"/>
      <c r="EB448" s="50"/>
      <c r="EC448" s="50"/>
      <c r="ED448" s="50"/>
      <c r="EE448" s="50"/>
      <c r="EF448" s="50"/>
      <c r="EG448" s="50"/>
      <c r="EH448" s="50"/>
      <c r="EI448" s="50"/>
      <c r="EJ448" s="50"/>
      <c r="EK448" s="50"/>
      <c r="EL448" s="50"/>
      <c r="EM448" s="50"/>
      <c r="EN448" s="50"/>
      <c r="EO448" s="50"/>
      <c r="EP448" s="50"/>
      <c r="EQ448" s="50"/>
      <c r="ER448" s="50"/>
      <c r="ES448" s="50"/>
      <c r="ET448" s="50"/>
      <c r="EU448" s="50"/>
      <c r="EV448" s="50"/>
      <c r="EW448" s="50"/>
      <c r="EX448" s="50"/>
      <c r="EY448" s="50"/>
      <c r="EZ448" s="50"/>
      <c r="FA448" s="50"/>
      <c r="FB448" s="50"/>
      <c r="FC448" s="50"/>
      <c r="FD448" s="50"/>
      <c r="FE448" s="50"/>
      <c r="FF448" s="50"/>
      <c r="FG448" s="50"/>
      <c r="FH448" s="50"/>
      <c r="FI448" s="50"/>
      <c r="FJ448" s="50"/>
      <c r="FK448" s="50"/>
      <c r="FL448" s="50"/>
      <c r="FM448" s="50"/>
      <c r="FN448" s="50"/>
      <c r="FO448" s="50"/>
      <c r="FP448" s="50"/>
      <c r="FQ448" s="50"/>
      <c r="FR448" s="50"/>
      <c r="FS448" s="50"/>
      <c r="FT448" s="50"/>
      <c r="FU448" s="50"/>
      <c r="FV448" s="50"/>
      <c r="FW448" s="50"/>
      <c r="FX448" s="50"/>
      <c r="FY448" s="50"/>
      <c r="FZ448" s="50"/>
      <c r="GA448" s="50"/>
      <c r="GB448" s="50"/>
      <c r="GC448" s="50"/>
      <c r="GD448" s="50"/>
      <c r="GE448" s="50"/>
      <c r="GF448" s="50"/>
      <c r="GG448" s="50"/>
      <c r="GH448" s="50"/>
      <c r="GI448" s="50"/>
      <c r="GJ448" s="50"/>
      <c r="GK448" s="50"/>
      <c r="GL448" s="50"/>
      <c r="GM448" s="50"/>
      <c r="GN448" s="50"/>
      <c r="GO448" s="50"/>
      <c r="GP448" s="50"/>
      <c r="GQ448" s="50"/>
      <c r="GR448" s="50"/>
      <c r="GS448" s="50"/>
      <c r="GT448" s="50"/>
      <c r="GU448" s="50"/>
      <c r="GV448" s="50"/>
      <c r="GW448" s="50"/>
      <c r="GX448" s="50"/>
      <c r="GY448" s="50"/>
      <c r="GZ448" s="50"/>
      <c r="HA448" s="50"/>
      <c r="HB448" s="50"/>
      <c r="HC448" s="50"/>
      <c r="HD448" s="50"/>
      <c r="HE448" s="50"/>
      <c r="HF448" s="50"/>
      <c r="HG448" s="50"/>
      <c r="HH448" s="50"/>
      <c r="HI448" s="50"/>
      <c r="HJ448" s="50"/>
      <c r="HK448" s="50"/>
      <c r="HL448" s="50"/>
      <c r="HM448" s="50"/>
      <c r="HN448" s="50"/>
      <c r="HO448" s="50"/>
      <c r="HP448" s="50"/>
      <c r="HQ448" s="50"/>
      <c r="HR448" s="50"/>
      <c r="HS448" s="50"/>
      <c r="HT448" s="50"/>
      <c r="HU448" s="50"/>
      <c r="HV448" s="50"/>
      <c r="HW448" s="50"/>
      <c r="HX448" s="50"/>
      <c r="HY448" s="50"/>
      <c r="HZ448" s="50"/>
      <c r="IA448" s="50"/>
      <c r="IB448" s="50"/>
      <c r="IC448" s="50"/>
      <c r="ID448" s="50"/>
      <c r="IE448" s="50"/>
      <c r="IF448" s="50"/>
      <c r="IG448" s="50"/>
      <c r="IH448" s="50"/>
      <c r="II448" s="50"/>
      <c r="IJ448" s="50"/>
      <c r="IK448" s="50"/>
      <c r="IL448" s="50"/>
      <c r="IM448" s="50"/>
      <c r="IN448" s="50"/>
      <c r="IO448" s="50"/>
      <c r="IP448" s="50"/>
      <c r="IQ448" s="50"/>
      <c r="IR448" s="50"/>
      <c r="IS448" s="50"/>
    </row>
    <row r="449" spans="1:253" ht="14.25" customHeight="1">
      <c r="A449" s="55" t="str">
        <f t="shared" si="43"/>
        <v>camera.1518</v>
      </c>
      <c r="B449" s="54">
        <v>1518</v>
      </c>
      <c r="C449" s="56" t="s">
        <v>100</v>
      </c>
      <c r="D449" s="56">
        <v>24</v>
      </c>
      <c r="E449" s="56" t="s">
        <v>101</v>
      </c>
      <c r="F449" s="56" t="s">
        <v>102</v>
      </c>
      <c r="G449" s="56" t="s">
        <v>36</v>
      </c>
      <c r="H449" s="56" t="s">
        <v>37</v>
      </c>
      <c r="I449" s="56" t="s">
        <v>1280</v>
      </c>
      <c r="J449" s="50" t="s">
        <v>104</v>
      </c>
      <c r="K449" s="71" t="s">
        <v>1247</v>
      </c>
      <c r="L449" s="50" t="s">
        <v>1281</v>
      </c>
      <c r="M449" s="56"/>
      <c r="N449" s="56"/>
      <c r="R449" s="50" t="s">
        <v>54</v>
      </c>
      <c r="S449" s="50" t="s">
        <v>106</v>
      </c>
      <c r="T449" s="50">
        <v>2222</v>
      </c>
      <c r="U449" s="50" t="s">
        <v>71</v>
      </c>
      <c r="V449" s="50" t="s">
        <v>1282</v>
      </c>
      <c r="X449" s="57" t="s">
        <v>45</v>
      </c>
      <c r="AA449" s="50" t="s">
        <v>108</v>
      </c>
      <c r="AB449" s="56" t="s">
        <v>100</v>
      </c>
      <c r="AD449" s="50">
        <v>0</v>
      </c>
      <c r="AE449" s="50">
        <v>0</v>
      </c>
      <c r="AF449" s="50">
        <v>300</v>
      </c>
      <c r="AG449" s="50" t="s">
        <v>46</v>
      </c>
      <c r="AH449" s="50" t="str">
        <f t="shared" si="45"/>
        <v>C-15 24 C-15 24,000</v>
      </c>
      <c r="AI449" s="50"/>
      <c r="AJ449" s="50" t="str">
        <f t="shared" si="46"/>
        <v>{'Camera information':{'Identifier':'camera.1518','Number':1518,'Group':'C-15','Name':'C-15 24 C-15 24,000','Location':'A-2',</v>
      </c>
      <c r="AK449" s="50" t="str">
        <f t="shared" si="44"/>
        <v>'Description':'C-15 24 C-15 24,000','Symbol':'Fixed camera','Owner':'Eix Diagonal','Municipality':'-','Kilometric Point':'24','Road':'C-15','Direction':'',</v>
      </c>
      <c r="AL449" s="50" t="str">
        <f t="shared" si="47"/>
        <v>'Latitude':'0','Longitude':'0','Manufacturer':'VG4 AutoDome','Model':'BOSCH F0002E43','Protocol':'		Ultrak','Polling':300,</v>
      </c>
      <c r="AM449" s="50" t="str">
        <f t="shared" si="49"/>
        <v>'Connection':{'Address':'172.28.5.24','Multicast address':'				225.1.5.24','User':'','Password':'','HTTP port':,'ONVIF port':,'RTSP port':},</v>
      </c>
      <c r="AN449" s="50" t="str">
        <f t="shared" si="48"/>
        <v>'PTZ protocol':{'Protocol':'		Ultrak','Address':			1,'Port':2222,'Serial settings':'1200,8,E,1'}}},</v>
      </c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  <c r="DS449" s="50"/>
      <c r="DT449" s="50"/>
      <c r="DU449" s="50"/>
      <c r="DV449" s="50"/>
      <c r="DW449" s="50"/>
      <c r="DX449" s="50"/>
      <c r="DY449" s="50"/>
      <c r="DZ449" s="50"/>
      <c r="EA449" s="50"/>
      <c r="EB449" s="50"/>
      <c r="EC449" s="50"/>
      <c r="ED449" s="50"/>
      <c r="EE449" s="50"/>
      <c r="EF449" s="50"/>
      <c r="EG449" s="50"/>
      <c r="EH449" s="50"/>
      <c r="EI449" s="50"/>
      <c r="EJ449" s="50"/>
      <c r="EK449" s="50"/>
      <c r="EL449" s="50"/>
      <c r="EM449" s="50"/>
      <c r="EN449" s="50"/>
      <c r="EO449" s="50"/>
      <c r="EP449" s="50"/>
      <c r="EQ449" s="50"/>
      <c r="ER449" s="50"/>
      <c r="ES449" s="50"/>
      <c r="ET449" s="50"/>
      <c r="EU449" s="50"/>
      <c r="EV449" s="50"/>
      <c r="EW449" s="50"/>
      <c r="EX449" s="50"/>
      <c r="EY449" s="50"/>
      <c r="EZ449" s="50"/>
      <c r="FA449" s="50"/>
      <c r="FB449" s="50"/>
      <c r="FC449" s="50"/>
      <c r="FD449" s="50"/>
      <c r="FE449" s="50"/>
      <c r="FF449" s="50"/>
      <c r="FG449" s="50"/>
      <c r="FH449" s="50"/>
      <c r="FI449" s="50"/>
      <c r="FJ449" s="50"/>
      <c r="FK449" s="50"/>
      <c r="FL449" s="50"/>
      <c r="FM449" s="50"/>
      <c r="FN449" s="50"/>
      <c r="FO449" s="50"/>
      <c r="FP449" s="50"/>
      <c r="FQ449" s="50"/>
      <c r="FR449" s="50"/>
      <c r="FS449" s="50"/>
      <c r="FT449" s="50"/>
      <c r="FU449" s="50"/>
      <c r="FV449" s="50"/>
      <c r="FW449" s="50"/>
      <c r="FX449" s="50"/>
      <c r="FY449" s="50"/>
      <c r="FZ449" s="50"/>
      <c r="GA449" s="50"/>
      <c r="GB449" s="50"/>
      <c r="GC449" s="50"/>
      <c r="GD449" s="50"/>
      <c r="GE449" s="50"/>
      <c r="GF449" s="50"/>
      <c r="GG449" s="50"/>
      <c r="GH449" s="50"/>
      <c r="GI449" s="50"/>
      <c r="GJ449" s="50"/>
      <c r="GK449" s="50"/>
      <c r="GL449" s="50"/>
      <c r="GM449" s="50"/>
      <c r="GN449" s="50"/>
      <c r="GO449" s="50"/>
      <c r="GP449" s="50"/>
      <c r="GQ449" s="50"/>
      <c r="GR449" s="50"/>
      <c r="GS449" s="50"/>
      <c r="GT449" s="50"/>
      <c r="GU449" s="50"/>
      <c r="GV449" s="50"/>
      <c r="GW449" s="50"/>
      <c r="GX449" s="50"/>
      <c r="GY449" s="50"/>
      <c r="GZ449" s="50"/>
      <c r="HA449" s="50"/>
      <c r="HB449" s="50"/>
      <c r="HC449" s="50"/>
      <c r="HD449" s="50"/>
      <c r="HE449" s="50"/>
      <c r="HF449" s="50"/>
      <c r="HG449" s="50"/>
      <c r="HH449" s="50"/>
      <c r="HI449" s="50"/>
      <c r="HJ449" s="50"/>
      <c r="HK449" s="50"/>
      <c r="HL449" s="50"/>
      <c r="HM449" s="50"/>
      <c r="HN449" s="50"/>
      <c r="HO449" s="50"/>
      <c r="HP449" s="50"/>
      <c r="HQ449" s="50"/>
      <c r="HR449" s="50"/>
      <c r="HS449" s="50"/>
      <c r="HT449" s="50"/>
      <c r="HU449" s="50"/>
      <c r="HV449" s="50"/>
      <c r="HW449" s="50"/>
      <c r="HX449" s="50"/>
      <c r="HY449" s="50"/>
      <c r="HZ449" s="50"/>
      <c r="IA449" s="50"/>
      <c r="IB449" s="50"/>
      <c r="IC449" s="50"/>
      <c r="ID449" s="50"/>
      <c r="IE449" s="50"/>
      <c r="IF449" s="50"/>
      <c r="IG449" s="50"/>
      <c r="IH449" s="50"/>
      <c r="II449" s="50"/>
      <c r="IJ449" s="50"/>
      <c r="IK449" s="50"/>
      <c r="IL449" s="50"/>
      <c r="IM449" s="50"/>
      <c r="IN449" s="50"/>
      <c r="IO449" s="50"/>
      <c r="IP449" s="50"/>
      <c r="IQ449" s="50"/>
      <c r="IR449" s="50"/>
      <c r="IS449" s="50"/>
    </row>
    <row r="450" spans="1:253" ht="14.25" customHeight="1">
      <c r="A450" s="55" t="str">
        <f t="shared" ref="A450:A513" si="50">CONCATENATE("camera.",TEXT(B450,"0000"))</f>
        <v>camera.1519</v>
      </c>
      <c r="B450" s="54">
        <v>1519</v>
      </c>
      <c r="C450" s="56" t="s">
        <v>100</v>
      </c>
      <c r="D450" s="56">
        <v>27</v>
      </c>
      <c r="E450" s="56" t="s">
        <v>101</v>
      </c>
      <c r="F450" s="56" t="s">
        <v>102</v>
      </c>
      <c r="G450" s="56" t="s">
        <v>36</v>
      </c>
      <c r="H450" s="56" t="s">
        <v>37</v>
      </c>
      <c r="I450" s="56" t="s">
        <v>1283</v>
      </c>
      <c r="J450" s="50" t="s">
        <v>104</v>
      </c>
      <c r="K450" s="71" t="s">
        <v>1247</v>
      </c>
      <c r="L450" s="50" t="s">
        <v>1284</v>
      </c>
      <c r="M450" s="56"/>
      <c r="N450" s="56"/>
      <c r="R450" s="50" t="s">
        <v>54</v>
      </c>
      <c r="S450" s="50" t="s">
        <v>106</v>
      </c>
      <c r="T450" s="50">
        <v>2222</v>
      </c>
      <c r="U450" s="50" t="s">
        <v>71</v>
      </c>
      <c r="V450" s="50" t="s">
        <v>1285</v>
      </c>
      <c r="X450" s="57" t="s">
        <v>45</v>
      </c>
      <c r="AA450" s="50" t="s">
        <v>108</v>
      </c>
      <c r="AB450" s="56" t="s">
        <v>100</v>
      </c>
      <c r="AD450" s="50">
        <v>0</v>
      </c>
      <c r="AE450" s="50">
        <v>0</v>
      </c>
      <c r="AF450" s="50">
        <v>300</v>
      </c>
      <c r="AG450" s="50" t="s">
        <v>46</v>
      </c>
      <c r="AH450" s="50" t="str">
        <f t="shared" si="45"/>
        <v>C-15 27 C-15 27,000</v>
      </c>
      <c r="AI450" s="50"/>
      <c r="AJ450" s="50" t="str">
        <f t="shared" si="46"/>
        <v>{'Camera information':{'Identifier':'camera.1519','Number':1519,'Group':'C-15','Name':'C-15 27 C-15 27,000','Location':'A-2',</v>
      </c>
      <c r="AK450" s="50" t="str">
        <f t="shared" ref="AK450:AK513" si="51">CONCATENATE("'Description':","'",AH450,"'",",","'Symbol':","'",G450,"'",",","'Owner':","'",E450,"'",",","'Municipality':","'",H450,"","','Kilometric Point':","'",D450,"'",",","'Road':","'",C450,"'",",","'Direction':","'",AC450,"'",",")</f>
        <v>'Description':'C-15 27 C-15 27,000','Symbol':'Fixed camera','Owner':'Eix Diagonal','Municipality':'-','Kilometric Point':'27','Road':'C-15','Direction':'',</v>
      </c>
      <c r="AL450" s="50" t="str">
        <f t="shared" si="47"/>
        <v>'Latitude':'0','Longitude':'0','Manufacturer':'VG4 AutoDome','Model':'BOSCH F0002E43','Protocol':'		Ultrak','Polling':300,</v>
      </c>
      <c r="AM450" s="50" t="str">
        <f t="shared" si="49"/>
        <v>'Connection':{'Address':'172.28.5.27','Multicast address':'				225.1.5.27','User':'','Password':'','HTTP port':,'ONVIF port':,'RTSP port':},</v>
      </c>
      <c r="AN450" s="50" t="str">
        <f t="shared" si="48"/>
        <v>'PTZ protocol':{'Protocol':'		Ultrak','Address':			1,'Port':2222,'Serial settings':'1200,8,E,1'}}},</v>
      </c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  <c r="DS450" s="50"/>
      <c r="DT450" s="50"/>
      <c r="DU450" s="50"/>
      <c r="DV450" s="50"/>
      <c r="DW450" s="50"/>
      <c r="DX450" s="50"/>
      <c r="DY450" s="50"/>
      <c r="DZ450" s="50"/>
      <c r="EA450" s="50"/>
      <c r="EB450" s="50"/>
      <c r="EC450" s="50"/>
      <c r="ED450" s="50"/>
      <c r="EE450" s="50"/>
      <c r="EF450" s="50"/>
      <c r="EG450" s="50"/>
      <c r="EH450" s="50"/>
      <c r="EI450" s="50"/>
      <c r="EJ450" s="50"/>
      <c r="EK450" s="50"/>
      <c r="EL450" s="50"/>
      <c r="EM450" s="50"/>
      <c r="EN450" s="50"/>
      <c r="EO450" s="50"/>
      <c r="EP450" s="50"/>
      <c r="EQ450" s="50"/>
      <c r="ER450" s="50"/>
      <c r="ES450" s="50"/>
      <c r="ET450" s="50"/>
      <c r="EU450" s="50"/>
      <c r="EV450" s="50"/>
      <c r="EW450" s="50"/>
      <c r="EX450" s="50"/>
      <c r="EY450" s="50"/>
      <c r="EZ450" s="50"/>
      <c r="FA450" s="50"/>
      <c r="FB450" s="50"/>
      <c r="FC450" s="50"/>
      <c r="FD450" s="50"/>
      <c r="FE450" s="50"/>
      <c r="FF450" s="50"/>
      <c r="FG450" s="50"/>
      <c r="FH450" s="50"/>
      <c r="FI450" s="50"/>
      <c r="FJ450" s="50"/>
      <c r="FK450" s="50"/>
      <c r="FL450" s="50"/>
      <c r="FM450" s="50"/>
      <c r="FN450" s="50"/>
      <c r="FO450" s="50"/>
      <c r="FP450" s="50"/>
      <c r="FQ450" s="50"/>
      <c r="FR450" s="50"/>
      <c r="FS450" s="50"/>
      <c r="FT450" s="50"/>
      <c r="FU450" s="50"/>
      <c r="FV450" s="50"/>
      <c r="FW450" s="50"/>
      <c r="FX450" s="50"/>
      <c r="FY450" s="50"/>
      <c r="FZ450" s="50"/>
      <c r="GA450" s="50"/>
      <c r="GB450" s="50"/>
      <c r="GC450" s="50"/>
      <c r="GD450" s="50"/>
      <c r="GE450" s="50"/>
      <c r="GF450" s="50"/>
      <c r="GG450" s="50"/>
      <c r="GH450" s="50"/>
      <c r="GI450" s="50"/>
      <c r="GJ450" s="50"/>
      <c r="GK450" s="50"/>
      <c r="GL450" s="50"/>
      <c r="GM450" s="50"/>
      <c r="GN450" s="50"/>
      <c r="GO450" s="50"/>
      <c r="GP450" s="50"/>
      <c r="GQ450" s="50"/>
      <c r="GR450" s="50"/>
      <c r="GS450" s="50"/>
      <c r="GT450" s="50"/>
      <c r="GU450" s="50"/>
      <c r="GV450" s="50"/>
      <c r="GW450" s="50"/>
      <c r="GX450" s="50"/>
      <c r="GY450" s="50"/>
      <c r="GZ450" s="50"/>
      <c r="HA450" s="50"/>
      <c r="HB450" s="50"/>
      <c r="HC450" s="50"/>
      <c r="HD450" s="50"/>
      <c r="HE450" s="50"/>
      <c r="HF450" s="50"/>
      <c r="HG450" s="50"/>
      <c r="HH450" s="50"/>
      <c r="HI450" s="50"/>
      <c r="HJ450" s="50"/>
      <c r="HK450" s="50"/>
      <c r="HL450" s="50"/>
      <c r="HM450" s="50"/>
      <c r="HN450" s="50"/>
      <c r="HO450" s="50"/>
      <c r="HP450" s="50"/>
      <c r="HQ450" s="50"/>
      <c r="HR450" s="50"/>
      <c r="HS450" s="50"/>
      <c r="HT450" s="50"/>
      <c r="HU450" s="50"/>
      <c r="HV450" s="50"/>
      <c r="HW450" s="50"/>
      <c r="HX450" s="50"/>
      <c r="HY450" s="50"/>
      <c r="HZ450" s="50"/>
      <c r="IA450" s="50"/>
      <c r="IB450" s="50"/>
      <c r="IC450" s="50"/>
      <c r="ID450" s="50"/>
      <c r="IE450" s="50"/>
      <c r="IF450" s="50"/>
      <c r="IG450" s="50"/>
      <c r="IH450" s="50"/>
      <c r="II450" s="50"/>
      <c r="IJ450" s="50"/>
      <c r="IK450" s="50"/>
      <c r="IL450" s="50"/>
      <c r="IM450" s="50"/>
      <c r="IN450" s="50"/>
      <c r="IO450" s="50"/>
      <c r="IP450" s="50"/>
      <c r="IQ450" s="50"/>
      <c r="IR450" s="50"/>
      <c r="IS450" s="50"/>
    </row>
    <row r="451" spans="1:253" ht="14.25" customHeight="1">
      <c r="A451" s="55" t="str">
        <f t="shared" si="50"/>
        <v>camera.1520</v>
      </c>
      <c r="B451" s="54">
        <v>1520</v>
      </c>
      <c r="C451" s="56" t="s">
        <v>100</v>
      </c>
      <c r="D451" s="56">
        <v>28</v>
      </c>
      <c r="E451" s="56" t="s">
        <v>101</v>
      </c>
      <c r="F451" s="56" t="s">
        <v>102</v>
      </c>
      <c r="G451" s="56" t="s">
        <v>36</v>
      </c>
      <c r="H451" s="56" t="s">
        <v>37</v>
      </c>
      <c r="I451" s="56" t="s">
        <v>1286</v>
      </c>
      <c r="J451" s="50" t="s">
        <v>104</v>
      </c>
      <c r="K451" s="71" t="s">
        <v>1247</v>
      </c>
      <c r="L451" s="50" t="s">
        <v>1287</v>
      </c>
      <c r="M451" s="56"/>
      <c r="N451" s="56"/>
      <c r="R451" s="50" t="s">
        <v>54</v>
      </c>
      <c r="S451" s="50" t="s">
        <v>106</v>
      </c>
      <c r="T451" s="50">
        <v>2222</v>
      </c>
      <c r="U451" s="50" t="s">
        <v>71</v>
      </c>
      <c r="V451" s="50" t="s">
        <v>1288</v>
      </c>
      <c r="X451" s="57" t="s">
        <v>45</v>
      </c>
      <c r="AA451" s="50" t="s">
        <v>108</v>
      </c>
      <c r="AB451" s="56" t="s">
        <v>100</v>
      </c>
      <c r="AD451" s="50">
        <v>0</v>
      </c>
      <c r="AE451" s="50">
        <v>0</v>
      </c>
      <c r="AF451" s="50">
        <v>300</v>
      </c>
      <c r="AG451" s="50" t="s">
        <v>46</v>
      </c>
      <c r="AH451" s="50" t="str">
        <f t="shared" ref="AH451:AH514" si="52">CONCATENATE(C451," ",D451," ",I451)</f>
        <v>C-15 28 C-15 28,000</v>
      </c>
      <c r="AI451" s="50"/>
      <c r="AJ451" s="50" t="str">
        <f t="shared" ref="AJ451:AJ514" si="53">CONCATENATE("","{","'Camera information':","{","'Identifier':","'",A451,"'",",","'Number':",B451,",","'Group':","'",C451,"'",",'Name':","'",AH451,"'",",","'Location':","'",F451,"'",",")</f>
        <v>{'Camera information':{'Identifier':'camera.1520','Number':1520,'Group':'C-15','Name':'C-15 28 C-15 28,000','Location':'A-2',</v>
      </c>
      <c r="AK451" s="50" t="str">
        <f t="shared" si="51"/>
        <v>'Description':'C-15 28 C-15 28,000','Symbol':'Fixed camera','Owner':'Eix Diagonal','Municipality':'-','Kilometric Point':'28','Road':'C-15','Direction':'',</v>
      </c>
      <c r="AL451" s="50" t="str">
        <f t="shared" ref="AL451:AL514" si="54">CONCATENATE("'Latitude':","'",AD451,"'",",'Longitude':","'",AE451,"'",",'Manufacturer':","'",J451,"'",",'Model':","'",K451,"'",",'Protocol':","'",R451,"'",",'Polling':","",AF451,"",",")</f>
        <v>'Latitude':'0','Longitude':'0','Manufacturer':'VG4 AutoDome','Model':'BOSCH F0002E43','Protocol':'		Ultrak','Polling':300,</v>
      </c>
      <c r="AM451" s="50" t="str">
        <f t="shared" si="49"/>
        <v>'Connection':{'Address':'172.28.5.28','Multicast address':'				225.1.5.28','User':'','Password':'','HTTP port':,'ONVIF port':,'RTSP port':},</v>
      </c>
      <c r="AN451" s="50" t="str">
        <f t="shared" ref="AN451:AN514" si="55">CONCATENATE("'PTZ protocol':{'Protocol':","'",R451,"'",",","'Address':",S451,",","'Port':",T451,",","'Serial settings':","'",U451,"'","}}},")</f>
        <v>'PTZ protocol':{'Protocol':'		Ultrak','Address':			1,'Port':2222,'Serial settings':'1200,8,E,1'}}},</v>
      </c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  <c r="DS451" s="50"/>
      <c r="DT451" s="50"/>
      <c r="DU451" s="50"/>
      <c r="DV451" s="50"/>
      <c r="DW451" s="50"/>
      <c r="DX451" s="50"/>
      <c r="DY451" s="50"/>
      <c r="DZ451" s="50"/>
      <c r="EA451" s="50"/>
      <c r="EB451" s="50"/>
      <c r="EC451" s="50"/>
      <c r="ED451" s="50"/>
      <c r="EE451" s="50"/>
      <c r="EF451" s="50"/>
      <c r="EG451" s="50"/>
      <c r="EH451" s="50"/>
      <c r="EI451" s="50"/>
      <c r="EJ451" s="50"/>
      <c r="EK451" s="50"/>
      <c r="EL451" s="50"/>
      <c r="EM451" s="50"/>
      <c r="EN451" s="50"/>
      <c r="EO451" s="50"/>
      <c r="EP451" s="50"/>
      <c r="EQ451" s="50"/>
      <c r="ER451" s="50"/>
      <c r="ES451" s="50"/>
      <c r="ET451" s="50"/>
      <c r="EU451" s="50"/>
      <c r="EV451" s="50"/>
      <c r="EW451" s="50"/>
      <c r="EX451" s="50"/>
      <c r="EY451" s="50"/>
      <c r="EZ451" s="50"/>
      <c r="FA451" s="50"/>
      <c r="FB451" s="50"/>
      <c r="FC451" s="50"/>
      <c r="FD451" s="50"/>
      <c r="FE451" s="50"/>
      <c r="FF451" s="50"/>
      <c r="FG451" s="50"/>
      <c r="FH451" s="50"/>
      <c r="FI451" s="50"/>
      <c r="FJ451" s="50"/>
      <c r="FK451" s="50"/>
      <c r="FL451" s="50"/>
      <c r="FM451" s="50"/>
      <c r="FN451" s="50"/>
      <c r="FO451" s="50"/>
      <c r="FP451" s="50"/>
      <c r="FQ451" s="50"/>
      <c r="FR451" s="50"/>
      <c r="FS451" s="50"/>
      <c r="FT451" s="50"/>
      <c r="FU451" s="50"/>
      <c r="FV451" s="50"/>
      <c r="FW451" s="50"/>
      <c r="FX451" s="50"/>
      <c r="FY451" s="50"/>
      <c r="FZ451" s="50"/>
      <c r="GA451" s="50"/>
      <c r="GB451" s="50"/>
      <c r="GC451" s="50"/>
      <c r="GD451" s="50"/>
      <c r="GE451" s="50"/>
      <c r="GF451" s="50"/>
      <c r="GG451" s="50"/>
      <c r="GH451" s="50"/>
      <c r="GI451" s="50"/>
      <c r="GJ451" s="50"/>
      <c r="GK451" s="50"/>
      <c r="GL451" s="50"/>
      <c r="GM451" s="50"/>
      <c r="GN451" s="50"/>
      <c r="GO451" s="50"/>
      <c r="GP451" s="50"/>
      <c r="GQ451" s="50"/>
      <c r="GR451" s="50"/>
      <c r="GS451" s="50"/>
      <c r="GT451" s="50"/>
      <c r="GU451" s="50"/>
      <c r="GV451" s="50"/>
      <c r="GW451" s="50"/>
      <c r="GX451" s="50"/>
      <c r="GY451" s="50"/>
      <c r="GZ451" s="50"/>
      <c r="HA451" s="50"/>
      <c r="HB451" s="50"/>
      <c r="HC451" s="50"/>
      <c r="HD451" s="50"/>
      <c r="HE451" s="50"/>
      <c r="HF451" s="50"/>
      <c r="HG451" s="50"/>
      <c r="HH451" s="50"/>
      <c r="HI451" s="50"/>
      <c r="HJ451" s="50"/>
      <c r="HK451" s="50"/>
      <c r="HL451" s="50"/>
      <c r="HM451" s="50"/>
      <c r="HN451" s="50"/>
      <c r="HO451" s="50"/>
      <c r="HP451" s="50"/>
      <c r="HQ451" s="50"/>
      <c r="HR451" s="50"/>
      <c r="HS451" s="50"/>
      <c r="HT451" s="50"/>
      <c r="HU451" s="50"/>
      <c r="HV451" s="50"/>
      <c r="HW451" s="50"/>
      <c r="HX451" s="50"/>
      <c r="HY451" s="50"/>
      <c r="HZ451" s="50"/>
      <c r="IA451" s="50"/>
      <c r="IB451" s="50"/>
      <c r="IC451" s="50"/>
      <c r="ID451" s="50"/>
      <c r="IE451" s="50"/>
      <c r="IF451" s="50"/>
      <c r="IG451" s="50"/>
      <c r="IH451" s="50"/>
      <c r="II451" s="50"/>
      <c r="IJ451" s="50"/>
      <c r="IK451" s="50"/>
      <c r="IL451" s="50"/>
      <c r="IM451" s="50"/>
      <c r="IN451" s="50"/>
      <c r="IO451" s="50"/>
      <c r="IP451" s="50"/>
      <c r="IQ451" s="50"/>
      <c r="IR451" s="50"/>
      <c r="IS451" s="50"/>
    </row>
    <row r="452" spans="1:253" ht="14.25" customHeight="1">
      <c r="A452" s="55" t="str">
        <f t="shared" si="50"/>
        <v>camera.1503</v>
      </c>
      <c r="B452" s="54">
        <v>1503</v>
      </c>
      <c r="C452" s="56" t="s">
        <v>100</v>
      </c>
      <c r="D452" s="56">
        <v>3</v>
      </c>
      <c r="E452" s="56" t="s">
        <v>101</v>
      </c>
      <c r="F452" s="56" t="s">
        <v>102</v>
      </c>
      <c r="G452" s="56" t="s">
        <v>36</v>
      </c>
      <c r="H452" s="56" t="s">
        <v>37</v>
      </c>
      <c r="I452" s="56" t="s">
        <v>1289</v>
      </c>
      <c r="J452" s="50" t="s">
        <v>104</v>
      </c>
      <c r="K452" s="71" t="s">
        <v>1247</v>
      </c>
      <c r="L452" s="50" t="s">
        <v>1290</v>
      </c>
      <c r="M452" s="56"/>
      <c r="N452" s="56"/>
      <c r="R452" s="50" t="s">
        <v>54</v>
      </c>
      <c r="S452" s="50" t="s">
        <v>106</v>
      </c>
      <c r="T452" s="50">
        <v>2222</v>
      </c>
      <c r="U452" s="50" t="s">
        <v>71</v>
      </c>
      <c r="V452" s="50" t="s">
        <v>1291</v>
      </c>
      <c r="X452" s="57" t="s">
        <v>45</v>
      </c>
      <c r="AA452" s="50" t="s">
        <v>108</v>
      </c>
      <c r="AB452" s="56" t="s">
        <v>100</v>
      </c>
      <c r="AD452" s="50">
        <v>0</v>
      </c>
      <c r="AE452" s="50">
        <v>0</v>
      </c>
      <c r="AF452" s="50">
        <v>300</v>
      </c>
      <c r="AG452" s="50" t="s">
        <v>46</v>
      </c>
      <c r="AH452" s="50" t="str">
        <f t="shared" si="52"/>
        <v>C-15 3 C-15 3,000</v>
      </c>
      <c r="AI452" s="50"/>
      <c r="AJ452" s="50" t="str">
        <f t="shared" si="53"/>
        <v>{'Camera information':{'Identifier':'camera.1503','Number':1503,'Group':'C-15','Name':'C-15 3 C-15 3,000','Location':'A-2',</v>
      </c>
      <c r="AK452" s="50" t="str">
        <f t="shared" si="51"/>
        <v>'Description':'C-15 3 C-15 3,000','Symbol':'Fixed camera','Owner':'Eix Diagonal','Municipality':'-','Kilometric Point':'3','Road':'C-15','Direction':'',</v>
      </c>
      <c r="AL452" s="50" t="str">
        <f t="shared" si="54"/>
        <v>'Latitude':'0','Longitude':'0','Manufacturer':'VG4 AutoDome','Model':'BOSCH F0002E43','Protocol':'		Ultrak','Polling':300,</v>
      </c>
      <c r="AM452" s="50" t="str">
        <f t="shared" si="49"/>
        <v>'Connection':{'Address':'172.28.5.3','Multicast address':'				225.1.5.3','User':'','Password':'','HTTP port':,'ONVIF port':,'RTSP port':},</v>
      </c>
      <c r="AN452" s="50" t="str">
        <f t="shared" si="55"/>
        <v>'PTZ protocol':{'Protocol':'		Ultrak','Address':			1,'Port':2222,'Serial settings':'1200,8,E,1'}}},</v>
      </c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  <c r="DS452" s="50"/>
      <c r="DT452" s="50"/>
      <c r="DU452" s="50"/>
      <c r="DV452" s="50"/>
      <c r="DW452" s="50"/>
      <c r="DX452" s="50"/>
      <c r="DY452" s="50"/>
      <c r="DZ452" s="50"/>
      <c r="EA452" s="50"/>
      <c r="EB452" s="50"/>
      <c r="EC452" s="50"/>
      <c r="ED452" s="50"/>
      <c r="EE452" s="50"/>
      <c r="EF452" s="50"/>
      <c r="EG452" s="50"/>
      <c r="EH452" s="50"/>
      <c r="EI452" s="50"/>
      <c r="EJ452" s="50"/>
      <c r="EK452" s="50"/>
      <c r="EL452" s="50"/>
      <c r="EM452" s="50"/>
      <c r="EN452" s="50"/>
      <c r="EO452" s="50"/>
      <c r="EP452" s="50"/>
      <c r="EQ452" s="50"/>
      <c r="ER452" s="50"/>
      <c r="ES452" s="50"/>
      <c r="ET452" s="50"/>
      <c r="EU452" s="50"/>
      <c r="EV452" s="50"/>
      <c r="EW452" s="50"/>
      <c r="EX452" s="50"/>
      <c r="EY452" s="50"/>
      <c r="EZ452" s="50"/>
      <c r="FA452" s="50"/>
      <c r="FB452" s="50"/>
      <c r="FC452" s="50"/>
      <c r="FD452" s="50"/>
      <c r="FE452" s="50"/>
      <c r="FF452" s="50"/>
      <c r="FG452" s="50"/>
      <c r="FH452" s="50"/>
      <c r="FI452" s="50"/>
      <c r="FJ452" s="50"/>
      <c r="FK452" s="50"/>
      <c r="FL452" s="50"/>
      <c r="FM452" s="50"/>
      <c r="FN452" s="50"/>
      <c r="FO452" s="50"/>
      <c r="FP452" s="50"/>
      <c r="FQ452" s="50"/>
      <c r="FR452" s="50"/>
      <c r="FS452" s="50"/>
      <c r="FT452" s="50"/>
      <c r="FU452" s="50"/>
      <c r="FV452" s="50"/>
      <c r="FW452" s="50"/>
      <c r="FX452" s="50"/>
      <c r="FY452" s="50"/>
      <c r="FZ452" s="50"/>
      <c r="GA452" s="50"/>
      <c r="GB452" s="50"/>
      <c r="GC452" s="50"/>
      <c r="GD452" s="50"/>
      <c r="GE452" s="50"/>
      <c r="GF452" s="50"/>
      <c r="GG452" s="50"/>
      <c r="GH452" s="50"/>
      <c r="GI452" s="50"/>
      <c r="GJ452" s="50"/>
      <c r="GK452" s="50"/>
      <c r="GL452" s="50"/>
      <c r="GM452" s="50"/>
      <c r="GN452" s="50"/>
      <c r="GO452" s="50"/>
      <c r="GP452" s="50"/>
      <c r="GQ452" s="50"/>
      <c r="GR452" s="50"/>
      <c r="GS452" s="50"/>
      <c r="GT452" s="50"/>
      <c r="GU452" s="50"/>
      <c r="GV452" s="50"/>
      <c r="GW452" s="50"/>
      <c r="GX452" s="50"/>
      <c r="GY452" s="50"/>
      <c r="GZ452" s="50"/>
      <c r="HA452" s="50"/>
      <c r="HB452" s="50"/>
      <c r="HC452" s="50"/>
      <c r="HD452" s="50"/>
      <c r="HE452" s="50"/>
      <c r="HF452" s="50"/>
      <c r="HG452" s="50"/>
      <c r="HH452" s="50"/>
      <c r="HI452" s="50"/>
      <c r="HJ452" s="50"/>
      <c r="HK452" s="50"/>
      <c r="HL452" s="50"/>
      <c r="HM452" s="50"/>
      <c r="HN452" s="50"/>
      <c r="HO452" s="50"/>
      <c r="HP452" s="50"/>
      <c r="HQ452" s="50"/>
      <c r="HR452" s="50"/>
      <c r="HS452" s="50"/>
      <c r="HT452" s="50"/>
      <c r="HU452" s="50"/>
      <c r="HV452" s="50"/>
      <c r="HW452" s="50"/>
      <c r="HX452" s="50"/>
      <c r="HY452" s="50"/>
      <c r="HZ452" s="50"/>
      <c r="IA452" s="50"/>
      <c r="IB452" s="50"/>
      <c r="IC452" s="50"/>
      <c r="ID452" s="50"/>
      <c r="IE452" s="50"/>
      <c r="IF452" s="50"/>
      <c r="IG452" s="50"/>
      <c r="IH452" s="50"/>
      <c r="II452" s="50"/>
      <c r="IJ452" s="50"/>
      <c r="IK452" s="50"/>
      <c r="IL452" s="50"/>
      <c r="IM452" s="50"/>
      <c r="IN452" s="50"/>
      <c r="IO452" s="50"/>
      <c r="IP452" s="50"/>
      <c r="IQ452" s="50"/>
      <c r="IR452" s="50"/>
      <c r="IS452" s="50"/>
    </row>
    <row r="453" spans="1:253" ht="14.25" customHeight="1">
      <c r="A453" s="55" t="str">
        <f t="shared" si="50"/>
        <v>camera.1521</v>
      </c>
      <c r="B453" s="54">
        <v>1521</v>
      </c>
      <c r="C453" s="56" t="s">
        <v>100</v>
      </c>
      <c r="D453" s="56">
        <v>31</v>
      </c>
      <c r="E453" s="56" t="s">
        <v>101</v>
      </c>
      <c r="F453" s="56" t="s">
        <v>102</v>
      </c>
      <c r="G453" s="56" t="s">
        <v>36</v>
      </c>
      <c r="H453" s="56" t="s">
        <v>37</v>
      </c>
      <c r="I453" s="56" t="s">
        <v>1292</v>
      </c>
      <c r="J453" s="50" t="s">
        <v>104</v>
      </c>
      <c r="K453" s="71" t="s">
        <v>1247</v>
      </c>
      <c r="L453" s="50" t="s">
        <v>1293</v>
      </c>
      <c r="M453" s="56"/>
      <c r="N453" s="56"/>
      <c r="R453" s="50" t="s">
        <v>54</v>
      </c>
      <c r="S453" s="50" t="s">
        <v>106</v>
      </c>
      <c r="T453" s="50">
        <v>2222</v>
      </c>
      <c r="U453" s="50" t="s">
        <v>71</v>
      </c>
      <c r="V453" s="50" t="s">
        <v>1294</v>
      </c>
      <c r="X453" s="57" t="s">
        <v>45</v>
      </c>
      <c r="AA453" s="50" t="s">
        <v>108</v>
      </c>
      <c r="AB453" s="56" t="s">
        <v>100</v>
      </c>
      <c r="AD453" s="50">
        <v>0</v>
      </c>
      <c r="AE453" s="50">
        <v>0</v>
      </c>
      <c r="AF453" s="50">
        <v>300</v>
      </c>
      <c r="AG453" s="50" t="s">
        <v>46</v>
      </c>
      <c r="AH453" s="50" t="str">
        <f t="shared" si="52"/>
        <v>C-15 31 C-15 31,000</v>
      </c>
      <c r="AI453" s="50"/>
      <c r="AJ453" s="50" t="str">
        <f t="shared" si="53"/>
        <v>{'Camera information':{'Identifier':'camera.1521','Number':1521,'Group':'C-15','Name':'C-15 31 C-15 31,000','Location':'A-2',</v>
      </c>
      <c r="AK453" s="50" t="str">
        <f t="shared" si="51"/>
        <v>'Description':'C-15 31 C-15 31,000','Symbol':'Fixed camera','Owner':'Eix Diagonal','Municipality':'-','Kilometric Point':'31','Road':'C-15','Direction':'',</v>
      </c>
      <c r="AL453" s="50" t="str">
        <f t="shared" si="54"/>
        <v>'Latitude':'0','Longitude':'0','Manufacturer':'VG4 AutoDome','Model':'BOSCH F0002E43','Protocol':'		Ultrak','Polling':300,</v>
      </c>
      <c r="AM453" s="50" t="str">
        <f t="shared" si="49"/>
        <v>'Connection':{'Address':'172.28.5.31','Multicast address':'				225.1.5.31','User':'','Password':'','HTTP port':,'ONVIF port':,'RTSP port':},</v>
      </c>
      <c r="AN453" s="50" t="str">
        <f t="shared" si="55"/>
        <v>'PTZ protocol':{'Protocol':'		Ultrak','Address':			1,'Port':2222,'Serial settings':'1200,8,E,1'}}},</v>
      </c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  <c r="DS453" s="50"/>
      <c r="DT453" s="50"/>
      <c r="DU453" s="50"/>
      <c r="DV453" s="50"/>
      <c r="DW453" s="50"/>
      <c r="DX453" s="50"/>
      <c r="DY453" s="50"/>
      <c r="DZ453" s="50"/>
      <c r="EA453" s="50"/>
      <c r="EB453" s="50"/>
      <c r="EC453" s="50"/>
      <c r="ED453" s="50"/>
      <c r="EE453" s="50"/>
      <c r="EF453" s="50"/>
      <c r="EG453" s="50"/>
      <c r="EH453" s="50"/>
      <c r="EI453" s="50"/>
      <c r="EJ453" s="50"/>
      <c r="EK453" s="50"/>
      <c r="EL453" s="50"/>
      <c r="EM453" s="50"/>
      <c r="EN453" s="50"/>
      <c r="EO453" s="50"/>
      <c r="EP453" s="50"/>
      <c r="EQ453" s="50"/>
      <c r="ER453" s="50"/>
      <c r="ES453" s="50"/>
      <c r="ET453" s="50"/>
      <c r="EU453" s="50"/>
      <c r="EV453" s="50"/>
      <c r="EW453" s="50"/>
      <c r="EX453" s="50"/>
      <c r="EY453" s="50"/>
      <c r="EZ453" s="50"/>
      <c r="FA453" s="50"/>
      <c r="FB453" s="50"/>
      <c r="FC453" s="50"/>
      <c r="FD453" s="50"/>
      <c r="FE453" s="50"/>
      <c r="FF453" s="50"/>
      <c r="FG453" s="50"/>
      <c r="FH453" s="50"/>
      <c r="FI453" s="50"/>
      <c r="FJ453" s="50"/>
      <c r="FK453" s="50"/>
      <c r="FL453" s="50"/>
      <c r="FM453" s="50"/>
      <c r="FN453" s="50"/>
      <c r="FO453" s="50"/>
      <c r="FP453" s="50"/>
      <c r="FQ453" s="50"/>
      <c r="FR453" s="50"/>
      <c r="FS453" s="50"/>
      <c r="FT453" s="50"/>
      <c r="FU453" s="50"/>
      <c r="FV453" s="50"/>
      <c r="FW453" s="50"/>
      <c r="FX453" s="50"/>
      <c r="FY453" s="50"/>
      <c r="FZ453" s="50"/>
      <c r="GA453" s="50"/>
      <c r="GB453" s="50"/>
      <c r="GC453" s="50"/>
      <c r="GD453" s="50"/>
      <c r="GE453" s="50"/>
      <c r="GF453" s="50"/>
      <c r="GG453" s="50"/>
      <c r="GH453" s="50"/>
      <c r="GI453" s="50"/>
      <c r="GJ453" s="50"/>
      <c r="GK453" s="50"/>
      <c r="GL453" s="50"/>
      <c r="GM453" s="50"/>
      <c r="GN453" s="50"/>
      <c r="GO453" s="50"/>
      <c r="GP453" s="50"/>
      <c r="GQ453" s="50"/>
      <c r="GR453" s="50"/>
      <c r="GS453" s="50"/>
      <c r="GT453" s="50"/>
      <c r="GU453" s="50"/>
      <c r="GV453" s="50"/>
      <c r="GW453" s="50"/>
      <c r="GX453" s="50"/>
      <c r="GY453" s="50"/>
      <c r="GZ453" s="50"/>
      <c r="HA453" s="50"/>
      <c r="HB453" s="50"/>
      <c r="HC453" s="50"/>
      <c r="HD453" s="50"/>
      <c r="HE453" s="50"/>
      <c r="HF453" s="50"/>
      <c r="HG453" s="50"/>
      <c r="HH453" s="50"/>
      <c r="HI453" s="50"/>
      <c r="HJ453" s="50"/>
      <c r="HK453" s="50"/>
      <c r="HL453" s="50"/>
      <c r="HM453" s="50"/>
      <c r="HN453" s="50"/>
      <c r="HO453" s="50"/>
      <c r="HP453" s="50"/>
      <c r="HQ453" s="50"/>
      <c r="HR453" s="50"/>
      <c r="HS453" s="50"/>
      <c r="HT453" s="50"/>
      <c r="HU453" s="50"/>
      <c r="HV453" s="50"/>
      <c r="HW453" s="50"/>
      <c r="HX453" s="50"/>
      <c r="HY453" s="50"/>
      <c r="HZ453" s="50"/>
      <c r="IA453" s="50"/>
      <c r="IB453" s="50"/>
      <c r="IC453" s="50"/>
      <c r="ID453" s="50"/>
      <c r="IE453" s="50"/>
      <c r="IF453" s="50"/>
      <c r="IG453" s="50"/>
      <c r="IH453" s="50"/>
      <c r="II453" s="50"/>
      <c r="IJ453" s="50"/>
      <c r="IK453" s="50"/>
      <c r="IL453" s="50"/>
      <c r="IM453" s="50"/>
      <c r="IN453" s="50"/>
      <c r="IO453" s="50"/>
      <c r="IP453" s="50"/>
      <c r="IQ453" s="50"/>
      <c r="IR453" s="50"/>
      <c r="IS453" s="50"/>
    </row>
    <row r="454" spans="1:253" ht="14.25" customHeight="1">
      <c r="A454" s="55" t="str">
        <f t="shared" si="50"/>
        <v>camera.1522</v>
      </c>
      <c r="B454" s="54">
        <v>1522</v>
      </c>
      <c r="C454" s="56" t="s">
        <v>100</v>
      </c>
      <c r="D454" s="56">
        <v>32</v>
      </c>
      <c r="E454" s="56" t="s">
        <v>101</v>
      </c>
      <c r="F454" s="56" t="s">
        <v>102</v>
      </c>
      <c r="G454" s="56" t="s">
        <v>36</v>
      </c>
      <c r="H454" s="56" t="s">
        <v>37</v>
      </c>
      <c r="I454" s="56" t="s">
        <v>1295</v>
      </c>
      <c r="J454" s="50" t="s">
        <v>104</v>
      </c>
      <c r="K454" s="71" t="s">
        <v>1247</v>
      </c>
      <c r="L454" s="50" t="s">
        <v>1296</v>
      </c>
      <c r="M454" s="56"/>
      <c r="N454" s="56"/>
      <c r="R454" s="50" t="s">
        <v>54</v>
      </c>
      <c r="S454" s="50" t="s">
        <v>106</v>
      </c>
      <c r="T454" s="50">
        <v>2222</v>
      </c>
      <c r="U454" s="50" t="s">
        <v>71</v>
      </c>
      <c r="V454" s="50" t="s">
        <v>1297</v>
      </c>
      <c r="X454" s="57" t="s">
        <v>45</v>
      </c>
      <c r="AA454" s="50" t="s">
        <v>108</v>
      </c>
      <c r="AB454" s="56" t="s">
        <v>100</v>
      </c>
      <c r="AD454" s="50">
        <v>0</v>
      </c>
      <c r="AE454" s="50">
        <v>0</v>
      </c>
      <c r="AF454" s="50">
        <v>300</v>
      </c>
      <c r="AG454" s="50" t="s">
        <v>46</v>
      </c>
      <c r="AH454" s="50" t="str">
        <f t="shared" si="52"/>
        <v>C-15 32 C-15 32,000</v>
      </c>
      <c r="AI454" s="50"/>
      <c r="AJ454" s="50" t="str">
        <f t="shared" si="53"/>
        <v>{'Camera information':{'Identifier':'camera.1522','Number':1522,'Group':'C-15','Name':'C-15 32 C-15 32,000','Location':'A-2',</v>
      </c>
      <c r="AK454" s="50" t="str">
        <f t="shared" si="51"/>
        <v>'Description':'C-15 32 C-15 32,000','Symbol':'Fixed camera','Owner':'Eix Diagonal','Municipality':'-','Kilometric Point':'32','Road':'C-15','Direction':'',</v>
      </c>
      <c r="AL454" s="50" t="str">
        <f t="shared" si="54"/>
        <v>'Latitude':'0','Longitude':'0','Manufacturer':'VG4 AutoDome','Model':'BOSCH F0002E43','Protocol':'		Ultrak','Polling':300,</v>
      </c>
      <c r="AM454" s="50" t="str">
        <f t="shared" si="49"/>
        <v>'Connection':{'Address':'172.28.5.32','Multicast address':'				225.1.5.32','User':'','Password':'','HTTP port':,'ONVIF port':,'RTSP port':},</v>
      </c>
      <c r="AN454" s="50" t="str">
        <f t="shared" si="55"/>
        <v>'PTZ protocol':{'Protocol':'		Ultrak','Address':			1,'Port':2222,'Serial settings':'1200,8,E,1'}}},</v>
      </c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  <c r="DS454" s="50"/>
      <c r="DT454" s="50"/>
      <c r="DU454" s="50"/>
      <c r="DV454" s="50"/>
      <c r="DW454" s="50"/>
      <c r="DX454" s="50"/>
      <c r="DY454" s="50"/>
      <c r="DZ454" s="50"/>
      <c r="EA454" s="50"/>
      <c r="EB454" s="50"/>
      <c r="EC454" s="50"/>
      <c r="ED454" s="50"/>
      <c r="EE454" s="50"/>
      <c r="EF454" s="50"/>
      <c r="EG454" s="50"/>
      <c r="EH454" s="50"/>
      <c r="EI454" s="50"/>
      <c r="EJ454" s="50"/>
      <c r="EK454" s="50"/>
      <c r="EL454" s="50"/>
      <c r="EM454" s="50"/>
      <c r="EN454" s="50"/>
      <c r="EO454" s="50"/>
      <c r="EP454" s="50"/>
      <c r="EQ454" s="50"/>
      <c r="ER454" s="50"/>
      <c r="ES454" s="50"/>
      <c r="ET454" s="50"/>
      <c r="EU454" s="50"/>
      <c r="EV454" s="50"/>
      <c r="EW454" s="50"/>
      <c r="EX454" s="50"/>
      <c r="EY454" s="50"/>
      <c r="EZ454" s="50"/>
      <c r="FA454" s="50"/>
      <c r="FB454" s="50"/>
      <c r="FC454" s="50"/>
      <c r="FD454" s="50"/>
      <c r="FE454" s="50"/>
      <c r="FF454" s="50"/>
      <c r="FG454" s="50"/>
      <c r="FH454" s="50"/>
      <c r="FI454" s="50"/>
      <c r="FJ454" s="50"/>
      <c r="FK454" s="50"/>
      <c r="FL454" s="50"/>
      <c r="FM454" s="50"/>
      <c r="FN454" s="50"/>
      <c r="FO454" s="50"/>
      <c r="FP454" s="50"/>
      <c r="FQ454" s="50"/>
      <c r="FR454" s="50"/>
      <c r="FS454" s="50"/>
      <c r="FT454" s="50"/>
      <c r="FU454" s="50"/>
      <c r="FV454" s="50"/>
      <c r="FW454" s="50"/>
      <c r="FX454" s="50"/>
      <c r="FY454" s="50"/>
      <c r="FZ454" s="50"/>
      <c r="GA454" s="50"/>
      <c r="GB454" s="50"/>
      <c r="GC454" s="50"/>
      <c r="GD454" s="50"/>
      <c r="GE454" s="50"/>
      <c r="GF454" s="50"/>
      <c r="GG454" s="50"/>
      <c r="GH454" s="50"/>
      <c r="GI454" s="50"/>
      <c r="GJ454" s="50"/>
      <c r="GK454" s="50"/>
      <c r="GL454" s="50"/>
      <c r="GM454" s="50"/>
      <c r="GN454" s="50"/>
      <c r="GO454" s="50"/>
      <c r="GP454" s="50"/>
      <c r="GQ454" s="50"/>
      <c r="GR454" s="50"/>
      <c r="GS454" s="50"/>
      <c r="GT454" s="50"/>
      <c r="GU454" s="50"/>
      <c r="GV454" s="50"/>
      <c r="GW454" s="50"/>
      <c r="GX454" s="50"/>
      <c r="GY454" s="50"/>
      <c r="GZ454" s="50"/>
      <c r="HA454" s="50"/>
      <c r="HB454" s="50"/>
      <c r="HC454" s="50"/>
      <c r="HD454" s="50"/>
      <c r="HE454" s="50"/>
      <c r="HF454" s="50"/>
      <c r="HG454" s="50"/>
      <c r="HH454" s="50"/>
      <c r="HI454" s="50"/>
      <c r="HJ454" s="50"/>
      <c r="HK454" s="50"/>
      <c r="HL454" s="50"/>
      <c r="HM454" s="50"/>
      <c r="HN454" s="50"/>
      <c r="HO454" s="50"/>
      <c r="HP454" s="50"/>
      <c r="HQ454" s="50"/>
      <c r="HR454" s="50"/>
      <c r="HS454" s="50"/>
      <c r="HT454" s="50"/>
      <c r="HU454" s="50"/>
      <c r="HV454" s="50"/>
      <c r="HW454" s="50"/>
      <c r="HX454" s="50"/>
      <c r="HY454" s="50"/>
      <c r="HZ454" s="50"/>
      <c r="IA454" s="50"/>
      <c r="IB454" s="50"/>
      <c r="IC454" s="50"/>
      <c r="ID454" s="50"/>
      <c r="IE454" s="50"/>
      <c r="IF454" s="50"/>
      <c r="IG454" s="50"/>
      <c r="IH454" s="50"/>
      <c r="II454" s="50"/>
      <c r="IJ454" s="50"/>
      <c r="IK454" s="50"/>
      <c r="IL454" s="50"/>
      <c r="IM454" s="50"/>
      <c r="IN454" s="50"/>
      <c r="IO454" s="50"/>
      <c r="IP454" s="50"/>
      <c r="IQ454" s="50"/>
      <c r="IR454" s="50"/>
      <c r="IS454" s="50"/>
    </row>
    <row r="455" spans="1:253" ht="14.25" customHeight="1">
      <c r="A455" s="55" t="str">
        <f t="shared" si="50"/>
        <v>camera.1523</v>
      </c>
      <c r="B455" s="54">
        <v>1523</v>
      </c>
      <c r="C455" s="56" t="s">
        <v>100</v>
      </c>
      <c r="D455" s="56">
        <v>35</v>
      </c>
      <c r="E455" s="56" t="s">
        <v>101</v>
      </c>
      <c r="F455" s="56" t="s">
        <v>102</v>
      </c>
      <c r="G455" s="56" t="s">
        <v>36</v>
      </c>
      <c r="H455" s="56" t="s">
        <v>37</v>
      </c>
      <c r="I455" s="56" t="s">
        <v>1298</v>
      </c>
      <c r="J455" s="50" t="s">
        <v>104</v>
      </c>
      <c r="K455" s="71" t="s">
        <v>1247</v>
      </c>
      <c r="L455" s="50" t="s">
        <v>1299</v>
      </c>
      <c r="M455" s="56"/>
      <c r="N455" s="56"/>
      <c r="R455" s="50" t="s">
        <v>54</v>
      </c>
      <c r="S455" s="50" t="s">
        <v>106</v>
      </c>
      <c r="T455" s="50">
        <v>2222</v>
      </c>
      <c r="U455" s="50" t="s">
        <v>71</v>
      </c>
      <c r="V455" s="50" t="s">
        <v>1300</v>
      </c>
      <c r="X455" s="57" t="s">
        <v>45</v>
      </c>
      <c r="AA455" s="50" t="s">
        <v>108</v>
      </c>
      <c r="AB455" s="56" t="s">
        <v>100</v>
      </c>
      <c r="AD455" s="50">
        <v>0</v>
      </c>
      <c r="AE455" s="50">
        <v>0</v>
      </c>
      <c r="AF455" s="50">
        <v>300</v>
      </c>
      <c r="AG455" s="50" t="s">
        <v>46</v>
      </c>
      <c r="AH455" s="50" t="str">
        <f t="shared" si="52"/>
        <v>C-15 35 C-15 35,000</v>
      </c>
      <c r="AI455" s="50"/>
      <c r="AJ455" s="50" t="str">
        <f t="shared" si="53"/>
        <v>{'Camera information':{'Identifier':'camera.1523','Number':1523,'Group':'C-15','Name':'C-15 35 C-15 35,000','Location':'A-2',</v>
      </c>
      <c r="AK455" s="50" t="str">
        <f t="shared" si="51"/>
        <v>'Description':'C-15 35 C-15 35,000','Symbol':'Fixed camera','Owner':'Eix Diagonal','Municipality':'-','Kilometric Point':'35','Road':'C-15','Direction':'',</v>
      </c>
      <c r="AL455" s="50" t="str">
        <f t="shared" si="54"/>
        <v>'Latitude':'0','Longitude':'0','Manufacturer':'VG4 AutoDome','Model':'BOSCH F0002E43','Protocol':'		Ultrak','Polling':300,</v>
      </c>
      <c r="AM455" s="50" t="str">
        <f t="shared" si="49"/>
        <v>'Connection':{'Address':'172.28.5.35','Multicast address':'				225.1.5.35','User':'','Password':'','HTTP port':,'ONVIF port':,'RTSP port':},</v>
      </c>
      <c r="AN455" s="50" t="str">
        <f t="shared" si="55"/>
        <v>'PTZ protocol':{'Protocol':'		Ultrak','Address':			1,'Port':2222,'Serial settings':'1200,8,E,1'}}},</v>
      </c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  <c r="DS455" s="50"/>
      <c r="DT455" s="50"/>
      <c r="DU455" s="50"/>
      <c r="DV455" s="50"/>
      <c r="DW455" s="50"/>
      <c r="DX455" s="50"/>
      <c r="DY455" s="50"/>
      <c r="DZ455" s="50"/>
      <c r="EA455" s="50"/>
      <c r="EB455" s="50"/>
      <c r="EC455" s="50"/>
      <c r="ED455" s="50"/>
      <c r="EE455" s="50"/>
      <c r="EF455" s="50"/>
      <c r="EG455" s="50"/>
      <c r="EH455" s="50"/>
      <c r="EI455" s="50"/>
      <c r="EJ455" s="50"/>
      <c r="EK455" s="50"/>
      <c r="EL455" s="50"/>
      <c r="EM455" s="50"/>
      <c r="EN455" s="50"/>
      <c r="EO455" s="50"/>
      <c r="EP455" s="50"/>
      <c r="EQ455" s="50"/>
      <c r="ER455" s="50"/>
      <c r="ES455" s="50"/>
      <c r="ET455" s="50"/>
      <c r="EU455" s="50"/>
      <c r="EV455" s="50"/>
      <c r="EW455" s="50"/>
      <c r="EX455" s="50"/>
      <c r="EY455" s="50"/>
      <c r="EZ455" s="50"/>
      <c r="FA455" s="50"/>
      <c r="FB455" s="50"/>
      <c r="FC455" s="50"/>
      <c r="FD455" s="50"/>
      <c r="FE455" s="50"/>
      <c r="FF455" s="50"/>
      <c r="FG455" s="50"/>
      <c r="FH455" s="50"/>
      <c r="FI455" s="50"/>
      <c r="FJ455" s="50"/>
      <c r="FK455" s="50"/>
      <c r="FL455" s="50"/>
      <c r="FM455" s="50"/>
      <c r="FN455" s="50"/>
      <c r="FO455" s="50"/>
      <c r="FP455" s="50"/>
      <c r="FQ455" s="50"/>
      <c r="FR455" s="50"/>
      <c r="FS455" s="50"/>
      <c r="FT455" s="50"/>
      <c r="FU455" s="50"/>
      <c r="FV455" s="50"/>
      <c r="FW455" s="50"/>
      <c r="FX455" s="50"/>
      <c r="FY455" s="50"/>
      <c r="FZ455" s="50"/>
      <c r="GA455" s="50"/>
      <c r="GB455" s="50"/>
      <c r="GC455" s="50"/>
      <c r="GD455" s="50"/>
      <c r="GE455" s="50"/>
      <c r="GF455" s="50"/>
      <c r="GG455" s="50"/>
      <c r="GH455" s="50"/>
      <c r="GI455" s="50"/>
      <c r="GJ455" s="50"/>
      <c r="GK455" s="50"/>
      <c r="GL455" s="50"/>
      <c r="GM455" s="50"/>
      <c r="GN455" s="50"/>
      <c r="GO455" s="50"/>
      <c r="GP455" s="50"/>
      <c r="GQ455" s="50"/>
      <c r="GR455" s="50"/>
      <c r="GS455" s="50"/>
      <c r="GT455" s="50"/>
      <c r="GU455" s="50"/>
      <c r="GV455" s="50"/>
      <c r="GW455" s="50"/>
      <c r="GX455" s="50"/>
      <c r="GY455" s="50"/>
      <c r="GZ455" s="50"/>
      <c r="HA455" s="50"/>
      <c r="HB455" s="50"/>
      <c r="HC455" s="50"/>
      <c r="HD455" s="50"/>
      <c r="HE455" s="50"/>
      <c r="HF455" s="50"/>
      <c r="HG455" s="50"/>
      <c r="HH455" s="50"/>
      <c r="HI455" s="50"/>
      <c r="HJ455" s="50"/>
      <c r="HK455" s="50"/>
      <c r="HL455" s="50"/>
      <c r="HM455" s="50"/>
      <c r="HN455" s="50"/>
      <c r="HO455" s="50"/>
      <c r="HP455" s="50"/>
      <c r="HQ455" s="50"/>
      <c r="HR455" s="50"/>
      <c r="HS455" s="50"/>
      <c r="HT455" s="50"/>
      <c r="HU455" s="50"/>
      <c r="HV455" s="50"/>
      <c r="HW455" s="50"/>
      <c r="HX455" s="50"/>
      <c r="HY455" s="50"/>
      <c r="HZ455" s="50"/>
      <c r="IA455" s="50"/>
      <c r="IB455" s="50"/>
      <c r="IC455" s="50"/>
      <c r="ID455" s="50"/>
      <c r="IE455" s="50"/>
      <c r="IF455" s="50"/>
      <c r="IG455" s="50"/>
      <c r="IH455" s="50"/>
      <c r="II455" s="50"/>
      <c r="IJ455" s="50"/>
      <c r="IK455" s="50"/>
      <c r="IL455" s="50"/>
      <c r="IM455" s="50"/>
      <c r="IN455" s="50"/>
      <c r="IO455" s="50"/>
      <c r="IP455" s="50"/>
      <c r="IQ455" s="50"/>
      <c r="IR455" s="50"/>
      <c r="IS455" s="50"/>
    </row>
    <row r="456" spans="1:253" ht="14.25" customHeight="1">
      <c r="A456" s="55" t="str">
        <f t="shared" si="50"/>
        <v>camera.1524</v>
      </c>
      <c r="B456" s="54">
        <v>1524</v>
      </c>
      <c r="C456" s="56" t="s">
        <v>100</v>
      </c>
      <c r="D456" s="56">
        <v>36</v>
      </c>
      <c r="E456" s="56" t="s">
        <v>101</v>
      </c>
      <c r="F456" s="56" t="s">
        <v>102</v>
      </c>
      <c r="G456" s="56" t="s">
        <v>36</v>
      </c>
      <c r="H456" s="56" t="s">
        <v>37</v>
      </c>
      <c r="I456" s="56" t="s">
        <v>1301</v>
      </c>
      <c r="J456" s="50" t="s">
        <v>104</v>
      </c>
      <c r="K456" s="71" t="s">
        <v>1247</v>
      </c>
      <c r="L456" s="50" t="s">
        <v>1302</v>
      </c>
      <c r="M456" s="56"/>
      <c r="N456" s="56"/>
      <c r="R456" s="50" t="s">
        <v>54</v>
      </c>
      <c r="S456" s="50" t="s">
        <v>106</v>
      </c>
      <c r="T456" s="50">
        <v>2222</v>
      </c>
      <c r="U456" s="50" t="s">
        <v>71</v>
      </c>
      <c r="V456" s="50" t="s">
        <v>1303</v>
      </c>
      <c r="X456" s="57" t="s">
        <v>45</v>
      </c>
      <c r="AA456" s="50" t="s">
        <v>108</v>
      </c>
      <c r="AB456" s="56" t="s">
        <v>100</v>
      </c>
      <c r="AD456" s="50">
        <v>0</v>
      </c>
      <c r="AE456" s="50">
        <v>0</v>
      </c>
      <c r="AF456" s="50">
        <v>300</v>
      </c>
      <c r="AG456" s="50" t="s">
        <v>46</v>
      </c>
      <c r="AH456" s="50" t="str">
        <f t="shared" si="52"/>
        <v>C-15 36 C-15 36,000</v>
      </c>
      <c r="AI456" s="50"/>
      <c r="AJ456" s="50" t="str">
        <f t="shared" si="53"/>
        <v>{'Camera information':{'Identifier':'camera.1524','Number':1524,'Group':'C-15','Name':'C-15 36 C-15 36,000','Location':'A-2',</v>
      </c>
      <c r="AK456" s="50" t="str">
        <f t="shared" si="51"/>
        <v>'Description':'C-15 36 C-15 36,000','Symbol':'Fixed camera','Owner':'Eix Diagonal','Municipality':'-','Kilometric Point':'36','Road':'C-15','Direction':'',</v>
      </c>
      <c r="AL456" s="50" t="str">
        <f t="shared" si="54"/>
        <v>'Latitude':'0','Longitude':'0','Manufacturer':'VG4 AutoDome','Model':'BOSCH F0002E43','Protocol':'		Ultrak','Polling':300,</v>
      </c>
      <c r="AM456" s="50" t="str">
        <f t="shared" si="49"/>
        <v>'Connection':{'Address':'172.28.5.36','Multicast address':'				225.1.5.36','User':'','Password':'','HTTP port':,'ONVIF port':,'RTSP port':},</v>
      </c>
      <c r="AN456" s="50" t="str">
        <f t="shared" si="55"/>
        <v>'PTZ protocol':{'Protocol':'		Ultrak','Address':			1,'Port':2222,'Serial settings':'1200,8,E,1'}}},</v>
      </c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  <c r="DS456" s="50"/>
      <c r="DT456" s="50"/>
      <c r="DU456" s="50"/>
      <c r="DV456" s="50"/>
      <c r="DW456" s="50"/>
      <c r="DX456" s="50"/>
      <c r="DY456" s="50"/>
      <c r="DZ456" s="50"/>
      <c r="EA456" s="50"/>
      <c r="EB456" s="50"/>
      <c r="EC456" s="50"/>
      <c r="ED456" s="50"/>
      <c r="EE456" s="50"/>
      <c r="EF456" s="50"/>
      <c r="EG456" s="50"/>
      <c r="EH456" s="50"/>
      <c r="EI456" s="50"/>
      <c r="EJ456" s="50"/>
      <c r="EK456" s="50"/>
      <c r="EL456" s="50"/>
      <c r="EM456" s="50"/>
      <c r="EN456" s="50"/>
      <c r="EO456" s="50"/>
      <c r="EP456" s="50"/>
      <c r="EQ456" s="50"/>
      <c r="ER456" s="50"/>
      <c r="ES456" s="50"/>
      <c r="ET456" s="50"/>
      <c r="EU456" s="50"/>
      <c r="EV456" s="50"/>
      <c r="EW456" s="50"/>
      <c r="EX456" s="50"/>
      <c r="EY456" s="50"/>
      <c r="EZ456" s="50"/>
      <c r="FA456" s="50"/>
      <c r="FB456" s="50"/>
      <c r="FC456" s="50"/>
      <c r="FD456" s="50"/>
      <c r="FE456" s="50"/>
      <c r="FF456" s="50"/>
      <c r="FG456" s="50"/>
      <c r="FH456" s="50"/>
      <c r="FI456" s="50"/>
      <c r="FJ456" s="50"/>
      <c r="FK456" s="50"/>
      <c r="FL456" s="50"/>
      <c r="FM456" s="50"/>
      <c r="FN456" s="50"/>
      <c r="FO456" s="50"/>
      <c r="FP456" s="50"/>
      <c r="FQ456" s="50"/>
      <c r="FR456" s="50"/>
      <c r="FS456" s="50"/>
      <c r="FT456" s="50"/>
      <c r="FU456" s="50"/>
      <c r="FV456" s="50"/>
      <c r="FW456" s="50"/>
      <c r="FX456" s="50"/>
      <c r="FY456" s="50"/>
      <c r="FZ456" s="50"/>
      <c r="GA456" s="50"/>
      <c r="GB456" s="50"/>
      <c r="GC456" s="50"/>
      <c r="GD456" s="50"/>
      <c r="GE456" s="50"/>
      <c r="GF456" s="50"/>
      <c r="GG456" s="50"/>
      <c r="GH456" s="50"/>
      <c r="GI456" s="50"/>
      <c r="GJ456" s="50"/>
      <c r="GK456" s="50"/>
      <c r="GL456" s="50"/>
      <c r="GM456" s="50"/>
      <c r="GN456" s="50"/>
      <c r="GO456" s="50"/>
      <c r="GP456" s="50"/>
      <c r="GQ456" s="50"/>
      <c r="GR456" s="50"/>
      <c r="GS456" s="50"/>
      <c r="GT456" s="50"/>
      <c r="GU456" s="50"/>
      <c r="GV456" s="50"/>
      <c r="GW456" s="50"/>
      <c r="GX456" s="50"/>
      <c r="GY456" s="50"/>
      <c r="GZ456" s="50"/>
      <c r="HA456" s="50"/>
      <c r="HB456" s="50"/>
      <c r="HC456" s="50"/>
      <c r="HD456" s="50"/>
      <c r="HE456" s="50"/>
      <c r="HF456" s="50"/>
      <c r="HG456" s="50"/>
      <c r="HH456" s="50"/>
      <c r="HI456" s="50"/>
      <c r="HJ456" s="50"/>
      <c r="HK456" s="50"/>
      <c r="HL456" s="50"/>
      <c r="HM456" s="50"/>
      <c r="HN456" s="50"/>
      <c r="HO456" s="50"/>
      <c r="HP456" s="50"/>
      <c r="HQ456" s="50"/>
      <c r="HR456" s="50"/>
      <c r="HS456" s="50"/>
      <c r="HT456" s="50"/>
      <c r="HU456" s="50"/>
      <c r="HV456" s="50"/>
      <c r="HW456" s="50"/>
      <c r="HX456" s="50"/>
      <c r="HY456" s="50"/>
      <c r="HZ456" s="50"/>
      <c r="IA456" s="50"/>
      <c r="IB456" s="50"/>
      <c r="IC456" s="50"/>
      <c r="ID456" s="50"/>
      <c r="IE456" s="50"/>
      <c r="IF456" s="50"/>
      <c r="IG456" s="50"/>
      <c r="IH456" s="50"/>
      <c r="II456" s="50"/>
      <c r="IJ456" s="50"/>
      <c r="IK456" s="50"/>
      <c r="IL456" s="50"/>
      <c r="IM456" s="50"/>
      <c r="IN456" s="50"/>
      <c r="IO456" s="50"/>
      <c r="IP456" s="50"/>
      <c r="IQ456" s="50"/>
      <c r="IR456" s="50"/>
      <c r="IS456" s="50"/>
    </row>
    <row r="457" spans="1:253" ht="14.25" customHeight="1">
      <c r="A457" s="55" t="str">
        <f t="shared" si="50"/>
        <v>camera.1525</v>
      </c>
      <c r="B457" s="54">
        <v>1525</v>
      </c>
      <c r="C457" s="56" t="s">
        <v>100</v>
      </c>
      <c r="D457" s="56">
        <v>37</v>
      </c>
      <c r="E457" s="56" t="s">
        <v>101</v>
      </c>
      <c r="F457" s="56" t="s">
        <v>102</v>
      </c>
      <c r="G457" s="56" t="s">
        <v>36</v>
      </c>
      <c r="H457" s="56" t="s">
        <v>37</v>
      </c>
      <c r="I457" s="56" t="s">
        <v>1304</v>
      </c>
      <c r="J457" s="50" t="s">
        <v>104</v>
      </c>
      <c r="K457" s="71" t="s">
        <v>1247</v>
      </c>
      <c r="L457" s="50" t="s">
        <v>1305</v>
      </c>
      <c r="M457" s="56"/>
      <c r="N457" s="56"/>
      <c r="R457" s="50" t="s">
        <v>54</v>
      </c>
      <c r="S457" s="50" t="s">
        <v>106</v>
      </c>
      <c r="T457" s="50">
        <v>2222</v>
      </c>
      <c r="U457" s="50" t="s">
        <v>71</v>
      </c>
      <c r="V457" s="50" t="s">
        <v>1306</v>
      </c>
      <c r="X457" s="57" t="s">
        <v>45</v>
      </c>
      <c r="AA457" s="50" t="s">
        <v>108</v>
      </c>
      <c r="AB457" s="56" t="s">
        <v>100</v>
      </c>
      <c r="AD457" s="50">
        <v>0</v>
      </c>
      <c r="AE457" s="50">
        <v>0</v>
      </c>
      <c r="AF457" s="50">
        <v>300</v>
      </c>
      <c r="AG457" s="50" t="s">
        <v>46</v>
      </c>
      <c r="AH457" s="50" t="str">
        <f t="shared" si="52"/>
        <v>C-15 37 C-15 37,000</v>
      </c>
      <c r="AI457" s="50"/>
      <c r="AJ457" s="50" t="str">
        <f t="shared" si="53"/>
        <v>{'Camera information':{'Identifier':'camera.1525','Number':1525,'Group':'C-15','Name':'C-15 37 C-15 37,000','Location':'A-2',</v>
      </c>
      <c r="AK457" s="50" t="str">
        <f t="shared" si="51"/>
        <v>'Description':'C-15 37 C-15 37,000','Symbol':'Fixed camera','Owner':'Eix Diagonal','Municipality':'-','Kilometric Point':'37','Road':'C-15','Direction':'',</v>
      </c>
      <c r="AL457" s="50" t="str">
        <f t="shared" si="54"/>
        <v>'Latitude':'0','Longitude':'0','Manufacturer':'VG4 AutoDome','Model':'BOSCH F0002E43','Protocol':'		Ultrak','Polling':300,</v>
      </c>
      <c r="AM457" s="50" t="str">
        <f t="shared" si="49"/>
        <v>'Connection':{'Address':'172.28.5.37','Multicast address':'				225.1.5.37','User':'','Password':'','HTTP port':,'ONVIF port':,'RTSP port':},</v>
      </c>
      <c r="AN457" s="50" t="str">
        <f t="shared" si="55"/>
        <v>'PTZ protocol':{'Protocol':'		Ultrak','Address':			1,'Port':2222,'Serial settings':'1200,8,E,1'}}},</v>
      </c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  <c r="DS457" s="50"/>
      <c r="DT457" s="50"/>
      <c r="DU457" s="50"/>
      <c r="DV457" s="50"/>
      <c r="DW457" s="50"/>
      <c r="DX457" s="50"/>
      <c r="DY457" s="50"/>
      <c r="DZ457" s="50"/>
      <c r="EA457" s="50"/>
      <c r="EB457" s="50"/>
      <c r="EC457" s="50"/>
      <c r="ED457" s="50"/>
      <c r="EE457" s="50"/>
      <c r="EF457" s="50"/>
      <c r="EG457" s="50"/>
      <c r="EH457" s="50"/>
      <c r="EI457" s="50"/>
      <c r="EJ457" s="50"/>
      <c r="EK457" s="50"/>
      <c r="EL457" s="50"/>
      <c r="EM457" s="50"/>
      <c r="EN457" s="50"/>
      <c r="EO457" s="50"/>
      <c r="EP457" s="50"/>
      <c r="EQ457" s="50"/>
      <c r="ER457" s="50"/>
      <c r="ES457" s="50"/>
      <c r="ET457" s="50"/>
      <c r="EU457" s="50"/>
      <c r="EV457" s="50"/>
      <c r="EW457" s="50"/>
      <c r="EX457" s="50"/>
      <c r="EY457" s="50"/>
      <c r="EZ457" s="50"/>
      <c r="FA457" s="50"/>
      <c r="FB457" s="50"/>
      <c r="FC457" s="50"/>
      <c r="FD457" s="50"/>
      <c r="FE457" s="50"/>
      <c r="FF457" s="50"/>
      <c r="FG457" s="50"/>
      <c r="FH457" s="50"/>
      <c r="FI457" s="50"/>
      <c r="FJ457" s="50"/>
      <c r="FK457" s="50"/>
      <c r="FL457" s="50"/>
      <c r="FM457" s="50"/>
      <c r="FN457" s="50"/>
      <c r="FO457" s="50"/>
      <c r="FP457" s="50"/>
      <c r="FQ457" s="50"/>
      <c r="FR457" s="50"/>
      <c r="FS457" s="50"/>
      <c r="FT457" s="50"/>
      <c r="FU457" s="50"/>
      <c r="FV457" s="50"/>
      <c r="FW457" s="50"/>
      <c r="FX457" s="50"/>
      <c r="FY457" s="50"/>
      <c r="FZ457" s="50"/>
      <c r="GA457" s="50"/>
      <c r="GB457" s="50"/>
      <c r="GC457" s="50"/>
      <c r="GD457" s="50"/>
      <c r="GE457" s="50"/>
      <c r="GF457" s="50"/>
      <c r="GG457" s="50"/>
      <c r="GH457" s="50"/>
      <c r="GI457" s="50"/>
      <c r="GJ457" s="50"/>
      <c r="GK457" s="50"/>
      <c r="GL457" s="50"/>
      <c r="GM457" s="50"/>
      <c r="GN457" s="50"/>
      <c r="GO457" s="50"/>
      <c r="GP457" s="50"/>
      <c r="GQ457" s="50"/>
      <c r="GR457" s="50"/>
      <c r="GS457" s="50"/>
      <c r="GT457" s="50"/>
      <c r="GU457" s="50"/>
      <c r="GV457" s="50"/>
      <c r="GW457" s="50"/>
      <c r="GX457" s="50"/>
      <c r="GY457" s="50"/>
      <c r="GZ457" s="50"/>
      <c r="HA457" s="50"/>
      <c r="HB457" s="50"/>
      <c r="HC457" s="50"/>
      <c r="HD457" s="50"/>
      <c r="HE457" s="50"/>
      <c r="HF457" s="50"/>
      <c r="HG457" s="50"/>
      <c r="HH457" s="50"/>
      <c r="HI457" s="50"/>
      <c r="HJ457" s="50"/>
      <c r="HK457" s="50"/>
      <c r="HL457" s="50"/>
      <c r="HM457" s="50"/>
      <c r="HN457" s="50"/>
      <c r="HO457" s="50"/>
      <c r="HP457" s="50"/>
      <c r="HQ457" s="50"/>
      <c r="HR457" s="50"/>
      <c r="HS457" s="50"/>
      <c r="HT457" s="50"/>
      <c r="HU457" s="50"/>
      <c r="HV457" s="50"/>
      <c r="HW457" s="50"/>
      <c r="HX457" s="50"/>
      <c r="HY457" s="50"/>
      <c r="HZ457" s="50"/>
      <c r="IA457" s="50"/>
      <c r="IB457" s="50"/>
      <c r="IC457" s="50"/>
      <c r="ID457" s="50"/>
      <c r="IE457" s="50"/>
      <c r="IF457" s="50"/>
      <c r="IG457" s="50"/>
      <c r="IH457" s="50"/>
      <c r="II457" s="50"/>
      <c r="IJ457" s="50"/>
      <c r="IK457" s="50"/>
      <c r="IL457" s="50"/>
      <c r="IM457" s="50"/>
      <c r="IN457" s="50"/>
      <c r="IO457" s="50"/>
      <c r="IP457" s="50"/>
      <c r="IQ457" s="50"/>
      <c r="IR457" s="50"/>
      <c r="IS457" s="50"/>
    </row>
    <row r="458" spans="1:253" ht="14.25" customHeight="1">
      <c r="A458" s="55" t="str">
        <f t="shared" si="50"/>
        <v>camera.1526</v>
      </c>
      <c r="B458" s="54">
        <v>1526</v>
      </c>
      <c r="C458" s="56" t="s">
        <v>100</v>
      </c>
      <c r="D458" s="56">
        <v>39</v>
      </c>
      <c r="E458" s="56" t="s">
        <v>101</v>
      </c>
      <c r="F458" s="56" t="s">
        <v>102</v>
      </c>
      <c r="G458" s="56" t="s">
        <v>36</v>
      </c>
      <c r="H458" s="56" t="s">
        <v>37</v>
      </c>
      <c r="I458" s="56" t="s">
        <v>1307</v>
      </c>
      <c r="J458" s="50" t="s">
        <v>104</v>
      </c>
      <c r="K458" s="71" t="s">
        <v>1247</v>
      </c>
      <c r="L458" s="50" t="s">
        <v>1308</v>
      </c>
      <c r="M458" s="56"/>
      <c r="N458" s="56"/>
      <c r="R458" s="50" t="s">
        <v>54</v>
      </c>
      <c r="S458" s="50" t="s">
        <v>106</v>
      </c>
      <c r="T458" s="50">
        <v>2222</v>
      </c>
      <c r="U458" s="50" t="s">
        <v>71</v>
      </c>
      <c r="V458" s="50" t="s">
        <v>1309</v>
      </c>
      <c r="X458" s="57" t="s">
        <v>45</v>
      </c>
      <c r="AA458" s="50" t="s">
        <v>108</v>
      </c>
      <c r="AB458" s="56" t="s">
        <v>100</v>
      </c>
      <c r="AD458" s="50">
        <v>0</v>
      </c>
      <c r="AE458" s="50">
        <v>0</v>
      </c>
      <c r="AF458" s="50">
        <v>300</v>
      </c>
      <c r="AG458" s="50" t="s">
        <v>46</v>
      </c>
      <c r="AH458" s="50" t="str">
        <f t="shared" si="52"/>
        <v>C-15 39 C-15 39,000</v>
      </c>
      <c r="AI458" s="50"/>
      <c r="AJ458" s="50" t="str">
        <f t="shared" si="53"/>
        <v>{'Camera information':{'Identifier':'camera.1526','Number':1526,'Group':'C-15','Name':'C-15 39 C-15 39,000','Location':'A-2',</v>
      </c>
      <c r="AK458" s="50" t="str">
        <f t="shared" si="51"/>
        <v>'Description':'C-15 39 C-15 39,000','Symbol':'Fixed camera','Owner':'Eix Diagonal','Municipality':'-','Kilometric Point':'39','Road':'C-15','Direction':'',</v>
      </c>
      <c r="AL458" s="50" t="str">
        <f t="shared" si="54"/>
        <v>'Latitude':'0','Longitude':'0','Manufacturer':'VG4 AutoDome','Model':'BOSCH F0002E43','Protocol':'		Ultrak','Polling':300,</v>
      </c>
      <c r="AM458" s="50" t="str">
        <f t="shared" si="49"/>
        <v>'Connection':{'Address':'172.28.5.39','Multicast address':'				225.1.5.39','User':'','Password':'','HTTP port':,'ONVIF port':,'RTSP port':},</v>
      </c>
      <c r="AN458" s="50" t="str">
        <f t="shared" si="55"/>
        <v>'PTZ protocol':{'Protocol':'		Ultrak','Address':			1,'Port':2222,'Serial settings':'1200,8,E,1'}}},</v>
      </c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  <c r="DS458" s="50"/>
      <c r="DT458" s="50"/>
      <c r="DU458" s="50"/>
      <c r="DV458" s="50"/>
      <c r="DW458" s="50"/>
      <c r="DX458" s="50"/>
      <c r="DY458" s="50"/>
      <c r="DZ458" s="50"/>
      <c r="EA458" s="50"/>
      <c r="EB458" s="50"/>
      <c r="EC458" s="50"/>
      <c r="ED458" s="50"/>
      <c r="EE458" s="50"/>
      <c r="EF458" s="50"/>
      <c r="EG458" s="50"/>
      <c r="EH458" s="50"/>
      <c r="EI458" s="50"/>
      <c r="EJ458" s="50"/>
      <c r="EK458" s="50"/>
      <c r="EL458" s="50"/>
      <c r="EM458" s="50"/>
      <c r="EN458" s="50"/>
      <c r="EO458" s="50"/>
      <c r="EP458" s="50"/>
      <c r="EQ458" s="50"/>
      <c r="ER458" s="50"/>
      <c r="ES458" s="50"/>
      <c r="ET458" s="50"/>
      <c r="EU458" s="50"/>
      <c r="EV458" s="50"/>
      <c r="EW458" s="50"/>
      <c r="EX458" s="50"/>
      <c r="EY458" s="50"/>
      <c r="EZ458" s="50"/>
      <c r="FA458" s="50"/>
      <c r="FB458" s="50"/>
      <c r="FC458" s="50"/>
      <c r="FD458" s="50"/>
      <c r="FE458" s="50"/>
      <c r="FF458" s="50"/>
      <c r="FG458" s="50"/>
      <c r="FH458" s="50"/>
      <c r="FI458" s="50"/>
      <c r="FJ458" s="50"/>
      <c r="FK458" s="50"/>
      <c r="FL458" s="50"/>
      <c r="FM458" s="50"/>
      <c r="FN458" s="50"/>
      <c r="FO458" s="50"/>
      <c r="FP458" s="50"/>
      <c r="FQ458" s="50"/>
      <c r="FR458" s="50"/>
      <c r="FS458" s="50"/>
      <c r="FT458" s="50"/>
      <c r="FU458" s="50"/>
      <c r="FV458" s="50"/>
      <c r="FW458" s="50"/>
      <c r="FX458" s="50"/>
      <c r="FY458" s="50"/>
      <c r="FZ458" s="50"/>
      <c r="GA458" s="50"/>
      <c r="GB458" s="50"/>
      <c r="GC458" s="50"/>
      <c r="GD458" s="50"/>
      <c r="GE458" s="50"/>
      <c r="GF458" s="50"/>
      <c r="GG458" s="50"/>
      <c r="GH458" s="50"/>
      <c r="GI458" s="50"/>
      <c r="GJ458" s="50"/>
      <c r="GK458" s="50"/>
      <c r="GL458" s="50"/>
      <c r="GM458" s="50"/>
      <c r="GN458" s="50"/>
      <c r="GO458" s="50"/>
      <c r="GP458" s="50"/>
      <c r="GQ458" s="50"/>
      <c r="GR458" s="50"/>
      <c r="GS458" s="50"/>
      <c r="GT458" s="50"/>
      <c r="GU458" s="50"/>
      <c r="GV458" s="50"/>
      <c r="GW458" s="50"/>
      <c r="GX458" s="50"/>
      <c r="GY458" s="50"/>
      <c r="GZ458" s="50"/>
      <c r="HA458" s="50"/>
      <c r="HB458" s="50"/>
      <c r="HC458" s="50"/>
      <c r="HD458" s="50"/>
      <c r="HE458" s="50"/>
      <c r="HF458" s="50"/>
      <c r="HG458" s="50"/>
      <c r="HH458" s="50"/>
      <c r="HI458" s="50"/>
      <c r="HJ458" s="50"/>
      <c r="HK458" s="50"/>
      <c r="HL458" s="50"/>
      <c r="HM458" s="50"/>
      <c r="HN458" s="50"/>
      <c r="HO458" s="50"/>
      <c r="HP458" s="50"/>
      <c r="HQ458" s="50"/>
      <c r="HR458" s="50"/>
      <c r="HS458" s="50"/>
      <c r="HT458" s="50"/>
      <c r="HU458" s="50"/>
      <c r="HV458" s="50"/>
      <c r="HW458" s="50"/>
      <c r="HX458" s="50"/>
      <c r="HY458" s="50"/>
      <c r="HZ458" s="50"/>
      <c r="IA458" s="50"/>
      <c r="IB458" s="50"/>
      <c r="IC458" s="50"/>
      <c r="ID458" s="50"/>
      <c r="IE458" s="50"/>
      <c r="IF458" s="50"/>
      <c r="IG458" s="50"/>
      <c r="IH458" s="50"/>
      <c r="II458" s="50"/>
      <c r="IJ458" s="50"/>
      <c r="IK458" s="50"/>
      <c r="IL458" s="50"/>
      <c r="IM458" s="50"/>
      <c r="IN458" s="50"/>
      <c r="IO458" s="50"/>
      <c r="IP458" s="50"/>
      <c r="IQ458" s="50"/>
      <c r="IR458" s="50"/>
      <c r="IS458" s="50"/>
    </row>
    <row r="459" spans="1:253" ht="14.25" customHeight="1">
      <c r="A459" s="55" t="str">
        <f t="shared" si="50"/>
        <v>camera.1504</v>
      </c>
      <c r="B459" s="54">
        <v>1504</v>
      </c>
      <c r="C459" s="56" t="s">
        <v>100</v>
      </c>
      <c r="D459" s="56">
        <v>4</v>
      </c>
      <c r="E459" s="56" t="s">
        <v>101</v>
      </c>
      <c r="F459" s="56" t="s">
        <v>102</v>
      </c>
      <c r="G459" s="56" t="s">
        <v>36</v>
      </c>
      <c r="H459" s="56" t="s">
        <v>37</v>
      </c>
      <c r="I459" s="56" t="s">
        <v>1310</v>
      </c>
      <c r="J459" s="50" t="s">
        <v>104</v>
      </c>
      <c r="K459" s="71" t="s">
        <v>1247</v>
      </c>
      <c r="L459" s="50" t="s">
        <v>1311</v>
      </c>
      <c r="M459" s="56"/>
      <c r="N459" s="56"/>
      <c r="R459" s="50" t="s">
        <v>54</v>
      </c>
      <c r="S459" s="50" t="s">
        <v>106</v>
      </c>
      <c r="T459" s="50">
        <v>2222</v>
      </c>
      <c r="U459" s="50" t="s">
        <v>71</v>
      </c>
      <c r="V459" s="50" t="s">
        <v>1312</v>
      </c>
      <c r="X459" s="57" t="s">
        <v>45</v>
      </c>
      <c r="AA459" s="50" t="s">
        <v>108</v>
      </c>
      <c r="AB459" s="56" t="s">
        <v>100</v>
      </c>
      <c r="AD459" s="50">
        <v>0</v>
      </c>
      <c r="AE459" s="50">
        <v>0</v>
      </c>
      <c r="AF459" s="50">
        <v>300</v>
      </c>
      <c r="AG459" s="50" t="s">
        <v>46</v>
      </c>
      <c r="AH459" s="50" t="str">
        <f t="shared" si="52"/>
        <v>C-15 4 C-15 4,000</v>
      </c>
      <c r="AI459" s="50"/>
      <c r="AJ459" s="50" t="str">
        <f t="shared" si="53"/>
        <v>{'Camera information':{'Identifier':'camera.1504','Number':1504,'Group':'C-15','Name':'C-15 4 C-15 4,000','Location':'A-2',</v>
      </c>
      <c r="AK459" s="50" t="str">
        <f t="shared" si="51"/>
        <v>'Description':'C-15 4 C-15 4,000','Symbol':'Fixed camera','Owner':'Eix Diagonal','Municipality':'-','Kilometric Point':'4','Road':'C-15','Direction':'',</v>
      </c>
      <c r="AL459" s="50" t="str">
        <f t="shared" si="54"/>
        <v>'Latitude':'0','Longitude':'0','Manufacturer':'VG4 AutoDome','Model':'BOSCH F0002E43','Protocol':'		Ultrak','Polling':300,</v>
      </c>
      <c r="AM459" s="50" t="str">
        <f t="shared" si="49"/>
        <v>'Connection':{'Address':'172.28.5.4','Multicast address':'				225.1.5.4','User':'','Password':'','HTTP port':,'ONVIF port':,'RTSP port':},</v>
      </c>
      <c r="AN459" s="50" t="str">
        <f t="shared" si="55"/>
        <v>'PTZ protocol':{'Protocol':'		Ultrak','Address':			1,'Port':2222,'Serial settings':'1200,8,E,1'}}},</v>
      </c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  <c r="DS459" s="50"/>
      <c r="DT459" s="50"/>
      <c r="DU459" s="50"/>
      <c r="DV459" s="50"/>
      <c r="DW459" s="50"/>
      <c r="DX459" s="50"/>
      <c r="DY459" s="50"/>
      <c r="DZ459" s="50"/>
      <c r="EA459" s="50"/>
      <c r="EB459" s="50"/>
      <c r="EC459" s="50"/>
      <c r="ED459" s="50"/>
      <c r="EE459" s="50"/>
      <c r="EF459" s="50"/>
      <c r="EG459" s="50"/>
      <c r="EH459" s="50"/>
      <c r="EI459" s="50"/>
      <c r="EJ459" s="50"/>
      <c r="EK459" s="50"/>
      <c r="EL459" s="50"/>
      <c r="EM459" s="50"/>
      <c r="EN459" s="50"/>
      <c r="EO459" s="50"/>
      <c r="EP459" s="50"/>
      <c r="EQ459" s="50"/>
      <c r="ER459" s="50"/>
      <c r="ES459" s="50"/>
      <c r="ET459" s="50"/>
      <c r="EU459" s="50"/>
      <c r="EV459" s="50"/>
      <c r="EW459" s="50"/>
      <c r="EX459" s="50"/>
      <c r="EY459" s="50"/>
      <c r="EZ459" s="50"/>
      <c r="FA459" s="50"/>
      <c r="FB459" s="50"/>
      <c r="FC459" s="50"/>
      <c r="FD459" s="50"/>
      <c r="FE459" s="50"/>
      <c r="FF459" s="50"/>
      <c r="FG459" s="50"/>
      <c r="FH459" s="50"/>
      <c r="FI459" s="50"/>
      <c r="FJ459" s="50"/>
      <c r="FK459" s="50"/>
      <c r="FL459" s="50"/>
      <c r="FM459" s="50"/>
      <c r="FN459" s="50"/>
      <c r="FO459" s="50"/>
      <c r="FP459" s="50"/>
      <c r="FQ459" s="50"/>
      <c r="FR459" s="50"/>
      <c r="FS459" s="50"/>
      <c r="FT459" s="50"/>
      <c r="FU459" s="50"/>
      <c r="FV459" s="50"/>
      <c r="FW459" s="50"/>
      <c r="FX459" s="50"/>
      <c r="FY459" s="50"/>
      <c r="FZ459" s="50"/>
      <c r="GA459" s="50"/>
      <c r="GB459" s="50"/>
      <c r="GC459" s="50"/>
      <c r="GD459" s="50"/>
      <c r="GE459" s="50"/>
      <c r="GF459" s="50"/>
      <c r="GG459" s="50"/>
      <c r="GH459" s="50"/>
      <c r="GI459" s="50"/>
      <c r="GJ459" s="50"/>
      <c r="GK459" s="50"/>
      <c r="GL459" s="50"/>
      <c r="GM459" s="50"/>
      <c r="GN459" s="50"/>
      <c r="GO459" s="50"/>
      <c r="GP459" s="50"/>
      <c r="GQ459" s="50"/>
      <c r="GR459" s="50"/>
      <c r="GS459" s="50"/>
      <c r="GT459" s="50"/>
      <c r="GU459" s="50"/>
      <c r="GV459" s="50"/>
      <c r="GW459" s="50"/>
      <c r="GX459" s="50"/>
      <c r="GY459" s="50"/>
      <c r="GZ459" s="50"/>
      <c r="HA459" s="50"/>
      <c r="HB459" s="50"/>
      <c r="HC459" s="50"/>
      <c r="HD459" s="50"/>
      <c r="HE459" s="50"/>
      <c r="HF459" s="50"/>
      <c r="HG459" s="50"/>
      <c r="HH459" s="50"/>
      <c r="HI459" s="50"/>
      <c r="HJ459" s="50"/>
      <c r="HK459" s="50"/>
      <c r="HL459" s="50"/>
      <c r="HM459" s="50"/>
      <c r="HN459" s="50"/>
      <c r="HO459" s="50"/>
      <c r="HP459" s="50"/>
      <c r="HQ459" s="50"/>
      <c r="HR459" s="50"/>
      <c r="HS459" s="50"/>
      <c r="HT459" s="50"/>
      <c r="HU459" s="50"/>
      <c r="HV459" s="50"/>
      <c r="HW459" s="50"/>
      <c r="HX459" s="50"/>
      <c r="HY459" s="50"/>
      <c r="HZ459" s="50"/>
      <c r="IA459" s="50"/>
      <c r="IB459" s="50"/>
      <c r="IC459" s="50"/>
      <c r="ID459" s="50"/>
      <c r="IE459" s="50"/>
      <c r="IF459" s="50"/>
      <c r="IG459" s="50"/>
      <c r="IH459" s="50"/>
      <c r="II459" s="50"/>
      <c r="IJ459" s="50"/>
      <c r="IK459" s="50"/>
      <c r="IL459" s="50"/>
      <c r="IM459" s="50"/>
      <c r="IN459" s="50"/>
      <c r="IO459" s="50"/>
      <c r="IP459" s="50"/>
      <c r="IQ459" s="50"/>
      <c r="IR459" s="50"/>
      <c r="IS459" s="50"/>
    </row>
    <row r="460" spans="1:253" ht="12.75">
      <c r="A460" s="55" t="str">
        <f t="shared" si="50"/>
        <v>camera.1527</v>
      </c>
      <c r="B460" s="54">
        <v>1527</v>
      </c>
      <c r="C460" s="56" t="s">
        <v>100</v>
      </c>
      <c r="D460" s="56">
        <v>40</v>
      </c>
      <c r="E460" s="56" t="s">
        <v>101</v>
      </c>
      <c r="F460" s="56" t="s">
        <v>102</v>
      </c>
      <c r="G460" s="56" t="s">
        <v>36</v>
      </c>
      <c r="H460" s="56" t="s">
        <v>37</v>
      </c>
      <c r="I460" s="56" t="s">
        <v>1313</v>
      </c>
      <c r="J460" s="50" t="s">
        <v>104</v>
      </c>
      <c r="K460" s="71" t="s">
        <v>1247</v>
      </c>
      <c r="L460" s="50" t="s">
        <v>1314</v>
      </c>
      <c r="M460" s="56"/>
      <c r="N460" s="56"/>
      <c r="R460" s="50" t="s">
        <v>54</v>
      </c>
      <c r="S460" s="50" t="s">
        <v>106</v>
      </c>
      <c r="T460" s="50">
        <v>2222</v>
      </c>
      <c r="U460" s="50" t="s">
        <v>71</v>
      </c>
      <c r="V460" s="50" t="s">
        <v>1315</v>
      </c>
      <c r="X460" s="57" t="s">
        <v>45</v>
      </c>
      <c r="AA460" s="50" t="s">
        <v>108</v>
      </c>
      <c r="AB460" s="56" t="s">
        <v>100</v>
      </c>
      <c r="AD460" s="50">
        <v>0</v>
      </c>
      <c r="AE460" s="50">
        <v>0</v>
      </c>
      <c r="AF460" s="50">
        <v>300</v>
      </c>
      <c r="AG460" s="50" t="s">
        <v>46</v>
      </c>
      <c r="AH460" s="50" t="str">
        <f t="shared" si="52"/>
        <v>C-15 40 C-15 40,000</v>
      </c>
      <c r="AI460" s="50"/>
      <c r="AJ460" s="50" t="str">
        <f t="shared" si="53"/>
        <v>{'Camera information':{'Identifier':'camera.1527','Number':1527,'Group':'C-15','Name':'C-15 40 C-15 40,000','Location':'A-2',</v>
      </c>
      <c r="AK460" s="50" t="str">
        <f t="shared" si="51"/>
        <v>'Description':'C-15 40 C-15 40,000','Symbol':'Fixed camera','Owner':'Eix Diagonal','Municipality':'-','Kilometric Point':'40','Road':'C-15','Direction':'',</v>
      </c>
      <c r="AL460" s="50" t="str">
        <f t="shared" si="54"/>
        <v>'Latitude':'0','Longitude':'0','Manufacturer':'VG4 AutoDome','Model':'BOSCH F0002E43','Protocol':'		Ultrak','Polling':300,</v>
      </c>
      <c r="AM460" s="50" t="str">
        <f t="shared" si="49"/>
        <v>'Connection':{'Address':'172.28.5.40','Multicast address':'				225.1.5.40','User':'','Password':'','HTTP port':,'ONVIF port':,'RTSP port':},</v>
      </c>
      <c r="AN460" s="50" t="str">
        <f t="shared" si="55"/>
        <v>'PTZ protocol':{'Protocol':'		Ultrak','Address':			1,'Port':2222,'Serial settings':'1200,8,E,1'}}},</v>
      </c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  <c r="DS460" s="50"/>
      <c r="DT460" s="50"/>
      <c r="DU460" s="50"/>
      <c r="DV460" s="50"/>
      <c r="DW460" s="50"/>
      <c r="DX460" s="50"/>
      <c r="DY460" s="50"/>
      <c r="DZ460" s="50"/>
      <c r="EA460" s="50"/>
      <c r="EB460" s="50"/>
      <c r="EC460" s="50"/>
      <c r="ED460" s="50"/>
      <c r="EE460" s="50"/>
      <c r="EF460" s="50"/>
      <c r="EG460" s="50"/>
      <c r="EH460" s="50"/>
      <c r="EI460" s="50"/>
      <c r="EJ460" s="50"/>
      <c r="EK460" s="50"/>
      <c r="EL460" s="50"/>
      <c r="EM460" s="50"/>
      <c r="EN460" s="50"/>
      <c r="EO460" s="50"/>
      <c r="EP460" s="50"/>
      <c r="EQ460" s="50"/>
      <c r="ER460" s="50"/>
      <c r="ES460" s="50"/>
      <c r="ET460" s="50"/>
      <c r="EU460" s="50"/>
      <c r="EV460" s="50"/>
      <c r="EW460" s="50"/>
      <c r="EX460" s="50"/>
      <c r="EY460" s="50"/>
      <c r="EZ460" s="50"/>
      <c r="FA460" s="50"/>
      <c r="FB460" s="50"/>
      <c r="FC460" s="50"/>
      <c r="FD460" s="50"/>
      <c r="FE460" s="50"/>
      <c r="FF460" s="50"/>
      <c r="FG460" s="50"/>
      <c r="FH460" s="50"/>
      <c r="FI460" s="50"/>
      <c r="FJ460" s="50"/>
      <c r="FK460" s="50"/>
      <c r="FL460" s="50"/>
      <c r="FM460" s="50"/>
      <c r="FN460" s="50"/>
      <c r="FO460" s="50"/>
      <c r="FP460" s="50"/>
      <c r="FQ460" s="50"/>
      <c r="FR460" s="50"/>
      <c r="FS460" s="50"/>
      <c r="FT460" s="50"/>
      <c r="FU460" s="50"/>
      <c r="FV460" s="50"/>
      <c r="FW460" s="50"/>
      <c r="FX460" s="50"/>
      <c r="FY460" s="50"/>
      <c r="FZ460" s="50"/>
      <c r="GA460" s="50"/>
      <c r="GB460" s="50"/>
      <c r="GC460" s="50"/>
      <c r="GD460" s="50"/>
      <c r="GE460" s="50"/>
      <c r="GF460" s="50"/>
      <c r="GG460" s="50"/>
      <c r="GH460" s="50"/>
      <c r="GI460" s="50"/>
      <c r="GJ460" s="50"/>
      <c r="GK460" s="50"/>
      <c r="GL460" s="50"/>
      <c r="GM460" s="50"/>
      <c r="GN460" s="50"/>
      <c r="GO460" s="50"/>
      <c r="GP460" s="50"/>
      <c r="GQ460" s="50"/>
      <c r="GR460" s="50"/>
      <c r="GS460" s="50"/>
      <c r="GT460" s="50"/>
      <c r="GU460" s="50"/>
      <c r="GV460" s="50"/>
      <c r="GW460" s="50"/>
      <c r="GX460" s="50"/>
      <c r="GY460" s="50"/>
      <c r="GZ460" s="50"/>
      <c r="HA460" s="50"/>
      <c r="HB460" s="50"/>
      <c r="HC460" s="50"/>
      <c r="HD460" s="50"/>
      <c r="HE460" s="50"/>
      <c r="HF460" s="50"/>
      <c r="HG460" s="50"/>
      <c r="HH460" s="50"/>
      <c r="HI460" s="50"/>
      <c r="HJ460" s="50"/>
      <c r="HK460" s="50"/>
      <c r="HL460" s="50"/>
      <c r="HM460" s="50"/>
      <c r="HN460" s="50"/>
      <c r="HO460" s="50"/>
      <c r="HP460" s="50"/>
      <c r="HQ460" s="50"/>
      <c r="HR460" s="50"/>
      <c r="HS460" s="50"/>
      <c r="HT460" s="50"/>
      <c r="HU460" s="50"/>
      <c r="HV460" s="50"/>
      <c r="HW460" s="50"/>
      <c r="HX460" s="50"/>
      <c r="HY460" s="50"/>
      <c r="HZ460" s="50"/>
      <c r="IA460" s="50"/>
      <c r="IB460" s="50"/>
      <c r="IC460" s="50"/>
      <c r="ID460" s="50"/>
      <c r="IE460" s="50"/>
      <c r="IF460" s="50"/>
      <c r="IG460" s="50"/>
      <c r="IH460" s="50"/>
      <c r="II460" s="50"/>
      <c r="IJ460" s="50"/>
      <c r="IK460" s="50"/>
      <c r="IL460" s="50"/>
      <c r="IM460" s="50"/>
      <c r="IN460" s="50"/>
      <c r="IO460" s="50"/>
      <c r="IP460" s="50"/>
      <c r="IQ460" s="50"/>
      <c r="IR460" s="50"/>
      <c r="IS460" s="50"/>
    </row>
    <row r="461" spans="1:253" ht="12.75">
      <c r="A461" s="55" t="str">
        <f t="shared" si="50"/>
        <v>camera.1528</v>
      </c>
      <c r="B461" s="54">
        <v>1528</v>
      </c>
      <c r="C461" s="56" t="s">
        <v>100</v>
      </c>
      <c r="D461" s="56">
        <v>43</v>
      </c>
      <c r="E461" s="56" t="s">
        <v>101</v>
      </c>
      <c r="F461" s="56" t="s">
        <v>102</v>
      </c>
      <c r="G461" s="56" t="s">
        <v>36</v>
      </c>
      <c r="H461" s="56" t="s">
        <v>37</v>
      </c>
      <c r="I461" s="56" t="s">
        <v>1316</v>
      </c>
      <c r="J461" s="50" t="s">
        <v>104</v>
      </c>
      <c r="K461" s="71" t="s">
        <v>1247</v>
      </c>
      <c r="L461" s="50" t="s">
        <v>1317</v>
      </c>
      <c r="M461" s="56"/>
      <c r="N461" s="56"/>
      <c r="R461" s="50" t="s">
        <v>54</v>
      </c>
      <c r="S461" s="50" t="s">
        <v>106</v>
      </c>
      <c r="T461" s="50">
        <v>2222</v>
      </c>
      <c r="U461" s="50" t="s">
        <v>71</v>
      </c>
      <c r="V461" s="50" t="s">
        <v>1318</v>
      </c>
      <c r="X461" s="57" t="s">
        <v>45</v>
      </c>
      <c r="AA461" s="50" t="s">
        <v>108</v>
      </c>
      <c r="AB461" s="56" t="s">
        <v>100</v>
      </c>
      <c r="AD461" s="50">
        <v>0</v>
      </c>
      <c r="AE461" s="50">
        <v>0</v>
      </c>
      <c r="AF461" s="50">
        <v>300</v>
      </c>
      <c r="AG461" s="50" t="s">
        <v>46</v>
      </c>
      <c r="AH461" s="50" t="str">
        <f t="shared" si="52"/>
        <v>C-15 43 C-15 43,000</v>
      </c>
      <c r="AI461" s="50"/>
      <c r="AJ461" s="50" t="str">
        <f t="shared" si="53"/>
        <v>{'Camera information':{'Identifier':'camera.1528','Number':1528,'Group':'C-15','Name':'C-15 43 C-15 43,000','Location':'A-2',</v>
      </c>
      <c r="AK461" s="50" t="str">
        <f t="shared" si="51"/>
        <v>'Description':'C-15 43 C-15 43,000','Symbol':'Fixed camera','Owner':'Eix Diagonal','Municipality':'-','Kilometric Point':'43','Road':'C-15','Direction':'',</v>
      </c>
      <c r="AL461" s="50" t="str">
        <f t="shared" si="54"/>
        <v>'Latitude':'0','Longitude':'0','Manufacturer':'VG4 AutoDome','Model':'BOSCH F0002E43','Protocol':'		Ultrak','Polling':300,</v>
      </c>
      <c r="AM461" s="50" t="str">
        <f t="shared" si="49"/>
        <v>'Connection':{'Address':'172.28.5.43','Multicast address':'				225.1.5.43','User':'','Password':'','HTTP port':,'ONVIF port':,'RTSP port':},</v>
      </c>
      <c r="AN461" s="50" t="str">
        <f t="shared" si="55"/>
        <v>'PTZ protocol':{'Protocol':'		Ultrak','Address':			1,'Port':2222,'Serial settings':'1200,8,E,1'}}},</v>
      </c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  <c r="DS461" s="50"/>
      <c r="DT461" s="50"/>
      <c r="DU461" s="50"/>
      <c r="DV461" s="50"/>
      <c r="DW461" s="50"/>
      <c r="DX461" s="50"/>
      <c r="DY461" s="50"/>
      <c r="DZ461" s="50"/>
      <c r="EA461" s="50"/>
      <c r="EB461" s="50"/>
      <c r="EC461" s="50"/>
      <c r="ED461" s="50"/>
      <c r="EE461" s="50"/>
      <c r="EF461" s="50"/>
      <c r="EG461" s="50"/>
      <c r="EH461" s="50"/>
      <c r="EI461" s="50"/>
      <c r="EJ461" s="50"/>
      <c r="EK461" s="50"/>
      <c r="EL461" s="50"/>
      <c r="EM461" s="50"/>
      <c r="EN461" s="50"/>
      <c r="EO461" s="50"/>
      <c r="EP461" s="50"/>
      <c r="EQ461" s="50"/>
      <c r="ER461" s="50"/>
      <c r="ES461" s="50"/>
      <c r="ET461" s="50"/>
      <c r="EU461" s="50"/>
      <c r="EV461" s="50"/>
      <c r="EW461" s="50"/>
      <c r="EX461" s="50"/>
      <c r="EY461" s="50"/>
      <c r="EZ461" s="50"/>
      <c r="FA461" s="50"/>
      <c r="FB461" s="50"/>
      <c r="FC461" s="50"/>
      <c r="FD461" s="50"/>
      <c r="FE461" s="50"/>
      <c r="FF461" s="50"/>
      <c r="FG461" s="50"/>
      <c r="FH461" s="50"/>
      <c r="FI461" s="50"/>
      <c r="FJ461" s="50"/>
      <c r="FK461" s="50"/>
      <c r="FL461" s="50"/>
      <c r="FM461" s="50"/>
      <c r="FN461" s="50"/>
      <c r="FO461" s="50"/>
      <c r="FP461" s="50"/>
      <c r="FQ461" s="50"/>
      <c r="FR461" s="50"/>
      <c r="FS461" s="50"/>
      <c r="FT461" s="50"/>
      <c r="FU461" s="50"/>
      <c r="FV461" s="50"/>
      <c r="FW461" s="50"/>
      <c r="FX461" s="50"/>
      <c r="FY461" s="50"/>
      <c r="FZ461" s="50"/>
      <c r="GA461" s="50"/>
      <c r="GB461" s="50"/>
      <c r="GC461" s="50"/>
      <c r="GD461" s="50"/>
      <c r="GE461" s="50"/>
      <c r="GF461" s="50"/>
      <c r="GG461" s="50"/>
      <c r="GH461" s="50"/>
      <c r="GI461" s="50"/>
      <c r="GJ461" s="50"/>
      <c r="GK461" s="50"/>
      <c r="GL461" s="50"/>
      <c r="GM461" s="50"/>
      <c r="GN461" s="50"/>
      <c r="GO461" s="50"/>
      <c r="GP461" s="50"/>
      <c r="GQ461" s="50"/>
      <c r="GR461" s="50"/>
      <c r="GS461" s="50"/>
      <c r="GT461" s="50"/>
      <c r="GU461" s="50"/>
      <c r="GV461" s="50"/>
      <c r="GW461" s="50"/>
      <c r="GX461" s="50"/>
      <c r="GY461" s="50"/>
      <c r="GZ461" s="50"/>
      <c r="HA461" s="50"/>
      <c r="HB461" s="50"/>
      <c r="HC461" s="50"/>
      <c r="HD461" s="50"/>
      <c r="HE461" s="50"/>
      <c r="HF461" s="50"/>
      <c r="HG461" s="50"/>
      <c r="HH461" s="50"/>
      <c r="HI461" s="50"/>
      <c r="HJ461" s="50"/>
      <c r="HK461" s="50"/>
      <c r="HL461" s="50"/>
      <c r="HM461" s="50"/>
      <c r="HN461" s="50"/>
      <c r="HO461" s="50"/>
      <c r="HP461" s="50"/>
      <c r="HQ461" s="50"/>
      <c r="HR461" s="50"/>
      <c r="HS461" s="50"/>
      <c r="HT461" s="50"/>
      <c r="HU461" s="50"/>
      <c r="HV461" s="50"/>
      <c r="HW461" s="50"/>
      <c r="HX461" s="50"/>
      <c r="HY461" s="50"/>
      <c r="HZ461" s="50"/>
      <c r="IA461" s="50"/>
      <c r="IB461" s="50"/>
      <c r="IC461" s="50"/>
      <c r="ID461" s="50"/>
      <c r="IE461" s="50"/>
      <c r="IF461" s="50"/>
      <c r="IG461" s="50"/>
      <c r="IH461" s="50"/>
      <c r="II461" s="50"/>
      <c r="IJ461" s="50"/>
      <c r="IK461" s="50"/>
      <c r="IL461" s="50"/>
      <c r="IM461" s="50"/>
      <c r="IN461" s="50"/>
      <c r="IO461" s="50"/>
      <c r="IP461" s="50"/>
      <c r="IQ461" s="50"/>
      <c r="IR461" s="50"/>
      <c r="IS461" s="50"/>
    </row>
    <row r="462" spans="1:253" ht="12.75">
      <c r="A462" s="55" t="str">
        <f t="shared" si="50"/>
        <v>camera.1505</v>
      </c>
      <c r="B462" s="54">
        <v>1505</v>
      </c>
      <c r="C462" s="56" t="s">
        <v>100</v>
      </c>
      <c r="D462" s="56">
        <v>5</v>
      </c>
      <c r="E462" s="56" t="s">
        <v>101</v>
      </c>
      <c r="F462" s="56" t="s">
        <v>102</v>
      </c>
      <c r="G462" s="56" t="s">
        <v>36</v>
      </c>
      <c r="H462" s="56" t="s">
        <v>37</v>
      </c>
      <c r="I462" s="56" t="s">
        <v>1319</v>
      </c>
      <c r="J462" s="50" t="s">
        <v>104</v>
      </c>
      <c r="K462" s="71" t="s">
        <v>1247</v>
      </c>
      <c r="L462" s="50" t="s">
        <v>1320</v>
      </c>
      <c r="M462" s="56"/>
      <c r="N462" s="56"/>
      <c r="R462" s="50" t="s">
        <v>54</v>
      </c>
      <c r="S462" s="50" t="s">
        <v>106</v>
      </c>
      <c r="T462" s="50">
        <v>2222</v>
      </c>
      <c r="U462" s="50" t="s">
        <v>71</v>
      </c>
      <c r="V462" s="50" t="s">
        <v>1321</v>
      </c>
      <c r="X462" s="57" t="s">
        <v>45</v>
      </c>
      <c r="AA462" s="50" t="s">
        <v>108</v>
      </c>
      <c r="AB462" s="56" t="s">
        <v>100</v>
      </c>
      <c r="AD462" s="50">
        <v>0</v>
      </c>
      <c r="AE462" s="50">
        <v>0</v>
      </c>
      <c r="AF462" s="50">
        <v>300</v>
      </c>
      <c r="AG462" s="50" t="s">
        <v>46</v>
      </c>
      <c r="AH462" s="50" t="str">
        <f t="shared" si="52"/>
        <v>C-15 5 C-15 5,000</v>
      </c>
      <c r="AI462" s="50"/>
      <c r="AJ462" s="50" t="str">
        <f t="shared" si="53"/>
        <v>{'Camera information':{'Identifier':'camera.1505','Number':1505,'Group':'C-15','Name':'C-15 5 C-15 5,000','Location':'A-2',</v>
      </c>
      <c r="AK462" s="50" t="str">
        <f t="shared" si="51"/>
        <v>'Description':'C-15 5 C-15 5,000','Symbol':'Fixed camera','Owner':'Eix Diagonal','Municipality':'-','Kilometric Point':'5','Road':'C-15','Direction':'',</v>
      </c>
      <c r="AL462" s="50" t="str">
        <f t="shared" si="54"/>
        <v>'Latitude':'0','Longitude':'0','Manufacturer':'VG4 AutoDome','Model':'BOSCH F0002E43','Protocol':'		Ultrak','Polling':300,</v>
      </c>
      <c r="AM462" s="50" t="str">
        <f t="shared" si="49"/>
        <v>'Connection':{'Address':'172.28.5.5','Multicast address':'				225.1.5.5','User':'','Password':'','HTTP port':,'ONVIF port':,'RTSP port':},</v>
      </c>
      <c r="AN462" s="50" t="str">
        <f t="shared" si="55"/>
        <v>'PTZ protocol':{'Protocol':'		Ultrak','Address':			1,'Port':2222,'Serial settings':'1200,8,E,1'}}},</v>
      </c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  <c r="DS462" s="50"/>
      <c r="DT462" s="50"/>
      <c r="DU462" s="50"/>
      <c r="DV462" s="50"/>
      <c r="DW462" s="50"/>
      <c r="DX462" s="50"/>
      <c r="DY462" s="50"/>
      <c r="DZ462" s="50"/>
      <c r="EA462" s="50"/>
      <c r="EB462" s="50"/>
      <c r="EC462" s="50"/>
      <c r="ED462" s="50"/>
      <c r="EE462" s="50"/>
      <c r="EF462" s="50"/>
      <c r="EG462" s="50"/>
      <c r="EH462" s="50"/>
      <c r="EI462" s="50"/>
      <c r="EJ462" s="50"/>
      <c r="EK462" s="50"/>
      <c r="EL462" s="50"/>
      <c r="EM462" s="50"/>
      <c r="EN462" s="50"/>
      <c r="EO462" s="50"/>
      <c r="EP462" s="50"/>
      <c r="EQ462" s="50"/>
      <c r="ER462" s="50"/>
      <c r="ES462" s="50"/>
      <c r="ET462" s="50"/>
      <c r="EU462" s="50"/>
      <c r="EV462" s="50"/>
      <c r="EW462" s="50"/>
      <c r="EX462" s="50"/>
      <c r="EY462" s="50"/>
      <c r="EZ462" s="50"/>
      <c r="FA462" s="50"/>
      <c r="FB462" s="50"/>
      <c r="FC462" s="50"/>
      <c r="FD462" s="50"/>
      <c r="FE462" s="50"/>
      <c r="FF462" s="50"/>
      <c r="FG462" s="50"/>
      <c r="FH462" s="50"/>
      <c r="FI462" s="50"/>
      <c r="FJ462" s="50"/>
      <c r="FK462" s="50"/>
      <c r="FL462" s="50"/>
      <c r="FM462" s="50"/>
      <c r="FN462" s="50"/>
      <c r="FO462" s="50"/>
      <c r="FP462" s="50"/>
      <c r="FQ462" s="50"/>
      <c r="FR462" s="50"/>
      <c r="FS462" s="50"/>
      <c r="FT462" s="50"/>
      <c r="FU462" s="50"/>
      <c r="FV462" s="50"/>
      <c r="FW462" s="50"/>
      <c r="FX462" s="50"/>
      <c r="FY462" s="50"/>
      <c r="FZ462" s="50"/>
      <c r="GA462" s="50"/>
      <c r="GB462" s="50"/>
      <c r="GC462" s="50"/>
      <c r="GD462" s="50"/>
      <c r="GE462" s="50"/>
      <c r="GF462" s="50"/>
      <c r="GG462" s="50"/>
      <c r="GH462" s="50"/>
      <c r="GI462" s="50"/>
      <c r="GJ462" s="50"/>
      <c r="GK462" s="50"/>
      <c r="GL462" s="50"/>
      <c r="GM462" s="50"/>
      <c r="GN462" s="50"/>
      <c r="GO462" s="50"/>
      <c r="GP462" s="50"/>
      <c r="GQ462" s="50"/>
      <c r="GR462" s="50"/>
      <c r="GS462" s="50"/>
      <c r="GT462" s="50"/>
      <c r="GU462" s="50"/>
      <c r="GV462" s="50"/>
      <c r="GW462" s="50"/>
      <c r="GX462" s="50"/>
      <c r="GY462" s="50"/>
      <c r="GZ462" s="50"/>
      <c r="HA462" s="50"/>
      <c r="HB462" s="50"/>
      <c r="HC462" s="50"/>
      <c r="HD462" s="50"/>
      <c r="HE462" s="50"/>
      <c r="HF462" s="50"/>
      <c r="HG462" s="50"/>
      <c r="HH462" s="50"/>
      <c r="HI462" s="50"/>
      <c r="HJ462" s="50"/>
      <c r="HK462" s="50"/>
      <c r="HL462" s="50"/>
      <c r="HM462" s="50"/>
      <c r="HN462" s="50"/>
      <c r="HO462" s="50"/>
      <c r="HP462" s="50"/>
      <c r="HQ462" s="50"/>
      <c r="HR462" s="50"/>
      <c r="HS462" s="50"/>
      <c r="HT462" s="50"/>
      <c r="HU462" s="50"/>
      <c r="HV462" s="50"/>
      <c r="HW462" s="50"/>
      <c r="HX462" s="50"/>
      <c r="HY462" s="50"/>
      <c r="HZ462" s="50"/>
      <c r="IA462" s="50"/>
      <c r="IB462" s="50"/>
      <c r="IC462" s="50"/>
      <c r="ID462" s="50"/>
      <c r="IE462" s="50"/>
      <c r="IF462" s="50"/>
      <c r="IG462" s="50"/>
      <c r="IH462" s="50"/>
      <c r="II462" s="50"/>
      <c r="IJ462" s="50"/>
      <c r="IK462" s="50"/>
      <c r="IL462" s="50"/>
      <c r="IM462" s="50"/>
      <c r="IN462" s="50"/>
      <c r="IO462" s="50"/>
      <c r="IP462" s="50"/>
      <c r="IQ462" s="50"/>
      <c r="IR462" s="50"/>
      <c r="IS462" s="50"/>
    </row>
    <row r="463" spans="1:253" ht="12.75">
      <c r="A463" s="55" t="str">
        <f t="shared" si="50"/>
        <v>camera.1506</v>
      </c>
      <c r="B463" s="54">
        <v>1506</v>
      </c>
      <c r="C463" s="56" t="s">
        <v>100</v>
      </c>
      <c r="D463" s="56">
        <v>6</v>
      </c>
      <c r="E463" s="56" t="s">
        <v>101</v>
      </c>
      <c r="F463" s="56" t="s">
        <v>102</v>
      </c>
      <c r="G463" s="56" t="s">
        <v>36</v>
      </c>
      <c r="H463" s="56" t="s">
        <v>37</v>
      </c>
      <c r="I463" s="56" t="s">
        <v>1322</v>
      </c>
      <c r="J463" s="50" t="s">
        <v>104</v>
      </c>
      <c r="K463" s="71" t="s">
        <v>1247</v>
      </c>
      <c r="L463" s="50" t="s">
        <v>1323</v>
      </c>
      <c r="M463" s="56"/>
      <c r="N463" s="56"/>
      <c r="R463" s="50" t="s">
        <v>54</v>
      </c>
      <c r="S463" s="50" t="s">
        <v>106</v>
      </c>
      <c r="T463" s="50">
        <v>2222</v>
      </c>
      <c r="U463" s="50" t="s">
        <v>71</v>
      </c>
      <c r="V463" s="50" t="s">
        <v>1324</v>
      </c>
      <c r="X463" s="57" t="s">
        <v>45</v>
      </c>
      <c r="AA463" s="50" t="s">
        <v>108</v>
      </c>
      <c r="AB463" s="56" t="s">
        <v>100</v>
      </c>
      <c r="AD463" s="50">
        <v>0</v>
      </c>
      <c r="AE463" s="50">
        <v>0</v>
      </c>
      <c r="AF463" s="50">
        <v>300</v>
      </c>
      <c r="AG463" s="50" t="s">
        <v>46</v>
      </c>
      <c r="AH463" s="50" t="str">
        <f t="shared" si="52"/>
        <v>C-15 6 C-15 6,000</v>
      </c>
      <c r="AI463" s="50"/>
      <c r="AJ463" s="50" t="str">
        <f t="shared" si="53"/>
        <v>{'Camera information':{'Identifier':'camera.1506','Number':1506,'Group':'C-15','Name':'C-15 6 C-15 6,000','Location':'A-2',</v>
      </c>
      <c r="AK463" s="50" t="str">
        <f t="shared" si="51"/>
        <v>'Description':'C-15 6 C-15 6,000','Symbol':'Fixed camera','Owner':'Eix Diagonal','Municipality':'-','Kilometric Point':'6','Road':'C-15','Direction':'',</v>
      </c>
      <c r="AL463" s="50" t="str">
        <f t="shared" si="54"/>
        <v>'Latitude':'0','Longitude':'0','Manufacturer':'VG4 AutoDome','Model':'BOSCH F0002E43','Protocol':'		Ultrak','Polling':300,</v>
      </c>
      <c r="AM463" s="50" t="str">
        <f t="shared" si="49"/>
        <v>'Connection':{'Address':'172.28.5.6','Multicast address':'				225.1.5.6','User':'','Password':'','HTTP port':,'ONVIF port':,'RTSP port':},</v>
      </c>
      <c r="AN463" s="50" t="str">
        <f t="shared" si="55"/>
        <v>'PTZ protocol':{'Protocol':'		Ultrak','Address':			1,'Port':2222,'Serial settings':'1200,8,E,1'}}},</v>
      </c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  <c r="DS463" s="50"/>
      <c r="DT463" s="50"/>
      <c r="DU463" s="50"/>
      <c r="DV463" s="50"/>
      <c r="DW463" s="50"/>
      <c r="DX463" s="50"/>
      <c r="DY463" s="50"/>
      <c r="DZ463" s="50"/>
      <c r="EA463" s="50"/>
      <c r="EB463" s="50"/>
      <c r="EC463" s="50"/>
      <c r="ED463" s="50"/>
      <c r="EE463" s="50"/>
      <c r="EF463" s="50"/>
      <c r="EG463" s="50"/>
      <c r="EH463" s="50"/>
      <c r="EI463" s="50"/>
      <c r="EJ463" s="50"/>
      <c r="EK463" s="50"/>
      <c r="EL463" s="50"/>
      <c r="EM463" s="50"/>
      <c r="EN463" s="50"/>
      <c r="EO463" s="50"/>
      <c r="EP463" s="50"/>
      <c r="EQ463" s="50"/>
      <c r="ER463" s="50"/>
      <c r="ES463" s="50"/>
      <c r="ET463" s="50"/>
      <c r="EU463" s="50"/>
      <c r="EV463" s="50"/>
      <c r="EW463" s="50"/>
      <c r="EX463" s="50"/>
      <c r="EY463" s="50"/>
      <c r="EZ463" s="50"/>
      <c r="FA463" s="50"/>
      <c r="FB463" s="50"/>
      <c r="FC463" s="50"/>
      <c r="FD463" s="50"/>
      <c r="FE463" s="50"/>
      <c r="FF463" s="50"/>
      <c r="FG463" s="50"/>
      <c r="FH463" s="50"/>
      <c r="FI463" s="50"/>
      <c r="FJ463" s="50"/>
      <c r="FK463" s="50"/>
      <c r="FL463" s="50"/>
      <c r="FM463" s="50"/>
      <c r="FN463" s="50"/>
      <c r="FO463" s="50"/>
      <c r="FP463" s="50"/>
      <c r="FQ463" s="50"/>
      <c r="FR463" s="50"/>
      <c r="FS463" s="50"/>
      <c r="FT463" s="50"/>
      <c r="FU463" s="50"/>
      <c r="FV463" s="50"/>
      <c r="FW463" s="50"/>
      <c r="FX463" s="50"/>
      <c r="FY463" s="50"/>
      <c r="FZ463" s="50"/>
      <c r="GA463" s="50"/>
      <c r="GB463" s="50"/>
      <c r="GC463" s="50"/>
      <c r="GD463" s="50"/>
      <c r="GE463" s="50"/>
      <c r="GF463" s="50"/>
      <c r="GG463" s="50"/>
      <c r="GH463" s="50"/>
      <c r="GI463" s="50"/>
      <c r="GJ463" s="50"/>
      <c r="GK463" s="50"/>
      <c r="GL463" s="50"/>
      <c r="GM463" s="50"/>
      <c r="GN463" s="50"/>
      <c r="GO463" s="50"/>
      <c r="GP463" s="50"/>
      <c r="GQ463" s="50"/>
      <c r="GR463" s="50"/>
      <c r="GS463" s="50"/>
      <c r="GT463" s="50"/>
      <c r="GU463" s="50"/>
      <c r="GV463" s="50"/>
      <c r="GW463" s="50"/>
      <c r="GX463" s="50"/>
      <c r="GY463" s="50"/>
      <c r="GZ463" s="50"/>
      <c r="HA463" s="50"/>
      <c r="HB463" s="50"/>
      <c r="HC463" s="50"/>
      <c r="HD463" s="50"/>
      <c r="HE463" s="50"/>
      <c r="HF463" s="50"/>
      <c r="HG463" s="50"/>
      <c r="HH463" s="50"/>
      <c r="HI463" s="50"/>
      <c r="HJ463" s="50"/>
      <c r="HK463" s="50"/>
      <c r="HL463" s="50"/>
      <c r="HM463" s="50"/>
      <c r="HN463" s="50"/>
      <c r="HO463" s="50"/>
      <c r="HP463" s="50"/>
      <c r="HQ463" s="50"/>
      <c r="HR463" s="50"/>
      <c r="HS463" s="50"/>
      <c r="HT463" s="50"/>
      <c r="HU463" s="50"/>
      <c r="HV463" s="50"/>
      <c r="HW463" s="50"/>
      <c r="HX463" s="50"/>
      <c r="HY463" s="50"/>
      <c r="HZ463" s="50"/>
      <c r="IA463" s="50"/>
      <c r="IB463" s="50"/>
      <c r="IC463" s="50"/>
      <c r="ID463" s="50"/>
      <c r="IE463" s="50"/>
      <c r="IF463" s="50"/>
      <c r="IG463" s="50"/>
      <c r="IH463" s="50"/>
      <c r="II463" s="50"/>
      <c r="IJ463" s="50"/>
      <c r="IK463" s="50"/>
      <c r="IL463" s="50"/>
      <c r="IM463" s="50"/>
      <c r="IN463" s="50"/>
      <c r="IO463" s="50"/>
      <c r="IP463" s="50"/>
      <c r="IQ463" s="50"/>
      <c r="IR463" s="50"/>
      <c r="IS463" s="50"/>
    </row>
    <row r="464" spans="1:253" ht="12.75">
      <c r="A464" s="55" t="str">
        <f t="shared" si="50"/>
        <v>camera.3701</v>
      </c>
      <c r="B464" s="54">
        <v>3701</v>
      </c>
      <c r="C464" s="56" t="s">
        <v>1325</v>
      </c>
      <c r="D464" s="56">
        <v>69</v>
      </c>
      <c r="E464" s="56" t="s">
        <v>101</v>
      </c>
      <c r="F464" s="56" t="s">
        <v>102</v>
      </c>
      <c r="G464" s="56" t="s">
        <v>36</v>
      </c>
      <c r="H464" s="56" t="s">
        <v>37</v>
      </c>
      <c r="I464" s="56" t="s">
        <v>1326</v>
      </c>
      <c r="J464" s="50" t="s">
        <v>104</v>
      </c>
      <c r="K464" s="71" t="s">
        <v>1247</v>
      </c>
      <c r="L464" s="50" t="s">
        <v>1327</v>
      </c>
      <c r="M464" s="56"/>
      <c r="N464" s="56"/>
      <c r="R464" s="50" t="s">
        <v>54</v>
      </c>
      <c r="S464" s="50" t="s">
        <v>106</v>
      </c>
      <c r="T464" s="50">
        <v>2222</v>
      </c>
      <c r="U464" s="50" t="s">
        <v>71</v>
      </c>
      <c r="V464" s="50" t="s">
        <v>1328</v>
      </c>
      <c r="X464" s="57" t="s">
        <v>45</v>
      </c>
      <c r="AA464" s="50" t="s">
        <v>108</v>
      </c>
      <c r="AB464" s="56" t="s">
        <v>1325</v>
      </c>
      <c r="AD464" s="50">
        <v>0</v>
      </c>
      <c r="AE464" s="50">
        <v>0</v>
      </c>
      <c r="AF464" s="50">
        <v>300</v>
      </c>
      <c r="AG464" s="50" t="s">
        <v>46</v>
      </c>
      <c r="AH464" s="50" t="str">
        <f t="shared" si="52"/>
        <v>C-37 69 C-37 69,000</v>
      </c>
      <c r="AI464" s="50"/>
      <c r="AJ464" s="50" t="str">
        <f t="shared" si="53"/>
        <v>{'Camera information':{'Identifier':'camera.3701','Number':3701,'Group':'C-37','Name':'C-37 69 C-37 69,000','Location':'A-2',</v>
      </c>
      <c r="AK464" s="50" t="str">
        <f t="shared" si="51"/>
        <v>'Description':'C-37 69 C-37 69,000','Symbol':'Fixed camera','Owner':'Eix Diagonal','Municipality':'-','Kilometric Point':'69','Road':'C-37','Direction':'',</v>
      </c>
      <c r="AL464" s="50" t="str">
        <f t="shared" si="54"/>
        <v>'Latitude':'0','Longitude':'0','Manufacturer':'VG4 AutoDome','Model':'BOSCH F0002E43','Protocol':'		Ultrak','Polling':300,</v>
      </c>
      <c r="AM464" s="50" t="str">
        <f t="shared" si="49"/>
        <v>'Connection':{'Address':'172.28.5.69','Multicast address':'				225.1.5.69','User':'','Password':'','HTTP port':,'ONVIF port':,'RTSP port':},</v>
      </c>
      <c r="AN464" s="50" t="str">
        <f t="shared" si="55"/>
        <v>'PTZ protocol':{'Protocol':'		Ultrak','Address':			1,'Port':2222,'Serial settings':'1200,8,E,1'}}},</v>
      </c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  <c r="DS464" s="50"/>
      <c r="DT464" s="50"/>
      <c r="DU464" s="50"/>
      <c r="DV464" s="50"/>
      <c r="DW464" s="50"/>
      <c r="DX464" s="50"/>
      <c r="DY464" s="50"/>
      <c r="DZ464" s="50"/>
      <c r="EA464" s="50"/>
      <c r="EB464" s="50"/>
      <c r="EC464" s="50"/>
      <c r="ED464" s="50"/>
      <c r="EE464" s="50"/>
      <c r="EF464" s="50"/>
      <c r="EG464" s="50"/>
      <c r="EH464" s="50"/>
      <c r="EI464" s="50"/>
      <c r="EJ464" s="50"/>
      <c r="EK464" s="50"/>
      <c r="EL464" s="50"/>
      <c r="EM464" s="50"/>
      <c r="EN464" s="50"/>
      <c r="EO464" s="50"/>
      <c r="EP464" s="50"/>
      <c r="EQ464" s="50"/>
      <c r="ER464" s="50"/>
      <c r="ES464" s="50"/>
      <c r="ET464" s="50"/>
      <c r="EU464" s="50"/>
      <c r="EV464" s="50"/>
      <c r="EW464" s="50"/>
      <c r="EX464" s="50"/>
      <c r="EY464" s="50"/>
      <c r="EZ464" s="50"/>
      <c r="FA464" s="50"/>
      <c r="FB464" s="50"/>
      <c r="FC464" s="50"/>
      <c r="FD464" s="50"/>
      <c r="FE464" s="50"/>
      <c r="FF464" s="50"/>
      <c r="FG464" s="50"/>
      <c r="FH464" s="50"/>
      <c r="FI464" s="50"/>
      <c r="FJ464" s="50"/>
      <c r="FK464" s="50"/>
      <c r="FL464" s="50"/>
      <c r="FM464" s="50"/>
      <c r="FN464" s="50"/>
      <c r="FO464" s="50"/>
      <c r="FP464" s="50"/>
      <c r="FQ464" s="50"/>
      <c r="FR464" s="50"/>
      <c r="FS464" s="50"/>
      <c r="FT464" s="50"/>
      <c r="FU464" s="50"/>
      <c r="FV464" s="50"/>
      <c r="FW464" s="50"/>
      <c r="FX464" s="50"/>
      <c r="FY464" s="50"/>
      <c r="FZ464" s="50"/>
      <c r="GA464" s="50"/>
      <c r="GB464" s="50"/>
      <c r="GC464" s="50"/>
      <c r="GD464" s="50"/>
      <c r="GE464" s="50"/>
      <c r="GF464" s="50"/>
      <c r="GG464" s="50"/>
      <c r="GH464" s="50"/>
      <c r="GI464" s="50"/>
      <c r="GJ464" s="50"/>
      <c r="GK464" s="50"/>
      <c r="GL464" s="50"/>
      <c r="GM464" s="50"/>
      <c r="GN464" s="50"/>
      <c r="GO464" s="50"/>
      <c r="GP464" s="50"/>
      <c r="GQ464" s="50"/>
      <c r="GR464" s="50"/>
      <c r="GS464" s="50"/>
      <c r="GT464" s="50"/>
      <c r="GU464" s="50"/>
      <c r="GV464" s="50"/>
      <c r="GW464" s="50"/>
      <c r="GX464" s="50"/>
      <c r="GY464" s="50"/>
      <c r="GZ464" s="50"/>
      <c r="HA464" s="50"/>
      <c r="HB464" s="50"/>
      <c r="HC464" s="50"/>
      <c r="HD464" s="50"/>
      <c r="HE464" s="50"/>
      <c r="HF464" s="50"/>
      <c r="HG464" s="50"/>
      <c r="HH464" s="50"/>
      <c r="HI464" s="50"/>
      <c r="HJ464" s="50"/>
      <c r="HK464" s="50"/>
      <c r="HL464" s="50"/>
      <c r="HM464" s="50"/>
      <c r="HN464" s="50"/>
      <c r="HO464" s="50"/>
      <c r="HP464" s="50"/>
      <c r="HQ464" s="50"/>
      <c r="HR464" s="50"/>
      <c r="HS464" s="50"/>
      <c r="HT464" s="50"/>
      <c r="HU464" s="50"/>
      <c r="HV464" s="50"/>
      <c r="HW464" s="50"/>
      <c r="HX464" s="50"/>
      <c r="HY464" s="50"/>
      <c r="HZ464" s="50"/>
      <c r="IA464" s="50"/>
      <c r="IB464" s="50"/>
      <c r="IC464" s="50"/>
      <c r="ID464" s="50"/>
      <c r="IE464" s="50"/>
      <c r="IF464" s="50"/>
      <c r="IG464" s="50"/>
      <c r="IH464" s="50"/>
      <c r="II464" s="50"/>
      <c r="IJ464" s="50"/>
      <c r="IK464" s="50"/>
      <c r="IL464" s="50"/>
      <c r="IM464" s="50"/>
      <c r="IN464" s="50"/>
      <c r="IO464" s="50"/>
      <c r="IP464" s="50"/>
      <c r="IQ464" s="50"/>
      <c r="IR464" s="50"/>
      <c r="IS464" s="50"/>
    </row>
    <row r="465" spans="1:253" ht="14.25" customHeight="1">
      <c r="A465" s="55" t="str">
        <f t="shared" si="50"/>
        <v>camera.3702</v>
      </c>
      <c r="B465" s="54">
        <v>3702</v>
      </c>
      <c r="C465" s="56" t="s">
        <v>1325</v>
      </c>
      <c r="D465" s="56">
        <v>70</v>
      </c>
      <c r="E465" s="56" t="s">
        <v>101</v>
      </c>
      <c r="F465" s="56" t="s">
        <v>102</v>
      </c>
      <c r="G465" s="56" t="s">
        <v>36</v>
      </c>
      <c r="H465" s="56" t="s">
        <v>37</v>
      </c>
      <c r="I465" s="56" t="s">
        <v>1329</v>
      </c>
      <c r="J465" s="50" t="s">
        <v>104</v>
      </c>
      <c r="K465" s="71" t="s">
        <v>1247</v>
      </c>
      <c r="L465" s="50" t="s">
        <v>1330</v>
      </c>
      <c r="M465" s="56"/>
      <c r="N465" s="56"/>
      <c r="R465" s="50" t="s">
        <v>54</v>
      </c>
      <c r="S465" s="50" t="s">
        <v>106</v>
      </c>
      <c r="T465" s="50">
        <v>2222</v>
      </c>
      <c r="U465" s="50" t="s">
        <v>71</v>
      </c>
      <c r="V465" s="50" t="s">
        <v>1331</v>
      </c>
      <c r="X465" s="57" t="s">
        <v>45</v>
      </c>
      <c r="AA465" s="50" t="s">
        <v>108</v>
      </c>
      <c r="AB465" s="56" t="s">
        <v>1325</v>
      </c>
      <c r="AD465" s="50">
        <v>0</v>
      </c>
      <c r="AE465" s="50">
        <v>0</v>
      </c>
      <c r="AF465" s="50">
        <v>300</v>
      </c>
      <c r="AG465" s="50" t="s">
        <v>46</v>
      </c>
      <c r="AH465" s="50" t="str">
        <f t="shared" si="52"/>
        <v>C-37 70 C-37 70,000</v>
      </c>
      <c r="AI465" s="50"/>
      <c r="AJ465" s="50" t="str">
        <f t="shared" si="53"/>
        <v>{'Camera information':{'Identifier':'camera.3702','Number':3702,'Group':'C-37','Name':'C-37 70 C-37 70,000','Location':'A-2',</v>
      </c>
      <c r="AK465" s="50" t="str">
        <f t="shared" si="51"/>
        <v>'Description':'C-37 70 C-37 70,000','Symbol':'Fixed camera','Owner':'Eix Diagonal','Municipality':'-','Kilometric Point':'70','Road':'C-37','Direction':'',</v>
      </c>
      <c r="AL465" s="50" t="str">
        <f t="shared" si="54"/>
        <v>'Latitude':'0','Longitude':'0','Manufacturer':'VG4 AutoDome','Model':'BOSCH F0002E43','Protocol':'		Ultrak','Polling':300,</v>
      </c>
      <c r="AM465" s="50" t="str">
        <f t="shared" si="49"/>
        <v>'Connection':{'Address':'172.28.5.70','Multicast address':'				225.1.5.70','User':'','Password':'','HTTP port':,'ONVIF port':,'RTSP port':},</v>
      </c>
      <c r="AN465" s="50" t="str">
        <f t="shared" si="55"/>
        <v>'PTZ protocol':{'Protocol':'		Ultrak','Address':			1,'Port':2222,'Serial settings':'1200,8,E,1'}}},</v>
      </c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  <c r="DS465" s="50"/>
      <c r="DT465" s="50"/>
      <c r="DU465" s="50"/>
      <c r="DV465" s="50"/>
      <c r="DW465" s="50"/>
      <c r="DX465" s="50"/>
      <c r="DY465" s="50"/>
      <c r="DZ465" s="50"/>
      <c r="EA465" s="50"/>
      <c r="EB465" s="50"/>
      <c r="EC465" s="50"/>
      <c r="ED465" s="50"/>
      <c r="EE465" s="50"/>
      <c r="EF465" s="50"/>
      <c r="EG465" s="50"/>
      <c r="EH465" s="50"/>
      <c r="EI465" s="50"/>
      <c r="EJ465" s="50"/>
      <c r="EK465" s="50"/>
      <c r="EL465" s="50"/>
      <c r="EM465" s="50"/>
      <c r="EN465" s="50"/>
      <c r="EO465" s="50"/>
      <c r="EP465" s="50"/>
      <c r="EQ465" s="50"/>
      <c r="ER465" s="50"/>
      <c r="ES465" s="50"/>
      <c r="ET465" s="50"/>
      <c r="EU465" s="50"/>
      <c r="EV465" s="50"/>
      <c r="EW465" s="50"/>
      <c r="EX465" s="50"/>
      <c r="EY465" s="50"/>
      <c r="EZ465" s="50"/>
      <c r="FA465" s="50"/>
      <c r="FB465" s="50"/>
      <c r="FC465" s="50"/>
      <c r="FD465" s="50"/>
      <c r="FE465" s="50"/>
      <c r="FF465" s="50"/>
      <c r="FG465" s="50"/>
      <c r="FH465" s="50"/>
      <c r="FI465" s="50"/>
      <c r="FJ465" s="50"/>
      <c r="FK465" s="50"/>
      <c r="FL465" s="50"/>
      <c r="FM465" s="50"/>
      <c r="FN465" s="50"/>
      <c r="FO465" s="50"/>
      <c r="FP465" s="50"/>
      <c r="FQ465" s="50"/>
      <c r="FR465" s="50"/>
      <c r="FS465" s="50"/>
      <c r="FT465" s="50"/>
      <c r="FU465" s="50"/>
      <c r="FV465" s="50"/>
      <c r="FW465" s="50"/>
      <c r="FX465" s="50"/>
      <c r="FY465" s="50"/>
      <c r="FZ465" s="50"/>
      <c r="GA465" s="50"/>
      <c r="GB465" s="50"/>
      <c r="GC465" s="50"/>
      <c r="GD465" s="50"/>
      <c r="GE465" s="50"/>
      <c r="GF465" s="50"/>
      <c r="GG465" s="50"/>
      <c r="GH465" s="50"/>
      <c r="GI465" s="50"/>
      <c r="GJ465" s="50"/>
      <c r="GK465" s="50"/>
      <c r="GL465" s="50"/>
      <c r="GM465" s="50"/>
      <c r="GN465" s="50"/>
      <c r="GO465" s="50"/>
      <c r="GP465" s="50"/>
      <c r="GQ465" s="50"/>
      <c r="GR465" s="50"/>
      <c r="GS465" s="50"/>
      <c r="GT465" s="50"/>
      <c r="GU465" s="50"/>
      <c r="GV465" s="50"/>
      <c r="GW465" s="50"/>
      <c r="GX465" s="50"/>
      <c r="GY465" s="50"/>
      <c r="GZ465" s="50"/>
      <c r="HA465" s="50"/>
      <c r="HB465" s="50"/>
      <c r="HC465" s="50"/>
      <c r="HD465" s="50"/>
      <c r="HE465" s="50"/>
      <c r="HF465" s="50"/>
      <c r="HG465" s="50"/>
      <c r="HH465" s="50"/>
      <c r="HI465" s="50"/>
      <c r="HJ465" s="50"/>
      <c r="HK465" s="50"/>
      <c r="HL465" s="50"/>
      <c r="HM465" s="50"/>
      <c r="HN465" s="50"/>
      <c r="HO465" s="50"/>
      <c r="HP465" s="50"/>
      <c r="HQ465" s="50"/>
      <c r="HR465" s="50"/>
      <c r="HS465" s="50"/>
      <c r="HT465" s="50"/>
      <c r="HU465" s="50"/>
      <c r="HV465" s="50"/>
      <c r="HW465" s="50"/>
      <c r="HX465" s="50"/>
      <c r="HY465" s="50"/>
      <c r="HZ465" s="50"/>
      <c r="IA465" s="50"/>
      <c r="IB465" s="50"/>
      <c r="IC465" s="50"/>
      <c r="ID465" s="50"/>
      <c r="IE465" s="50"/>
      <c r="IF465" s="50"/>
      <c r="IG465" s="50"/>
      <c r="IH465" s="50"/>
      <c r="II465" s="50"/>
      <c r="IJ465" s="50"/>
      <c r="IK465" s="50"/>
      <c r="IL465" s="50"/>
      <c r="IM465" s="50"/>
      <c r="IN465" s="50"/>
      <c r="IO465" s="50"/>
      <c r="IP465" s="50"/>
      <c r="IQ465" s="50"/>
      <c r="IR465" s="50"/>
      <c r="IS465" s="50"/>
    </row>
    <row r="466" spans="1:253" ht="14.25" customHeight="1">
      <c r="A466" s="55" t="str">
        <f t="shared" si="50"/>
        <v>camera.3703</v>
      </c>
      <c r="B466" s="54">
        <v>3703</v>
      </c>
      <c r="C466" s="56" t="s">
        <v>1325</v>
      </c>
      <c r="D466" s="56">
        <v>72</v>
      </c>
      <c r="E466" s="56" t="s">
        <v>101</v>
      </c>
      <c r="F466" s="56" t="s">
        <v>102</v>
      </c>
      <c r="G466" s="56" t="s">
        <v>36</v>
      </c>
      <c r="H466" s="56" t="s">
        <v>37</v>
      </c>
      <c r="I466" s="56" t="s">
        <v>1332</v>
      </c>
      <c r="J466" s="50" t="s">
        <v>104</v>
      </c>
      <c r="K466" s="71" t="s">
        <v>1247</v>
      </c>
      <c r="L466" s="50" t="s">
        <v>1333</v>
      </c>
      <c r="M466" s="56"/>
      <c r="N466" s="56"/>
      <c r="R466" s="50" t="s">
        <v>54</v>
      </c>
      <c r="S466" s="50" t="s">
        <v>106</v>
      </c>
      <c r="T466" s="50">
        <v>2222</v>
      </c>
      <c r="U466" s="50" t="s">
        <v>71</v>
      </c>
      <c r="V466" s="50" t="s">
        <v>1334</v>
      </c>
      <c r="X466" s="57" t="s">
        <v>45</v>
      </c>
      <c r="AA466" s="50" t="s">
        <v>108</v>
      </c>
      <c r="AB466" s="56" t="s">
        <v>1325</v>
      </c>
      <c r="AD466" s="50">
        <v>0</v>
      </c>
      <c r="AE466" s="50">
        <v>0</v>
      </c>
      <c r="AF466" s="50">
        <v>300</v>
      </c>
      <c r="AG466" s="50" t="s">
        <v>46</v>
      </c>
      <c r="AH466" s="50" t="str">
        <f t="shared" si="52"/>
        <v>C-37 72 C-37 72,000</v>
      </c>
      <c r="AI466" s="50"/>
      <c r="AJ466" s="50" t="str">
        <f t="shared" si="53"/>
        <v>{'Camera information':{'Identifier':'camera.3703','Number':3703,'Group':'C-37','Name':'C-37 72 C-37 72,000','Location':'A-2',</v>
      </c>
      <c r="AK466" s="50" t="str">
        <f t="shared" si="51"/>
        <v>'Description':'C-37 72 C-37 72,000','Symbol':'Fixed camera','Owner':'Eix Diagonal','Municipality':'-','Kilometric Point':'72','Road':'C-37','Direction':'',</v>
      </c>
      <c r="AL466" s="50" t="str">
        <f t="shared" si="54"/>
        <v>'Latitude':'0','Longitude':'0','Manufacturer':'VG4 AutoDome','Model':'BOSCH F0002E43','Protocol':'		Ultrak','Polling':300,</v>
      </c>
      <c r="AM466" s="50" t="str">
        <f t="shared" si="49"/>
        <v>'Connection':{'Address':'172.28.5.72','Multicast address':'				225.1.5.72','User':'','Password':'','HTTP port':,'ONVIF port':,'RTSP port':},</v>
      </c>
      <c r="AN466" s="50" t="str">
        <f t="shared" si="55"/>
        <v>'PTZ protocol':{'Protocol':'		Ultrak','Address':			1,'Port':2222,'Serial settings':'1200,8,E,1'}}},</v>
      </c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  <c r="DS466" s="50"/>
      <c r="DT466" s="50"/>
      <c r="DU466" s="50"/>
      <c r="DV466" s="50"/>
      <c r="DW466" s="50"/>
      <c r="DX466" s="50"/>
      <c r="DY466" s="50"/>
      <c r="DZ466" s="50"/>
      <c r="EA466" s="50"/>
      <c r="EB466" s="50"/>
      <c r="EC466" s="50"/>
      <c r="ED466" s="50"/>
      <c r="EE466" s="50"/>
      <c r="EF466" s="50"/>
      <c r="EG466" s="50"/>
      <c r="EH466" s="50"/>
      <c r="EI466" s="50"/>
      <c r="EJ466" s="50"/>
      <c r="EK466" s="50"/>
      <c r="EL466" s="50"/>
      <c r="EM466" s="50"/>
      <c r="EN466" s="50"/>
      <c r="EO466" s="50"/>
      <c r="EP466" s="50"/>
      <c r="EQ466" s="50"/>
      <c r="ER466" s="50"/>
      <c r="ES466" s="50"/>
      <c r="ET466" s="50"/>
      <c r="EU466" s="50"/>
      <c r="EV466" s="50"/>
      <c r="EW466" s="50"/>
      <c r="EX466" s="50"/>
      <c r="EY466" s="50"/>
      <c r="EZ466" s="50"/>
      <c r="FA466" s="50"/>
      <c r="FB466" s="50"/>
      <c r="FC466" s="50"/>
      <c r="FD466" s="50"/>
      <c r="FE466" s="50"/>
      <c r="FF466" s="50"/>
      <c r="FG466" s="50"/>
      <c r="FH466" s="50"/>
      <c r="FI466" s="50"/>
      <c r="FJ466" s="50"/>
      <c r="FK466" s="50"/>
      <c r="FL466" s="50"/>
      <c r="FM466" s="50"/>
      <c r="FN466" s="50"/>
      <c r="FO466" s="50"/>
      <c r="FP466" s="50"/>
      <c r="FQ466" s="50"/>
      <c r="FR466" s="50"/>
      <c r="FS466" s="50"/>
      <c r="FT466" s="50"/>
      <c r="FU466" s="50"/>
      <c r="FV466" s="50"/>
      <c r="FW466" s="50"/>
      <c r="FX466" s="50"/>
      <c r="FY466" s="50"/>
      <c r="FZ466" s="50"/>
      <c r="GA466" s="50"/>
      <c r="GB466" s="50"/>
      <c r="GC466" s="50"/>
      <c r="GD466" s="50"/>
      <c r="GE466" s="50"/>
      <c r="GF466" s="50"/>
      <c r="GG466" s="50"/>
      <c r="GH466" s="50"/>
      <c r="GI466" s="50"/>
      <c r="GJ466" s="50"/>
      <c r="GK466" s="50"/>
      <c r="GL466" s="50"/>
      <c r="GM466" s="50"/>
      <c r="GN466" s="50"/>
      <c r="GO466" s="50"/>
      <c r="GP466" s="50"/>
      <c r="GQ466" s="50"/>
      <c r="GR466" s="50"/>
      <c r="GS466" s="50"/>
      <c r="GT466" s="50"/>
      <c r="GU466" s="50"/>
      <c r="GV466" s="50"/>
      <c r="GW466" s="50"/>
      <c r="GX466" s="50"/>
      <c r="GY466" s="50"/>
      <c r="GZ466" s="50"/>
      <c r="HA466" s="50"/>
      <c r="HB466" s="50"/>
      <c r="HC466" s="50"/>
      <c r="HD466" s="50"/>
      <c r="HE466" s="50"/>
      <c r="HF466" s="50"/>
      <c r="HG466" s="50"/>
      <c r="HH466" s="50"/>
      <c r="HI466" s="50"/>
      <c r="HJ466" s="50"/>
      <c r="HK466" s="50"/>
      <c r="HL466" s="50"/>
      <c r="HM466" s="50"/>
      <c r="HN466" s="50"/>
      <c r="HO466" s="50"/>
      <c r="HP466" s="50"/>
      <c r="HQ466" s="50"/>
      <c r="HR466" s="50"/>
      <c r="HS466" s="50"/>
      <c r="HT466" s="50"/>
      <c r="HU466" s="50"/>
      <c r="HV466" s="50"/>
      <c r="HW466" s="50"/>
      <c r="HX466" s="50"/>
      <c r="HY466" s="50"/>
      <c r="HZ466" s="50"/>
      <c r="IA466" s="50"/>
      <c r="IB466" s="50"/>
      <c r="IC466" s="50"/>
      <c r="ID466" s="50"/>
      <c r="IE466" s="50"/>
      <c r="IF466" s="50"/>
      <c r="IG466" s="50"/>
      <c r="IH466" s="50"/>
      <c r="II466" s="50"/>
      <c r="IJ466" s="50"/>
      <c r="IK466" s="50"/>
      <c r="IL466" s="50"/>
      <c r="IM466" s="50"/>
      <c r="IN466" s="50"/>
      <c r="IO466" s="50"/>
      <c r="IP466" s="50"/>
      <c r="IQ466" s="50"/>
      <c r="IR466" s="50"/>
      <c r="IS466" s="50"/>
    </row>
    <row r="467" spans="1:253" ht="14.25" customHeight="1">
      <c r="A467" s="55" t="str">
        <f t="shared" si="50"/>
        <v>camera.3704</v>
      </c>
      <c r="B467" s="54">
        <v>3704</v>
      </c>
      <c r="C467" s="56" t="s">
        <v>1325</v>
      </c>
      <c r="D467" s="56">
        <v>74</v>
      </c>
      <c r="E467" s="56" t="s">
        <v>101</v>
      </c>
      <c r="F467" s="56" t="s">
        <v>102</v>
      </c>
      <c r="G467" s="56" t="s">
        <v>36</v>
      </c>
      <c r="H467" s="56" t="s">
        <v>37</v>
      </c>
      <c r="I467" s="56" t="s">
        <v>1335</v>
      </c>
      <c r="J467" s="50" t="s">
        <v>104</v>
      </c>
      <c r="K467" s="71" t="s">
        <v>1247</v>
      </c>
      <c r="L467" s="50" t="s">
        <v>1336</v>
      </c>
      <c r="M467" s="56"/>
      <c r="N467" s="56"/>
      <c r="R467" s="50" t="s">
        <v>54</v>
      </c>
      <c r="S467" s="50" t="s">
        <v>106</v>
      </c>
      <c r="T467" s="50">
        <v>2222</v>
      </c>
      <c r="U467" s="50" t="s">
        <v>71</v>
      </c>
      <c r="V467" s="50" t="s">
        <v>1337</v>
      </c>
      <c r="X467" s="57" t="s">
        <v>45</v>
      </c>
      <c r="AA467" s="50" t="s">
        <v>108</v>
      </c>
      <c r="AB467" s="56" t="s">
        <v>1325</v>
      </c>
      <c r="AD467" s="50">
        <v>0</v>
      </c>
      <c r="AE467" s="50">
        <v>0</v>
      </c>
      <c r="AF467" s="50">
        <v>300</v>
      </c>
      <c r="AG467" s="50" t="s">
        <v>46</v>
      </c>
      <c r="AH467" s="50" t="str">
        <f t="shared" si="52"/>
        <v>C-37 74 C-37 74,000</v>
      </c>
      <c r="AI467" s="50"/>
      <c r="AJ467" s="50" t="str">
        <f t="shared" si="53"/>
        <v>{'Camera information':{'Identifier':'camera.3704','Number':3704,'Group':'C-37','Name':'C-37 74 C-37 74,000','Location':'A-2',</v>
      </c>
      <c r="AK467" s="50" t="str">
        <f t="shared" si="51"/>
        <v>'Description':'C-37 74 C-37 74,000','Symbol':'Fixed camera','Owner':'Eix Diagonal','Municipality':'-','Kilometric Point':'74','Road':'C-37','Direction':'',</v>
      </c>
      <c r="AL467" s="50" t="str">
        <f t="shared" si="54"/>
        <v>'Latitude':'0','Longitude':'0','Manufacturer':'VG4 AutoDome','Model':'BOSCH F0002E43','Protocol':'		Ultrak','Polling':300,</v>
      </c>
      <c r="AM467" s="50" t="str">
        <f t="shared" si="49"/>
        <v>'Connection':{'Address':'172.28.5.74','Multicast address':'				225.1.5.74','User':'','Password':'','HTTP port':,'ONVIF port':,'RTSP port':},</v>
      </c>
      <c r="AN467" s="50" t="str">
        <f t="shared" si="55"/>
        <v>'PTZ protocol':{'Protocol':'		Ultrak','Address':			1,'Port':2222,'Serial settings':'1200,8,E,1'}}},</v>
      </c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  <c r="DS467" s="50"/>
      <c r="DT467" s="50"/>
      <c r="DU467" s="50"/>
      <c r="DV467" s="50"/>
      <c r="DW467" s="50"/>
      <c r="DX467" s="50"/>
      <c r="DY467" s="50"/>
      <c r="DZ467" s="50"/>
      <c r="EA467" s="50"/>
      <c r="EB467" s="50"/>
      <c r="EC467" s="50"/>
      <c r="ED467" s="50"/>
      <c r="EE467" s="50"/>
      <c r="EF467" s="50"/>
      <c r="EG467" s="50"/>
      <c r="EH467" s="50"/>
      <c r="EI467" s="50"/>
      <c r="EJ467" s="50"/>
      <c r="EK467" s="50"/>
      <c r="EL467" s="50"/>
      <c r="EM467" s="50"/>
      <c r="EN467" s="50"/>
      <c r="EO467" s="50"/>
      <c r="EP467" s="50"/>
      <c r="EQ467" s="50"/>
      <c r="ER467" s="50"/>
      <c r="ES467" s="50"/>
      <c r="ET467" s="50"/>
      <c r="EU467" s="50"/>
      <c r="EV467" s="50"/>
      <c r="EW467" s="50"/>
      <c r="EX467" s="50"/>
      <c r="EY467" s="50"/>
      <c r="EZ467" s="50"/>
      <c r="FA467" s="50"/>
      <c r="FB467" s="50"/>
      <c r="FC467" s="50"/>
      <c r="FD467" s="50"/>
      <c r="FE467" s="50"/>
      <c r="FF467" s="50"/>
      <c r="FG467" s="50"/>
      <c r="FH467" s="50"/>
      <c r="FI467" s="50"/>
      <c r="FJ467" s="50"/>
      <c r="FK467" s="50"/>
      <c r="FL467" s="50"/>
      <c r="FM467" s="50"/>
      <c r="FN467" s="50"/>
      <c r="FO467" s="50"/>
      <c r="FP467" s="50"/>
      <c r="FQ467" s="50"/>
      <c r="FR467" s="50"/>
      <c r="FS467" s="50"/>
      <c r="FT467" s="50"/>
      <c r="FU467" s="50"/>
      <c r="FV467" s="50"/>
      <c r="FW467" s="50"/>
      <c r="FX467" s="50"/>
      <c r="FY467" s="50"/>
      <c r="FZ467" s="50"/>
      <c r="GA467" s="50"/>
      <c r="GB467" s="50"/>
      <c r="GC467" s="50"/>
      <c r="GD467" s="50"/>
      <c r="GE467" s="50"/>
      <c r="GF467" s="50"/>
      <c r="GG467" s="50"/>
      <c r="GH467" s="50"/>
      <c r="GI467" s="50"/>
      <c r="GJ467" s="50"/>
      <c r="GK467" s="50"/>
      <c r="GL467" s="50"/>
      <c r="GM467" s="50"/>
      <c r="GN467" s="50"/>
      <c r="GO467" s="50"/>
      <c r="GP467" s="50"/>
      <c r="GQ467" s="50"/>
      <c r="GR467" s="50"/>
      <c r="GS467" s="50"/>
      <c r="GT467" s="50"/>
      <c r="GU467" s="50"/>
      <c r="GV467" s="50"/>
      <c r="GW467" s="50"/>
      <c r="GX467" s="50"/>
      <c r="GY467" s="50"/>
      <c r="GZ467" s="50"/>
      <c r="HA467" s="50"/>
      <c r="HB467" s="50"/>
      <c r="HC467" s="50"/>
      <c r="HD467" s="50"/>
      <c r="HE467" s="50"/>
      <c r="HF467" s="50"/>
      <c r="HG467" s="50"/>
      <c r="HH467" s="50"/>
      <c r="HI467" s="50"/>
      <c r="HJ467" s="50"/>
      <c r="HK467" s="50"/>
      <c r="HL467" s="50"/>
      <c r="HM467" s="50"/>
      <c r="HN467" s="50"/>
      <c r="HO467" s="50"/>
      <c r="HP467" s="50"/>
      <c r="HQ467" s="50"/>
      <c r="HR467" s="50"/>
      <c r="HS467" s="50"/>
      <c r="HT467" s="50"/>
      <c r="HU467" s="50"/>
      <c r="HV467" s="50"/>
      <c r="HW467" s="50"/>
      <c r="HX467" s="50"/>
      <c r="HY467" s="50"/>
      <c r="HZ467" s="50"/>
      <c r="IA467" s="50"/>
      <c r="IB467" s="50"/>
      <c r="IC467" s="50"/>
      <c r="ID467" s="50"/>
      <c r="IE467" s="50"/>
      <c r="IF467" s="50"/>
      <c r="IG467" s="50"/>
      <c r="IH467" s="50"/>
      <c r="II467" s="50"/>
      <c r="IJ467" s="50"/>
      <c r="IK467" s="50"/>
      <c r="IL467" s="50"/>
      <c r="IM467" s="50"/>
      <c r="IN467" s="50"/>
      <c r="IO467" s="50"/>
      <c r="IP467" s="50"/>
      <c r="IQ467" s="50"/>
      <c r="IR467" s="50"/>
      <c r="IS467" s="50"/>
    </row>
    <row r="468" spans="1:253" ht="14.25" customHeight="1">
      <c r="A468" s="55" t="str">
        <f t="shared" si="50"/>
        <v>camera.3705</v>
      </c>
      <c r="B468" s="54">
        <v>3705</v>
      </c>
      <c r="C468" s="56" t="s">
        <v>1325</v>
      </c>
      <c r="D468" s="56">
        <v>78</v>
      </c>
      <c r="E468" s="56" t="s">
        <v>101</v>
      </c>
      <c r="F468" s="56" t="s">
        <v>102</v>
      </c>
      <c r="G468" s="56" t="s">
        <v>36</v>
      </c>
      <c r="H468" s="56" t="s">
        <v>37</v>
      </c>
      <c r="I468" s="56" t="s">
        <v>1338</v>
      </c>
      <c r="J468" s="50" t="s">
        <v>104</v>
      </c>
      <c r="K468" s="71" t="s">
        <v>1247</v>
      </c>
      <c r="L468" s="50" t="s">
        <v>1339</v>
      </c>
      <c r="M468" s="56"/>
      <c r="N468" s="56"/>
      <c r="R468" s="50" t="s">
        <v>54</v>
      </c>
      <c r="S468" s="50" t="s">
        <v>106</v>
      </c>
      <c r="T468" s="50">
        <v>2222</v>
      </c>
      <c r="U468" s="50" t="s">
        <v>71</v>
      </c>
      <c r="V468" s="50" t="s">
        <v>1340</v>
      </c>
      <c r="X468" s="57" t="s">
        <v>45</v>
      </c>
      <c r="AA468" s="50" t="s">
        <v>108</v>
      </c>
      <c r="AB468" s="56" t="s">
        <v>1325</v>
      </c>
      <c r="AD468" s="50">
        <v>0</v>
      </c>
      <c r="AE468" s="50">
        <v>0</v>
      </c>
      <c r="AF468" s="50">
        <v>300</v>
      </c>
      <c r="AG468" s="50" t="s">
        <v>46</v>
      </c>
      <c r="AH468" s="50" t="str">
        <f t="shared" si="52"/>
        <v>C-37 78 C-37 78,000</v>
      </c>
      <c r="AI468" s="50"/>
      <c r="AJ468" s="50" t="str">
        <f t="shared" si="53"/>
        <v>{'Camera information':{'Identifier':'camera.3705','Number':3705,'Group':'C-37','Name':'C-37 78 C-37 78,000','Location':'A-2',</v>
      </c>
      <c r="AK468" s="50" t="str">
        <f t="shared" si="51"/>
        <v>'Description':'C-37 78 C-37 78,000','Symbol':'Fixed camera','Owner':'Eix Diagonal','Municipality':'-','Kilometric Point':'78','Road':'C-37','Direction':'',</v>
      </c>
      <c r="AL468" s="50" t="str">
        <f t="shared" si="54"/>
        <v>'Latitude':'0','Longitude':'0','Manufacturer':'VG4 AutoDome','Model':'BOSCH F0002E43','Protocol':'		Ultrak','Polling':300,</v>
      </c>
      <c r="AM468" s="50" t="str">
        <f t="shared" si="49"/>
        <v>'Connection':{'Address':'172.28.5.76','Multicast address':'				225.1.5.76','User':'','Password':'','HTTP port':,'ONVIF port':,'RTSP port':},</v>
      </c>
      <c r="AN468" s="50" t="str">
        <f t="shared" si="55"/>
        <v>'PTZ protocol':{'Protocol':'		Ultrak','Address':			1,'Port':2222,'Serial settings':'1200,8,E,1'}}},</v>
      </c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  <c r="DS468" s="50"/>
      <c r="DT468" s="50"/>
      <c r="DU468" s="50"/>
      <c r="DV468" s="50"/>
      <c r="DW468" s="50"/>
      <c r="DX468" s="50"/>
      <c r="DY468" s="50"/>
      <c r="DZ468" s="50"/>
      <c r="EA468" s="50"/>
      <c r="EB468" s="50"/>
      <c r="EC468" s="50"/>
      <c r="ED468" s="50"/>
      <c r="EE468" s="50"/>
      <c r="EF468" s="50"/>
      <c r="EG468" s="50"/>
      <c r="EH468" s="50"/>
      <c r="EI468" s="50"/>
      <c r="EJ468" s="50"/>
      <c r="EK468" s="50"/>
      <c r="EL468" s="50"/>
      <c r="EM468" s="50"/>
      <c r="EN468" s="50"/>
      <c r="EO468" s="50"/>
      <c r="EP468" s="50"/>
      <c r="EQ468" s="50"/>
      <c r="ER468" s="50"/>
      <c r="ES468" s="50"/>
      <c r="ET468" s="50"/>
      <c r="EU468" s="50"/>
      <c r="EV468" s="50"/>
      <c r="EW468" s="50"/>
      <c r="EX468" s="50"/>
      <c r="EY468" s="50"/>
      <c r="EZ468" s="50"/>
      <c r="FA468" s="50"/>
      <c r="FB468" s="50"/>
      <c r="FC468" s="50"/>
      <c r="FD468" s="50"/>
      <c r="FE468" s="50"/>
      <c r="FF468" s="50"/>
      <c r="FG468" s="50"/>
      <c r="FH468" s="50"/>
      <c r="FI468" s="50"/>
      <c r="FJ468" s="50"/>
      <c r="FK468" s="50"/>
      <c r="FL468" s="50"/>
      <c r="FM468" s="50"/>
      <c r="FN468" s="50"/>
      <c r="FO468" s="50"/>
      <c r="FP468" s="50"/>
      <c r="FQ468" s="50"/>
      <c r="FR468" s="50"/>
      <c r="FS468" s="50"/>
      <c r="FT468" s="50"/>
      <c r="FU468" s="50"/>
      <c r="FV468" s="50"/>
      <c r="FW468" s="50"/>
      <c r="FX468" s="50"/>
      <c r="FY468" s="50"/>
      <c r="FZ468" s="50"/>
      <c r="GA468" s="50"/>
      <c r="GB468" s="50"/>
      <c r="GC468" s="50"/>
      <c r="GD468" s="50"/>
      <c r="GE468" s="50"/>
      <c r="GF468" s="50"/>
      <c r="GG468" s="50"/>
      <c r="GH468" s="50"/>
      <c r="GI468" s="50"/>
      <c r="GJ468" s="50"/>
      <c r="GK468" s="50"/>
      <c r="GL468" s="50"/>
      <c r="GM468" s="50"/>
      <c r="GN468" s="50"/>
      <c r="GO468" s="50"/>
      <c r="GP468" s="50"/>
      <c r="GQ468" s="50"/>
      <c r="GR468" s="50"/>
      <c r="GS468" s="50"/>
      <c r="GT468" s="50"/>
      <c r="GU468" s="50"/>
      <c r="GV468" s="50"/>
      <c r="GW468" s="50"/>
      <c r="GX468" s="50"/>
      <c r="GY468" s="50"/>
      <c r="GZ468" s="50"/>
      <c r="HA468" s="50"/>
      <c r="HB468" s="50"/>
      <c r="HC468" s="50"/>
      <c r="HD468" s="50"/>
      <c r="HE468" s="50"/>
      <c r="HF468" s="50"/>
      <c r="HG468" s="50"/>
      <c r="HH468" s="50"/>
      <c r="HI468" s="50"/>
      <c r="HJ468" s="50"/>
      <c r="HK468" s="50"/>
      <c r="HL468" s="50"/>
      <c r="HM468" s="50"/>
      <c r="HN468" s="50"/>
      <c r="HO468" s="50"/>
      <c r="HP468" s="50"/>
      <c r="HQ468" s="50"/>
      <c r="HR468" s="50"/>
      <c r="HS468" s="50"/>
      <c r="HT468" s="50"/>
      <c r="HU468" s="50"/>
      <c r="HV468" s="50"/>
      <c r="HW468" s="50"/>
      <c r="HX468" s="50"/>
      <c r="HY468" s="50"/>
      <c r="HZ468" s="50"/>
      <c r="IA468" s="50"/>
      <c r="IB468" s="50"/>
      <c r="IC468" s="50"/>
      <c r="ID468" s="50"/>
      <c r="IE468" s="50"/>
      <c r="IF468" s="50"/>
      <c r="IG468" s="50"/>
      <c r="IH468" s="50"/>
      <c r="II468" s="50"/>
      <c r="IJ468" s="50"/>
      <c r="IK468" s="50"/>
      <c r="IL468" s="50"/>
      <c r="IM468" s="50"/>
      <c r="IN468" s="50"/>
      <c r="IO468" s="50"/>
      <c r="IP468" s="50"/>
      <c r="IQ468" s="50"/>
      <c r="IR468" s="50"/>
      <c r="IS468" s="50"/>
    </row>
    <row r="469" spans="1:253" ht="14.25" customHeight="1">
      <c r="A469" s="55" t="str">
        <f t="shared" si="50"/>
        <v>camera.3706</v>
      </c>
      <c r="B469" s="54">
        <v>3706</v>
      </c>
      <c r="C469" s="56" t="s">
        <v>1325</v>
      </c>
      <c r="D469" s="56">
        <v>79</v>
      </c>
      <c r="E469" s="56" t="s">
        <v>101</v>
      </c>
      <c r="F469" s="56" t="s">
        <v>102</v>
      </c>
      <c r="G469" s="56" t="s">
        <v>36</v>
      </c>
      <c r="H469" s="56" t="s">
        <v>37</v>
      </c>
      <c r="I469" s="56" t="s">
        <v>1341</v>
      </c>
      <c r="J469" s="50" t="s">
        <v>104</v>
      </c>
      <c r="K469" s="71" t="s">
        <v>1247</v>
      </c>
      <c r="L469" s="50" t="s">
        <v>1342</v>
      </c>
      <c r="M469" s="56"/>
      <c r="N469" s="56"/>
      <c r="R469" s="50" t="s">
        <v>54</v>
      </c>
      <c r="S469" s="50" t="s">
        <v>106</v>
      </c>
      <c r="T469" s="50">
        <v>2222</v>
      </c>
      <c r="U469" s="50" t="s">
        <v>71</v>
      </c>
      <c r="V469" s="50" t="s">
        <v>1343</v>
      </c>
      <c r="X469" s="57" t="s">
        <v>45</v>
      </c>
      <c r="AA469" s="50" t="s">
        <v>108</v>
      </c>
      <c r="AB469" s="56" t="s">
        <v>1325</v>
      </c>
      <c r="AD469" s="50">
        <v>0</v>
      </c>
      <c r="AE469" s="50">
        <v>0</v>
      </c>
      <c r="AF469" s="50">
        <v>300</v>
      </c>
      <c r="AG469" s="50" t="s">
        <v>46</v>
      </c>
      <c r="AH469" s="50" t="str">
        <f t="shared" si="52"/>
        <v>C-37 79 C-37 79,000</v>
      </c>
      <c r="AI469" s="50"/>
      <c r="AJ469" s="50" t="str">
        <f t="shared" si="53"/>
        <v>{'Camera information':{'Identifier':'camera.3706','Number':3706,'Group':'C-37','Name':'C-37 79 C-37 79,000','Location':'A-2',</v>
      </c>
      <c r="AK469" s="50" t="str">
        <f t="shared" si="51"/>
        <v>'Description':'C-37 79 C-37 79,000','Symbol':'Fixed camera','Owner':'Eix Diagonal','Municipality':'-','Kilometric Point':'79','Road':'C-37','Direction':'',</v>
      </c>
      <c r="AL469" s="50" t="str">
        <f t="shared" si="54"/>
        <v>'Latitude':'0','Longitude':'0','Manufacturer':'VG4 AutoDome','Model':'BOSCH F0002E43','Protocol':'		Ultrak','Polling':300,</v>
      </c>
      <c r="AM469" s="50" t="str">
        <f t="shared" si="49"/>
        <v>'Connection':{'Address':'172.28.5.79','Multicast address':'				225.1.5.79','User':'','Password':'','HTTP port':,'ONVIF port':,'RTSP port':},</v>
      </c>
      <c r="AN469" s="50" t="str">
        <f t="shared" si="55"/>
        <v>'PTZ protocol':{'Protocol':'		Ultrak','Address':			1,'Port':2222,'Serial settings':'1200,8,E,1'}}},</v>
      </c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  <c r="DS469" s="50"/>
      <c r="DT469" s="50"/>
      <c r="DU469" s="50"/>
      <c r="DV469" s="50"/>
      <c r="DW469" s="50"/>
      <c r="DX469" s="50"/>
      <c r="DY469" s="50"/>
      <c r="DZ469" s="50"/>
      <c r="EA469" s="50"/>
      <c r="EB469" s="50"/>
      <c r="EC469" s="50"/>
      <c r="ED469" s="50"/>
      <c r="EE469" s="50"/>
      <c r="EF469" s="50"/>
      <c r="EG469" s="50"/>
      <c r="EH469" s="50"/>
      <c r="EI469" s="50"/>
      <c r="EJ469" s="50"/>
      <c r="EK469" s="50"/>
      <c r="EL469" s="50"/>
      <c r="EM469" s="50"/>
      <c r="EN469" s="50"/>
      <c r="EO469" s="50"/>
      <c r="EP469" s="50"/>
      <c r="EQ469" s="50"/>
      <c r="ER469" s="50"/>
      <c r="ES469" s="50"/>
      <c r="ET469" s="50"/>
      <c r="EU469" s="50"/>
      <c r="EV469" s="50"/>
      <c r="EW469" s="50"/>
      <c r="EX469" s="50"/>
      <c r="EY469" s="50"/>
      <c r="EZ469" s="50"/>
      <c r="FA469" s="50"/>
      <c r="FB469" s="50"/>
      <c r="FC469" s="50"/>
      <c r="FD469" s="50"/>
      <c r="FE469" s="50"/>
      <c r="FF469" s="50"/>
      <c r="FG469" s="50"/>
      <c r="FH469" s="50"/>
      <c r="FI469" s="50"/>
      <c r="FJ469" s="50"/>
      <c r="FK469" s="50"/>
      <c r="FL469" s="50"/>
      <c r="FM469" s="50"/>
      <c r="FN469" s="50"/>
      <c r="FO469" s="50"/>
      <c r="FP469" s="50"/>
      <c r="FQ469" s="50"/>
      <c r="FR469" s="50"/>
      <c r="FS469" s="50"/>
      <c r="FT469" s="50"/>
      <c r="FU469" s="50"/>
      <c r="FV469" s="50"/>
      <c r="FW469" s="50"/>
      <c r="FX469" s="50"/>
      <c r="FY469" s="50"/>
      <c r="FZ469" s="50"/>
      <c r="GA469" s="50"/>
      <c r="GB469" s="50"/>
      <c r="GC469" s="50"/>
      <c r="GD469" s="50"/>
      <c r="GE469" s="50"/>
      <c r="GF469" s="50"/>
      <c r="GG469" s="50"/>
      <c r="GH469" s="50"/>
      <c r="GI469" s="50"/>
      <c r="GJ469" s="50"/>
      <c r="GK469" s="50"/>
      <c r="GL469" s="50"/>
      <c r="GM469" s="50"/>
      <c r="GN469" s="50"/>
      <c r="GO469" s="50"/>
      <c r="GP469" s="50"/>
      <c r="GQ469" s="50"/>
      <c r="GR469" s="50"/>
      <c r="GS469" s="50"/>
      <c r="GT469" s="50"/>
      <c r="GU469" s="50"/>
      <c r="GV469" s="50"/>
      <c r="GW469" s="50"/>
      <c r="GX469" s="50"/>
      <c r="GY469" s="50"/>
      <c r="GZ469" s="50"/>
      <c r="HA469" s="50"/>
      <c r="HB469" s="50"/>
      <c r="HC469" s="50"/>
      <c r="HD469" s="50"/>
      <c r="HE469" s="50"/>
      <c r="HF469" s="50"/>
      <c r="HG469" s="50"/>
      <c r="HH469" s="50"/>
      <c r="HI469" s="50"/>
      <c r="HJ469" s="50"/>
      <c r="HK469" s="50"/>
      <c r="HL469" s="50"/>
      <c r="HM469" s="50"/>
      <c r="HN469" s="50"/>
      <c r="HO469" s="50"/>
      <c r="HP469" s="50"/>
      <c r="HQ469" s="50"/>
      <c r="HR469" s="50"/>
      <c r="HS469" s="50"/>
      <c r="HT469" s="50"/>
      <c r="HU469" s="50"/>
      <c r="HV469" s="50"/>
      <c r="HW469" s="50"/>
      <c r="HX469" s="50"/>
      <c r="HY469" s="50"/>
      <c r="HZ469" s="50"/>
      <c r="IA469" s="50"/>
      <c r="IB469" s="50"/>
      <c r="IC469" s="50"/>
      <c r="ID469" s="50"/>
      <c r="IE469" s="50"/>
      <c r="IF469" s="50"/>
      <c r="IG469" s="50"/>
      <c r="IH469" s="50"/>
      <c r="II469" s="50"/>
      <c r="IJ469" s="50"/>
      <c r="IK469" s="50"/>
      <c r="IL469" s="50"/>
      <c r="IM469" s="50"/>
      <c r="IN469" s="50"/>
      <c r="IO469" s="50"/>
      <c r="IP469" s="50"/>
      <c r="IQ469" s="50"/>
      <c r="IR469" s="50"/>
      <c r="IS469" s="50"/>
    </row>
    <row r="470" spans="1:253" ht="14.25" customHeight="1">
      <c r="A470" s="55" t="str">
        <f t="shared" si="50"/>
        <v>camera.1508</v>
      </c>
      <c r="B470" s="54">
        <v>1508</v>
      </c>
      <c r="C470" s="56" t="s">
        <v>100</v>
      </c>
      <c r="D470" s="56">
        <v>8</v>
      </c>
      <c r="E470" s="56" t="s">
        <v>101</v>
      </c>
      <c r="F470" s="56" t="s">
        <v>102</v>
      </c>
      <c r="G470" s="56" t="s">
        <v>36</v>
      </c>
      <c r="H470" s="56" t="s">
        <v>37</v>
      </c>
      <c r="I470" s="56" t="s">
        <v>1344</v>
      </c>
      <c r="J470" s="50" t="s">
        <v>104</v>
      </c>
      <c r="K470" s="71" t="s">
        <v>1247</v>
      </c>
      <c r="L470" s="50" t="s">
        <v>1345</v>
      </c>
      <c r="M470" s="56"/>
      <c r="N470" s="56"/>
      <c r="R470" s="50" t="s">
        <v>54</v>
      </c>
      <c r="S470" s="50" t="s">
        <v>106</v>
      </c>
      <c r="T470" s="50">
        <v>2222</v>
      </c>
      <c r="U470" s="50" t="s">
        <v>71</v>
      </c>
      <c r="V470" s="50" t="s">
        <v>1346</v>
      </c>
      <c r="X470" s="57" t="s">
        <v>45</v>
      </c>
      <c r="AA470" s="50" t="s">
        <v>108</v>
      </c>
      <c r="AB470" s="56" t="s">
        <v>100</v>
      </c>
      <c r="AD470" s="50">
        <v>0</v>
      </c>
      <c r="AE470" s="50">
        <v>0</v>
      </c>
      <c r="AF470" s="50">
        <v>300</v>
      </c>
      <c r="AG470" s="50" t="s">
        <v>46</v>
      </c>
      <c r="AH470" s="50" t="str">
        <f t="shared" si="52"/>
        <v>C-15 8 C-15 8,000</v>
      </c>
      <c r="AI470" s="50"/>
      <c r="AJ470" s="50" t="str">
        <f t="shared" si="53"/>
        <v>{'Camera information':{'Identifier':'camera.1508','Number':1508,'Group':'C-15','Name':'C-15 8 C-15 8,000','Location':'A-2',</v>
      </c>
      <c r="AK470" s="50" t="str">
        <f t="shared" si="51"/>
        <v>'Description':'C-15 8 C-15 8,000','Symbol':'Fixed camera','Owner':'Eix Diagonal','Municipality':'-','Kilometric Point':'8','Road':'C-15','Direction':'',</v>
      </c>
      <c r="AL470" s="50" t="str">
        <f t="shared" si="54"/>
        <v>'Latitude':'0','Longitude':'0','Manufacturer':'VG4 AutoDome','Model':'BOSCH F0002E43','Protocol':'		Ultrak','Polling':300,</v>
      </c>
      <c r="AM470" s="50" t="str">
        <f t="shared" ref="AM470:AM528" si="56">CONCATENATE("'Connection':{'Address':","'",L470,"'",",","'Multicast address':","'",V470,"'",",","'User':","'",M470,"'",",","'Password':","'",N470,"'",",","'HTTP port':",O470,",","'ONVIF port':",P470,",","'RTSP port':",Q470,"},")</f>
        <v>'Connection':{'Address':'172.28.5.8','Multicast address':'				225.1.5.8','User':'','Password':'','HTTP port':,'ONVIF port':,'RTSP port':},</v>
      </c>
      <c r="AN470" s="50" t="str">
        <f t="shared" si="55"/>
        <v>'PTZ protocol':{'Protocol':'		Ultrak','Address':			1,'Port':2222,'Serial settings':'1200,8,E,1'}}},</v>
      </c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  <c r="DS470" s="50"/>
      <c r="DT470" s="50"/>
      <c r="DU470" s="50"/>
      <c r="DV470" s="50"/>
      <c r="DW470" s="50"/>
      <c r="DX470" s="50"/>
      <c r="DY470" s="50"/>
      <c r="DZ470" s="50"/>
      <c r="EA470" s="50"/>
      <c r="EB470" s="50"/>
      <c r="EC470" s="50"/>
      <c r="ED470" s="50"/>
      <c r="EE470" s="50"/>
      <c r="EF470" s="50"/>
      <c r="EG470" s="50"/>
      <c r="EH470" s="50"/>
      <c r="EI470" s="50"/>
      <c r="EJ470" s="50"/>
      <c r="EK470" s="50"/>
      <c r="EL470" s="50"/>
      <c r="EM470" s="50"/>
      <c r="EN470" s="50"/>
      <c r="EO470" s="50"/>
      <c r="EP470" s="50"/>
      <c r="EQ470" s="50"/>
      <c r="ER470" s="50"/>
      <c r="ES470" s="50"/>
      <c r="ET470" s="50"/>
      <c r="EU470" s="50"/>
      <c r="EV470" s="50"/>
      <c r="EW470" s="50"/>
      <c r="EX470" s="50"/>
      <c r="EY470" s="50"/>
      <c r="EZ470" s="50"/>
      <c r="FA470" s="50"/>
      <c r="FB470" s="50"/>
      <c r="FC470" s="50"/>
      <c r="FD470" s="50"/>
      <c r="FE470" s="50"/>
      <c r="FF470" s="50"/>
      <c r="FG470" s="50"/>
      <c r="FH470" s="50"/>
      <c r="FI470" s="50"/>
      <c r="FJ470" s="50"/>
      <c r="FK470" s="50"/>
      <c r="FL470" s="50"/>
      <c r="FM470" s="50"/>
      <c r="FN470" s="50"/>
      <c r="FO470" s="50"/>
      <c r="FP470" s="50"/>
      <c r="FQ470" s="50"/>
      <c r="FR470" s="50"/>
      <c r="FS470" s="50"/>
      <c r="FT470" s="50"/>
      <c r="FU470" s="50"/>
      <c r="FV470" s="50"/>
      <c r="FW470" s="50"/>
      <c r="FX470" s="50"/>
      <c r="FY470" s="50"/>
      <c r="FZ470" s="50"/>
      <c r="GA470" s="50"/>
      <c r="GB470" s="50"/>
      <c r="GC470" s="50"/>
      <c r="GD470" s="50"/>
      <c r="GE470" s="50"/>
      <c r="GF470" s="50"/>
      <c r="GG470" s="50"/>
      <c r="GH470" s="50"/>
      <c r="GI470" s="50"/>
      <c r="GJ470" s="50"/>
      <c r="GK470" s="50"/>
      <c r="GL470" s="50"/>
      <c r="GM470" s="50"/>
      <c r="GN470" s="50"/>
      <c r="GO470" s="50"/>
      <c r="GP470" s="50"/>
      <c r="GQ470" s="50"/>
      <c r="GR470" s="50"/>
      <c r="GS470" s="50"/>
      <c r="GT470" s="50"/>
      <c r="GU470" s="50"/>
      <c r="GV470" s="50"/>
      <c r="GW470" s="50"/>
      <c r="GX470" s="50"/>
      <c r="GY470" s="50"/>
      <c r="GZ470" s="50"/>
      <c r="HA470" s="50"/>
      <c r="HB470" s="50"/>
      <c r="HC470" s="50"/>
      <c r="HD470" s="50"/>
      <c r="HE470" s="50"/>
      <c r="HF470" s="50"/>
      <c r="HG470" s="50"/>
      <c r="HH470" s="50"/>
      <c r="HI470" s="50"/>
      <c r="HJ470" s="50"/>
      <c r="HK470" s="50"/>
      <c r="HL470" s="50"/>
      <c r="HM470" s="50"/>
      <c r="HN470" s="50"/>
      <c r="HO470" s="50"/>
      <c r="HP470" s="50"/>
      <c r="HQ470" s="50"/>
      <c r="HR470" s="50"/>
      <c r="HS470" s="50"/>
      <c r="HT470" s="50"/>
      <c r="HU470" s="50"/>
      <c r="HV470" s="50"/>
      <c r="HW470" s="50"/>
      <c r="HX470" s="50"/>
      <c r="HY470" s="50"/>
      <c r="HZ470" s="50"/>
      <c r="IA470" s="50"/>
      <c r="IB470" s="50"/>
      <c r="IC470" s="50"/>
      <c r="ID470" s="50"/>
      <c r="IE470" s="50"/>
      <c r="IF470" s="50"/>
      <c r="IG470" s="50"/>
      <c r="IH470" s="50"/>
      <c r="II470" s="50"/>
      <c r="IJ470" s="50"/>
      <c r="IK470" s="50"/>
      <c r="IL470" s="50"/>
      <c r="IM470" s="50"/>
      <c r="IN470" s="50"/>
      <c r="IO470" s="50"/>
      <c r="IP470" s="50"/>
      <c r="IQ470" s="50"/>
      <c r="IR470" s="50"/>
      <c r="IS470" s="50"/>
    </row>
    <row r="471" spans="1:253" ht="14.25" customHeight="1">
      <c r="A471" s="55" t="str">
        <f t="shared" si="50"/>
        <v>camera.3707</v>
      </c>
      <c r="B471" s="54">
        <v>3707</v>
      </c>
      <c r="C471" s="56" t="s">
        <v>1325</v>
      </c>
      <c r="D471" s="56">
        <v>80</v>
      </c>
      <c r="E471" s="56" t="s">
        <v>101</v>
      </c>
      <c r="F471" s="56" t="s">
        <v>102</v>
      </c>
      <c r="G471" s="56" t="s">
        <v>36</v>
      </c>
      <c r="H471" s="56" t="s">
        <v>37</v>
      </c>
      <c r="I471" s="56" t="s">
        <v>1347</v>
      </c>
      <c r="J471" s="50" t="s">
        <v>104</v>
      </c>
      <c r="K471" s="71" t="s">
        <v>1247</v>
      </c>
      <c r="L471" s="50" t="s">
        <v>1348</v>
      </c>
      <c r="M471" s="56"/>
      <c r="N471" s="56"/>
      <c r="R471" s="50" t="s">
        <v>54</v>
      </c>
      <c r="S471" s="50" t="s">
        <v>106</v>
      </c>
      <c r="T471" s="50">
        <v>2222</v>
      </c>
      <c r="U471" s="50" t="s">
        <v>71</v>
      </c>
      <c r="V471" s="50" t="s">
        <v>1349</v>
      </c>
      <c r="X471" s="57" t="s">
        <v>45</v>
      </c>
      <c r="AA471" s="50" t="s">
        <v>108</v>
      </c>
      <c r="AB471" s="56" t="s">
        <v>1325</v>
      </c>
      <c r="AD471" s="50">
        <v>0</v>
      </c>
      <c r="AE471" s="50">
        <v>0</v>
      </c>
      <c r="AF471" s="50">
        <v>300</v>
      </c>
      <c r="AG471" s="50" t="s">
        <v>46</v>
      </c>
      <c r="AH471" s="50" t="str">
        <f t="shared" si="52"/>
        <v>C-37 80 C-37 80,000</v>
      </c>
      <c r="AI471" s="50"/>
      <c r="AJ471" s="50" t="str">
        <f t="shared" si="53"/>
        <v>{'Camera information':{'Identifier':'camera.3707','Number':3707,'Group':'C-37','Name':'C-37 80 C-37 80,000','Location':'A-2',</v>
      </c>
      <c r="AK471" s="50" t="str">
        <f t="shared" si="51"/>
        <v>'Description':'C-37 80 C-37 80,000','Symbol':'Fixed camera','Owner':'Eix Diagonal','Municipality':'-','Kilometric Point':'80','Road':'C-37','Direction':'',</v>
      </c>
      <c r="AL471" s="50" t="str">
        <f t="shared" si="54"/>
        <v>'Latitude':'0','Longitude':'0','Manufacturer':'VG4 AutoDome','Model':'BOSCH F0002E43','Protocol':'		Ultrak','Polling':300,</v>
      </c>
      <c r="AM471" s="50" t="str">
        <f t="shared" si="56"/>
        <v>'Connection':{'Address':'172.28.5.80','Multicast address':'				225.1.5.80','User':'','Password':'','HTTP port':,'ONVIF port':,'RTSP port':},</v>
      </c>
      <c r="AN471" s="50" t="str">
        <f t="shared" si="55"/>
        <v>'PTZ protocol':{'Protocol':'		Ultrak','Address':			1,'Port':2222,'Serial settings':'1200,8,E,1'}}},</v>
      </c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  <c r="DS471" s="50"/>
      <c r="DT471" s="50"/>
      <c r="DU471" s="50"/>
      <c r="DV471" s="50"/>
      <c r="DW471" s="50"/>
      <c r="DX471" s="50"/>
      <c r="DY471" s="50"/>
      <c r="DZ471" s="50"/>
      <c r="EA471" s="50"/>
      <c r="EB471" s="50"/>
      <c r="EC471" s="50"/>
      <c r="ED471" s="50"/>
      <c r="EE471" s="50"/>
      <c r="EF471" s="50"/>
      <c r="EG471" s="50"/>
      <c r="EH471" s="50"/>
      <c r="EI471" s="50"/>
      <c r="EJ471" s="50"/>
      <c r="EK471" s="50"/>
      <c r="EL471" s="50"/>
      <c r="EM471" s="50"/>
      <c r="EN471" s="50"/>
      <c r="EO471" s="50"/>
      <c r="EP471" s="50"/>
      <c r="EQ471" s="50"/>
      <c r="ER471" s="50"/>
      <c r="ES471" s="50"/>
      <c r="ET471" s="50"/>
      <c r="EU471" s="50"/>
      <c r="EV471" s="50"/>
      <c r="EW471" s="50"/>
      <c r="EX471" s="50"/>
      <c r="EY471" s="50"/>
      <c r="EZ471" s="50"/>
      <c r="FA471" s="50"/>
      <c r="FB471" s="50"/>
      <c r="FC471" s="50"/>
      <c r="FD471" s="50"/>
      <c r="FE471" s="50"/>
      <c r="FF471" s="50"/>
      <c r="FG471" s="50"/>
      <c r="FH471" s="50"/>
      <c r="FI471" s="50"/>
      <c r="FJ471" s="50"/>
      <c r="FK471" s="50"/>
      <c r="FL471" s="50"/>
      <c r="FM471" s="50"/>
      <c r="FN471" s="50"/>
      <c r="FO471" s="50"/>
      <c r="FP471" s="50"/>
      <c r="FQ471" s="50"/>
      <c r="FR471" s="50"/>
      <c r="FS471" s="50"/>
      <c r="FT471" s="50"/>
      <c r="FU471" s="50"/>
      <c r="FV471" s="50"/>
      <c r="FW471" s="50"/>
      <c r="FX471" s="50"/>
      <c r="FY471" s="50"/>
      <c r="FZ471" s="50"/>
      <c r="GA471" s="50"/>
      <c r="GB471" s="50"/>
      <c r="GC471" s="50"/>
      <c r="GD471" s="50"/>
      <c r="GE471" s="50"/>
      <c r="GF471" s="50"/>
      <c r="GG471" s="50"/>
      <c r="GH471" s="50"/>
      <c r="GI471" s="50"/>
      <c r="GJ471" s="50"/>
      <c r="GK471" s="50"/>
      <c r="GL471" s="50"/>
      <c r="GM471" s="50"/>
      <c r="GN471" s="50"/>
      <c r="GO471" s="50"/>
      <c r="GP471" s="50"/>
      <c r="GQ471" s="50"/>
      <c r="GR471" s="50"/>
      <c r="GS471" s="50"/>
      <c r="GT471" s="50"/>
      <c r="GU471" s="50"/>
      <c r="GV471" s="50"/>
      <c r="GW471" s="50"/>
      <c r="GX471" s="50"/>
      <c r="GY471" s="50"/>
      <c r="GZ471" s="50"/>
      <c r="HA471" s="50"/>
      <c r="HB471" s="50"/>
      <c r="HC471" s="50"/>
      <c r="HD471" s="50"/>
      <c r="HE471" s="50"/>
      <c r="HF471" s="50"/>
      <c r="HG471" s="50"/>
      <c r="HH471" s="50"/>
      <c r="HI471" s="50"/>
      <c r="HJ471" s="50"/>
      <c r="HK471" s="50"/>
      <c r="HL471" s="50"/>
      <c r="HM471" s="50"/>
      <c r="HN471" s="50"/>
      <c r="HO471" s="50"/>
      <c r="HP471" s="50"/>
      <c r="HQ471" s="50"/>
      <c r="HR471" s="50"/>
      <c r="HS471" s="50"/>
      <c r="HT471" s="50"/>
      <c r="HU471" s="50"/>
      <c r="HV471" s="50"/>
      <c r="HW471" s="50"/>
      <c r="HX471" s="50"/>
      <c r="HY471" s="50"/>
      <c r="HZ471" s="50"/>
      <c r="IA471" s="50"/>
      <c r="IB471" s="50"/>
      <c r="IC471" s="50"/>
      <c r="ID471" s="50"/>
      <c r="IE471" s="50"/>
      <c r="IF471" s="50"/>
      <c r="IG471" s="50"/>
      <c r="IH471" s="50"/>
      <c r="II471" s="50"/>
      <c r="IJ471" s="50"/>
      <c r="IK471" s="50"/>
      <c r="IL471" s="50"/>
      <c r="IM471" s="50"/>
      <c r="IN471" s="50"/>
      <c r="IO471" s="50"/>
      <c r="IP471" s="50"/>
      <c r="IQ471" s="50"/>
      <c r="IR471" s="50"/>
      <c r="IS471" s="50"/>
    </row>
    <row r="472" spans="1:253" ht="14.25" customHeight="1">
      <c r="A472" s="55" t="str">
        <f t="shared" si="50"/>
        <v>camera.3708</v>
      </c>
      <c r="B472" s="54">
        <v>3708</v>
      </c>
      <c r="C472" s="56" t="s">
        <v>1325</v>
      </c>
      <c r="D472" s="56">
        <v>81</v>
      </c>
      <c r="E472" s="56" t="s">
        <v>101</v>
      </c>
      <c r="F472" s="56" t="s">
        <v>102</v>
      </c>
      <c r="G472" s="56" t="s">
        <v>36</v>
      </c>
      <c r="H472" s="56" t="s">
        <v>37</v>
      </c>
      <c r="I472" s="56" t="s">
        <v>1350</v>
      </c>
      <c r="J472" s="50" t="s">
        <v>104</v>
      </c>
      <c r="K472" s="71" t="s">
        <v>1247</v>
      </c>
      <c r="L472" s="50" t="s">
        <v>1351</v>
      </c>
      <c r="M472" s="56"/>
      <c r="N472" s="56"/>
      <c r="R472" s="50" t="s">
        <v>54</v>
      </c>
      <c r="S472" s="50" t="s">
        <v>106</v>
      </c>
      <c r="T472" s="50">
        <v>2222</v>
      </c>
      <c r="U472" s="50" t="s">
        <v>71</v>
      </c>
      <c r="V472" s="50" t="s">
        <v>1352</v>
      </c>
      <c r="X472" s="57" t="s">
        <v>45</v>
      </c>
      <c r="AA472" s="50" t="s">
        <v>108</v>
      </c>
      <c r="AB472" s="56" t="s">
        <v>1325</v>
      </c>
      <c r="AD472" s="50">
        <v>0</v>
      </c>
      <c r="AE472" s="50">
        <v>0</v>
      </c>
      <c r="AF472" s="50">
        <v>300</v>
      </c>
      <c r="AG472" s="50" t="s">
        <v>46</v>
      </c>
      <c r="AH472" s="50" t="str">
        <f t="shared" si="52"/>
        <v>C-37 81 C-37 81,000</v>
      </c>
      <c r="AI472" s="50"/>
      <c r="AJ472" s="50" t="str">
        <f t="shared" si="53"/>
        <v>{'Camera information':{'Identifier':'camera.3708','Number':3708,'Group':'C-37','Name':'C-37 81 C-37 81,000','Location':'A-2',</v>
      </c>
      <c r="AK472" s="50" t="str">
        <f t="shared" si="51"/>
        <v>'Description':'C-37 81 C-37 81,000','Symbol':'Fixed camera','Owner':'Eix Diagonal','Municipality':'-','Kilometric Point':'81','Road':'C-37','Direction':'',</v>
      </c>
      <c r="AL472" s="50" t="str">
        <f t="shared" si="54"/>
        <v>'Latitude':'0','Longitude':'0','Manufacturer':'VG4 AutoDome','Model':'BOSCH F0002E43','Protocol':'		Ultrak','Polling':300,</v>
      </c>
      <c r="AM472" s="50" t="str">
        <f t="shared" si="56"/>
        <v>'Connection':{'Address':'172.28.5.81','Multicast address':'				225.1.5.81','User':'','Password':'','HTTP port':,'ONVIF port':,'RTSP port':},</v>
      </c>
      <c r="AN472" s="50" t="str">
        <f t="shared" si="55"/>
        <v>'PTZ protocol':{'Protocol':'		Ultrak','Address':			1,'Port':2222,'Serial settings':'1200,8,E,1'}}},</v>
      </c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  <c r="DS472" s="50"/>
      <c r="DT472" s="50"/>
      <c r="DU472" s="50"/>
      <c r="DV472" s="50"/>
      <c r="DW472" s="50"/>
      <c r="DX472" s="50"/>
      <c r="DY472" s="50"/>
      <c r="DZ472" s="50"/>
      <c r="EA472" s="50"/>
      <c r="EB472" s="50"/>
      <c r="EC472" s="50"/>
      <c r="ED472" s="50"/>
      <c r="EE472" s="50"/>
      <c r="EF472" s="50"/>
      <c r="EG472" s="50"/>
      <c r="EH472" s="50"/>
      <c r="EI472" s="50"/>
      <c r="EJ472" s="50"/>
      <c r="EK472" s="50"/>
      <c r="EL472" s="50"/>
      <c r="EM472" s="50"/>
      <c r="EN472" s="50"/>
      <c r="EO472" s="50"/>
      <c r="EP472" s="50"/>
      <c r="EQ472" s="50"/>
      <c r="ER472" s="50"/>
      <c r="ES472" s="50"/>
      <c r="ET472" s="50"/>
      <c r="EU472" s="50"/>
      <c r="EV472" s="50"/>
      <c r="EW472" s="50"/>
      <c r="EX472" s="50"/>
      <c r="EY472" s="50"/>
      <c r="EZ472" s="50"/>
      <c r="FA472" s="50"/>
      <c r="FB472" s="50"/>
      <c r="FC472" s="50"/>
      <c r="FD472" s="50"/>
      <c r="FE472" s="50"/>
      <c r="FF472" s="50"/>
      <c r="FG472" s="50"/>
      <c r="FH472" s="50"/>
      <c r="FI472" s="50"/>
      <c r="FJ472" s="50"/>
      <c r="FK472" s="50"/>
      <c r="FL472" s="50"/>
      <c r="FM472" s="50"/>
      <c r="FN472" s="50"/>
      <c r="FO472" s="50"/>
      <c r="FP472" s="50"/>
      <c r="FQ472" s="50"/>
      <c r="FR472" s="50"/>
      <c r="FS472" s="50"/>
      <c r="FT472" s="50"/>
      <c r="FU472" s="50"/>
      <c r="FV472" s="50"/>
      <c r="FW472" s="50"/>
      <c r="FX472" s="50"/>
      <c r="FY472" s="50"/>
      <c r="FZ472" s="50"/>
      <c r="GA472" s="50"/>
      <c r="GB472" s="50"/>
      <c r="GC472" s="50"/>
      <c r="GD472" s="50"/>
      <c r="GE472" s="50"/>
      <c r="GF472" s="50"/>
      <c r="GG472" s="50"/>
      <c r="GH472" s="50"/>
      <c r="GI472" s="50"/>
      <c r="GJ472" s="50"/>
      <c r="GK472" s="50"/>
      <c r="GL472" s="50"/>
      <c r="GM472" s="50"/>
      <c r="GN472" s="50"/>
      <c r="GO472" s="50"/>
      <c r="GP472" s="50"/>
      <c r="GQ472" s="50"/>
      <c r="GR472" s="50"/>
      <c r="GS472" s="50"/>
      <c r="GT472" s="50"/>
      <c r="GU472" s="50"/>
      <c r="GV472" s="50"/>
      <c r="GW472" s="50"/>
      <c r="GX472" s="50"/>
      <c r="GY472" s="50"/>
      <c r="GZ472" s="50"/>
      <c r="HA472" s="50"/>
      <c r="HB472" s="50"/>
      <c r="HC472" s="50"/>
      <c r="HD472" s="50"/>
      <c r="HE472" s="50"/>
      <c r="HF472" s="50"/>
      <c r="HG472" s="50"/>
      <c r="HH472" s="50"/>
      <c r="HI472" s="50"/>
      <c r="HJ472" s="50"/>
      <c r="HK472" s="50"/>
      <c r="HL472" s="50"/>
      <c r="HM472" s="50"/>
      <c r="HN472" s="50"/>
      <c r="HO472" s="50"/>
      <c r="HP472" s="50"/>
      <c r="HQ472" s="50"/>
      <c r="HR472" s="50"/>
      <c r="HS472" s="50"/>
      <c r="HT472" s="50"/>
      <c r="HU472" s="50"/>
      <c r="HV472" s="50"/>
      <c r="HW472" s="50"/>
      <c r="HX472" s="50"/>
      <c r="HY472" s="50"/>
      <c r="HZ472" s="50"/>
      <c r="IA472" s="50"/>
      <c r="IB472" s="50"/>
      <c r="IC472" s="50"/>
      <c r="ID472" s="50"/>
      <c r="IE472" s="50"/>
      <c r="IF472" s="50"/>
      <c r="IG472" s="50"/>
      <c r="IH472" s="50"/>
      <c r="II472" s="50"/>
      <c r="IJ472" s="50"/>
      <c r="IK472" s="50"/>
      <c r="IL472" s="50"/>
      <c r="IM472" s="50"/>
      <c r="IN472" s="50"/>
      <c r="IO472" s="50"/>
      <c r="IP472" s="50"/>
      <c r="IQ472" s="50"/>
      <c r="IR472" s="50"/>
      <c r="IS472" s="50"/>
    </row>
    <row r="473" spans="1:253" ht="14.25" customHeight="1">
      <c r="A473" s="55" t="str">
        <f t="shared" si="50"/>
        <v>camera.3709</v>
      </c>
      <c r="B473" s="54">
        <v>3709</v>
      </c>
      <c r="C473" s="56" t="s">
        <v>1325</v>
      </c>
      <c r="D473" s="56">
        <v>86</v>
      </c>
      <c r="E473" s="56" t="s">
        <v>101</v>
      </c>
      <c r="F473" s="56" t="s">
        <v>102</v>
      </c>
      <c r="G473" s="56" t="s">
        <v>36</v>
      </c>
      <c r="H473" s="56" t="s">
        <v>37</v>
      </c>
      <c r="I473" s="56" t="s">
        <v>1353</v>
      </c>
      <c r="J473" s="50" t="s">
        <v>104</v>
      </c>
      <c r="K473" s="71" t="s">
        <v>1247</v>
      </c>
      <c r="L473" s="50" t="s">
        <v>1354</v>
      </c>
      <c r="M473" s="56"/>
      <c r="N473" s="56"/>
      <c r="R473" s="50" t="s">
        <v>54</v>
      </c>
      <c r="S473" s="50" t="s">
        <v>106</v>
      </c>
      <c r="T473" s="50">
        <v>2222</v>
      </c>
      <c r="U473" s="50" t="s">
        <v>71</v>
      </c>
      <c r="V473" s="50" t="s">
        <v>1355</v>
      </c>
      <c r="X473" s="57" t="s">
        <v>45</v>
      </c>
      <c r="AA473" s="50" t="s">
        <v>108</v>
      </c>
      <c r="AB473" s="56" t="s">
        <v>1325</v>
      </c>
      <c r="AD473" s="50">
        <v>0</v>
      </c>
      <c r="AE473" s="50">
        <v>0</v>
      </c>
      <c r="AF473" s="50">
        <v>300</v>
      </c>
      <c r="AG473" s="50" t="s">
        <v>46</v>
      </c>
      <c r="AH473" s="50" t="str">
        <f t="shared" si="52"/>
        <v>C-37 86 C-37 86,000</v>
      </c>
      <c r="AI473" s="50"/>
      <c r="AJ473" s="50" t="str">
        <f t="shared" si="53"/>
        <v>{'Camera information':{'Identifier':'camera.3709','Number':3709,'Group':'C-37','Name':'C-37 86 C-37 86,000','Location':'A-2',</v>
      </c>
      <c r="AK473" s="50" t="str">
        <f t="shared" si="51"/>
        <v>'Description':'C-37 86 C-37 86,000','Symbol':'Fixed camera','Owner':'Eix Diagonal','Municipality':'-','Kilometric Point':'86','Road':'C-37','Direction':'',</v>
      </c>
      <c r="AL473" s="50" t="str">
        <f t="shared" si="54"/>
        <v>'Latitude':'0','Longitude':'0','Manufacturer':'VG4 AutoDome','Model':'BOSCH F0002E43','Protocol':'		Ultrak','Polling':300,</v>
      </c>
      <c r="AM473" s="50" t="str">
        <f t="shared" si="56"/>
        <v>'Connection':{'Address':'172.28.5.86','Multicast address':'				225.1.5.86','User':'','Password':'','HTTP port':,'ONVIF port':,'RTSP port':},</v>
      </c>
      <c r="AN473" s="50" t="str">
        <f t="shared" si="55"/>
        <v>'PTZ protocol':{'Protocol':'		Ultrak','Address':			1,'Port':2222,'Serial settings':'1200,8,E,1'}}},</v>
      </c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  <c r="DS473" s="50"/>
      <c r="DT473" s="50"/>
      <c r="DU473" s="50"/>
      <c r="DV473" s="50"/>
      <c r="DW473" s="50"/>
      <c r="DX473" s="50"/>
      <c r="DY473" s="50"/>
      <c r="DZ473" s="50"/>
      <c r="EA473" s="50"/>
      <c r="EB473" s="50"/>
      <c r="EC473" s="50"/>
      <c r="ED473" s="50"/>
      <c r="EE473" s="50"/>
      <c r="EF473" s="50"/>
      <c r="EG473" s="50"/>
      <c r="EH473" s="50"/>
      <c r="EI473" s="50"/>
      <c r="EJ473" s="50"/>
      <c r="EK473" s="50"/>
      <c r="EL473" s="50"/>
      <c r="EM473" s="50"/>
      <c r="EN473" s="50"/>
      <c r="EO473" s="50"/>
      <c r="EP473" s="50"/>
      <c r="EQ473" s="50"/>
      <c r="ER473" s="50"/>
      <c r="ES473" s="50"/>
      <c r="ET473" s="50"/>
      <c r="EU473" s="50"/>
      <c r="EV473" s="50"/>
      <c r="EW473" s="50"/>
      <c r="EX473" s="50"/>
      <c r="EY473" s="50"/>
      <c r="EZ473" s="50"/>
      <c r="FA473" s="50"/>
      <c r="FB473" s="50"/>
      <c r="FC473" s="50"/>
      <c r="FD473" s="50"/>
      <c r="FE473" s="50"/>
      <c r="FF473" s="50"/>
      <c r="FG473" s="50"/>
      <c r="FH473" s="50"/>
      <c r="FI473" s="50"/>
      <c r="FJ473" s="50"/>
      <c r="FK473" s="50"/>
      <c r="FL473" s="50"/>
      <c r="FM473" s="50"/>
      <c r="FN473" s="50"/>
      <c r="FO473" s="50"/>
      <c r="FP473" s="50"/>
      <c r="FQ473" s="50"/>
      <c r="FR473" s="50"/>
      <c r="FS473" s="50"/>
      <c r="FT473" s="50"/>
      <c r="FU473" s="50"/>
      <c r="FV473" s="50"/>
      <c r="FW473" s="50"/>
      <c r="FX473" s="50"/>
      <c r="FY473" s="50"/>
      <c r="FZ473" s="50"/>
      <c r="GA473" s="50"/>
      <c r="GB473" s="50"/>
      <c r="GC473" s="50"/>
      <c r="GD473" s="50"/>
      <c r="GE473" s="50"/>
      <c r="GF473" s="50"/>
      <c r="GG473" s="50"/>
      <c r="GH473" s="50"/>
      <c r="GI473" s="50"/>
      <c r="GJ473" s="50"/>
      <c r="GK473" s="50"/>
      <c r="GL473" s="50"/>
      <c r="GM473" s="50"/>
      <c r="GN473" s="50"/>
      <c r="GO473" s="50"/>
      <c r="GP473" s="50"/>
      <c r="GQ473" s="50"/>
      <c r="GR473" s="50"/>
      <c r="GS473" s="50"/>
      <c r="GT473" s="50"/>
      <c r="GU473" s="50"/>
      <c r="GV473" s="50"/>
      <c r="GW473" s="50"/>
      <c r="GX473" s="50"/>
      <c r="GY473" s="50"/>
      <c r="GZ473" s="50"/>
      <c r="HA473" s="50"/>
      <c r="HB473" s="50"/>
      <c r="HC473" s="50"/>
      <c r="HD473" s="50"/>
      <c r="HE473" s="50"/>
      <c r="HF473" s="50"/>
      <c r="HG473" s="50"/>
      <c r="HH473" s="50"/>
      <c r="HI473" s="50"/>
      <c r="HJ473" s="50"/>
      <c r="HK473" s="50"/>
      <c r="HL473" s="50"/>
      <c r="HM473" s="50"/>
      <c r="HN473" s="50"/>
      <c r="HO473" s="50"/>
      <c r="HP473" s="50"/>
      <c r="HQ473" s="50"/>
      <c r="HR473" s="50"/>
      <c r="HS473" s="50"/>
      <c r="HT473" s="50"/>
      <c r="HU473" s="50"/>
      <c r="HV473" s="50"/>
      <c r="HW473" s="50"/>
      <c r="HX473" s="50"/>
      <c r="HY473" s="50"/>
      <c r="HZ473" s="50"/>
      <c r="IA473" s="50"/>
      <c r="IB473" s="50"/>
      <c r="IC473" s="50"/>
      <c r="ID473" s="50"/>
      <c r="IE473" s="50"/>
      <c r="IF473" s="50"/>
      <c r="IG473" s="50"/>
      <c r="IH473" s="50"/>
      <c r="II473" s="50"/>
      <c r="IJ473" s="50"/>
      <c r="IK473" s="50"/>
      <c r="IL473" s="50"/>
      <c r="IM473" s="50"/>
      <c r="IN473" s="50"/>
      <c r="IO473" s="50"/>
      <c r="IP473" s="50"/>
      <c r="IQ473" s="50"/>
      <c r="IR473" s="50"/>
      <c r="IS473" s="50"/>
    </row>
    <row r="474" spans="1:253" ht="14.25" customHeight="1">
      <c r="A474" s="55" t="str">
        <f t="shared" si="50"/>
        <v>camera.3710</v>
      </c>
      <c r="B474" s="54">
        <v>3710</v>
      </c>
      <c r="C474" s="56" t="s">
        <v>1325</v>
      </c>
      <c r="D474" s="56">
        <v>88</v>
      </c>
      <c r="E474" s="56" t="s">
        <v>101</v>
      </c>
      <c r="F474" s="56" t="s">
        <v>102</v>
      </c>
      <c r="G474" s="56" t="s">
        <v>36</v>
      </c>
      <c r="H474" s="56" t="s">
        <v>37</v>
      </c>
      <c r="I474" s="56" t="s">
        <v>1356</v>
      </c>
      <c r="J474" s="50" t="s">
        <v>104</v>
      </c>
      <c r="K474" s="71" t="s">
        <v>1247</v>
      </c>
      <c r="L474" s="50" t="s">
        <v>1357</v>
      </c>
      <c r="M474" s="56"/>
      <c r="N474" s="56"/>
      <c r="R474" s="50" t="s">
        <v>54</v>
      </c>
      <c r="S474" s="50" t="s">
        <v>106</v>
      </c>
      <c r="T474" s="50">
        <v>2222</v>
      </c>
      <c r="U474" s="50" t="s">
        <v>71</v>
      </c>
      <c r="V474" s="50" t="s">
        <v>1358</v>
      </c>
      <c r="X474" s="57" t="s">
        <v>45</v>
      </c>
      <c r="AA474" s="50" t="s">
        <v>108</v>
      </c>
      <c r="AB474" s="56" t="s">
        <v>1325</v>
      </c>
      <c r="AD474" s="50">
        <v>0</v>
      </c>
      <c r="AE474" s="50">
        <v>0</v>
      </c>
      <c r="AF474" s="50">
        <v>300</v>
      </c>
      <c r="AG474" s="50" t="s">
        <v>46</v>
      </c>
      <c r="AH474" s="50" t="str">
        <f t="shared" si="52"/>
        <v>C-37 88 C-37 88,000</v>
      </c>
      <c r="AI474" s="50"/>
      <c r="AJ474" s="50" t="str">
        <f t="shared" si="53"/>
        <v>{'Camera information':{'Identifier':'camera.3710','Number':3710,'Group':'C-37','Name':'C-37 88 C-37 88,000','Location':'A-2',</v>
      </c>
      <c r="AK474" s="50" t="str">
        <f t="shared" si="51"/>
        <v>'Description':'C-37 88 C-37 88,000','Symbol':'Fixed camera','Owner':'Eix Diagonal','Municipality':'-','Kilometric Point':'88','Road':'C-37','Direction':'',</v>
      </c>
      <c r="AL474" s="50" t="str">
        <f t="shared" si="54"/>
        <v>'Latitude':'0','Longitude':'0','Manufacturer':'VG4 AutoDome','Model':'BOSCH F0002E43','Protocol':'		Ultrak','Polling':300,</v>
      </c>
      <c r="AM474" s="50" t="str">
        <f t="shared" si="56"/>
        <v>'Connection':{'Address':'172.28.5.88','Multicast address':'				225.1.5.88','User':'','Password':'','HTTP port':,'ONVIF port':,'RTSP port':},</v>
      </c>
      <c r="AN474" s="50" t="str">
        <f t="shared" si="55"/>
        <v>'PTZ protocol':{'Protocol':'		Ultrak','Address':			1,'Port':2222,'Serial settings':'1200,8,E,1'}}},</v>
      </c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  <c r="DS474" s="50"/>
      <c r="DT474" s="50"/>
      <c r="DU474" s="50"/>
      <c r="DV474" s="50"/>
      <c r="DW474" s="50"/>
      <c r="DX474" s="50"/>
      <c r="DY474" s="50"/>
      <c r="DZ474" s="50"/>
      <c r="EA474" s="50"/>
      <c r="EB474" s="50"/>
      <c r="EC474" s="50"/>
      <c r="ED474" s="50"/>
      <c r="EE474" s="50"/>
      <c r="EF474" s="50"/>
      <c r="EG474" s="50"/>
      <c r="EH474" s="50"/>
      <c r="EI474" s="50"/>
      <c r="EJ474" s="50"/>
      <c r="EK474" s="50"/>
      <c r="EL474" s="50"/>
      <c r="EM474" s="50"/>
      <c r="EN474" s="50"/>
      <c r="EO474" s="50"/>
      <c r="EP474" s="50"/>
      <c r="EQ474" s="50"/>
      <c r="ER474" s="50"/>
      <c r="ES474" s="50"/>
      <c r="ET474" s="50"/>
      <c r="EU474" s="50"/>
      <c r="EV474" s="50"/>
      <c r="EW474" s="50"/>
      <c r="EX474" s="50"/>
      <c r="EY474" s="50"/>
      <c r="EZ474" s="50"/>
      <c r="FA474" s="50"/>
      <c r="FB474" s="50"/>
      <c r="FC474" s="50"/>
      <c r="FD474" s="50"/>
      <c r="FE474" s="50"/>
      <c r="FF474" s="50"/>
      <c r="FG474" s="50"/>
      <c r="FH474" s="50"/>
      <c r="FI474" s="50"/>
      <c r="FJ474" s="50"/>
      <c r="FK474" s="50"/>
      <c r="FL474" s="50"/>
      <c r="FM474" s="50"/>
      <c r="FN474" s="50"/>
      <c r="FO474" s="50"/>
      <c r="FP474" s="50"/>
      <c r="FQ474" s="50"/>
      <c r="FR474" s="50"/>
      <c r="FS474" s="50"/>
      <c r="FT474" s="50"/>
      <c r="FU474" s="50"/>
      <c r="FV474" s="50"/>
      <c r="FW474" s="50"/>
      <c r="FX474" s="50"/>
      <c r="FY474" s="50"/>
      <c r="FZ474" s="50"/>
      <c r="GA474" s="50"/>
      <c r="GB474" s="50"/>
      <c r="GC474" s="50"/>
      <c r="GD474" s="50"/>
      <c r="GE474" s="50"/>
      <c r="GF474" s="50"/>
      <c r="GG474" s="50"/>
      <c r="GH474" s="50"/>
      <c r="GI474" s="50"/>
      <c r="GJ474" s="50"/>
      <c r="GK474" s="50"/>
      <c r="GL474" s="50"/>
      <c r="GM474" s="50"/>
      <c r="GN474" s="50"/>
      <c r="GO474" s="50"/>
      <c r="GP474" s="50"/>
      <c r="GQ474" s="50"/>
      <c r="GR474" s="50"/>
      <c r="GS474" s="50"/>
      <c r="GT474" s="50"/>
      <c r="GU474" s="50"/>
      <c r="GV474" s="50"/>
      <c r="GW474" s="50"/>
      <c r="GX474" s="50"/>
      <c r="GY474" s="50"/>
      <c r="GZ474" s="50"/>
      <c r="HA474" s="50"/>
      <c r="HB474" s="50"/>
      <c r="HC474" s="50"/>
      <c r="HD474" s="50"/>
      <c r="HE474" s="50"/>
      <c r="HF474" s="50"/>
      <c r="HG474" s="50"/>
      <c r="HH474" s="50"/>
      <c r="HI474" s="50"/>
      <c r="HJ474" s="50"/>
      <c r="HK474" s="50"/>
      <c r="HL474" s="50"/>
      <c r="HM474" s="50"/>
      <c r="HN474" s="50"/>
      <c r="HO474" s="50"/>
      <c r="HP474" s="50"/>
      <c r="HQ474" s="50"/>
      <c r="HR474" s="50"/>
      <c r="HS474" s="50"/>
      <c r="HT474" s="50"/>
      <c r="HU474" s="50"/>
      <c r="HV474" s="50"/>
      <c r="HW474" s="50"/>
      <c r="HX474" s="50"/>
      <c r="HY474" s="50"/>
      <c r="HZ474" s="50"/>
      <c r="IA474" s="50"/>
      <c r="IB474" s="50"/>
      <c r="IC474" s="50"/>
      <c r="ID474" s="50"/>
      <c r="IE474" s="50"/>
      <c r="IF474" s="50"/>
      <c r="IG474" s="50"/>
      <c r="IH474" s="50"/>
      <c r="II474" s="50"/>
      <c r="IJ474" s="50"/>
      <c r="IK474" s="50"/>
      <c r="IL474" s="50"/>
      <c r="IM474" s="50"/>
      <c r="IN474" s="50"/>
      <c r="IO474" s="50"/>
      <c r="IP474" s="50"/>
      <c r="IQ474" s="50"/>
      <c r="IR474" s="50"/>
      <c r="IS474" s="50"/>
    </row>
    <row r="475" spans="1:253" ht="14.25" customHeight="1">
      <c r="A475" s="55" t="str">
        <f t="shared" si="50"/>
        <v>camera.3711</v>
      </c>
      <c r="B475" s="54">
        <v>3711</v>
      </c>
      <c r="C475" s="56" t="s">
        <v>1325</v>
      </c>
      <c r="D475" s="56">
        <v>90</v>
      </c>
      <c r="E475" s="56" t="s">
        <v>101</v>
      </c>
      <c r="F475" s="56" t="s">
        <v>102</v>
      </c>
      <c r="G475" s="56" t="s">
        <v>36</v>
      </c>
      <c r="H475" s="56" t="s">
        <v>37</v>
      </c>
      <c r="I475" s="56" t="s">
        <v>1359</v>
      </c>
      <c r="J475" s="50" t="s">
        <v>104</v>
      </c>
      <c r="K475" s="71" t="s">
        <v>1247</v>
      </c>
      <c r="L475" s="50" t="s">
        <v>1360</v>
      </c>
      <c r="M475" s="56"/>
      <c r="N475" s="56"/>
      <c r="R475" s="50" t="s">
        <v>54</v>
      </c>
      <c r="S475" s="50" t="s">
        <v>106</v>
      </c>
      <c r="T475" s="50">
        <v>2222</v>
      </c>
      <c r="U475" s="50" t="s">
        <v>71</v>
      </c>
      <c r="V475" s="50" t="s">
        <v>1361</v>
      </c>
      <c r="X475" s="57" t="s">
        <v>45</v>
      </c>
      <c r="AA475" s="50" t="s">
        <v>108</v>
      </c>
      <c r="AB475" s="56" t="s">
        <v>1325</v>
      </c>
      <c r="AD475" s="50">
        <v>0</v>
      </c>
      <c r="AE475" s="50">
        <v>0</v>
      </c>
      <c r="AF475" s="50">
        <v>300</v>
      </c>
      <c r="AG475" s="50" t="s">
        <v>46</v>
      </c>
      <c r="AH475" s="50" t="str">
        <f t="shared" si="52"/>
        <v>C-37 90 C-37 90,000</v>
      </c>
      <c r="AI475" s="50"/>
      <c r="AJ475" s="50" t="str">
        <f t="shared" si="53"/>
        <v>{'Camera information':{'Identifier':'camera.3711','Number':3711,'Group':'C-37','Name':'C-37 90 C-37 90,000','Location':'A-2',</v>
      </c>
      <c r="AK475" s="50" t="str">
        <f t="shared" si="51"/>
        <v>'Description':'C-37 90 C-37 90,000','Symbol':'Fixed camera','Owner':'Eix Diagonal','Municipality':'-','Kilometric Point':'90','Road':'C-37','Direction':'',</v>
      </c>
      <c r="AL475" s="50" t="str">
        <f t="shared" si="54"/>
        <v>'Latitude':'0','Longitude':'0','Manufacturer':'VG4 AutoDome','Model':'BOSCH F0002E43','Protocol':'		Ultrak','Polling':300,</v>
      </c>
      <c r="AM475" s="50" t="str">
        <f t="shared" si="56"/>
        <v>'Connection':{'Address':'172.28.5.90','Multicast address':'				225.1.5.90','User':'','Password':'','HTTP port':,'ONVIF port':,'RTSP port':},</v>
      </c>
      <c r="AN475" s="50" t="str">
        <f t="shared" si="55"/>
        <v>'PTZ protocol':{'Protocol':'		Ultrak','Address':			1,'Port':2222,'Serial settings':'1200,8,E,1'}}},</v>
      </c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  <c r="DS475" s="50"/>
      <c r="DT475" s="50"/>
      <c r="DU475" s="50"/>
      <c r="DV475" s="50"/>
      <c r="DW475" s="50"/>
      <c r="DX475" s="50"/>
      <c r="DY475" s="50"/>
      <c r="DZ475" s="50"/>
      <c r="EA475" s="50"/>
      <c r="EB475" s="50"/>
      <c r="EC475" s="50"/>
      <c r="ED475" s="50"/>
      <c r="EE475" s="50"/>
      <c r="EF475" s="50"/>
      <c r="EG475" s="50"/>
      <c r="EH475" s="50"/>
      <c r="EI475" s="50"/>
      <c r="EJ475" s="50"/>
      <c r="EK475" s="50"/>
      <c r="EL475" s="50"/>
      <c r="EM475" s="50"/>
      <c r="EN475" s="50"/>
      <c r="EO475" s="50"/>
      <c r="EP475" s="50"/>
      <c r="EQ475" s="50"/>
      <c r="ER475" s="50"/>
      <c r="ES475" s="50"/>
      <c r="ET475" s="50"/>
      <c r="EU475" s="50"/>
      <c r="EV475" s="50"/>
      <c r="EW475" s="50"/>
      <c r="EX475" s="50"/>
      <c r="EY475" s="50"/>
      <c r="EZ475" s="50"/>
      <c r="FA475" s="50"/>
      <c r="FB475" s="50"/>
      <c r="FC475" s="50"/>
      <c r="FD475" s="50"/>
      <c r="FE475" s="50"/>
      <c r="FF475" s="50"/>
      <c r="FG475" s="50"/>
      <c r="FH475" s="50"/>
      <c r="FI475" s="50"/>
      <c r="FJ475" s="50"/>
      <c r="FK475" s="50"/>
      <c r="FL475" s="50"/>
      <c r="FM475" s="50"/>
      <c r="FN475" s="50"/>
      <c r="FO475" s="50"/>
      <c r="FP475" s="50"/>
      <c r="FQ475" s="50"/>
      <c r="FR475" s="50"/>
      <c r="FS475" s="50"/>
      <c r="FT475" s="50"/>
      <c r="FU475" s="50"/>
      <c r="FV475" s="50"/>
      <c r="FW475" s="50"/>
      <c r="FX475" s="50"/>
      <c r="FY475" s="50"/>
      <c r="FZ475" s="50"/>
      <c r="GA475" s="50"/>
      <c r="GB475" s="50"/>
      <c r="GC475" s="50"/>
      <c r="GD475" s="50"/>
      <c r="GE475" s="50"/>
      <c r="GF475" s="50"/>
      <c r="GG475" s="50"/>
      <c r="GH475" s="50"/>
      <c r="GI475" s="50"/>
      <c r="GJ475" s="50"/>
      <c r="GK475" s="50"/>
      <c r="GL475" s="50"/>
      <c r="GM475" s="50"/>
      <c r="GN475" s="50"/>
      <c r="GO475" s="50"/>
      <c r="GP475" s="50"/>
      <c r="GQ475" s="50"/>
      <c r="GR475" s="50"/>
      <c r="GS475" s="50"/>
      <c r="GT475" s="50"/>
      <c r="GU475" s="50"/>
      <c r="GV475" s="50"/>
      <c r="GW475" s="50"/>
      <c r="GX475" s="50"/>
      <c r="GY475" s="50"/>
      <c r="GZ475" s="50"/>
      <c r="HA475" s="50"/>
      <c r="HB475" s="50"/>
      <c r="HC475" s="50"/>
      <c r="HD475" s="50"/>
      <c r="HE475" s="50"/>
      <c r="HF475" s="50"/>
      <c r="HG475" s="50"/>
      <c r="HH475" s="50"/>
      <c r="HI475" s="50"/>
      <c r="HJ475" s="50"/>
      <c r="HK475" s="50"/>
      <c r="HL475" s="50"/>
      <c r="HM475" s="50"/>
      <c r="HN475" s="50"/>
      <c r="HO475" s="50"/>
      <c r="HP475" s="50"/>
      <c r="HQ475" s="50"/>
      <c r="HR475" s="50"/>
      <c r="HS475" s="50"/>
      <c r="HT475" s="50"/>
      <c r="HU475" s="50"/>
      <c r="HV475" s="50"/>
      <c r="HW475" s="50"/>
      <c r="HX475" s="50"/>
      <c r="HY475" s="50"/>
      <c r="HZ475" s="50"/>
      <c r="IA475" s="50"/>
      <c r="IB475" s="50"/>
      <c r="IC475" s="50"/>
      <c r="ID475" s="50"/>
      <c r="IE475" s="50"/>
      <c r="IF475" s="50"/>
      <c r="IG475" s="50"/>
      <c r="IH475" s="50"/>
      <c r="II475" s="50"/>
      <c r="IJ475" s="50"/>
      <c r="IK475" s="50"/>
      <c r="IL475" s="50"/>
      <c r="IM475" s="50"/>
      <c r="IN475" s="50"/>
      <c r="IO475" s="50"/>
      <c r="IP475" s="50"/>
      <c r="IQ475" s="50"/>
      <c r="IR475" s="50"/>
      <c r="IS475" s="50"/>
    </row>
    <row r="476" spans="1:253" ht="14.25" customHeight="1">
      <c r="A476" s="55" t="str">
        <f t="shared" si="50"/>
        <v>camera.3712</v>
      </c>
      <c r="B476" s="54">
        <v>3712</v>
      </c>
      <c r="C476" s="56" t="s">
        <v>1325</v>
      </c>
      <c r="D476" s="56">
        <v>92</v>
      </c>
      <c r="E476" s="56" t="s">
        <v>101</v>
      </c>
      <c r="F476" s="56" t="s">
        <v>102</v>
      </c>
      <c r="G476" s="56" t="s">
        <v>36</v>
      </c>
      <c r="H476" s="56" t="s">
        <v>37</v>
      </c>
      <c r="I476" s="56" t="s">
        <v>1362</v>
      </c>
      <c r="J476" s="50" t="s">
        <v>104</v>
      </c>
      <c r="K476" s="71" t="s">
        <v>1247</v>
      </c>
      <c r="L476" s="50" t="s">
        <v>1363</v>
      </c>
      <c r="M476" s="56"/>
      <c r="N476" s="56"/>
      <c r="R476" s="50" t="s">
        <v>54</v>
      </c>
      <c r="S476" s="50" t="s">
        <v>106</v>
      </c>
      <c r="T476" s="50">
        <v>2222</v>
      </c>
      <c r="U476" s="50" t="s">
        <v>71</v>
      </c>
      <c r="V476" s="50" t="s">
        <v>1364</v>
      </c>
      <c r="X476" s="57" t="s">
        <v>45</v>
      </c>
      <c r="AA476" s="50" t="s">
        <v>108</v>
      </c>
      <c r="AB476" s="56" t="s">
        <v>1325</v>
      </c>
      <c r="AD476" s="50">
        <v>0</v>
      </c>
      <c r="AE476" s="50">
        <v>0</v>
      </c>
      <c r="AF476" s="50">
        <v>300</v>
      </c>
      <c r="AG476" s="50" t="s">
        <v>46</v>
      </c>
      <c r="AH476" s="50" t="str">
        <f t="shared" si="52"/>
        <v>C-37 92 C-37 92,000</v>
      </c>
      <c r="AI476" s="50"/>
      <c r="AJ476" s="50" t="str">
        <f t="shared" si="53"/>
        <v>{'Camera information':{'Identifier':'camera.3712','Number':3712,'Group':'C-37','Name':'C-37 92 C-37 92,000','Location':'A-2',</v>
      </c>
      <c r="AK476" s="50" t="str">
        <f t="shared" si="51"/>
        <v>'Description':'C-37 92 C-37 92,000','Symbol':'Fixed camera','Owner':'Eix Diagonal','Municipality':'-','Kilometric Point':'92','Road':'C-37','Direction':'',</v>
      </c>
      <c r="AL476" s="50" t="str">
        <f t="shared" si="54"/>
        <v>'Latitude':'0','Longitude':'0','Manufacturer':'VG4 AutoDome','Model':'BOSCH F0002E43','Protocol':'		Ultrak','Polling':300,</v>
      </c>
      <c r="AM476" s="50" t="str">
        <f t="shared" si="56"/>
        <v>'Connection':{'Address':'172.28.5.92','Multicast address':'				225.1.5.92','User':'','Password':'','HTTP port':,'ONVIF port':,'RTSP port':},</v>
      </c>
      <c r="AN476" s="50" t="str">
        <f t="shared" si="55"/>
        <v>'PTZ protocol':{'Protocol':'		Ultrak','Address':			1,'Port':2222,'Serial settings':'1200,8,E,1'}}},</v>
      </c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  <c r="DS476" s="50"/>
      <c r="DT476" s="50"/>
      <c r="DU476" s="50"/>
      <c r="DV476" s="50"/>
      <c r="DW476" s="50"/>
      <c r="DX476" s="50"/>
      <c r="DY476" s="50"/>
      <c r="DZ476" s="50"/>
      <c r="EA476" s="50"/>
      <c r="EB476" s="50"/>
      <c r="EC476" s="50"/>
      <c r="ED476" s="50"/>
      <c r="EE476" s="50"/>
      <c r="EF476" s="50"/>
      <c r="EG476" s="50"/>
      <c r="EH476" s="50"/>
      <c r="EI476" s="50"/>
      <c r="EJ476" s="50"/>
      <c r="EK476" s="50"/>
      <c r="EL476" s="50"/>
      <c r="EM476" s="50"/>
      <c r="EN476" s="50"/>
      <c r="EO476" s="50"/>
      <c r="EP476" s="50"/>
      <c r="EQ476" s="50"/>
      <c r="ER476" s="50"/>
      <c r="ES476" s="50"/>
      <c r="ET476" s="50"/>
      <c r="EU476" s="50"/>
      <c r="EV476" s="50"/>
      <c r="EW476" s="50"/>
      <c r="EX476" s="50"/>
      <c r="EY476" s="50"/>
      <c r="EZ476" s="50"/>
      <c r="FA476" s="50"/>
      <c r="FB476" s="50"/>
      <c r="FC476" s="50"/>
      <c r="FD476" s="50"/>
      <c r="FE476" s="50"/>
      <c r="FF476" s="50"/>
      <c r="FG476" s="50"/>
      <c r="FH476" s="50"/>
      <c r="FI476" s="50"/>
      <c r="FJ476" s="50"/>
      <c r="FK476" s="50"/>
      <c r="FL476" s="50"/>
      <c r="FM476" s="50"/>
      <c r="FN476" s="50"/>
      <c r="FO476" s="50"/>
      <c r="FP476" s="50"/>
      <c r="FQ476" s="50"/>
      <c r="FR476" s="50"/>
      <c r="FS476" s="50"/>
      <c r="FT476" s="50"/>
      <c r="FU476" s="50"/>
      <c r="FV476" s="50"/>
      <c r="FW476" s="50"/>
      <c r="FX476" s="50"/>
      <c r="FY476" s="50"/>
      <c r="FZ476" s="50"/>
      <c r="GA476" s="50"/>
      <c r="GB476" s="50"/>
      <c r="GC476" s="50"/>
      <c r="GD476" s="50"/>
      <c r="GE476" s="50"/>
      <c r="GF476" s="50"/>
      <c r="GG476" s="50"/>
      <c r="GH476" s="50"/>
      <c r="GI476" s="50"/>
      <c r="GJ476" s="50"/>
      <c r="GK476" s="50"/>
      <c r="GL476" s="50"/>
      <c r="GM476" s="50"/>
      <c r="GN476" s="50"/>
      <c r="GO476" s="50"/>
      <c r="GP476" s="50"/>
      <c r="GQ476" s="50"/>
      <c r="GR476" s="50"/>
      <c r="GS476" s="50"/>
      <c r="GT476" s="50"/>
      <c r="GU476" s="50"/>
      <c r="GV476" s="50"/>
      <c r="GW476" s="50"/>
      <c r="GX476" s="50"/>
      <c r="GY476" s="50"/>
      <c r="GZ476" s="50"/>
      <c r="HA476" s="50"/>
      <c r="HB476" s="50"/>
      <c r="HC476" s="50"/>
      <c r="HD476" s="50"/>
      <c r="HE476" s="50"/>
      <c r="HF476" s="50"/>
      <c r="HG476" s="50"/>
      <c r="HH476" s="50"/>
      <c r="HI476" s="50"/>
      <c r="HJ476" s="50"/>
      <c r="HK476" s="50"/>
      <c r="HL476" s="50"/>
      <c r="HM476" s="50"/>
      <c r="HN476" s="50"/>
      <c r="HO476" s="50"/>
      <c r="HP476" s="50"/>
      <c r="HQ476" s="50"/>
      <c r="HR476" s="50"/>
      <c r="HS476" s="50"/>
      <c r="HT476" s="50"/>
      <c r="HU476" s="50"/>
      <c r="HV476" s="50"/>
      <c r="HW476" s="50"/>
      <c r="HX476" s="50"/>
      <c r="HY476" s="50"/>
      <c r="HZ476" s="50"/>
      <c r="IA476" s="50"/>
      <c r="IB476" s="50"/>
      <c r="IC476" s="50"/>
      <c r="ID476" s="50"/>
      <c r="IE476" s="50"/>
      <c r="IF476" s="50"/>
      <c r="IG476" s="50"/>
      <c r="IH476" s="50"/>
      <c r="II476" s="50"/>
      <c r="IJ476" s="50"/>
      <c r="IK476" s="50"/>
      <c r="IL476" s="50"/>
      <c r="IM476" s="50"/>
      <c r="IN476" s="50"/>
      <c r="IO476" s="50"/>
      <c r="IP476" s="50"/>
      <c r="IQ476" s="50"/>
      <c r="IR476" s="50"/>
      <c r="IS476" s="50"/>
    </row>
    <row r="477" spans="1:253" ht="14.25" customHeight="1">
      <c r="A477" s="55" t="str">
        <f t="shared" si="50"/>
        <v>camera.1411</v>
      </c>
      <c r="B477" s="54">
        <v>1411</v>
      </c>
      <c r="C477" s="56" t="s">
        <v>1365</v>
      </c>
      <c r="D477" s="56">
        <v>11.365</v>
      </c>
      <c r="E477" s="56" t="s">
        <v>101</v>
      </c>
      <c r="F477" s="56" t="s">
        <v>1366</v>
      </c>
      <c r="G477" s="56" t="s">
        <v>36</v>
      </c>
      <c r="H477" s="56" t="s">
        <v>37</v>
      </c>
      <c r="I477" s="56" t="s">
        <v>1367</v>
      </c>
      <c r="J477" s="50" t="s">
        <v>37</v>
      </c>
      <c r="K477" s="50" t="s">
        <v>37</v>
      </c>
      <c r="L477" s="59" t="s">
        <v>1368</v>
      </c>
      <c r="M477" s="56"/>
      <c r="N477" s="56"/>
      <c r="R477" s="50" t="s">
        <v>54</v>
      </c>
      <c r="S477" s="50" t="s">
        <v>106</v>
      </c>
      <c r="T477" s="50">
        <v>2222</v>
      </c>
      <c r="U477" s="50" t="s">
        <v>71</v>
      </c>
      <c r="V477" s="50" t="s">
        <v>1369</v>
      </c>
      <c r="X477" s="57" t="s">
        <v>120</v>
      </c>
      <c r="Z477" s="50" t="s">
        <v>1370</v>
      </c>
      <c r="AA477" s="50" t="s">
        <v>120</v>
      </c>
      <c r="AB477" s="56" t="s">
        <v>1365</v>
      </c>
      <c r="AD477" s="50">
        <v>0</v>
      </c>
      <c r="AE477" s="50">
        <v>0</v>
      </c>
      <c r="AF477" s="50">
        <v>300</v>
      </c>
      <c r="AG477" s="50" t="s">
        <v>46</v>
      </c>
      <c r="AH477" s="50" t="str">
        <f t="shared" si="52"/>
        <v>C-14 11,365 C-14 11,365 Reus</v>
      </c>
      <c r="AI477" s="50"/>
      <c r="AJ477" s="50" t="str">
        <f t="shared" si="53"/>
        <v>{'Camera information':{'Identifier':'camera.1411','Number':1411,'Group':'C-14','Name':'C-14 11,365 C-14 11,365 Reus','Location':'C-14 (S)',</v>
      </c>
      <c r="AK477" s="50" t="str">
        <f t="shared" si="51"/>
        <v>'Description':'C-14 11,365 C-14 11,365 Reus','Symbol':'Fixed camera','Owner':'Eix Diagonal','Municipality':'-','Kilometric Point':'11,365','Road':'C-14','Direction':'',</v>
      </c>
      <c r="AL477" s="50" t="str">
        <f t="shared" si="54"/>
        <v>'Latitude':'0','Longitude':'0','Manufacturer':'-','Model':'-','Protocol':'		Ultrak','Polling':300,</v>
      </c>
      <c r="AM477" s="50" t="str">
        <f t="shared" si="56"/>
        <v>'Connection':{'Address':'192.168.0.25','Multicast address':'				225.2.0.25','User':'','Password':'','HTTP port':,'ONVIF port':,'RTSP port':},</v>
      </c>
      <c r="AN477" s="50" t="str">
        <f t="shared" si="55"/>
        <v>'PTZ protocol':{'Protocol':'		Ultrak','Address':			1,'Port':2222,'Serial settings':'1200,8,E,1'}}},</v>
      </c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  <c r="DS477" s="50"/>
      <c r="DT477" s="50"/>
      <c r="DU477" s="50"/>
      <c r="DV477" s="50"/>
      <c r="DW477" s="50"/>
      <c r="DX477" s="50"/>
      <c r="DY477" s="50"/>
      <c r="DZ477" s="50"/>
      <c r="EA477" s="50"/>
      <c r="EB477" s="50"/>
      <c r="EC477" s="50"/>
      <c r="ED477" s="50"/>
      <c r="EE477" s="50"/>
      <c r="EF477" s="50"/>
      <c r="EG477" s="50"/>
      <c r="EH477" s="50"/>
      <c r="EI477" s="50"/>
      <c r="EJ477" s="50"/>
      <c r="EK477" s="50"/>
      <c r="EL477" s="50"/>
      <c r="EM477" s="50"/>
      <c r="EN477" s="50"/>
      <c r="EO477" s="50"/>
      <c r="EP477" s="50"/>
      <c r="EQ477" s="50"/>
      <c r="ER477" s="50"/>
      <c r="ES477" s="50"/>
      <c r="ET477" s="50"/>
      <c r="EU477" s="50"/>
      <c r="EV477" s="50"/>
      <c r="EW477" s="50"/>
      <c r="EX477" s="50"/>
      <c r="EY477" s="50"/>
      <c r="EZ477" s="50"/>
      <c r="FA477" s="50"/>
      <c r="FB477" s="50"/>
      <c r="FC477" s="50"/>
      <c r="FD477" s="50"/>
      <c r="FE477" s="50"/>
      <c r="FF477" s="50"/>
      <c r="FG477" s="50"/>
      <c r="FH477" s="50"/>
      <c r="FI477" s="50"/>
      <c r="FJ477" s="50"/>
      <c r="FK477" s="50"/>
      <c r="FL477" s="50"/>
      <c r="FM477" s="50"/>
      <c r="FN477" s="50"/>
      <c r="FO477" s="50"/>
      <c r="FP477" s="50"/>
      <c r="FQ477" s="50"/>
      <c r="FR477" s="50"/>
      <c r="FS477" s="50"/>
      <c r="FT477" s="50"/>
      <c r="FU477" s="50"/>
      <c r="FV477" s="50"/>
      <c r="FW477" s="50"/>
      <c r="FX477" s="50"/>
      <c r="FY477" s="50"/>
      <c r="FZ477" s="50"/>
      <c r="GA477" s="50"/>
      <c r="GB477" s="50"/>
      <c r="GC477" s="50"/>
      <c r="GD477" s="50"/>
      <c r="GE477" s="50"/>
      <c r="GF477" s="50"/>
      <c r="GG477" s="50"/>
      <c r="GH477" s="50"/>
      <c r="GI477" s="50"/>
      <c r="GJ477" s="50"/>
      <c r="GK477" s="50"/>
      <c r="GL477" s="50"/>
      <c r="GM477" s="50"/>
      <c r="GN477" s="50"/>
      <c r="GO477" s="50"/>
      <c r="GP477" s="50"/>
      <c r="GQ477" s="50"/>
      <c r="GR477" s="50"/>
      <c r="GS477" s="50"/>
      <c r="GT477" s="50"/>
      <c r="GU477" s="50"/>
      <c r="GV477" s="50"/>
      <c r="GW477" s="50"/>
      <c r="GX477" s="50"/>
      <c r="GY477" s="50"/>
      <c r="GZ477" s="50"/>
      <c r="HA477" s="50"/>
      <c r="HB477" s="50"/>
      <c r="HC477" s="50"/>
      <c r="HD477" s="50"/>
      <c r="HE477" s="50"/>
      <c r="HF477" s="50"/>
      <c r="HG477" s="50"/>
      <c r="HH477" s="50"/>
      <c r="HI477" s="50"/>
      <c r="HJ477" s="50"/>
      <c r="HK477" s="50"/>
      <c r="HL477" s="50"/>
      <c r="HM477" s="50"/>
      <c r="HN477" s="50"/>
      <c r="HO477" s="50"/>
      <c r="HP477" s="50"/>
      <c r="HQ477" s="50"/>
      <c r="HR477" s="50"/>
      <c r="HS477" s="50"/>
      <c r="HT477" s="50"/>
      <c r="HU477" s="50"/>
      <c r="HV477" s="50"/>
      <c r="HW477" s="50"/>
      <c r="HX477" s="50"/>
      <c r="HY477" s="50"/>
      <c r="HZ477" s="50"/>
      <c r="IA477" s="50"/>
      <c r="IB477" s="50"/>
      <c r="IC477" s="50"/>
      <c r="ID477" s="50"/>
      <c r="IE477" s="50"/>
      <c r="IF477" s="50"/>
      <c r="IG477" s="50"/>
      <c r="IH477" s="50"/>
      <c r="II477" s="50"/>
      <c r="IJ477" s="50"/>
      <c r="IK477" s="50"/>
      <c r="IL477" s="50"/>
      <c r="IM477" s="50"/>
      <c r="IN477" s="50"/>
      <c r="IO477" s="50"/>
      <c r="IP477" s="50"/>
      <c r="IQ477" s="50"/>
      <c r="IR477" s="50"/>
      <c r="IS477" s="50"/>
    </row>
    <row r="478" spans="1:253" ht="14.25" customHeight="1">
      <c r="A478" s="55" t="str">
        <f t="shared" si="50"/>
        <v>camera.1412</v>
      </c>
      <c r="B478" s="54">
        <v>1412</v>
      </c>
      <c r="C478" s="56" t="s">
        <v>1365</v>
      </c>
      <c r="D478" s="56">
        <v>13.147</v>
      </c>
      <c r="E478" s="56" t="s">
        <v>101</v>
      </c>
      <c r="F478" s="56" t="s">
        <v>1366</v>
      </c>
      <c r="G478" s="56" t="s">
        <v>36</v>
      </c>
      <c r="H478" s="56" t="s">
        <v>37</v>
      </c>
      <c r="I478" s="56" t="s">
        <v>1371</v>
      </c>
      <c r="J478" s="50" t="s">
        <v>37</v>
      </c>
      <c r="K478" s="50" t="s">
        <v>37</v>
      </c>
      <c r="L478" s="59" t="s">
        <v>1372</v>
      </c>
      <c r="M478" s="56"/>
      <c r="N478" s="56"/>
      <c r="R478" s="50" t="s">
        <v>54</v>
      </c>
      <c r="S478" s="50" t="s">
        <v>106</v>
      </c>
      <c r="T478" s="50">
        <v>2222</v>
      </c>
      <c r="U478" s="50" t="s">
        <v>71</v>
      </c>
      <c r="V478" s="50" t="s">
        <v>1373</v>
      </c>
      <c r="X478" s="57" t="s">
        <v>120</v>
      </c>
      <c r="Z478" s="50" t="s">
        <v>1370</v>
      </c>
      <c r="AA478" s="50" t="s">
        <v>120</v>
      </c>
      <c r="AB478" s="56" t="s">
        <v>1365</v>
      </c>
      <c r="AD478" s="50">
        <v>0</v>
      </c>
      <c r="AE478" s="50">
        <v>0</v>
      </c>
      <c r="AF478" s="50">
        <v>300</v>
      </c>
      <c r="AG478" s="50" t="s">
        <v>46</v>
      </c>
      <c r="AH478" s="50" t="str">
        <f t="shared" si="52"/>
        <v>C-14 13,147 C-14 13,147 Reus</v>
      </c>
      <c r="AI478" s="50"/>
      <c r="AJ478" s="50" t="str">
        <f t="shared" si="53"/>
        <v>{'Camera information':{'Identifier':'camera.1412','Number':1412,'Group':'C-14','Name':'C-14 13,147 C-14 13,147 Reus','Location':'C-14 (S)',</v>
      </c>
      <c r="AK478" s="50" t="str">
        <f t="shared" si="51"/>
        <v>'Description':'C-14 13,147 C-14 13,147 Reus','Symbol':'Fixed camera','Owner':'Eix Diagonal','Municipality':'-','Kilometric Point':'13,147','Road':'C-14','Direction':'',</v>
      </c>
      <c r="AL478" s="50" t="str">
        <f t="shared" si="54"/>
        <v>'Latitude':'0','Longitude':'0','Manufacturer':'-','Model':'-','Protocol':'		Ultrak','Polling':300,</v>
      </c>
      <c r="AM478" s="50" t="str">
        <f t="shared" si="56"/>
        <v>'Connection':{'Address':'192.168.0.34','Multicast address':'				225.2.0.34','User':'','Password':'','HTTP port':,'ONVIF port':,'RTSP port':},</v>
      </c>
      <c r="AN478" s="50" t="str">
        <f t="shared" si="55"/>
        <v>'PTZ protocol':{'Protocol':'		Ultrak','Address':			1,'Port':2222,'Serial settings':'1200,8,E,1'}}},</v>
      </c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  <c r="DS478" s="50"/>
      <c r="DT478" s="50"/>
      <c r="DU478" s="50"/>
      <c r="DV478" s="50"/>
      <c r="DW478" s="50"/>
      <c r="DX478" s="50"/>
      <c r="DY478" s="50"/>
      <c r="DZ478" s="50"/>
      <c r="EA478" s="50"/>
      <c r="EB478" s="50"/>
      <c r="EC478" s="50"/>
      <c r="ED478" s="50"/>
      <c r="EE478" s="50"/>
      <c r="EF478" s="50"/>
      <c r="EG478" s="50"/>
      <c r="EH478" s="50"/>
      <c r="EI478" s="50"/>
      <c r="EJ478" s="50"/>
      <c r="EK478" s="50"/>
      <c r="EL478" s="50"/>
      <c r="EM478" s="50"/>
      <c r="EN478" s="50"/>
      <c r="EO478" s="50"/>
      <c r="EP478" s="50"/>
      <c r="EQ478" s="50"/>
      <c r="ER478" s="50"/>
      <c r="ES478" s="50"/>
      <c r="ET478" s="50"/>
      <c r="EU478" s="50"/>
      <c r="EV478" s="50"/>
      <c r="EW478" s="50"/>
      <c r="EX478" s="50"/>
      <c r="EY478" s="50"/>
      <c r="EZ478" s="50"/>
      <c r="FA478" s="50"/>
      <c r="FB478" s="50"/>
      <c r="FC478" s="50"/>
      <c r="FD478" s="50"/>
      <c r="FE478" s="50"/>
      <c r="FF478" s="50"/>
      <c r="FG478" s="50"/>
      <c r="FH478" s="50"/>
      <c r="FI478" s="50"/>
      <c r="FJ478" s="50"/>
      <c r="FK478" s="50"/>
      <c r="FL478" s="50"/>
      <c r="FM478" s="50"/>
      <c r="FN478" s="50"/>
      <c r="FO478" s="50"/>
      <c r="FP478" s="50"/>
      <c r="FQ478" s="50"/>
      <c r="FR478" s="50"/>
      <c r="FS478" s="50"/>
      <c r="FT478" s="50"/>
      <c r="FU478" s="50"/>
      <c r="FV478" s="50"/>
      <c r="FW478" s="50"/>
      <c r="FX478" s="50"/>
      <c r="FY478" s="50"/>
      <c r="FZ478" s="50"/>
      <c r="GA478" s="50"/>
      <c r="GB478" s="50"/>
      <c r="GC478" s="50"/>
      <c r="GD478" s="50"/>
      <c r="GE478" s="50"/>
      <c r="GF478" s="50"/>
      <c r="GG478" s="50"/>
      <c r="GH478" s="50"/>
      <c r="GI478" s="50"/>
      <c r="GJ478" s="50"/>
      <c r="GK478" s="50"/>
      <c r="GL478" s="50"/>
      <c r="GM478" s="50"/>
      <c r="GN478" s="50"/>
      <c r="GO478" s="50"/>
      <c r="GP478" s="50"/>
      <c r="GQ478" s="50"/>
      <c r="GR478" s="50"/>
      <c r="GS478" s="50"/>
      <c r="GT478" s="50"/>
      <c r="GU478" s="50"/>
      <c r="GV478" s="50"/>
      <c r="GW478" s="50"/>
      <c r="GX478" s="50"/>
      <c r="GY478" s="50"/>
      <c r="GZ478" s="50"/>
      <c r="HA478" s="50"/>
      <c r="HB478" s="50"/>
      <c r="HC478" s="50"/>
      <c r="HD478" s="50"/>
      <c r="HE478" s="50"/>
      <c r="HF478" s="50"/>
      <c r="HG478" s="50"/>
      <c r="HH478" s="50"/>
      <c r="HI478" s="50"/>
      <c r="HJ478" s="50"/>
      <c r="HK478" s="50"/>
      <c r="HL478" s="50"/>
      <c r="HM478" s="50"/>
      <c r="HN478" s="50"/>
      <c r="HO478" s="50"/>
      <c r="HP478" s="50"/>
      <c r="HQ478" s="50"/>
      <c r="HR478" s="50"/>
      <c r="HS478" s="50"/>
      <c r="HT478" s="50"/>
      <c r="HU478" s="50"/>
      <c r="HV478" s="50"/>
      <c r="HW478" s="50"/>
      <c r="HX478" s="50"/>
      <c r="HY478" s="50"/>
      <c r="HZ478" s="50"/>
      <c r="IA478" s="50"/>
      <c r="IB478" s="50"/>
      <c r="IC478" s="50"/>
      <c r="ID478" s="50"/>
      <c r="IE478" s="50"/>
      <c r="IF478" s="50"/>
      <c r="IG478" s="50"/>
      <c r="IH478" s="50"/>
      <c r="II478" s="50"/>
      <c r="IJ478" s="50"/>
      <c r="IK478" s="50"/>
      <c r="IL478" s="50"/>
      <c r="IM478" s="50"/>
      <c r="IN478" s="50"/>
      <c r="IO478" s="50"/>
      <c r="IP478" s="50"/>
      <c r="IQ478" s="50"/>
      <c r="IR478" s="50"/>
      <c r="IS478" s="50"/>
    </row>
    <row r="479" spans="1:253" ht="14.25" customHeight="1">
      <c r="A479" s="55" t="str">
        <f t="shared" si="50"/>
        <v>camera.1413</v>
      </c>
      <c r="B479" s="54">
        <v>1413</v>
      </c>
      <c r="C479" s="56" t="s">
        <v>1365</v>
      </c>
      <c r="D479" s="56">
        <v>14.484999999999999</v>
      </c>
      <c r="E479" s="56" t="s">
        <v>101</v>
      </c>
      <c r="F479" s="56" t="s">
        <v>1366</v>
      </c>
      <c r="G479" s="56" t="s">
        <v>36</v>
      </c>
      <c r="H479" s="56" t="s">
        <v>37</v>
      </c>
      <c r="I479" s="56" t="s">
        <v>1374</v>
      </c>
      <c r="J479" s="50" t="s">
        <v>37</v>
      </c>
      <c r="K479" s="50" t="s">
        <v>37</v>
      </c>
      <c r="L479" s="59" t="s">
        <v>1375</v>
      </c>
      <c r="M479" s="56"/>
      <c r="N479" s="56"/>
      <c r="R479" s="50" t="s">
        <v>54</v>
      </c>
      <c r="S479" s="50" t="s">
        <v>106</v>
      </c>
      <c r="T479" s="50">
        <v>2222</v>
      </c>
      <c r="U479" s="50" t="s">
        <v>71</v>
      </c>
      <c r="V479" s="50" t="s">
        <v>1376</v>
      </c>
      <c r="X479" s="57" t="s">
        <v>120</v>
      </c>
      <c r="Z479" s="50" t="s">
        <v>1370</v>
      </c>
      <c r="AA479" s="50" t="s">
        <v>120</v>
      </c>
      <c r="AB479" s="56" t="s">
        <v>1365</v>
      </c>
      <c r="AD479" s="50">
        <v>0</v>
      </c>
      <c r="AE479" s="50">
        <v>0</v>
      </c>
      <c r="AF479" s="50">
        <v>300</v>
      </c>
      <c r="AG479" s="50" t="s">
        <v>46</v>
      </c>
      <c r="AH479" s="50" t="str">
        <f t="shared" si="52"/>
        <v>C-14 14,485 C-14 14+485 Selva del Camp</v>
      </c>
      <c r="AI479" s="50"/>
      <c r="AJ479" s="50" t="str">
        <f t="shared" si="53"/>
        <v>{'Camera information':{'Identifier':'camera.1413','Number':1413,'Group':'C-14','Name':'C-14 14,485 C-14 14+485 Selva del Camp','Location':'C-14 (S)',</v>
      </c>
      <c r="AK479" s="50" t="str">
        <f t="shared" si="51"/>
        <v>'Description':'C-14 14,485 C-14 14+485 Selva del Camp','Symbol':'Fixed camera','Owner':'Eix Diagonal','Municipality':'-','Kilometric Point':'14,485','Road':'C-14','Direction':'',</v>
      </c>
      <c r="AL479" s="50" t="str">
        <f t="shared" si="54"/>
        <v>'Latitude':'0','Longitude':'0','Manufacturer':'-','Model':'-','Protocol':'		Ultrak','Polling':300,</v>
      </c>
      <c r="AM479" s="50" t="str">
        <f t="shared" si="56"/>
        <v>'Connection':{'Address':'192.168.0.42','Multicast address':'				225.2.0.42','User':'','Password':'','HTTP port':,'ONVIF port':,'RTSP port':},</v>
      </c>
      <c r="AN479" s="50" t="str">
        <f t="shared" si="55"/>
        <v>'PTZ protocol':{'Protocol':'		Ultrak','Address':			1,'Port':2222,'Serial settings':'1200,8,E,1'}}},</v>
      </c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  <c r="DS479" s="50"/>
      <c r="DT479" s="50"/>
      <c r="DU479" s="50"/>
      <c r="DV479" s="50"/>
      <c r="DW479" s="50"/>
      <c r="DX479" s="50"/>
      <c r="DY479" s="50"/>
      <c r="DZ479" s="50"/>
      <c r="EA479" s="50"/>
      <c r="EB479" s="50"/>
      <c r="EC479" s="50"/>
      <c r="ED479" s="50"/>
      <c r="EE479" s="50"/>
      <c r="EF479" s="50"/>
      <c r="EG479" s="50"/>
      <c r="EH479" s="50"/>
      <c r="EI479" s="50"/>
      <c r="EJ479" s="50"/>
      <c r="EK479" s="50"/>
      <c r="EL479" s="50"/>
      <c r="EM479" s="50"/>
      <c r="EN479" s="50"/>
      <c r="EO479" s="50"/>
      <c r="EP479" s="50"/>
      <c r="EQ479" s="50"/>
      <c r="ER479" s="50"/>
      <c r="ES479" s="50"/>
      <c r="ET479" s="50"/>
      <c r="EU479" s="50"/>
      <c r="EV479" s="50"/>
      <c r="EW479" s="50"/>
      <c r="EX479" s="50"/>
      <c r="EY479" s="50"/>
      <c r="EZ479" s="50"/>
      <c r="FA479" s="50"/>
      <c r="FB479" s="50"/>
      <c r="FC479" s="50"/>
      <c r="FD479" s="50"/>
      <c r="FE479" s="50"/>
      <c r="FF479" s="50"/>
      <c r="FG479" s="50"/>
      <c r="FH479" s="50"/>
      <c r="FI479" s="50"/>
      <c r="FJ479" s="50"/>
      <c r="FK479" s="50"/>
      <c r="FL479" s="50"/>
      <c r="FM479" s="50"/>
      <c r="FN479" s="50"/>
      <c r="FO479" s="50"/>
      <c r="FP479" s="50"/>
      <c r="FQ479" s="50"/>
      <c r="FR479" s="50"/>
      <c r="FS479" s="50"/>
      <c r="FT479" s="50"/>
      <c r="FU479" s="50"/>
      <c r="FV479" s="50"/>
      <c r="FW479" s="50"/>
      <c r="FX479" s="50"/>
      <c r="FY479" s="50"/>
      <c r="FZ479" s="50"/>
      <c r="GA479" s="50"/>
      <c r="GB479" s="50"/>
      <c r="GC479" s="50"/>
      <c r="GD479" s="50"/>
      <c r="GE479" s="50"/>
      <c r="GF479" s="50"/>
      <c r="GG479" s="50"/>
      <c r="GH479" s="50"/>
      <c r="GI479" s="50"/>
      <c r="GJ479" s="50"/>
      <c r="GK479" s="50"/>
      <c r="GL479" s="50"/>
      <c r="GM479" s="50"/>
      <c r="GN479" s="50"/>
      <c r="GO479" s="50"/>
      <c r="GP479" s="50"/>
      <c r="GQ479" s="50"/>
      <c r="GR479" s="50"/>
      <c r="GS479" s="50"/>
      <c r="GT479" s="50"/>
      <c r="GU479" s="50"/>
      <c r="GV479" s="50"/>
      <c r="GW479" s="50"/>
      <c r="GX479" s="50"/>
      <c r="GY479" s="50"/>
      <c r="GZ479" s="50"/>
      <c r="HA479" s="50"/>
      <c r="HB479" s="50"/>
      <c r="HC479" s="50"/>
      <c r="HD479" s="50"/>
      <c r="HE479" s="50"/>
      <c r="HF479" s="50"/>
      <c r="HG479" s="50"/>
      <c r="HH479" s="50"/>
      <c r="HI479" s="50"/>
      <c r="HJ479" s="50"/>
      <c r="HK479" s="50"/>
      <c r="HL479" s="50"/>
      <c r="HM479" s="50"/>
      <c r="HN479" s="50"/>
      <c r="HO479" s="50"/>
      <c r="HP479" s="50"/>
      <c r="HQ479" s="50"/>
      <c r="HR479" s="50"/>
      <c r="HS479" s="50"/>
      <c r="HT479" s="50"/>
      <c r="HU479" s="50"/>
      <c r="HV479" s="50"/>
      <c r="HW479" s="50"/>
      <c r="HX479" s="50"/>
      <c r="HY479" s="50"/>
      <c r="HZ479" s="50"/>
      <c r="IA479" s="50"/>
      <c r="IB479" s="50"/>
      <c r="IC479" s="50"/>
      <c r="ID479" s="50"/>
      <c r="IE479" s="50"/>
      <c r="IF479" s="50"/>
      <c r="IG479" s="50"/>
      <c r="IH479" s="50"/>
      <c r="II479" s="50"/>
      <c r="IJ479" s="50"/>
      <c r="IK479" s="50"/>
      <c r="IL479" s="50"/>
      <c r="IM479" s="50"/>
      <c r="IN479" s="50"/>
      <c r="IO479" s="50"/>
      <c r="IP479" s="50"/>
      <c r="IQ479" s="50"/>
      <c r="IR479" s="50"/>
      <c r="IS479" s="50"/>
    </row>
    <row r="480" spans="1:253" ht="14.25" customHeight="1">
      <c r="A480" s="55" t="str">
        <f t="shared" si="50"/>
        <v>camera.1414</v>
      </c>
      <c r="B480" s="54">
        <v>1414</v>
      </c>
      <c r="C480" s="56" t="s">
        <v>1365</v>
      </c>
      <c r="D480" s="56">
        <v>16.164999999999999</v>
      </c>
      <c r="E480" s="56" t="s">
        <v>101</v>
      </c>
      <c r="F480" s="56" t="s">
        <v>1366</v>
      </c>
      <c r="G480" s="56" t="s">
        <v>36</v>
      </c>
      <c r="H480" s="56" t="s">
        <v>37</v>
      </c>
      <c r="I480" s="56" t="s">
        <v>1377</v>
      </c>
      <c r="J480" s="50" t="s">
        <v>37</v>
      </c>
      <c r="K480" s="50" t="s">
        <v>37</v>
      </c>
      <c r="L480" s="59" t="s">
        <v>1378</v>
      </c>
      <c r="M480" s="56"/>
      <c r="N480" s="56"/>
      <c r="R480" s="50" t="s">
        <v>54</v>
      </c>
      <c r="S480" s="50" t="s">
        <v>106</v>
      </c>
      <c r="T480" s="50">
        <v>2222</v>
      </c>
      <c r="U480" s="50" t="s">
        <v>71</v>
      </c>
      <c r="V480" s="50" t="s">
        <v>1379</v>
      </c>
      <c r="X480" s="57" t="s">
        <v>120</v>
      </c>
      <c r="Z480" s="50" t="s">
        <v>1370</v>
      </c>
      <c r="AA480" s="50" t="s">
        <v>120</v>
      </c>
      <c r="AB480" s="56" t="s">
        <v>1365</v>
      </c>
      <c r="AD480" s="50">
        <v>0</v>
      </c>
      <c r="AE480" s="50">
        <v>0</v>
      </c>
      <c r="AF480" s="50">
        <v>300</v>
      </c>
      <c r="AG480" s="50" t="s">
        <v>46</v>
      </c>
      <c r="AH480" s="50" t="str">
        <f t="shared" si="52"/>
        <v>C-14 16,165 C-14 16,165 Masies Catalanes</v>
      </c>
      <c r="AI480" s="50"/>
      <c r="AJ480" s="50" t="str">
        <f t="shared" si="53"/>
        <v>{'Camera information':{'Identifier':'camera.1414','Number':1414,'Group':'C-14','Name':'C-14 16,165 C-14 16,165 Masies Catalanes','Location':'C-14 (S)',</v>
      </c>
      <c r="AK480" s="50" t="str">
        <f t="shared" si="51"/>
        <v>'Description':'C-14 16,165 C-14 16,165 Masies Catalanes','Symbol':'Fixed camera','Owner':'Eix Diagonal','Municipality':'-','Kilometric Point':'16,165','Road':'C-14','Direction':'',</v>
      </c>
      <c r="AL480" s="50" t="str">
        <f t="shared" si="54"/>
        <v>'Latitude':'0','Longitude':'0','Manufacturer':'-','Model':'-','Protocol':'		Ultrak','Polling':300,</v>
      </c>
      <c r="AM480" s="50" t="str">
        <f t="shared" si="56"/>
        <v>'Connection':{'Address':'192.168.0.57','Multicast address':'				225.2.0.57','User':'','Password':'','HTTP port':,'ONVIF port':,'RTSP port':},</v>
      </c>
      <c r="AN480" s="50" t="str">
        <f t="shared" si="55"/>
        <v>'PTZ protocol':{'Protocol':'		Ultrak','Address':			1,'Port':2222,'Serial settings':'1200,8,E,1'}}},</v>
      </c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  <c r="DS480" s="50"/>
      <c r="DT480" s="50"/>
      <c r="DU480" s="50"/>
      <c r="DV480" s="50"/>
      <c r="DW480" s="50"/>
      <c r="DX480" s="50"/>
      <c r="DY480" s="50"/>
      <c r="DZ480" s="50"/>
      <c r="EA480" s="50"/>
      <c r="EB480" s="50"/>
      <c r="EC480" s="50"/>
      <c r="ED480" s="50"/>
      <c r="EE480" s="50"/>
      <c r="EF480" s="50"/>
      <c r="EG480" s="50"/>
      <c r="EH480" s="50"/>
      <c r="EI480" s="50"/>
      <c r="EJ480" s="50"/>
      <c r="EK480" s="50"/>
      <c r="EL480" s="50"/>
      <c r="EM480" s="50"/>
      <c r="EN480" s="50"/>
      <c r="EO480" s="50"/>
      <c r="EP480" s="50"/>
      <c r="EQ480" s="50"/>
      <c r="ER480" s="50"/>
      <c r="ES480" s="50"/>
      <c r="ET480" s="50"/>
      <c r="EU480" s="50"/>
      <c r="EV480" s="50"/>
      <c r="EW480" s="50"/>
      <c r="EX480" s="50"/>
      <c r="EY480" s="50"/>
      <c r="EZ480" s="50"/>
      <c r="FA480" s="50"/>
      <c r="FB480" s="50"/>
      <c r="FC480" s="50"/>
      <c r="FD480" s="50"/>
      <c r="FE480" s="50"/>
      <c r="FF480" s="50"/>
      <c r="FG480" s="50"/>
      <c r="FH480" s="50"/>
      <c r="FI480" s="50"/>
      <c r="FJ480" s="50"/>
      <c r="FK480" s="50"/>
      <c r="FL480" s="50"/>
      <c r="FM480" s="50"/>
      <c r="FN480" s="50"/>
      <c r="FO480" s="50"/>
      <c r="FP480" s="50"/>
      <c r="FQ480" s="50"/>
      <c r="FR480" s="50"/>
      <c r="FS480" s="50"/>
      <c r="FT480" s="50"/>
      <c r="FU480" s="50"/>
      <c r="FV480" s="50"/>
      <c r="FW480" s="50"/>
      <c r="FX480" s="50"/>
      <c r="FY480" s="50"/>
      <c r="FZ480" s="50"/>
      <c r="GA480" s="50"/>
      <c r="GB480" s="50"/>
      <c r="GC480" s="50"/>
      <c r="GD480" s="50"/>
      <c r="GE480" s="50"/>
      <c r="GF480" s="50"/>
      <c r="GG480" s="50"/>
      <c r="GH480" s="50"/>
      <c r="GI480" s="50"/>
      <c r="GJ480" s="50"/>
      <c r="GK480" s="50"/>
      <c r="GL480" s="50"/>
      <c r="GM480" s="50"/>
      <c r="GN480" s="50"/>
      <c r="GO480" s="50"/>
      <c r="GP480" s="50"/>
      <c r="GQ480" s="50"/>
      <c r="GR480" s="50"/>
      <c r="GS480" s="50"/>
      <c r="GT480" s="50"/>
      <c r="GU480" s="50"/>
      <c r="GV480" s="50"/>
      <c r="GW480" s="50"/>
      <c r="GX480" s="50"/>
      <c r="GY480" s="50"/>
      <c r="GZ480" s="50"/>
      <c r="HA480" s="50"/>
      <c r="HB480" s="50"/>
      <c r="HC480" s="50"/>
      <c r="HD480" s="50"/>
      <c r="HE480" s="50"/>
      <c r="HF480" s="50"/>
      <c r="HG480" s="50"/>
      <c r="HH480" s="50"/>
      <c r="HI480" s="50"/>
      <c r="HJ480" s="50"/>
      <c r="HK480" s="50"/>
      <c r="HL480" s="50"/>
      <c r="HM480" s="50"/>
      <c r="HN480" s="50"/>
      <c r="HO480" s="50"/>
      <c r="HP480" s="50"/>
      <c r="HQ480" s="50"/>
      <c r="HR480" s="50"/>
      <c r="HS480" s="50"/>
      <c r="HT480" s="50"/>
      <c r="HU480" s="50"/>
      <c r="HV480" s="50"/>
      <c r="HW480" s="50"/>
      <c r="HX480" s="50"/>
      <c r="HY480" s="50"/>
      <c r="HZ480" s="50"/>
      <c r="IA480" s="50"/>
      <c r="IB480" s="50"/>
      <c r="IC480" s="50"/>
      <c r="ID480" s="50"/>
      <c r="IE480" s="50"/>
      <c r="IF480" s="50"/>
      <c r="IG480" s="50"/>
      <c r="IH480" s="50"/>
      <c r="II480" s="50"/>
      <c r="IJ480" s="50"/>
      <c r="IK480" s="50"/>
      <c r="IL480" s="50"/>
      <c r="IM480" s="50"/>
      <c r="IN480" s="50"/>
      <c r="IO480" s="50"/>
      <c r="IP480" s="50"/>
      <c r="IQ480" s="50"/>
      <c r="IR480" s="50"/>
      <c r="IS480" s="50"/>
    </row>
    <row r="481" spans="1:253" ht="14.25" customHeight="1">
      <c r="A481" s="55" t="str">
        <f t="shared" si="50"/>
        <v>camera.1415</v>
      </c>
      <c r="B481" s="54">
        <v>1415</v>
      </c>
      <c r="C481" s="56" t="s">
        <v>1365</v>
      </c>
      <c r="D481" s="56">
        <v>18.247</v>
      </c>
      <c r="E481" s="56" t="s">
        <v>101</v>
      </c>
      <c r="F481" s="56" t="s">
        <v>1366</v>
      </c>
      <c r="G481" s="56" t="s">
        <v>36</v>
      </c>
      <c r="H481" s="56" t="s">
        <v>37</v>
      </c>
      <c r="I481" s="56" t="s">
        <v>1380</v>
      </c>
      <c r="J481" s="50" t="s">
        <v>37</v>
      </c>
      <c r="K481" s="50" t="s">
        <v>37</v>
      </c>
      <c r="L481" s="59" t="s">
        <v>1381</v>
      </c>
      <c r="M481" s="56"/>
      <c r="N481" s="56"/>
      <c r="R481" s="50" t="s">
        <v>54</v>
      </c>
      <c r="S481" s="50" t="s">
        <v>106</v>
      </c>
      <c r="T481" s="50">
        <v>2222</v>
      </c>
      <c r="U481" s="50" t="s">
        <v>71</v>
      </c>
      <c r="V481" s="50" t="s">
        <v>1382</v>
      </c>
      <c r="X481" s="57" t="s">
        <v>120</v>
      </c>
      <c r="Z481" s="50" t="s">
        <v>1370</v>
      </c>
      <c r="AA481" s="50" t="s">
        <v>120</v>
      </c>
      <c r="AB481" s="56" t="s">
        <v>1365</v>
      </c>
      <c r="AD481" s="50">
        <v>0</v>
      </c>
      <c r="AE481" s="50">
        <v>0</v>
      </c>
      <c r="AF481" s="50">
        <v>300</v>
      </c>
      <c r="AG481" s="50" t="s">
        <v>46</v>
      </c>
      <c r="AH481" s="50" t="str">
        <f t="shared" si="52"/>
        <v>C-14 18,247 C-14 18,247 Alcover</v>
      </c>
      <c r="AI481" s="50"/>
      <c r="AJ481" s="50" t="str">
        <f t="shared" si="53"/>
        <v>{'Camera information':{'Identifier':'camera.1415','Number':1415,'Group':'C-14','Name':'C-14 18,247 C-14 18,247 Alcover','Location':'C-14 (S)',</v>
      </c>
      <c r="AK481" s="50" t="str">
        <f t="shared" si="51"/>
        <v>'Description':'C-14 18,247 C-14 18,247 Alcover','Symbol':'Fixed camera','Owner':'Eix Diagonal','Municipality':'-','Kilometric Point':'18,247','Road':'C-14','Direction':'',</v>
      </c>
      <c r="AL481" s="50" t="str">
        <f t="shared" si="54"/>
        <v>'Latitude':'0','Longitude':'0','Manufacturer':'-','Model':'-','Protocol':'		Ultrak','Polling':300,</v>
      </c>
      <c r="AM481" s="50" t="str">
        <f t="shared" si="56"/>
        <v>'Connection':{'Address':'192.168.0.66','Multicast address':'				225.2.0.66','User':'','Password':'','HTTP port':,'ONVIF port':,'RTSP port':},</v>
      </c>
      <c r="AN481" s="50" t="str">
        <f t="shared" si="55"/>
        <v>'PTZ protocol':{'Protocol':'		Ultrak','Address':			1,'Port':2222,'Serial settings':'1200,8,E,1'}}},</v>
      </c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  <c r="DS481" s="50"/>
      <c r="DT481" s="50"/>
      <c r="DU481" s="50"/>
      <c r="DV481" s="50"/>
      <c r="DW481" s="50"/>
      <c r="DX481" s="50"/>
      <c r="DY481" s="50"/>
      <c r="DZ481" s="50"/>
      <c r="EA481" s="50"/>
      <c r="EB481" s="50"/>
      <c r="EC481" s="50"/>
      <c r="ED481" s="50"/>
      <c r="EE481" s="50"/>
      <c r="EF481" s="50"/>
      <c r="EG481" s="50"/>
      <c r="EH481" s="50"/>
      <c r="EI481" s="50"/>
      <c r="EJ481" s="50"/>
      <c r="EK481" s="50"/>
      <c r="EL481" s="50"/>
      <c r="EM481" s="50"/>
      <c r="EN481" s="50"/>
      <c r="EO481" s="50"/>
      <c r="EP481" s="50"/>
      <c r="EQ481" s="50"/>
      <c r="ER481" s="50"/>
      <c r="ES481" s="50"/>
      <c r="ET481" s="50"/>
      <c r="EU481" s="50"/>
      <c r="EV481" s="50"/>
      <c r="EW481" s="50"/>
      <c r="EX481" s="50"/>
      <c r="EY481" s="50"/>
      <c r="EZ481" s="50"/>
      <c r="FA481" s="50"/>
      <c r="FB481" s="50"/>
      <c r="FC481" s="50"/>
      <c r="FD481" s="50"/>
      <c r="FE481" s="50"/>
      <c r="FF481" s="50"/>
      <c r="FG481" s="50"/>
      <c r="FH481" s="50"/>
      <c r="FI481" s="50"/>
      <c r="FJ481" s="50"/>
      <c r="FK481" s="50"/>
      <c r="FL481" s="50"/>
      <c r="FM481" s="50"/>
      <c r="FN481" s="50"/>
      <c r="FO481" s="50"/>
      <c r="FP481" s="50"/>
      <c r="FQ481" s="50"/>
      <c r="FR481" s="50"/>
      <c r="FS481" s="50"/>
      <c r="FT481" s="50"/>
      <c r="FU481" s="50"/>
      <c r="FV481" s="50"/>
      <c r="FW481" s="50"/>
      <c r="FX481" s="50"/>
      <c r="FY481" s="50"/>
      <c r="FZ481" s="50"/>
      <c r="GA481" s="50"/>
      <c r="GB481" s="50"/>
      <c r="GC481" s="50"/>
      <c r="GD481" s="50"/>
      <c r="GE481" s="50"/>
      <c r="GF481" s="50"/>
      <c r="GG481" s="50"/>
      <c r="GH481" s="50"/>
      <c r="GI481" s="50"/>
      <c r="GJ481" s="50"/>
      <c r="GK481" s="50"/>
      <c r="GL481" s="50"/>
      <c r="GM481" s="50"/>
      <c r="GN481" s="50"/>
      <c r="GO481" s="50"/>
      <c r="GP481" s="50"/>
      <c r="GQ481" s="50"/>
      <c r="GR481" s="50"/>
      <c r="GS481" s="50"/>
      <c r="GT481" s="50"/>
      <c r="GU481" s="50"/>
      <c r="GV481" s="50"/>
      <c r="GW481" s="50"/>
      <c r="GX481" s="50"/>
      <c r="GY481" s="50"/>
      <c r="GZ481" s="50"/>
      <c r="HA481" s="50"/>
      <c r="HB481" s="50"/>
      <c r="HC481" s="50"/>
      <c r="HD481" s="50"/>
      <c r="HE481" s="50"/>
      <c r="HF481" s="50"/>
      <c r="HG481" s="50"/>
      <c r="HH481" s="50"/>
      <c r="HI481" s="50"/>
      <c r="HJ481" s="50"/>
      <c r="HK481" s="50"/>
      <c r="HL481" s="50"/>
      <c r="HM481" s="50"/>
      <c r="HN481" s="50"/>
      <c r="HO481" s="50"/>
      <c r="HP481" s="50"/>
      <c r="HQ481" s="50"/>
      <c r="HR481" s="50"/>
      <c r="HS481" s="50"/>
      <c r="HT481" s="50"/>
      <c r="HU481" s="50"/>
      <c r="HV481" s="50"/>
      <c r="HW481" s="50"/>
      <c r="HX481" s="50"/>
      <c r="HY481" s="50"/>
      <c r="HZ481" s="50"/>
      <c r="IA481" s="50"/>
      <c r="IB481" s="50"/>
      <c r="IC481" s="50"/>
      <c r="ID481" s="50"/>
      <c r="IE481" s="50"/>
      <c r="IF481" s="50"/>
      <c r="IG481" s="50"/>
      <c r="IH481" s="50"/>
      <c r="II481" s="50"/>
      <c r="IJ481" s="50"/>
      <c r="IK481" s="50"/>
      <c r="IL481" s="50"/>
      <c r="IM481" s="50"/>
      <c r="IN481" s="50"/>
      <c r="IO481" s="50"/>
      <c r="IP481" s="50"/>
      <c r="IQ481" s="50"/>
      <c r="IR481" s="50"/>
      <c r="IS481" s="50"/>
    </row>
    <row r="482" spans="1:253" ht="14.25" customHeight="1">
      <c r="A482" s="55" t="str">
        <f t="shared" si="50"/>
        <v>camera.1416</v>
      </c>
      <c r="B482" s="54">
        <v>1416</v>
      </c>
      <c r="C482" s="56" t="s">
        <v>1365</v>
      </c>
      <c r="D482" s="56">
        <v>20.684000000000001</v>
      </c>
      <c r="E482" s="56" t="s">
        <v>101</v>
      </c>
      <c r="F482" s="56" t="s">
        <v>1366</v>
      </c>
      <c r="G482" s="56" t="s">
        <v>36</v>
      </c>
      <c r="H482" s="56" t="s">
        <v>37</v>
      </c>
      <c r="I482" s="56" t="s">
        <v>1383</v>
      </c>
      <c r="J482" s="50" t="s">
        <v>37</v>
      </c>
      <c r="K482" s="50" t="s">
        <v>37</v>
      </c>
      <c r="L482" s="59" t="s">
        <v>1384</v>
      </c>
      <c r="M482" s="56"/>
      <c r="N482" s="56"/>
      <c r="R482" s="50" t="s">
        <v>54</v>
      </c>
      <c r="S482" s="50" t="s">
        <v>106</v>
      </c>
      <c r="T482" s="50">
        <v>2222</v>
      </c>
      <c r="U482" s="50" t="s">
        <v>71</v>
      </c>
      <c r="V482" s="50" t="s">
        <v>1385</v>
      </c>
      <c r="X482" s="57" t="s">
        <v>120</v>
      </c>
      <c r="Z482" s="50" t="s">
        <v>1370</v>
      </c>
      <c r="AA482" s="50" t="s">
        <v>120</v>
      </c>
      <c r="AB482" s="56" t="s">
        <v>1365</v>
      </c>
      <c r="AD482" s="50">
        <v>0</v>
      </c>
      <c r="AE482" s="50">
        <v>0</v>
      </c>
      <c r="AF482" s="50">
        <v>300</v>
      </c>
      <c r="AG482" s="50" t="s">
        <v>46</v>
      </c>
      <c r="AH482" s="50" t="str">
        <f t="shared" si="52"/>
        <v>C-14 20,684 C-14 20,684 Alcover</v>
      </c>
      <c r="AI482" s="50"/>
      <c r="AJ482" s="50" t="str">
        <f t="shared" si="53"/>
        <v>{'Camera information':{'Identifier':'camera.1416','Number':1416,'Group':'C-14','Name':'C-14 20,684 C-14 20,684 Alcover','Location':'C-14 (S)',</v>
      </c>
      <c r="AK482" s="50" t="str">
        <f t="shared" si="51"/>
        <v>'Description':'C-14 20,684 C-14 20,684 Alcover','Symbol':'Fixed camera','Owner':'Eix Diagonal','Municipality':'-','Kilometric Point':'20,684','Road':'C-14','Direction':'',</v>
      </c>
      <c r="AL482" s="50" t="str">
        <f t="shared" si="54"/>
        <v>'Latitude':'0','Longitude':'0','Manufacturer':'-','Model':'-','Protocol':'		Ultrak','Polling':300,</v>
      </c>
      <c r="AM482" s="50" t="str">
        <f t="shared" si="56"/>
        <v>'Connection':{'Address':'192.168.0.74','Multicast address':'				225.2.0.74','User':'','Password':'','HTTP port':,'ONVIF port':,'RTSP port':},</v>
      </c>
      <c r="AN482" s="50" t="str">
        <f t="shared" si="55"/>
        <v>'PTZ protocol':{'Protocol':'		Ultrak','Address':			1,'Port':2222,'Serial settings':'1200,8,E,1'}}},</v>
      </c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0"/>
      <c r="EA482" s="50"/>
      <c r="EB482" s="50"/>
      <c r="EC482" s="50"/>
      <c r="ED482" s="50"/>
      <c r="EE482" s="50"/>
      <c r="EF482" s="50"/>
      <c r="EG482" s="50"/>
      <c r="EH482" s="50"/>
      <c r="EI482" s="50"/>
      <c r="EJ482" s="50"/>
      <c r="EK482" s="50"/>
      <c r="EL482" s="50"/>
      <c r="EM482" s="50"/>
      <c r="EN482" s="50"/>
      <c r="EO482" s="50"/>
      <c r="EP482" s="50"/>
      <c r="EQ482" s="50"/>
      <c r="ER482" s="50"/>
      <c r="ES482" s="50"/>
      <c r="ET482" s="50"/>
      <c r="EU482" s="50"/>
      <c r="EV482" s="50"/>
      <c r="EW482" s="50"/>
      <c r="EX482" s="50"/>
      <c r="EY482" s="50"/>
      <c r="EZ482" s="50"/>
      <c r="FA482" s="50"/>
      <c r="FB482" s="50"/>
      <c r="FC482" s="50"/>
      <c r="FD482" s="50"/>
      <c r="FE482" s="50"/>
      <c r="FF482" s="50"/>
      <c r="FG482" s="50"/>
      <c r="FH482" s="50"/>
      <c r="FI482" s="50"/>
      <c r="FJ482" s="50"/>
      <c r="FK482" s="50"/>
      <c r="FL482" s="50"/>
      <c r="FM482" s="50"/>
      <c r="FN482" s="50"/>
      <c r="FO482" s="50"/>
      <c r="FP482" s="50"/>
      <c r="FQ482" s="50"/>
      <c r="FR482" s="50"/>
      <c r="FS482" s="50"/>
      <c r="FT482" s="50"/>
      <c r="FU482" s="50"/>
      <c r="FV482" s="50"/>
      <c r="FW482" s="50"/>
      <c r="FX482" s="50"/>
      <c r="FY482" s="50"/>
      <c r="FZ482" s="50"/>
      <c r="GA482" s="50"/>
      <c r="GB482" s="50"/>
      <c r="GC482" s="50"/>
      <c r="GD482" s="50"/>
      <c r="GE482" s="50"/>
      <c r="GF482" s="50"/>
      <c r="GG482" s="50"/>
      <c r="GH482" s="50"/>
      <c r="GI482" s="50"/>
      <c r="GJ482" s="50"/>
      <c r="GK482" s="50"/>
      <c r="GL482" s="50"/>
      <c r="GM482" s="50"/>
      <c r="GN482" s="50"/>
      <c r="GO482" s="50"/>
      <c r="GP482" s="50"/>
      <c r="GQ482" s="50"/>
      <c r="GR482" s="50"/>
      <c r="GS482" s="50"/>
      <c r="GT482" s="50"/>
      <c r="GU482" s="50"/>
      <c r="GV482" s="50"/>
      <c r="GW482" s="50"/>
      <c r="GX482" s="50"/>
      <c r="GY482" s="50"/>
      <c r="GZ482" s="50"/>
      <c r="HA482" s="50"/>
      <c r="HB482" s="50"/>
      <c r="HC482" s="50"/>
      <c r="HD482" s="50"/>
      <c r="HE482" s="50"/>
      <c r="HF482" s="50"/>
      <c r="HG482" s="50"/>
      <c r="HH482" s="50"/>
      <c r="HI482" s="50"/>
      <c r="HJ482" s="50"/>
      <c r="HK482" s="50"/>
      <c r="HL482" s="50"/>
      <c r="HM482" s="50"/>
      <c r="HN482" s="50"/>
      <c r="HO482" s="50"/>
      <c r="HP482" s="50"/>
      <c r="HQ482" s="50"/>
      <c r="HR482" s="50"/>
      <c r="HS482" s="50"/>
      <c r="HT482" s="50"/>
      <c r="HU482" s="50"/>
      <c r="HV482" s="50"/>
      <c r="HW482" s="50"/>
      <c r="HX482" s="50"/>
      <c r="HY482" s="50"/>
      <c r="HZ482" s="50"/>
      <c r="IA482" s="50"/>
      <c r="IB482" s="50"/>
      <c r="IC482" s="50"/>
      <c r="ID482" s="50"/>
      <c r="IE482" s="50"/>
      <c r="IF482" s="50"/>
      <c r="IG482" s="50"/>
      <c r="IH482" s="50"/>
      <c r="II482" s="50"/>
      <c r="IJ482" s="50"/>
      <c r="IK482" s="50"/>
      <c r="IL482" s="50"/>
      <c r="IM482" s="50"/>
      <c r="IN482" s="50"/>
      <c r="IO482" s="50"/>
      <c r="IP482" s="50"/>
      <c r="IQ482" s="50"/>
      <c r="IR482" s="50"/>
      <c r="IS482" s="50"/>
    </row>
    <row r="483" spans="1:253" ht="14.25" customHeight="1">
      <c r="A483" s="55" t="str">
        <f t="shared" si="50"/>
        <v>camera.0001</v>
      </c>
      <c r="B483" s="54">
        <v>1</v>
      </c>
      <c r="C483" s="56" t="s">
        <v>656</v>
      </c>
      <c r="D483" s="56">
        <v>15.63</v>
      </c>
      <c r="E483" s="56" t="s">
        <v>1386</v>
      </c>
      <c r="F483" s="56" t="s">
        <v>1387</v>
      </c>
      <c r="G483" s="56" t="s">
        <v>36</v>
      </c>
      <c r="H483" s="56" t="s">
        <v>871</v>
      </c>
      <c r="I483" s="56" t="s">
        <v>1183</v>
      </c>
      <c r="J483" s="50" t="s">
        <v>39</v>
      </c>
      <c r="K483" s="73" t="s">
        <v>40</v>
      </c>
      <c r="L483" s="57" t="s">
        <v>1388</v>
      </c>
      <c r="M483" s="56" t="s">
        <v>41</v>
      </c>
      <c r="N483" s="56" t="s">
        <v>42</v>
      </c>
      <c r="O483" s="50">
        <v>80</v>
      </c>
      <c r="P483" s="50">
        <v>80</v>
      </c>
      <c r="Q483" s="50">
        <v>554</v>
      </c>
      <c r="R483" s="50" t="s">
        <v>69</v>
      </c>
      <c r="S483" s="50" t="s">
        <v>106</v>
      </c>
      <c r="T483" s="50">
        <v>2024</v>
      </c>
      <c r="U483" s="50" t="s">
        <v>71</v>
      </c>
      <c r="V483" s="56" t="s">
        <v>1389</v>
      </c>
      <c r="W483" s="50" t="s">
        <v>73</v>
      </c>
      <c r="X483" s="57" t="s">
        <v>45</v>
      </c>
      <c r="AB483" s="56" t="s">
        <v>656</v>
      </c>
      <c r="AC483" s="50" t="s">
        <v>95</v>
      </c>
      <c r="AD483" s="50">
        <v>0</v>
      </c>
      <c r="AE483" s="50">
        <v>0</v>
      </c>
      <c r="AF483" s="50">
        <v>300</v>
      </c>
      <c r="AG483" s="50" t="s">
        <v>46</v>
      </c>
      <c r="AH483" s="50" t="str">
        <f t="shared" si="52"/>
        <v>B-20 15,63 Meridiana</v>
      </c>
      <c r="AI483" s="50"/>
      <c r="AJ483" s="50" t="str">
        <f t="shared" si="53"/>
        <v>{'Camera information':{'Identifier':'camera.0001','Number':1,'Group':'B-20','Name':'B-20 15,63 Meridiana','Location':'RONDES',</v>
      </c>
      <c r="AK483" s="50" t="str">
        <f t="shared" si="51"/>
        <v>'Description':'B-20 15,63 Meridiana','Symbol':'Fixed camera','Owner':'AJUNTAMENT','Municipality':'Barcelona','Kilometric Point':'15,63','Road':'B-20','Direction':'0',</v>
      </c>
      <c r="AL483" s="50" t="str">
        <f t="shared" si="54"/>
        <v>'Latitude':'0','Longitude':'0','Manufacturer':'LANACCESS','Model':'onSafe MPEGx-120E','Protocol':'		LANACCESS','Polling':300,</v>
      </c>
      <c r="AM483" s="50" t="str">
        <f t="shared" si="56"/>
        <v>'Connection':{'Address':'192.168.47.201','Multicast address':'				224.168.47.201','User':'hello','Password':'world','HTTP port':80,'ONVIF port':80,'RTSP port':554},</v>
      </c>
      <c r="AN483" s="50" t="str">
        <f t="shared" si="55"/>
        <v>'PTZ protocol':{'Protocol':'		LANACCESS','Address':			1,'Port':2024,'Serial settings':'1200,8,E,1'}}},</v>
      </c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  <c r="DS483" s="50"/>
      <c r="DT483" s="50"/>
      <c r="DU483" s="50"/>
      <c r="DV483" s="50"/>
      <c r="DW483" s="50"/>
      <c r="DX483" s="50"/>
      <c r="DY483" s="50"/>
      <c r="DZ483" s="50"/>
      <c r="EA483" s="50"/>
      <c r="EB483" s="50"/>
      <c r="EC483" s="50"/>
      <c r="ED483" s="50"/>
      <c r="EE483" s="50"/>
      <c r="EF483" s="50"/>
      <c r="EG483" s="50"/>
      <c r="EH483" s="50"/>
      <c r="EI483" s="50"/>
      <c r="EJ483" s="50"/>
      <c r="EK483" s="50"/>
      <c r="EL483" s="50"/>
      <c r="EM483" s="50"/>
      <c r="EN483" s="50"/>
      <c r="EO483" s="50"/>
      <c r="EP483" s="50"/>
      <c r="EQ483" s="50"/>
      <c r="ER483" s="50"/>
      <c r="ES483" s="50"/>
      <c r="ET483" s="50"/>
      <c r="EU483" s="50"/>
      <c r="EV483" s="50"/>
      <c r="EW483" s="50"/>
      <c r="EX483" s="50"/>
      <c r="EY483" s="50"/>
      <c r="EZ483" s="50"/>
      <c r="FA483" s="50"/>
      <c r="FB483" s="50"/>
      <c r="FC483" s="50"/>
      <c r="FD483" s="50"/>
      <c r="FE483" s="50"/>
      <c r="FF483" s="50"/>
      <c r="FG483" s="50"/>
      <c r="FH483" s="50"/>
      <c r="FI483" s="50"/>
      <c r="FJ483" s="50"/>
      <c r="FK483" s="50"/>
      <c r="FL483" s="50"/>
      <c r="FM483" s="50"/>
      <c r="FN483" s="50"/>
      <c r="FO483" s="50"/>
      <c r="FP483" s="50"/>
      <c r="FQ483" s="50"/>
      <c r="FR483" s="50"/>
      <c r="FS483" s="50"/>
      <c r="FT483" s="50"/>
      <c r="FU483" s="50"/>
      <c r="FV483" s="50"/>
      <c r="FW483" s="50"/>
      <c r="FX483" s="50"/>
      <c r="FY483" s="50"/>
      <c r="FZ483" s="50"/>
      <c r="GA483" s="50"/>
      <c r="GB483" s="50"/>
      <c r="GC483" s="50"/>
      <c r="GD483" s="50"/>
      <c r="GE483" s="50"/>
      <c r="GF483" s="50"/>
      <c r="GG483" s="50"/>
      <c r="GH483" s="50"/>
      <c r="GI483" s="50"/>
      <c r="GJ483" s="50"/>
      <c r="GK483" s="50"/>
      <c r="GL483" s="50"/>
      <c r="GM483" s="50"/>
      <c r="GN483" s="50"/>
      <c r="GO483" s="50"/>
      <c r="GP483" s="50"/>
      <c r="GQ483" s="50"/>
      <c r="GR483" s="50"/>
      <c r="GS483" s="50"/>
      <c r="GT483" s="50"/>
      <c r="GU483" s="50"/>
      <c r="GV483" s="50"/>
      <c r="GW483" s="50"/>
      <c r="GX483" s="50"/>
      <c r="GY483" s="50"/>
      <c r="GZ483" s="50"/>
      <c r="HA483" s="50"/>
      <c r="HB483" s="50"/>
      <c r="HC483" s="50"/>
      <c r="HD483" s="50"/>
      <c r="HE483" s="50"/>
      <c r="HF483" s="50"/>
      <c r="HG483" s="50"/>
      <c r="HH483" s="50"/>
      <c r="HI483" s="50"/>
      <c r="HJ483" s="50"/>
      <c r="HK483" s="50"/>
      <c r="HL483" s="50"/>
      <c r="HM483" s="50"/>
      <c r="HN483" s="50"/>
      <c r="HO483" s="50"/>
      <c r="HP483" s="50"/>
      <c r="HQ483" s="50"/>
      <c r="HR483" s="50"/>
      <c r="HS483" s="50"/>
      <c r="HT483" s="50"/>
      <c r="HU483" s="50"/>
      <c r="HV483" s="50"/>
      <c r="HW483" s="50"/>
      <c r="HX483" s="50"/>
      <c r="HY483" s="50"/>
      <c r="HZ483" s="50"/>
      <c r="IA483" s="50"/>
      <c r="IB483" s="50"/>
      <c r="IC483" s="50"/>
      <c r="ID483" s="50"/>
      <c r="IE483" s="50"/>
      <c r="IF483" s="50"/>
      <c r="IG483" s="50"/>
      <c r="IH483" s="50"/>
      <c r="II483" s="50"/>
      <c r="IJ483" s="50"/>
      <c r="IK483" s="50"/>
      <c r="IL483" s="50"/>
      <c r="IM483" s="50"/>
      <c r="IN483" s="50"/>
      <c r="IO483" s="50"/>
      <c r="IP483" s="50"/>
      <c r="IQ483" s="50"/>
      <c r="IR483" s="50"/>
      <c r="IS483" s="50"/>
    </row>
    <row r="484" spans="1:253" ht="14.25" customHeight="1">
      <c r="A484" s="55" t="str">
        <f t="shared" si="50"/>
        <v>camera.0002</v>
      </c>
      <c r="B484" s="54">
        <v>2</v>
      </c>
      <c r="C484" s="56" t="s">
        <v>656</v>
      </c>
      <c r="D484" s="56">
        <v>14.93</v>
      </c>
      <c r="E484" s="56" t="s">
        <v>1386</v>
      </c>
      <c r="F484" s="56" t="s">
        <v>1387</v>
      </c>
      <c r="G484" s="56" t="s">
        <v>36</v>
      </c>
      <c r="H484" s="56" t="s">
        <v>871</v>
      </c>
      <c r="I484" s="56" t="s">
        <v>1390</v>
      </c>
      <c r="J484" s="50" t="s">
        <v>39</v>
      </c>
      <c r="K484" s="73" t="s">
        <v>40</v>
      </c>
      <c r="L484" s="57" t="s">
        <v>1391</v>
      </c>
      <c r="M484" s="56" t="s">
        <v>41</v>
      </c>
      <c r="N484" s="56" t="s">
        <v>42</v>
      </c>
      <c r="O484" s="50">
        <v>80</v>
      </c>
      <c r="P484" s="50">
        <v>80</v>
      </c>
      <c r="Q484" s="50">
        <v>554</v>
      </c>
      <c r="R484" s="50" t="s">
        <v>69</v>
      </c>
      <c r="S484" s="50" t="s">
        <v>733</v>
      </c>
      <c r="T484" s="50">
        <v>2024</v>
      </c>
      <c r="U484" s="50" t="s">
        <v>71</v>
      </c>
      <c r="V484" s="56" t="s">
        <v>1392</v>
      </c>
      <c r="W484" s="50" t="s">
        <v>73</v>
      </c>
      <c r="X484" s="57" t="s">
        <v>45</v>
      </c>
      <c r="AB484" s="56" t="s">
        <v>656</v>
      </c>
      <c r="AC484" s="50" t="s">
        <v>95</v>
      </c>
      <c r="AD484" s="50">
        <v>0</v>
      </c>
      <c r="AE484" s="50">
        <v>0</v>
      </c>
      <c r="AF484" s="50">
        <v>300</v>
      </c>
      <c r="AG484" s="50" t="s">
        <v>46</v>
      </c>
      <c r="AH484" s="50" t="str">
        <f t="shared" si="52"/>
        <v>B-20 14,93 Via Julia</v>
      </c>
      <c r="AI484" s="50"/>
      <c r="AJ484" s="50" t="str">
        <f t="shared" si="53"/>
        <v>{'Camera information':{'Identifier':'camera.0002','Number':2,'Group':'B-20','Name':'B-20 14,93 Via Julia','Location':'RONDES',</v>
      </c>
      <c r="AK484" s="50" t="str">
        <f t="shared" si="51"/>
        <v>'Description':'B-20 14,93 Via Julia','Symbol':'Fixed camera','Owner':'AJUNTAMENT','Municipality':'Barcelona','Kilometric Point':'14,93','Road':'B-20','Direction':'0',</v>
      </c>
      <c r="AL484" s="50" t="str">
        <f t="shared" si="54"/>
        <v>'Latitude':'0','Longitude':'0','Manufacturer':'LANACCESS','Model':'onSafe MPEGx-120E','Protocol':'		LANACCESS','Polling':300,</v>
      </c>
      <c r="AM484" s="50" t="str">
        <f t="shared" si="56"/>
        <v>'Connection':{'Address':'192.168.47.202','Multicast address':'				224.168.47.202','User':'hello','Password':'world','HTTP port':80,'ONVIF port':80,'RTSP port':554},</v>
      </c>
      <c r="AN484" s="50" t="str">
        <f t="shared" si="55"/>
        <v>'PTZ protocol':{'Protocol':'		LANACCESS','Address':			2,'Port':2024,'Serial settings':'1200,8,E,1'}}},</v>
      </c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  <c r="DS484" s="50"/>
      <c r="DT484" s="50"/>
      <c r="DU484" s="50"/>
      <c r="DV484" s="50"/>
      <c r="DW484" s="50"/>
      <c r="DX484" s="50"/>
      <c r="DY484" s="50"/>
      <c r="DZ484" s="50"/>
      <c r="EA484" s="50"/>
      <c r="EB484" s="50"/>
      <c r="EC484" s="50"/>
      <c r="ED484" s="50"/>
      <c r="EE484" s="50"/>
      <c r="EF484" s="50"/>
      <c r="EG484" s="50"/>
      <c r="EH484" s="50"/>
      <c r="EI484" s="50"/>
      <c r="EJ484" s="50"/>
      <c r="EK484" s="50"/>
      <c r="EL484" s="50"/>
      <c r="EM484" s="50"/>
      <c r="EN484" s="50"/>
      <c r="EO484" s="50"/>
      <c r="EP484" s="50"/>
      <c r="EQ484" s="50"/>
      <c r="ER484" s="50"/>
      <c r="ES484" s="50"/>
      <c r="ET484" s="50"/>
      <c r="EU484" s="50"/>
      <c r="EV484" s="50"/>
      <c r="EW484" s="50"/>
      <c r="EX484" s="50"/>
      <c r="EY484" s="50"/>
      <c r="EZ484" s="50"/>
      <c r="FA484" s="50"/>
      <c r="FB484" s="50"/>
      <c r="FC484" s="50"/>
      <c r="FD484" s="50"/>
      <c r="FE484" s="50"/>
      <c r="FF484" s="50"/>
      <c r="FG484" s="50"/>
      <c r="FH484" s="50"/>
      <c r="FI484" s="50"/>
      <c r="FJ484" s="50"/>
      <c r="FK484" s="50"/>
      <c r="FL484" s="50"/>
      <c r="FM484" s="50"/>
      <c r="FN484" s="50"/>
      <c r="FO484" s="50"/>
      <c r="FP484" s="50"/>
      <c r="FQ484" s="50"/>
      <c r="FR484" s="50"/>
      <c r="FS484" s="50"/>
      <c r="FT484" s="50"/>
      <c r="FU484" s="50"/>
      <c r="FV484" s="50"/>
      <c r="FW484" s="50"/>
      <c r="FX484" s="50"/>
      <c r="FY484" s="50"/>
      <c r="FZ484" s="50"/>
      <c r="GA484" s="50"/>
      <c r="GB484" s="50"/>
      <c r="GC484" s="50"/>
      <c r="GD484" s="50"/>
      <c r="GE484" s="50"/>
      <c r="GF484" s="50"/>
      <c r="GG484" s="50"/>
      <c r="GH484" s="50"/>
      <c r="GI484" s="50"/>
      <c r="GJ484" s="50"/>
      <c r="GK484" s="50"/>
      <c r="GL484" s="50"/>
      <c r="GM484" s="50"/>
      <c r="GN484" s="50"/>
      <c r="GO484" s="50"/>
      <c r="GP484" s="50"/>
      <c r="GQ484" s="50"/>
      <c r="GR484" s="50"/>
      <c r="GS484" s="50"/>
      <c r="GT484" s="50"/>
      <c r="GU484" s="50"/>
      <c r="GV484" s="50"/>
      <c r="GW484" s="50"/>
      <c r="GX484" s="50"/>
      <c r="GY484" s="50"/>
      <c r="GZ484" s="50"/>
      <c r="HA484" s="50"/>
      <c r="HB484" s="50"/>
      <c r="HC484" s="50"/>
      <c r="HD484" s="50"/>
      <c r="HE484" s="50"/>
      <c r="HF484" s="50"/>
      <c r="HG484" s="50"/>
      <c r="HH484" s="50"/>
      <c r="HI484" s="50"/>
      <c r="HJ484" s="50"/>
      <c r="HK484" s="50"/>
      <c r="HL484" s="50"/>
      <c r="HM484" s="50"/>
      <c r="HN484" s="50"/>
      <c r="HO484" s="50"/>
      <c r="HP484" s="50"/>
      <c r="HQ484" s="50"/>
      <c r="HR484" s="50"/>
      <c r="HS484" s="50"/>
      <c r="HT484" s="50"/>
      <c r="HU484" s="50"/>
      <c r="HV484" s="50"/>
      <c r="HW484" s="50"/>
      <c r="HX484" s="50"/>
      <c r="HY484" s="50"/>
      <c r="HZ484" s="50"/>
      <c r="IA484" s="50"/>
      <c r="IB484" s="50"/>
      <c r="IC484" s="50"/>
      <c r="ID484" s="50"/>
      <c r="IE484" s="50"/>
      <c r="IF484" s="50"/>
      <c r="IG484" s="50"/>
      <c r="IH484" s="50"/>
      <c r="II484" s="50"/>
      <c r="IJ484" s="50"/>
      <c r="IK484" s="50"/>
      <c r="IL484" s="50"/>
      <c r="IM484" s="50"/>
      <c r="IN484" s="50"/>
      <c r="IO484" s="50"/>
      <c r="IP484" s="50"/>
      <c r="IQ484" s="50"/>
      <c r="IR484" s="50"/>
      <c r="IS484" s="50"/>
    </row>
    <row r="485" spans="1:253" ht="14.25" customHeight="1">
      <c r="A485" s="55" t="str">
        <f t="shared" si="50"/>
        <v>camera.0003</v>
      </c>
      <c r="B485" s="54">
        <v>3</v>
      </c>
      <c r="C485" s="56" t="s">
        <v>656</v>
      </c>
      <c r="D485" s="56">
        <v>13.23</v>
      </c>
      <c r="E485" s="56" t="s">
        <v>1386</v>
      </c>
      <c r="F485" s="56" t="s">
        <v>1387</v>
      </c>
      <c r="G485" s="56" t="s">
        <v>36</v>
      </c>
      <c r="H485" s="56" t="s">
        <v>871</v>
      </c>
      <c r="I485" s="56" t="s">
        <v>1393</v>
      </c>
      <c r="J485" s="50" t="s">
        <v>39</v>
      </c>
      <c r="K485" s="73" t="s">
        <v>40</v>
      </c>
      <c r="L485" s="57" t="s">
        <v>1394</v>
      </c>
      <c r="M485" s="56" t="s">
        <v>41</v>
      </c>
      <c r="N485" s="56" t="s">
        <v>42</v>
      </c>
      <c r="O485" s="50">
        <v>80</v>
      </c>
      <c r="P485" s="50">
        <v>80</v>
      </c>
      <c r="Q485" s="50">
        <v>554</v>
      </c>
      <c r="R485" s="50" t="s">
        <v>69</v>
      </c>
      <c r="S485" s="50" t="s">
        <v>738</v>
      </c>
      <c r="T485" s="50">
        <v>2024</v>
      </c>
      <c r="U485" s="50" t="s">
        <v>71</v>
      </c>
      <c r="V485" s="56" t="s">
        <v>1395</v>
      </c>
      <c r="W485" s="50" t="s">
        <v>73</v>
      </c>
      <c r="X485" s="57" t="s">
        <v>45</v>
      </c>
      <c r="AB485" s="56" t="s">
        <v>656</v>
      </c>
      <c r="AC485" s="50" t="s">
        <v>95</v>
      </c>
      <c r="AD485" s="50">
        <v>0</v>
      </c>
      <c r="AE485" s="50">
        <v>0</v>
      </c>
      <c r="AF485" s="50">
        <v>300</v>
      </c>
      <c r="AG485" s="50" t="s">
        <v>46</v>
      </c>
      <c r="AH485" s="50" t="str">
        <f t="shared" si="52"/>
        <v>B-20 13,23 Valldaura</v>
      </c>
      <c r="AI485" s="50"/>
      <c r="AJ485" s="50" t="str">
        <f t="shared" si="53"/>
        <v>{'Camera information':{'Identifier':'camera.0003','Number':3,'Group':'B-20','Name':'B-20 13,23 Valldaura','Location':'RONDES',</v>
      </c>
      <c r="AK485" s="50" t="str">
        <f t="shared" si="51"/>
        <v>'Description':'B-20 13,23 Valldaura','Symbol':'Fixed camera','Owner':'AJUNTAMENT','Municipality':'Barcelona','Kilometric Point':'13,23','Road':'B-20','Direction':'0',</v>
      </c>
      <c r="AL485" s="50" t="str">
        <f t="shared" si="54"/>
        <v>'Latitude':'0','Longitude':'0','Manufacturer':'LANACCESS','Model':'onSafe MPEGx-120E','Protocol':'		LANACCESS','Polling':300,</v>
      </c>
      <c r="AM485" s="50" t="str">
        <f t="shared" si="56"/>
        <v>'Connection':{'Address':'192.168.47.203','Multicast address':'				224.168.47.203','User':'hello','Password':'world','HTTP port':80,'ONVIF port':80,'RTSP port':554},</v>
      </c>
      <c r="AN485" s="50" t="str">
        <f t="shared" si="55"/>
        <v>'PTZ protocol':{'Protocol':'		LANACCESS','Address':			3,'Port':2024,'Serial settings':'1200,8,E,1'}}},</v>
      </c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  <c r="DS485" s="50"/>
      <c r="DT485" s="50"/>
      <c r="DU485" s="50"/>
      <c r="DV485" s="50"/>
      <c r="DW485" s="50"/>
      <c r="DX485" s="50"/>
      <c r="DY485" s="50"/>
      <c r="DZ485" s="50"/>
      <c r="EA485" s="50"/>
      <c r="EB485" s="50"/>
      <c r="EC485" s="50"/>
      <c r="ED485" s="50"/>
      <c r="EE485" s="50"/>
      <c r="EF485" s="50"/>
      <c r="EG485" s="50"/>
      <c r="EH485" s="50"/>
      <c r="EI485" s="50"/>
      <c r="EJ485" s="50"/>
      <c r="EK485" s="50"/>
      <c r="EL485" s="50"/>
      <c r="EM485" s="50"/>
      <c r="EN485" s="50"/>
      <c r="EO485" s="50"/>
      <c r="EP485" s="50"/>
      <c r="EQ485" s="50"/>
      <c r="ER485" s="50"/>
      <c r="ES485" s="50"/>
      <c r="ET485" s="50"/>
      <c r="EU485" s="50"/>
      <c r="EV485" s="50"/>
      <c r="EW485" s="50"/>
      <c r="EX485" s="50"/>
      <c r="EY485" s="50"/>
      <c r="EZ485" s="50"/>
      <c r="FA485" s="50"/>
      <c r="FB485" s="50"/>
      <c r="FC485" s="50"/>
      <c r="FD485" s="50"/>
      <c r="FE485" s="50"/>
      <c r="FF485" s="50"/>
      <c r="FG485" s="50"/>
      <c r="FH485" s="50"/>
      <c r="FI485" s="50"/>
      <c r="FJ485" s="50"/>
      <c r="FK485" s="50"/>
      <c r="FL485" s="50"/>
      <c r="FM485" s="50"/>
      <c r="FN485" s="50"/>
      <c r="FO485" s="50"/>
      <c r="FP485" s="50"/>
      <c r="FQ485" s="50"/>
      <c r="FR485" s="50"/>
      <c r="FS485" s="50"/>
      <c r="FT485" s="50"/>
      <c r="FU485" s="50"/>
      <c r="FV485" s="50"/>
      <c r="FW485" s="50"/>
      <c r="FX485" s="50"/>
      <c r="FY485" s="50"/>
      <c r="FZ485" s="50"/>
      <c r="GA485" s="50"/>
      <c r="GB485" s="50"/>
      <c r="GC485" s="50"/>
      <c r="GD485" s="50"/>
      <c r="GE485" s="50"/>
      <c r="GF485" s="50"/>
      <c r="GG485" s="50"/>
      <c r="GH485" s="50"/>
      <c r="GI485" s="50"/>
      <c r="GJ485" s="50"/>
      <c r="GK485" s="50"/>
      <c r="GL485" s="50"/>
      <c r="GM485" s="50"/>
      <c r="GN485" s="50"/>
      <c r="GO485" s="50"/>
      <c r="GP485" s="50"/>
      <c r="GQ485" s="50"/>
      <c r="GR485" s="50"/>
      <c r="GS485" s="50"/>
      <c r="GT485" s="50"/>
      <c r="GU485" s="50"/>
      <c r="GV485" s="50"/>
      <c r="GW485" s="50"/>
      <c r="GX485" s="50"/>
      <c r="GY485" s="50"/>
      <c r="GZ485" s="50"/>
      <c r="HA485" s="50"/>
      <c r="HB485" s="50"/>
      <c r="HC485" s="50"/>
      <c r="HD485" s="50"/>
      <c r="HE485" s="50"/>
      <c r="HF485" s="50"/>
      <c r="HG485" s="50"/>
      <c r="HH485" s="50"/>
      <c r="HI485" s="50"/>
      <c r="HJ485" s="50"/>
      <c r="HK485" s="50"/>
      <c r="HL485" s="50"/>
      <c r="HM485" s="50"/>
      <c r="HN485" s="50"/>
      <c r="HO485" s="50"/>
      <c r="HP485" s="50"/>
      <c r="HQ485" s="50"/>
      <c r="HR485" s="50"/>
      <c r="HS485" s="50"/>
      <c r="HT485" s="50"/>
      <c r="HU485" s="50"/>
      <c r="HV485" s="50"/>
      <c r="HW485" s="50"/>
      <c r="HX485" s="50"/>
      <c r="HY485" s="50"/>
      <c r="HZ485" s="50"/>
      <c r="IA485" s="50"/>
      <c r="IB485" s="50"/>
      <c r="IC485" s="50"/>
      <c r="ID485" s="50"/>
      <c r="IE485" s="50"/>
      <c r="IF485" s="50"/>
      <c r="IG485" s="50"/>
      <c r="IH485" s="50"/>
      <c r="II485" s="50"/>
      <c r="IJ485" s="50"/>
      <c r="IK485" s="50"/>
      <c r="IL485" s="50"/>
      <c r="IM485" s="50"/>
      <c r="IN485" s="50"/>
      <c r="IO485" s="50"/>
      <c r="IP485" s="50"/>
      <c r="IQ485" s="50"/>
      <c r="IR485" s="50"/>
      <c r="IS485" s="50"/>
    </row>
    <row r="486" spans="1:253" ht="14.25" customHeight="1">
      <c r="A486" s="55" t="str">
        <f t="shared" si="50"/>
        <v>camera.0004</v>
      </c>
      <c r="B486" s="54">
        <v>4</v>
      </c>
      <c r="C486" s="56" t="s">
        <v>656</v>
      </c>
      <c r="D486" s="56">
        <v>12.34</v>
      </c>
      <c r="E486" s="56" t="s">
        <v>1386</v>
      </c>
      <c r="F486" s="56" t="s">
        <v>1387</v>
      </c>
      <c r="G486" s="56" t="s">
        <v>36</v>
      </c>
      <c r="H486" s="56" t="s">
        <v>871</v>
      </c>
      <c r="I486" s="56" t="s">
        <v>1396</v>
      </c>
      <c r="J486" s="50" t="s">
        <v>39</v>
      </c>
      <c r="K486" s="73" t="s">
        <v>40</v>
      </c>
      <c r="L486" s="57" t="s">
        <v>1397</v>
      </c>
      <c r="M486" s="56" t="s">
        <v>41</v>
      </c>
      <c r="N486" s="56" t="s">
        <v>42</v>
      </c>
      <c r="O486" s="50">
        <v>80</v>
      </c>
      <c r="P486" s="50">
        <v>80</v>
      </c>
      <c r="Q486" s="50">
        <v>554</v>
      </c>
      <c r="R486" s="50" t="s">
        <v>69</v>
      </c>
      <c r="S486" s="50" t="s">
        <v>744</v>
      </c>
      <c r="T486" s="50">
        <v>2024</v>
      </c>
      <c r="U486" s="50" t="s">
        <v>71</v>
      </c>
      <c r="V486" s="56" t="s">
        <v>1398</v>
      </c>
      <c r="W486" s="50" t="s">
        <v>73</v>
      </c>
      <c r="X486" s="57" t="s">
        <v>45</v>
      </c>
      <c r="AB486" s="56" t="s">
        <v>656</v>
      </c>
      <c r="AC486" s="50" t="s">
        <v>95</v>
      </c>
      <c r="AD486" s="50">
        <v>0</v>
      </c>
      <c r="AE486" s="50">
        <v>0</v>
      </c>
      <c r="AF486" s="50">
        <v>300</v>
      </c>
      <c r="AG486" s="50" t="s">
        <v>46</v>
      </c>
      <c r="AH486" s="50" t="str">
        <f t="shared" si="52"/>
        <v>B-20 12,34 Velodrom</v>
      </c>
      <c r="AI486" s="50"/>
      <c r="AJ486" s="50" t="str">
        <f t="shared" si="53"/>
        <v>{'Camera information':{'Identifier':'camera.0004','Number':4,'Group':'B-20','Name':'B-20 12,34 Velodrom','Location':'RONDES',</v>
      </c>
      <c r="AK486" s="50" t="str">
        <f t="shared" si="51"/>
        <v>'Description':'B-20 12,34 Velodrom','Symbol':'Fixed camera','Owner':'AJUNTAMENT','Municipality':'Barcelona','Kilometric Point':'12,34','Road':'B-20','Direction':'0',</v>
      </c>
      <c r="AL486" s="50" t="str">
        <f t="shared" si="54"/>
        <v>'Latitude':'0','Longitude':'0','Manufacturer':'LANACCESS','Model':'onSafe MPEGx-120E','Protocol':'		LANACCESS','Polling':300,</v>
      </c>
      <c r="AM486" s="50" t="str">
        <f t="shared" si="56"/>
        <v>'Connection':{'Address':'192.168.47.204','Multicast address':'				224.168.47.204','User':'hello','Password':'world','HTTP port':80,'ONVIF port':80,'RTSP port':554},</v>
      </c>
      <c r="AN486" s="50" t="str">
        <f t="shared" si="55"/>
        <v>'PTZ protocol':{'Protocol':'		LANACCESS','Address':			4,'Port':2024,'Serial settings':'1200,8,E,1'}}},</v>
      </c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  <c r="DS486" s="50"/>
      <c r="DT486" s="50"/>
      <c r="DU486" s="50"/>
      <c r="DV486" s="50"/>
      <c r="DW486" s="50"/>
      <c r="DX486" s="50"/>
      <c r="DY486" s="50"/>
      <c r="DZ486" s="50"/>
      <c r="EA486" s="50"/>
      <c r="EB486" s="50"/>
      <c r="EC486" s="50"/>
      <c r="ED486" s="50"/>
      <c r="EE486" s="50"/>
      <c r="EF486" s="50"/>
      <c r="EG486" s="50"/>
      <c r="EH486" s="50"/>
      <c r="EI486" s="50"/>
      <c r="EJ486" s="50"/>
      <c r="EK486" s="50"/>
      <c r="EL486" s="50"/>
      <c r="EM486" s="50"/>
      <c r="EN486" s="50"/>
      <c r="EO486" s="50"/>
      <c r="EP486" s="50"/>
      <c r="EQ486" s="50"/>
      <c r="ER486" s="50"/>
      <c r="ES486" s="50"/>
      <c r="ET486" s="50"/>
      <c r="EU486" s="50"/>
      <c r="EV486" s="50"/>
      <c r="EW486" s="50"/>
      <c r="EX486" s="50"/>
      <c r="EY486" s="50"/>
      <c r="EZ486" s="50"/>
      <c r="FA486" s="50"/>
      <c r="FB486" s="50"/>
      <c r="FC486" s="50"/>
      <c r="FD486" s="50"/>
      <c r="FE486" s="50"/>
      <c r="FF486" s="50"/>
      <c r="FG486" s="50"/>
      <c r="FH486" s="50"/>
      <c r="FI486" s="50"/>
      <c r="FJ486" s="50"/>
      <c r="FK486" s="50"/>
      <c r="FL486" s="50"/>
      <c r="FM486" s="50"/>
      <c r="FN486" s="50"/>
      <c r="FO486" s="50"/>
      <c r="FP486" s="50"/>
      <c r="FQ486" s="50"/>
      <c r="FR486" s="50"/>
      <c r="FS486" s="50"/>
      <c r="FT486" s="50"/>
      <c r="FU486" s="50"/>
      <c r="FV486" s="50"/>
      <c r="FW486" s="50"/>
      <c r="FX486" s="50"/>
      <c r="FY486" s="50"/>
      <c r="FZ486" s="50"/>
      <c r="GA486" s="50"/>
      <c r="GB486" s="50"/>
      <c r="GC486" s="50"/>
      <c r="GD486" s="50"/>
      <c r="GE486" s="50"/>
      <c r="GF486" s="50"/>
      <c r="GG486" s="50"/>
      <c r="GH486" s="50"/>
      <c r="GI486" s="50"/>
      <c r="GJ486" s="50"/>
      <c r="GK486" s="50"/>
      <c r="GL486" s="50"/>
      <c r="GM486" s="50"/>
      <c r="GN486" s="50"/>
      <c r="GO486" s="50"/>
      <c r="GP486" s="50"/>
      <c r="GQ486" s="50"/>
      <c r="GR486" s="50"/>
      <c r="GS486" s="50"/>
      <c r="GT486" s="50"/>
      <c r="GU486" s="50"/>
      <c r="GV486" s="50"/>
      <c r="GW486" s="50"/>
      <c r="GX486" s="50"/>
      <c r="GY486" s="50"/>
      <c r="GZ486" s="50"/>
      <c r="HA486" s="50"/>
      <c r="HB486" s="50"/>
      <c r="HC486" s="50"/>
      <c r="HD486" s="50"/>
      <c r="HE486" s="50"/>
      <c r="HF486" s="50"/>
      <c r="HG486" s="50"/>
      <c r="HH486" s="50"/>
      <c r="HI486" s="50"/>
      <c r="HJ486" s="50"/>
      <c r="HK486" s="50"/>
      <c r="HL486" s="50"/>
      <c r="HM486" s="50"/>
      <c r="HN486" s="50"/>
      <c r="HO486" s="50"/>
      <c r="HP486" s="50"/>
      <c r="HQ486" s="50"/>
      <c r="HR486" s="50"/>
      <c r="HS486" s="50"/>
      <c r="HT486" s="50"/>
      <c r="HU486" s="50"/>
      <c r="HV486" s="50"/>
      <c r="HW486" s="50"/>
      <c r="HX486" s="50"/>
      <c r="HY486" s="50"/>
      <c r="HZ486" s="50"/>
      <c r="IA486" s="50"/>
      <c r="IB486" s="50"/>
      <c r="IC486" s="50"/>
      <c r="ID486" s="50"/>
      <c r="IE486" s="50"/>
      <c r="IF486" s="50"/>
      <c r="IG486" s="50"/>
      <c r="IH486" s="50"/>
      <c r="II486" s="50"/>
      <c r="IJ486" s="50"/>
      <c r="IK486" s="50"/>
      <c r="IL486" s="50"/>
      <c r="IM486" s="50"/>
      <c r="IN486" s="50"/>
      <c r="IO486" s="50"/>
      <c r="IP486" s="50"/>
      <c r="IQ486" s="50"/>
      <c r="IR486" s="50"/>
      <c r="IS486" s="50"/>
    </row>
    <row r="487" spans="1:253" ht="14.25" customHeight="1">
      <c r="A487" s="55" t="str">
        <f t="shared" si="50"/>
        <v>camera.0005</v>
      </c>
      <c r="B487" s="54">
        <v>5</v>
      </c>
      <c r="C487" s="56" t="s">
        <v>656</v>
      </c>
      <c r="D487" s="56">
        <v>11.4</v>
      </c>
      <c r="E487" s="56" t="s">
        <v>1386</v>
      </c>
      <c r="F487" s="56" t="s">
        <v>1387</v>
      </c>
      <c r="G487" s="56" t="s">
        <v>36</v>
      </c>
      <c r="H487" s="56" t="s">
        <v>871</v>
      </c>
      <c r="I487" s="56" t="s">
        <v>1399</v>
      </c>
      <c r="J487" s="50" t="s">
        <v>39</v>
      </c>
      <c r="K487" s="73" t="s">
        <v>40</v>
      </c>
      <c r="L487" s="57" t="s">
        <v>1400</v>
      </c>
      <c r="M487" s="56" t="s">
        <v>41</v>
      </c>
      <c r="N487" s="56" t="s">
        <v>42</v>
      </c>
      <c r="O487" s="50">
        <v>80</v>
      </c>
      <c r="P487" s="50">
        <v>80</v>
      </c>
      <c r="Q487" s="50">
        <v>554</v>
      </c>
      <c r="R487" s="50" t="s">
        <v>69</v>
      </c>
      <c r="S487" s="50" t="s">
        <v>847</v>
      </c>
      <c r="T487" s="50">
        <v>2024</v>
      </c>
      <c r="U487" s="50" t="s">
        <v>71</v>
      </c>
      <c r="V487" s="56" t="s">
        <v>1401</v>
      </c>
      <c r="W487" s="50" t="s">
        <v>73</v>
      </c>
      <c r="X487" s="57" t="s">
        <v>45</v>
      </c>
      <c r="AB487" s="56" t="s">
        <v>656</v>
      </c>
      <c r="AC487" s="50" t="s">
        <v>95</v>
      </c>
      <c r="AD487" s="50">
        <v>0</v>
      </c>
      <c r="AE487" s="50">
        <v>0</v>
      </c>
      <c r="AF487" s="50">
        <v>300</v>
      </c>
      <c r="AG487" s="50" t="s">
        <v>46</v>
      </c>
      <c r="AH487" s="50" t="str">
        <f t="shared" si="52"/>
        <v>B-20 11,4 Vall d'Hebron</v>
      </c>
      <c r="AI487" s="50"/>
      <c r="AJ487" s="50" t="str">
        <f t="shared" si="53"/>
        <v>{'Camera information':{'Identifier':'camera.0005','Number':5,'Group':'B-20','Name':'B-20 11,4 Vall d'Hebron','Location':'RONDES',</v>
      </c>
      <c r="AK487" s="50" t="str">
        <f t="shared" si="51"/>
        <v>'Description':'B-20 11,4 Vall d'Hebron','Symbol':'Fixed camera','Owner':'AJUNTAMENT','Municipality':'Barcelona','Kilometric Point':'11,4','Road':'B-20','Direction':'0',</v>
      </c>
      <c r="AL487" s="50" t="str">
        <f t="shared" si="54"/>
        <v>'Latitude':'0','Longitude':'0','Manufacturer':'LANACCESS','Model':'onSafe MPEGx-120E','Protocol':'		LANACCESS','Polling':300,</v>
      </c>
      <c r="AM487" s="50" t="str">
        <f t="shared" si="56"/>
        <v>'Connection':{'Address':'192.168.47.205','Multicast address':'				224.168.47.205','User':'hello','Password':'world','HTTP port':80,'ONVIF port':80,'RTSP port':554},</v>
      </c>
      <c r="AN487" s="50" t="str">
        <f t="shared" si="55"/>
        <v>'PTZ protocol':{'Protocol':'		LANACCESS','Address':			5,'Port':2024,'Serial settings':'1200,8,E,1'}}},</v>
      </c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  <c r="DS487" s="50"/>
      <c r="DT487" s="50"/>
      <c r="DU487" s="50"/>
      <c r="DV487" s="50"/>
      <c r="DW487" s="50"/>
      <c r="DX487" s="50"/>
      <c r="DY487" s="50"/>
      <c r="DZ487" s="50"/>
      <c r="EA487" s="50"/>
      <c r="EB487" s="50"/>
      <c r="EC487" s="50"/>
      <c r="ED487" s="50"/>
      <c r="EE487" s="50"/>
      <c r="EF487" s="50"/>
      <c r="EG487" s="50"/>
      <c r="EH487" s="50"/>
      <c r="EI487" s="50"/>
      <c r="EJ487" s="50"/>
      <c r="EK487" s="50"/>
      <c r="EL487" s="50"/>
      <c r="EM487" s="50"/>
      <c r="EN487" s="50"/>
      <c r="EO487" s="50"/>
      <c r="EP487" s="50"/>
      <c r="EQ487" s="50"/>
      <c r="ER487" s="50"/>
      <c r="ES487" s="50"/>
      <c r="ET487" s="50"/>
      <c r="EU487" s="50"/>
      <c r="EV487" s="50"/>
      <c r="EW487" s="50"/>
      <c r="EX487" s="50"/>
      <c r="EY487" s="50"/>
      <c r="EZ487" s="50"/>
      <c r="FA487" s="50"/>
      <c r="FB487" s="50"/>
      <c r="FC487" s="50"/>
      <c r="FD487" s="50"/>
      <c r="FE487" s="50"/>
      <c r="FF487" s="50"/>
      <c r="FG487" s="50"/>
      <c r="FH487" s="50"/>
      <c r="FI487" s="50"/>
      <c r="FJ487" s="50"/>
      <c r="FK487" s="50"/>
      <c r="FL487" s="50"/>
      <c r="FM487" s="50"/>
      <c r="FN487" s="50"/>
      <c r="FO487" s="50"/>
      <c r="FP487" s="50"/>
      <c r="FQ487" s="50"/>
      <c r="FR487" s="50"/>
      <c r="FS487" s="50"/>
      <c r="FT487" s="50"/>
      <c r="FU487" s="50"/>
      <c r="FV487" s="50"/>
      <c r="FW487" s="50"/>
      <c r="FX487" s="50"/>
      <c r="FY487" s="50"/>
      <c r="FZ487" s="50"/>
      <c r="GA487" s="50"/>
      <c r="GB487" s="50"/>
      <c r="GC487" s="50"/>
      <c r="GD487" s="50"/>
      <c r="GE487" s="50"/>
      <c r="GF487" s="50"/>
      <c r="GG487" s="50"/>
      <c r="GH487" s="50"/>
      <c r="GI487" s="50"/>
      <c r="GJ487" s="50"/>
      <c r="GK487" s="50"/>
      <c r="GL487" s="50"/>
      <c r="GM487" s="50"/>
      <c r="GN487" s="50"/>
      <c r="GO487" s="50"/>
      <c r="GP487" s="50"/>
      <c r="GQ487" s="50"/>
      <c r="GR487" s="50"/>
      <c r="GS487" s="50"/>
      <c r="GT487" s="50"/>
      <c r="GU487" s="50"/>
      <c r="GV487" s="50"/>
      <c r="GW487" s="50"/>
      <c r="GX487" s="50"/>
      <c r="GY487" s="50"/>
      <c r="GZ487" s="50"/>
      <c r="HA487" s="50"/>
      <c r="HB487" s="50"/>
      <c r="HC487" s="50"/>
      <c r="HD487" s="50"/>
      <c r="HE487" s="50"/>
      <c r="HF487" s="50"/>
      <c r="HG487" s="50"/>
      <c r="HH487" s="50"/>
      <c r="HI487" s="50"/>
      <c r="HJ487" s="50"/>
      <c r="HK487" s="50"/>
      <c r="HL487" s="50"/>
      <c r="HM487" s="50"/>
      <c r="HN487" s="50"/>
      <c r="HO487" s="50"/>
      <c r="HP487" s="50"/>
      <c r="HQ487" s="50"/>
      <c r="HR487" s="50"/>
      <c r="HS487" s="50"/>
      <c r="HT487" s="50"/>
      <c r="HU487" s="50"/>
      <c r="HV487" s="50"/>
      <c r="HW487" s="50"/>
      <c r="HX487" s="50"/>
      <c r="HY487" s="50"/>
      <c r="HZ487" s="50"/>
      <c r="IA487" s="50"/>
      <c r="IB487" s="50"/>
      <c r="IC487" s="50"/>
      <c r="ID487" s="50"/>
      <c r="IE487" s="50"/>
      <c r="IF487" s="50"/>
      <c r="IG487" s="50"/>
      <c r="IH487" s="50"/>
      <c r="II487" s="50"/>
      <c r="IJ487" s="50"/>
      <c r="IK487" s="50"/>
      <c r="IL487" s="50"/>
      <c r="IM487" s="50"/>
      <c r="IN487" s="50"/>
      <c r="IO487" s="50"/>
      <c r="IP487" s="50"/>
      <c r="IQ487" s="50"/>
      <c r="IR487" s="50"/>
      <c r="IS487" s="50"/>
    </row>
    <row r="488" spans="1:253" ht="14.25" customHeight="1">
      <c r="A488" s="55" t="str">
        <f t="shared" si="50"/>
        <v>camera.0006</v>
      </c>
      <c r="B488" s="54">
        <v>6</v>
      </c>
      <c r="C488" s="56" t="s">
        <v>656</v>
      </c>
      <c r="D488" s="56">
        <v>10.68</v>
      </c>
      <c r="E488" s="56" t="s">
        <v>1386</v>
      </c>
      <c r="F488" s="56" t="s">
        <v>1387</v>
      </c>
      <c r="G488" s="56" t="s">
        <v>36</v>
      </c>
      <c r="H488" s="56" t="s">
        <v>871</v>
      </c>
      <c r="I488" s="56" t="s">
        <v>1402</v>
      </c>
      <c r="J488" s="50" t="s">
        <v>39</v>
      </c>
      <c r="K488" s="73" t="s">
        <v>40</v>
      </c>
      <c r="L488" s="57" t="s">
        <v>1403</v>
      </c>
      <c r="M488" s="56" t="s">
        <v>41</v>
      </c>
      <c r="N488" s="56" t="s">
        <v>42</v>
      </c>
      <c r="O488" s="50">
        <v>80</v>
      </c>
      <c r="P488" s="50">
        <v>80</v>
      </c>
      <c r="Q488" s="50">
        <v>554</v>
      </c>
      <c r="R488" s="50" t="s">
        <v>69</v>
      </c>
      <c r="S488" s="50" t="s">
        <v>852</v>
      </c>
      <c r="T488" s="50">
        <v>2024</v>
      </c>
      <c r="U488" s="50" t="s">
        <v>71</v>
      </c>
      <c r="V488" s="56" t="s">
        <v>1404</v>
      </c>
      <c r="W488" s="50" t="s">
        <v>73</v>
      </c>
      <c r="X488" s="57" t="s">
        <v>45</v>
      </c>
      <c r="AB488" s="56" t="s">
        <v>656</v>
      </c>
      <c r="AC488" s="50" t="s">
        <v>95</v>
      </c>
      <c r="AD488" s="50">
        <v>0</v>
      </c>
      <c r="AE488" s="50">
        <v>0</v>
      </c>
      <c r="AF488" s="50">
        <v>300</v>
      </c>
      <c r="AG488" s="50" t="s">
        <v>46</v>
      </c>
      <c r="AH488" s="50" t="str">
        <f t="shared" si="52"/>
        <v>B-20 10,68 Jorda</v>
      </c>
      <c r="AI488" s="50"/>
      <c r="AJ488" s="50" t="str">
        <f t="shared" si="53"/>
        <v>{'Camera information':{'Identifier':'camera.0006','Number':6,'Group':'B-20','Name':'B-20 10,68 Jorda','Location':'RONDES',</v>
      </c>
      <c r="AK488" s="50" t="str">
        <f t="shared" si="51"/>
        <v>'Description':'B-20 10,68 Jorda','Symbol':'Fixed camera','Owner':'AJUNTAMENT','Municipality':'Barcelona','Kilometric Point':'10,68','Road':'B-20','Direction':'0',</v>
      </c>
      <c r="AL488" s="50" t="str">
        <f t="shared" si="54"/>
        <v>'Latitude':'0','Longitude':'0','Manufacturer':'LANACCESS','Model':'onSafe MPEGx-120E','Protocol':'		LANACCESS','Polling':300,</v>
      </c>
      <c r="AM488" s="50" t="str">
        <f t="shared" si="56"/>
        <v>'Connection':{'Address':'192.168.47.206','Multicast address':'				224.168.47.206','User':'hello','Password':'world','HTTP port':80,'ONVIF port':80,'RTSP port':554},</v>
      </c>
      <c r="AN488" s="50" t="str">
        <f t="shared" si="55"/>
        <v>'PTZ protocol':{'Protocol':'		LANACCESS','Address':			6,'Port':2024,'Serial settings':'1200,8,E,1'}}},</v>
      </c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  <c r="DS488" s="50"/>
      <c r="DT488" s="50"/>
      <c r="DU488" s="50"/>
      <c r="DV488" s="50"/>
      <c r="DW488" s="50"/>
      <c r="DX488" s="50"/>
      <c r="DY488" s="50"/>
      <c r="DZ488" s="50"/>
      <c r="EA488" s="50"/>
      <c r="EB488" s="50"/>
      <c r="EC488" s="50"/>
      <c r="ED488" s="50"/>
      <c r="EE488" s="50"/>
      <c r="EF488" s="50"/>
      <c r="EG488" s="50"/>
      <c r="EH488" s="50"/>
      <c r="EI488" s="50"/>
      <c r="EJ488" s="50"/>
      <c r="EK488" s="50"/>
      <c r="EL488" s="50"/>
      <c r="EM488" s="50"/>
      <c r="EN488" s="50"/>
      <c r="EO488" s="50"/>
      <c r="EP488" s="50"/>
      <c r="EQ488" s="50"/>
      <c r="ER488" s="50"/>
      <c r="ES488" s="50"/>
      <c r="ET488" s="50"/>
      <c r="EU488" s="50"/>
      <c r="EV488" s="50"/>
      <c r="EW488" s="50"/>
      <c r="EX488" s="50"/>
      <c r="EY488" s="50"/>
      <c r="EZ488" s="50"/>
      <c r="FA488" s="50"/>
      <c r="FB488" s="50"/>
      <c r="FC488" s="50"/>
      <c r="FD488" s="50"/>
      <c r="FE488" s="50"/>
      <c r="FF488" s="50"/>
      <c r="FG488" s="50"/>
      <c r="FH488" s="50"/>
      <c r="FI488" s="50"/>
      <c r="FJ488" s="50"/>
      <c r="FK488" s="50"/>
      <c r="FL488" s="50"/>
      <c r="FM488" s="50"/>
      <c r="FN488" s="50"/>
      <c r="FO488" s="50"/>
      <c r="FP488" s="50"/>
      <c r="FQ488" s="50"/>
      <c r="FR488" s="50"/>
      <c r="FS488" s="50"/>
      <c r="FT488" s="50"/>
      <c r="FU488" s="50"/>
      <c r="FV488" s="50"/>
      <c r="FW488" s="50"/>
      <c r="FX488" s="50"/>
      <c r="FY488" s="50"/>
      <c r="FZ488" s="50"/>
      <c r="GA488" s="50"/>
      <c r="GB488" s="50"/>
      <c r="GC488" s="50"/>
      <c r="GD488" s="50"/>
      <c r="GE488" s="50"/>
      <c r="GF488" s="50"/>
      <c r="GG488" s="50"/>
      <c r="GH488" s="50"/>
      <c r="GI488" s="50"/>
      <c r="GJ488" s="50"/>
      <c r="GK488" s="50"/>
      <c r="GL488" s="50"/>
      <c r="GM488" s="50"/>
      <c r="GN488" s="50"/>
      <c r="GO488" s="50"/>
      <c r="GP488" s="50"/>
      <c r="GQ488" s="50"/>
      <c r="GR488" s="50"/>
      <c r="GS488" s="50"/>
      <c r="GT488" s="50"/>
      <c r="GU488" s="50"/>
      <c r="GV488" s="50"/>
      <c r="GW488" s="50"/>
      <c r="GX488" s="50"/>
      <c r="GY488" s="50"/>
      <c r="GZ488" s="50"/>
      <c r="HA488" s="50"/>
      <c r="HB488" s="50"/>
      <c r="HC488" s="50"/>
      <c r="HD488" s="50"/>
      <c r="HE488" s="50"/>
      <c r="HF488" s="50"/>
      <c r="HG488" s="50"/>
      <c r="HH488" s="50"/>
      <c r="HI488" s="50"/>
      <c r="HJ488" s="50"/>
      <c r="HK488" s="50"/>
      <c r="HL488" s="50"/>
      <c r="HM488" s="50"/>
      <c r="HN488" s="50"/>
      <c r="HO488" s="50"/>
      <c r="HP488" s="50"/>
      <c r="HQ488" s="50"/>
      <c r="HR488" s="50"/>
      <c r="HS488" s="50"/>
      <c r="HT488" s="50"/>
      <c r="HU488" s="50"/>
      <c r="HV488" s="50"/>
      <c r="HW488" s="50"/>
      <c r="HX488" s="50"/>
      <c r="HY488" s="50"/>
      <c r="HZ488" s="50"/>
      <c r="IA488" s="50"/>
      <c r="IB488" s="50"/>
      <c r="IC488" s="50"/>
      <c r="ID488" s="50"/>
      <c r="IE488" s="50"/>
      <c r="IF488" s="50"/>
      <c r="IG488" s="50"/>
      <c r="IH488" s="50"/>
      <c r="II488" s="50"/>
      <c r="IJ488" s="50"/>
      <c r="IK488" s="50"/>
      <c r="IL488" s="50"/>
      <c r="IM488" s="50"/>
      <c r="IN488" s="50"/>
      <c r="IO488" s="50"/>
      <c r="IP488" s="50"/>
      <c r="IQ488" s="50"/>
      <c r="IR488" s="50"/>
      <c r="IS488" s="50"/>
    </row>
    <row r="489" spans="1:253" ht="14.25" customHeight="1">
      <c r="A489" s="55" t="str">
        <f t="shared" si="50"/>
        <v>camera.0007</v>
      </c>
      <c r="B489" s="54">
        <v>7</v>
      </c>
      <c r="C489" s="56" t="s">
        <v>656</v>
      </c>
      <c r="D489" s="56">
        <v>9.6</v>
      </c>
      <c r="E489" s="56" t="s">
        <v>1386</v>
      </c>
      <c r="F489" s="56" t="s">
        <v>1387</v>
      </c>
      <c r="G489" s="56" t="s">
        <v>36</v>
      </c>
      <c r="H489" s="56" t="s">
        <v>871</v>
      </c>
      <c r="I489" s="56" t="s">
        <v>1405</v>
      </c>
      <c r="J489" s="50" t="s">
        <v>39</v>
      </c>
      <c r="K489" s="73" t="s">
        <v>40</v>
      </c>
      <c r="L489" s="57" t="s">
        <v>1406</v>
      </c>
      <c r="M489" s="56" t="s">
        <v>41</v>
      </c>
      <c r="N489" s="56" t="s">
        <v>42</v>
      </c>
      <c r="O489" s="50">
        <v>80</v>
      </c>
      <c r="P489" s="50">
        <v>80</v>
      </c>
      <c r="Q489" s="50">
        <v>554</v>
      </c>
      <c r="R489" s="50" t="s">
        <v>69</v>
      </c>
      <c r="S489" s="50" t="s">
        <v>856</v>
      </c>
      <c r="T489" s="50">
        <v>2024</v>
      </c>
      <c r="U489" s="50" t="s">
        <v>71</v>
      </c>
      <c r="V489" s="56" t="s">
        <v>1407</v>
      </c>
      <c r="W489" s="50" t="s">
        <v>73</v>
      </c>
      <c r="X489" s="57" t="s">
        <v>45</v>
      </c>
      <c r="AB489" s="56" t="s">
        <v>656</v>
      </c>
      <c r="AC489" s="50" t="s">
        <v>95</v>
      </c>
      <c r="AD489" s="50">
        <v>0</v>
      </c>
      <c r="AE489" s="50">
        <v>0</v>
      </c>
      <c r="AF489" s="50">
        <v>300</v>
      </c>
      <c r="AG489" s="50" t="s">
        <v>46</v>
      </c>
      <c r="AH489" s="50" t="str">
        <f t="shared" si="52"/>
        <v>B-20 9,6 Collserola</v>
      </c>
      <c r="AI489" s="50"/>
      <c r="AJ489" s="50" t="str">
        <f t="shared" si="53"/>
        <v>{'Camera information':{'Identifier':'camera.0007','Number':7,'Group':'B-20','Name':'B-20 9,6 Collserola','Location':'RONDES',</v>
      </c>
      <c r="AK489" s="50" t="str">
        <f t="shared" si="51"/>
        <v>'Description':'B-20 9,6 Collserola','Symbol':'Fixed camera','Owner':'AJUNTAMENT','Municipality':'Barcelona','Kilometric Point':'9,6','Road':'B-20','Direction':'0',</v>
      </c>
      <c r="AL489" s="50" t="str">
        <f t="shared" si="54"/>
        <v>'Latitude':'0','Longitude':'0','Manufacturer':'LANACCESS','Model':'onSafe MPEGx-120E','Protocol':'		LANACCESS','Polling':300,</v>
      </c>
      <c r="AM489" s="50" t="str">
        <f t="shared" si="56"/>
        <v>'Connection':{'Address':'192.168.47.207','Multicast address':'				224.168.47.207','User':'hello','Password':'world','HTTP port':80,'ONVIF port':80,'RTSP port':554},</v>
      </c>
      <c r="AN489" s="50" t="str">
        <f t="shared" si="55"/>
        <v>'PTZ protocol':{'Protocol':'		LANACCESS','Address':			7,'Port':2024,'Serial settings':'1200,8,E,1'}}},</v>
      </c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  <c r="DS489" s="50"/>
      <c r="DT489" s="50"/>
      <c r="DU489" s="50"/>
      <c r="DV489" s="50"/>
      <c r="DW489" s="50"/>
      <c r="DX489" s="50"/>
      <c r="DY489" s="50"/>
      <c r="DZ489" s="50"/>
      <c r="EA489" s="50"/>
      <c r="EB489" s="50"/>
      <c r="EC489" s="50"/>
      <c r="ED489" s="50"/>
      <c r="EE489" s="50"/>
      <c r="EF489" s="50"/>
      <c r="EG489" s="50"/>
      <c r="EH489" s="50"/>
      <c r="EI489" s="50"/>
      <c r="EJ489" s="50"/>
      <c r="EK489" s="50"/>
      <c r="EL489" s="50"/>
      <c r="EM489" s="50"/>
      <c r="EN489" s="50"/>
      <c r="EO489" s="50"/>
      <c r="EP489" s="50"/>
      <c r="EQ489" s="50"/>
      <c r="ER489" s="50"/>
      <c r="ES489" s="50"/>
      <c r="ET489" s="50"/>
      <c r="EU489" s="50"/>
      <c r="EV489" s="50"/>
      <c r="EW489" s="50"/>
      <c r="EX489" s="50"/>
      <c r="EY489" s="50"/>
      <c r="EZ489" s="50"/>
      <c r="FA489" s="50"/>
      <c r="FB489" s="50"/>
      <c r="FC489" s="50"/>
      <c r="FD489" s="50"/>
      <c r="FE489" s="50"/>
      <c r="FF489" s="50"/>
      <c r="FG489" s="50"/>
      <c r="FH489" s="50"/>
      <c r="FI489" s="50"/>
      <c r="FJ489" s="50"/>
      <c r="FK489" s="50"/>
      <c r="FL489" s="50"/>
      <c r="FM489" s="50"/>
      <c r="FN489" s="50"/>
      <c r="FO489" s="50"/>
      <c r="FP489" s="50"/>
      <c r="FQ489" s="50"/>
      <c r="FR489" s="50"/>
      <c r="FS489" s="50"/>
      <c r="FT489" s="50"/>
      <c r="FU489" s="50"/>
      <c r="FV489" s="50"/>
      <c r="FW489" s="50"/>
      <c r="FX489" s="50"/>
      <c r="FY489" s="50"/>
      <c r="FZ489" s="50"/>
      <c r="GA489" s="50"/>
      <c r="GB489" s="50"/>
      <c r="GC489" s="50"/>
      <c r="GD489" s="50"/>
      <c r="GE489" s="50"/>
      <c r="GF489" s="50"/>
      <c r="GG489" s="50"/>
      <c r="GH489" s="50"/>
      <c r="GI489" s="50"/>
      <c r="GJ489" s="50"/>
      <c r="GK489" s="50"/>
      <c r="GL489" s="50"/>
      <c r="GM489" s="50"/>
      <c r="GN489" s="50"/>
      <c r="GO489" s="50"/>
      <c r="GP489" s="50"/>
      <c r="GQ489" s="50"/>
      <c r="GR489" s="50"/>
      <c r="GS489" s="50"/>
      <c r="GT489" s="50"/>
      <c r="GU489" s="50"/>
      <c r="GV489" s="50"/>
      <c r="GW489" s="50"/>
      <c r="GX489" s="50"/>
      <c r="GY489" s="50"/>
      <c r="GZ489" s="50"/>
      <c r="HA489" s="50"/>
      <c r="HB489" s="50"/>
      <c r="HC489" s="50"/>
      <c r="HD489" s="50"/>
      <c r="HE489" s="50"/>
      <c r="HF489" s="50"/>
      <c r="HG489" s="50"/>
      <c r="HH489" s="50"/>
      <c r="HI489" s="50"/>
      <c r="HJ489" s="50"/>
      <c r="HK489" s="50"/>
      <c r="HL489" s="50"/>
      <c r="HM489" s="50"/>
      <c r="HN489" s="50"/>
      <c r="HO489" s="50"/>
      <c r="HP489" s="50"/>
      <c r="HQ489" s="50"/>
      <c r="HR489" s="50"/>
      <c r="HS489" s="50"/>
      <c r="HT489" s="50"/>
      <c r="HU489" s="50"/>
      <c r="HV489" s="50"/>
      <c r="HW489" s="50"/>
      <c r="HX489" s="50"/>
      <c r="HY489" s="50"/>
      <c r="HZ489" s="50"/>
      <c r="IA489" s="50"/>
      <c r="IB489" s="50"/>
      <c r="IC489" s="50"/>
      <c r="ID489" s="50"/>
      <c r="IE489" s="50"/>
      <c r="IF489" s="50"/>
      <c r="IG489" s="50"/>
      <c r="IH489" s="50"/>
      <c r="II489" s="50"/>
      <c r="IJ489" s="50"/>
      <c r="IK489" s="50"/>
      <c r="IL489" s="50"/>
      <c r="IM489" s="50"/>
      <c r="IN489" s="50"/>
      <c r="IO489" s="50"/>
      <c r="IP489" s="50"/>
      <c r="IQ489" s="50"/>
      <c r="IR489" s="50"/>
      <c r="IS489" s="50"/>
    </row>
    <row r="490" spans="1:253" ht="14.25" customHeight="1">
      <c r="A490" s="55" t="str">
        <f t="shared" si="50"/>
        <v>camera.0008</v>
      </c>
      <c r="B490" s="54">
        <v>8</v>
      </c>
      <c r="C490" s="56" t="s">
        <v>656</v>
      </c>
      <c r="D490" s="56">
        <v>8.4</v>
      </c>
      <c r="E490" s="56" t="s">
        <v>1386</v>
      </c>
      <c r="F490" s="56" t="s">
        <v>1387</v>
      </c>
      <c r="G490" s="56" t="s">
        <v>36</v>
      </c>
      <c r="H490" s="56" t="s">
        <v>871</v>
      </c>
      <c r="I490" s="56" t="s">
        <v>1408</v>
      </c>
      <c r="J490" s="50" t="s">
        <v>39</v>
      </c>
      <c r="K490" s="73" t="s">
        <v>40</v>
      </c>
      <c r="L490" s="57" t="s">
        <v>1409</v>
      </c>
      <c r="M490" s="56" t="s">
        <v>41</v>
      </c>
      <c r="N490" s="56" t="s">
        <v>42</v>
      </c>
      <c r="O490" s="50">
        <v>80</v>
      </c>
      <c r="P490" s="50">
        <v>80</v>
      </c>
      <c r="Q490" s="50">
        <v>554</v>
      </c>
      <c r="R490" s="50" t="s">
        <v>69</v>
      </c>
      <c r="S490" s="50" t="s">
        <v>859</v>
      </c>
      <c r="T490" s="50">
        <v>2024</v>
      </c>
      <c r="U490" s="50" t="s">
        <v>71</v>
      </c>
      <c r="V490" s="56" t="s">
        <v>1410</v>
      </c>
      <c r="W490" s="50" t="s">
        <v>73</v>
      </c>
      <c r="X490" s="57" t="s">
        <v>45</v>
      </c>
      <c r="AB490" s="56" t="s">
        <v>656</v>
      </c>
      <c r="AC490" s="50" t="s">
        <v>95</v>
      </c>
      <c r="AD490" s="50">
        <v>0</v>
      </c>
      <c r="AE490" s="50">
        <v>0</v>
      </c>
      <c r="AF490" s="50">
        <v>300</v>
      </c>
      <c r="AG490" s="50" t="s">
        <v>46</v>
      </c>
      <c r="AH490" s="50" t="str">
        <f t="shared" si="52"/>
        <v>B-20 8,4 St. Gervasi</v>
      </c>
      <c r="AI490" s="50"/>
      <c r="AJ490" s="50" t="str">
        <f t="shared" si="53"/>
        <v>{'Camera information':{'Identifier':'camera.0008','Number':8,'Group':'B-20','Name':'B-20 8,4 St. Gervasi','Location':'RONDES',</v>
      </c>
      <c r="AK490" s="50" t="str">
        <f t="shared" si="51"/>
        <v>'Description':'B-20 8,4 St. Gervasi','Symbol':'Fixed camera','Owner':'AJUNTAMENT','Municipality':'Barcelona','Kilometric Point':'8,4','Road':'B-20','Direction':'0',</v>
      </c>
      <c r="AL490" s="50" t="str">
        <f t="shared" si="54"/>
        <v>'Latitude':'0','Longitude':'0','Manufacturer':'LANACCESS','Model':'onSafe MPEGx-120E','Protocol':'		LANACCESS','Polling':300,</v>
      </c>
      <c r="AM490" s="50" t="str">
        <f t="shared" si="56"/>
        <v>'Connection':{'Address':'192.168.47.208','Multicast address':'				224.168.47.208','User':'hello','Password':'world','HTTP port':80,'ONVIF port':80,'RTSP port':554},</v>
      </c>
      <c r="AN490" s="50" t="str">
        <f t="shared" si="55"/>
        <v>'PTZ protocol':{'Protocol':'		LANACCESS','Address':			8,'Port':2024,'Serial settings':'1200,8,E,1'}}},</v>
      </c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  <c r="DS490" s="50"/>
      <c r="DT490" s="50"/>
      <c r="DU490" s="50"/>
      <c r="DV490" s="50"/>
      <c r="DW490" s="50"/>
      <c r="DX490" s="50"/>
      <c r="DY490" s="50"/>
      <c r="DZ490" s="50"/>
      <c r="EA490" s="50"/>
      <c r="EB490" s="50"/>
      <c r="EC490" s="50"/>
      <c r="ED490" s="50"/>
      <c r="EE490" s="50"/>
      <c r="EF490" s="50"/>
      <c r="EG490" s="50"/>
      <c r="EH490" s="50"/>
      <c r="EI490" s="50"/>
      <c r="EJ490" s="50"/>
      <c r="EK490" s="50"/>
      <c r="EL490" s="50"/>
      <c r="EM490" s="50"/>
      <c r="EN490" s="50"/>
      <c r="EO490" s="50"/>
      <c r="EP490" s="50"/>
      <c r="EQ490" s="50"/>
      <c r="ER490" s="50"/>
      <c r="ES490" s="50"/>
      <c r="ET490" s="50"/>
      <c r="EU490" s="50"/>
      <c r="EV490" s="50"/>
      <c r="EW490" s="50"/>
      <c r="EX490" s="50"/>
      <c r="EY490" s="50"/>
      <c r="EZ490" s="50"/>
      <c r="FA490" s="50"/>
      <c r="FB490" s="50"/>
      <c r="FC490" s="50"/>
      <c r="FD490" s="50"/>
      <c r="FE490" s="50"/>
      <c r="FF490" s="50"/>
      <c r="FG490" s="50"/>
      <c r="FH490" s="50"/>
      <c r="FI490" s="50"/>
      <c r="FJ490" s="50"/>
      <c r="FK490" s="50"/>
      <c r="FL490" s="50"/>
      <c r="FM490" s="50"/>
      <c r="FN490" s="50"/>
      <c r="FO490" s="50"/>
      <c r="FP490" s="50"/>
      <c r="FQ490" s="50"/>
      <c r="FR490" s="50"/>
      <c r="FS490" s="50"/>
      <c r="FT490" s="50"/>
      <c r="FU490" s="50"/>
      <c r="FV490" s="50"/>
      <c r="FW490" s="50"/>
      <c r="FX490" s="50"/>
      <c r="FY490" s="50"/>
      <c r="FZ490" s="50"/>
      <c r="GA490" s="50"/>
      <c r="GB490" s="50"/>
      <c r="GC490" s="50"/>
      <c r="GD490" s="50"/>
      <c r="GE490" s="50"/>
      <c r="GF490" s="50"/>
      <c r="GG490" s="50"/>
      <c r="GH490" s="50"/>
      <c r="GI490" s="50"/>
      <c r="GJ490" s="50"/>
      <c r="GK490" s="50"/>
      <c r="GL490" s="50"/>
      <c r="GM490" s="50"/>
      <c r="GN490" s="50"/>
      <c r="GO490" s="50"/>
      <c r="GP490" s="50"/>
      <c r="GQ490" s="50"/>
      <c r="GR490" s="50"/>
      <c r="GS490" s="50"/>
      <c r="GT490" s="50"/>
      <c r="GU490" s="50"/>
      <c r="GV490" s="50"/>
      <c r="GW490" s="50"/>
      <c r="GX490" s="50"/>
      <c r="GY490" s="50"/>
      <c r="GZ490" s="50"/>
      <c r="HA490" s="50"/>
      <c r="HB490" s="50"/>
      <c r="HC490" s="50"/>
      <c r="HD490" s="50"/>
      <c r="HE490" s="50"/>
      <c r="HF490" s="50"/>
      <c r="HG490" s="50"/>
      <c r="HH490" s="50"/>
      <c r="HI490" s="50"/>
      <c r="HJ490" s="50"/>
      <c r="HK490" s="50"/>
      <c r="HL490" s="50"/>
      <c r="HM490" s="50"/>
      <c r="HN490" s="50"/>
      <c r="HO490" s="50"/>
      <c r="HP490" s="50"/>
      <c r="HQ490" s="50"/>
      <c r="HR490" s="50"/>
      <c r="HS490" s="50"/>
      <c r="HT490" s="50"/>
      <c r="HU490" s="50"/>
      <c r="HV490" s="50"/>
      <c r="HW490" s="50"/>
      <c r="HX490" s="50"/>
      <c r="HY490" s="50"/>
      <c r="HZ490" s="50"/>
      <c r="IA490" s="50"/>
      <c r="IB490" s="50"/>
      <c r="IC490" s="50"/>
      <c r="ID490" s="50"/>
      <c r="IE490" s="50"/>
      <c r="IF490" s="50"/>
      <c r="IG490" s="50"/>
      <c r="IH490" s="50"/>
      <c r="II490" s="50"/>
      <c r="IJ490" s="50"/>
      <c r="IK490" s="50"/>
      <c r="IL490" s="50"/>
      <c r="IM490" s="50"/>
      <c r="IN490" s="50"/>
      <c r="IO490" s="50"/>
      <c r="IP490" s="50"/>
      <c r="IQ490" s="50"/>
      <c r="IR490" s="50"/>
      <c r="IS490" s="50"/>
    </row>
    <row r="491" spans="1:253" ht="14.25" customHeight="1">
      <c r="A491" s="55" t="str">
        <f t="shared" si="50"/>
        <v>camera.0009</v>
      </c>
      <c r="B491" s="54">
        <v>9</v>
      </c>
      <c r="C491" s="56" t="s">
        <v>656</v>
      </c>
      <c r="D491" s="56">
        <v>7.47</v>
      </c>
      <c r="E491" s="56" t="s">
        <v>1386</v>
      </c>
      <c r="F491" s="56" t="s">
        <v>1387</v>
      </c>
      <c r="G491" s="56" t="s">
        <v>36</v>
      </c>
      <c r="H491" s="56" t="s">
        <v>871</v>
      </c>
      <c r="I491" s="56" t="s">
        <v>1411</v>
      </c>
      <c r="J491" s="50" t="s">
        <v>39</v>
      </c>
      <c r="K491" s="73" t="s">
        <v>40</v>
      </c>
      <c r="L491" s="57" t="s">
        <v>1412</v>
      </c>
      <c r="M491" s="56" t="s">
        <v>41</v>
      </c>
      <c r="N491" s="56" t="s">
        <v>42</v>
      </c>
      <c r="O491" s="50">
        <v>80</v>
      </c>
      <c r="P491" s="50">
        <v>80</v>
      </c>
      <c r="Q491" s="50">
        <v>554</v>
      </c>
      <c r="R491" s="50" t="s">
        <v>69</v>
      </c>
      <c r="S491" s="50" t="s">
        <v>668</v>
      </c>
      <c r="T491" s="50">
        <v>2024</v>
      </c>
      <c r="U491" s="50" t="s">
        <v>71</v>
      </c>
      <c r="V491" s="56" t="s">
        <v>1413</v>
      </c>
      <c r="W491" s="50" t="s">
        <v>73</v>
      </c>
      <c r="X491" s="57" t="s">
        <v>45</v>
      </c>
      <c r="AB491" s="56" t="s">
        <v>656</v>
      </c>
      <c r="AC491" s="50" t="s">
        <v>95</v>
      </c>
      <c r="AD491" s="50">
        <v>0</v>
      </c>
      <c r="AE491" s="50">
        <v>0</v>
      </c>
      <c r="AF491" s="50">
        <v>300</v>
      </c>
      <c r="AG491" s="50" t="s">
        <v>46</v>
      </c>
      <c r="AH491" s="50" t="str">
        <f t="shared" si="52"/>
        <v>B-20 7,47 Via Augusta</v>
      </c>
      <c r="AI491" s="50"/>
      <c r="AJ491" s="50" t="str">
        <f t="shared" si="53"/>
        <v>{'Camera information':{'Identifier':'camera.0009','Number':9,'Group':'B-20','Name':'B-20 7,47 Via Augusta','Location':'RONDES',</v>
      </c>
      <c r="AK491" s="50" t="str">
        <f t="shared" si="51"/>
        <v>'Description':'B-20 7,47 Via Augusta','Symbol':'Fixed camera','Owner':'AJUNTAMENT','Municipality':'Barcelona','Kilometric Point':'7,47','Road':'B-20','Direction':'0',</v>
      </c>
      <c r="AL491" s="50" t="str">
        <f t="shared" si="54"/>
        <v>'Latitude':'0','Longitude':'0','Manufacturer':'LANACCESS','Model':'onSafe MPEGx-120E','Protocol':'		LANACCESS','Polling':300,</v>
      </c>
      <c r="AM491" s="50" t="str">
        <f t="shared" si="56"/>
        <v>'Connection':{'Address':'192.168.47.209','Multicast address':'				224.168.47.209','User':'hello','Password':'world','HTTP port':80,'ONVIF port':80,'RTSP port':554},</v>
      </c>
      <c r="AN491" s="50" t="str">
        <f t="shared" si="55"/>
        <v>'PTZ protocol':{'Protocol':'		LANACCESS','Address':			9,'Port':2024,'Serial settings':'1200,8,E,1'}}},</v>
      </c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  <c r="DS491" s="50"/>
      <c r="DT491" s="50"/>
      <c r="DU491" s="50"/>
      <c r="DV491" s="50"/>
      <c r="DW491" s="50"/>
      <c r="DX491" s="50"/>
      <c r="DY491" s="50"/>
      <c r="DZ491" s="50"/>
      <c r="EA491" s="50"/>
      <c r="EB491" s="50"/>
      <c r="EC491" s="50"/>
      <c r="ED491" s="50"/>
      <c r="EE491" s="50"/>
      <c r="EF491" s="50"/>
      <c r="EG491" s="50"/>
      <c r="EH491" s="50"/>
      <c r="EI491" s="50"/>
      <c r="EJ491" s="50"/>
      <c r="EK491" s="50"/>
      <c r="EL491" s="50"/>
      <c r="EM491" s="50"/>
      <c r="EN491" s="50"/>
      <c r="EO491" s="50"/>
      <c r="EP491" s="50"/>
      <c r="EQ491" s="50"/>
      <c r="ER491" s="50"/>
      <c r="ES491" s="50"/>
      <c r="ET491" s="50"/>
      <c r="EU491" s="50"/>
      <c r="EV491" s="50"/>
      <c r="EW491" s="50"/>
      <c r="EX491" s="50"/>
      <c r="EY491" s="50"/>
      <c r="EZ491" s="50"/>
      <c r="FA491" s="50"/>
      <c r="FB491" s="50"/>
      <c r="FC491" s="50"/>
      <c r="FD491" s="50"/>
      <c r="FE491" s="50"/>
      <c r="FF491" s="50"/>
      <c r="FG491" s="50"/>
      <c r="FH491" s="50"/>
      <c r="FI491" s="50"/>
      <c r="FJ491" s="50"/>
      <c r="FK491" s="50"/>
      <c r="FL491" s="50"/>
      <c r="FM491" s="50"/>
      <c r="FN491" s="50"/>
      <c r="FO491" s="50"/>
      <c r="FP491" s="50"/>
      <c r="FQ491" s="50"/>
      <c r="FR491" s="50"/>
      <c r="FS491" s="50"/>
      <c r="FT491" s="50"/>
      <c r="FU491" s="50"/>
      <c r="FV491" s="50"/>
      <c r="FW491" s="50"/>
      <c r="FX491" s="50"/>
      <c r="FY491" s="50"/>
      <c r="FZ491" s="50"/>
      <c r="GA491" s="50"/>
      <c r="GB491" s="50"/>
      <c r="GC491" s="50"/>
      <c r="GD491" s="50"/>
      <c r="GE491" s="50"/>
      <c r="GF491" s="50"/>
      <c r="GG491" s="50"/>
      <c r="GH491" s="50"/>
      <c r="GI491" s="50"/>
      <c r="GJ491" s="50"/>
      <c r="GK491" s="50"/>
      <c r="GL491" s="50"/>
      <c r="GM491" s="50"/>
      <c r="GN491" s="50"/>
      <c r="GO491" s="50"/>
      <c r="GP491" s="50"/>
      <c r="GQ491" s="50"/>
      <c r="GR491" s="50"/>
      <c r="GS491" s="50"/>
      <c r="GT491" s="50"/>
      <c r="GU491" s="50"/>
      <c r="GV491" s="50"/>
      <c r="GW491" s="50"/>
      <c r="GX491" s="50"/>
      <c r="GY491" s="50"/>
      <c r="GZ491" s="50"/>
      <c r="HA491" s="50"/>
      <c r="HB491" s="50"/>
      <c r="HC491" s="50"/>
      <c r="HD491" s="50"/>
      <c r="HE491" s="50"/>
      <c r="HF491" s="50"/>
      <c r="HG491" s="50"/>
      <c r="HH491" s="50"/>
      <c r="HI491" s="50"/>
      <c r="HJ491" s="50"/>
      <c r="HK491" s="50"/>
      <c r="HL491" s="50"/>
      <c r="HM491" s="50"/>
      <c r="HN491" s="50"/>
      <c r="HO491" s="50"/>
      <c r="HP491" s="50"/>
      <c r="HQ491" s="50"/>
      <c r="HR491" s="50"/>
      <c r="HS491" s="50"/>
      <c r="HT491" s="50"/>
      <c r="HU491" s="50"/>
      <c r="HV491" s="50"/>
      <c r="HW491" s="50"/>
      <c r="HX491" s="50"/>
      <c r="HY491" s="50"/>
      <c r="HZ491" s="50"/>
      <c r="IA491" s="50"/>
      <c r="IB491" s="50"/>
      <c r="IC491" s="50"/>
      <c r="ID491" s="50"/>
      <c r="IE491" s="50"/>
      <c r="IF491" s="50"/>
      <c r="IG491" s="50"/>
      <c r="IH491" s="50"/>
      <c r="II491" s="50"/>
      <c r="IJ491" s="50"/>
      <c r="IK491" s="50"/>
      <c r="IL491" s="50"/>
      <c r="IM491" s="50"/>
      <c r="IN491" s="50"/>
      <c r="IO491" s="50"/>
      <c r="IP491" s="50"/>
      <c r="IQ491" s="50"/>
      <c r="IR491" s="50"/>
      <c r="IS491" s="50"/>
    </row>
    <row r="492" spans="1:253" ht="14.25" customHeight="1">
      <c r="A492" s="55" t="str">
        <f t="shared" si="50"/>
        <v>camera.0010</v>
      </c>
      <c r="B492" s="54">
        <v>10</v>
      </c>
      <c r="C492" s="56" t="s">
        <v>656</v>
      </c>
      <c r="D492" s="56">
        <v>7.42</v>
      </c>
      <c r="E492" s="56" t="s">
        <v>1386</v>
      </c>
      <c r="F492" s="56" t="s">
        <v>1387</v>
      </c>
      <c r="G492" s="56" t="s">
        <v>36</v>
      </c>
      <c r="H492" s="56" t="s">
        <v>871</v>
      </c>
      <c r="I492" s="56" t="s">
        <v>1414</v>
      </c>
      <c r="J492" s="50" t="s">
        <v>39</v>
      </c>
      <c r="K492" s="73" t="s">
        <v>40</v>
      </c>
      <c r="L492" s="57" t="s">
        <v>1415</v>
      </c>
      <c r="M492" s="56" t="s">
        <v>41</v>
      </c>
      <c r="N492" s="56" t="s">
        <v>42</v>
      </c>
      <c r="O492" s="50">
        <v>80</v>
      </c>
      <c r="P492" s="50">
        <v>80</v>
      </c>
      <c r="Q492" s="50">
        <v>554</v>
      </c>
      <c r="R492" s="50" t="s">
        <v>69</v>
      </c>
      <c r="S492" s="50" t="s">
        <v>565</v>
      </c>
      <c r="T492" s="50">
        <v>2024</v>
      </c>
      <c r="U492" s="50" t="s">
        <v>71</v>
      </c>
      <c r="V492" s="56" t="s">
        <v>1416</v>
      </c>
      <c r="W492" s="50" t="s">
        <v>73</v>
      </c>
      <c r="X492" s="57" t="s">
        <v>45</v>
      </c>
      <c r="AB492" s="56" t="s">
        <v>656</v>
      </c>
      <c r="AC492" s="50" t="s">
        <v>95</v>
      </c>
      <c r="AD492" s="50">
        <v>0</v>
      </c>
      <c r="AE492" s="50">
        <v>0</v>
      </c>
      <c r="AF492" s="50">
        <v>300</v>
      </c>
      <c r="AG492" s="50" t="s">
        <v>46</v>
      </c>
      <c r="AH492" s="50" t="str">
        <f t="shared" si="52"/>
        <v>B-20 7,42 Vallvidrera</v>
      </c>
      <c r="AI492" s="50"/>
      <c r="AJ492" s="50" t="str">
        <f t="shared" si="53"/>
        <v>{'Camera information':{'Identifier':'camera.0010','Number':10,'Group':'B-20','Name':'B-20 7,42 Vallvidrera','Location':'RONDES',</v>
      </c>
      <c r="AK492" s="50" t="str">
        <f t="shared" si="51"/>
        <v>'Description':'B-20 7,42 Vallvidrera','Symbol':'Fixed camera','Owner':'AJUNTAMENT','Municipality':'Barcelona','Kilometric Point':'7,42','Road':'B-20','Direction':'0',</v>
      </c>
      <c r="AL492" s="50" t="str">
        <f t="shared" si="54"/>
        <v>'Latitude':'0','Longitude':'0','Manufacturer':'LANACCESS','Model':'onSafe MPEGx-120E','Protocol':'		LANACCESS','Polling':300,</v>
      </c>
      <c r="AM492" s="50" t="str">
        <f t="shared" si="56"/>
        <v>'Connection':{'Address':'192.168.47.210','Multicast address':'				224.168.47.210','User':'hello','Password':'world','HTTP port':80,'ONVIF port':80,'RTSP port':554},</v>
      </c>
      <c r="AN492" s="50" t="str">
        <f t="shared" si="55"/>
        <v>'PTZ protocol':{'Protocol':'		LANACCESS','Address':			10,'Port':2024,'Serial settings':'1200,8,E,1'}}},</v>
      </c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  <c r="DS492" s="50"/>
      <c r="DT492" s="50"/>
      <c r="DU492" s="50"/>
      <c r="DV492" s="50"/>
      <c r="DW492" s="50"/>
      <c r="DX492" s="50"/>
      <c r="DY492" s="50"/>
      <c r="DZ492" s="50"/>
      <c r="EA492" s="50"/>
      <c r="EB492" s="50"/>
      <c r="EC492" s="50"/>
      <c r="ED492" s="50"/>
      <c r="EE492" s="50"/>
      <c r="EF492" s="50"/>
      <c r="EG492" s="50"/>
      <c r="EH492" s="50"/>
      <c r="EI492" s="50"/>
      <c r="EJ492" s="50"/>
      <c r="EK492" s="50"/>
      <c r="EL492" s="50"/>
      <c r="EM492" s="50"/>
      <c r="EN492" s="50"/>
      <c r="EO492" s="50"/>
      <c r="EP492" s="50"/>
      <c r="EQ492" s="50"/>
      <c r="ER492" s="50"/>
      <c r="ES492" s="50"/>
      <c r="ET492" s="50"/>
      <c r="EU492" s="50"/>
      <c r="EV492" s="50"/>
      <c r="EW492" s="50"/>
      <c r="EX492" s="50"/>
      <c r="EY492" s="50"/>
      <c r="EZ492" s="50"/>
      <c r="FA492" s="50"/>
      <c r="FB492" s="50"/>
      <c r="FC492" s="50"/>
      <c r="FD492" s="50"/>
      <c r="FE492" s="50"/>
      <c r="FF492" s="50"/>
      <c r="FG492" s="50"/>
      <c r="FH492" s="50"/>
      <c r="FI492" s="50"/>
      <c r="FJ492" s="50"/>
      <c r="FK492" s="50"/>
      <c r="FL492" s="50"/>
      <c r="FM492" s="50"/>
      <c r="FN492" s="50"/>
      <c r="FO492" s="50"/>
      <c r="FP492" s="50"/>
      <c r="FQ492" s="50"/>
      <c r="FR492" s="50"/>
      <c r="FS492" s="50"/>
      <c r="FT492" s="50"/>
      <c r="FU492" s="50"/>
      <c r="FV492" s="50"/>
      <c r="FW492" s="50"/>
      <c r="FX492" s="50"/>
      <c r="FY492" s="50"/>
      <c r="FZ492" s="50"/>
      <c r="GA492" s="50"/>
      <c r="GB492" s="50"/>
      <c r="GC492" s="50"/>
      <c r="GD492" s="50"/>
      <c r="GE492" s="50"/>
      <c r="GF492" s="50"/>
      <c r="GG492" s="50"/>
      <c r="GH492" s="50"/>
      <c r="GI492" s="50"/>
      <c r="GJ492" s="50"/>
      <c r="GK492" s="50"/>
      <c r="GL492" s="50"/>
      <c r="GM492" s="50"/>
      <c r="GN492" s="50"/>
      <c r="GO492" s="50"/>
      <c r="GP492" s="50"/>
      <c r="GQ492" s="50"/>
      <c r="GR492" s="50"/>
      <c r="GS492" s="50"/>
      <c r="GT492" s="50"/>
      <c r="GU492" s="50"/>
      <c r="GV492" s="50"/>
      <c r="GW492" s="50"/>
      <c r="GX492" s="50"/>
      <c r="GY492" s="50"/>
      <c r="GZ492" s="50"/>
      <c r="HA492" s="50"/>
      <c r="HB492" s="50"/>
      <c r="HC492" s="50"/>
      <c r="HD492" s="50"/>
      <c r="HE492" s="50"/>
      <c r="HF492" s="50"/>
      <c r="HG492" s="50"/>
      <c r="HH492" s="50"/>
      <c r="HI492" s="50"/>
      <c r="HJ492" s="50"/>
      <c r="HK492" s="50"/>
      <c r="HL492" s="50"/>
      <c r="HM492" s="50"/>
      <c r="HN492" s="50"/>
      <c r="HO492" s="50"/>
      <c r="HP492" s="50"/>
      <c r="HQ492" s="50"/>
      <c r="HR492" s="50"/>
      <c r="HS492" s="50"/>
      <c r="HT492" s="50"/>
      <c r="HU492" s="50"/>
      <c r="HV492" s="50"/>
      <c r="HW492" s="50"/>
      <c r="HX492" s="50"/>
      <c r="HY492" s="50"/>
      <c r="HZ492" s="50"/>
      <c r="IA492" s="50"/>
      <c r="IB492" s="50"/>
      <c r="IC492" s="50"/>
      <c r="ID492" s="50"/>
      <c r="IE492" s="50"/>
      <c r="IF492" s="50"/>
      <c r="IG492" s="50"/>
      <c r="IH492" s="50"/>
      <c r="II492" s="50"/>
      <c r="IJ492" s="50"/>
      <c r="IK492" s="50"/>
      <c r="IL492" s="50"/>
      <c r="IM492" s="50"/>
      <c r="IN492" s="50"/>
      <c r="IO492" s="50"/>
      <c r="IP492" s="50"/>
      <c r="IQ492" s="50"/>
      <c r="IR492" s="50"/>
      <c r="IS492" s="50"/>
    </row>
    <row r="493" spans="1:253" ht="14.25" customHeight="1">
      <c r="A493" s="55" t="str">
        <f t="shared" si="50"/>
        <v>camera.0011</v>
      </c>
      <c r="B493" s="54">
        <v>11</v>
      </c>
      <c r="C493" s="56" t="s">
        <v>656</v>
      </c>
      <c r="D493" s="56">
        <v>5.42</v>
      </c>
      <c r="E493" s="56" t="s">
        <v>1386</v>
      </c>
      <c r="F493" s="56" t="s">
        <v>1387</v>
      </c>
      <c r="G493" s="56" t="s">
        <v>36</v>
      </c>
      <c r="H493" s="56" t="s">
        <v>871</v>
      </c>
      <c r="I493" s="56" t="s">
        <v>1417</v>
      </c>
      <c r="J493" s="50" t="s">
        <v>39</v>
      </c>
      <c r="K493" s="73" t="s">
        <v>40</v>
      </c>
      <c r="L493" s="57" t="s">
        <v>1418</v>
      </c>
      <c r="M493" s="56" t="s">
        <v>41</v>
      </c>
      <c r="N493" s="56" t="s">
        <v>42</v>
      </c>
      <c r="O493" s="50">
        <v>80</v>
      </c>
      <c r="P493" s="50">
        <v>80</v>
      </c>
      <c r="Q493" s="50">
        <v>554</v>
      </c>
      <c r="R493" s="50" t="s">
        <v>69</v>
      </c>
      <c r="S493" s="50" t="s">
        <v>562</v>
      </c>
      <c r="T493" s="50">
        <v>2024</v>
      </c>
      <c r="U493" s="50" t="s">
        <v>71</v>
      </c>
      <c r="V493" s="56" t="s">
        <v>1419</v>
      </c>
      <c r="W493" s="50" t="s">
        <v>73</v>
      </c>
      <c r="X493" s="57" t="s">
        <v>45</v>
      </c>
      <c r="AB493" s="56" t="s">
        <v>656</v>
      </c>
      <c r="AC493" s="50" t="s">
        <v>95</v>
      </c>
      <c r="AD493" s="50">
        <v>0</v>
      </c>
      <c r="AE493" s="50">
        <v>0</v>
      </c>
      <c r="AF493" s="50">
        <v>300</v>
      </c>
      <c r="AG493" s="50" t="s">
        <v>46</v>
      </c>
      <c r="AH493" s="50" t="str">
        <f t="shared" si="52"/>
        <v>B-20 5,42 Crta. Esplugues</v>
      </c>
      <c r="AI493" s="50"/>
      <c r="AJ493" s="50" t="str">
        <f t="shared" si="53"/>
        <v>{'Camera information':{'Identifier':'camera.0011','Number':11,'Group':'B-20','Name':'B-20 5,42 Crta. Esplugues','Location':'RONDES',</v>
      </c>
      <c r="AK493" s="50" t="str">
        <f t="shared" si="51"/>
        <v>'Description':'B-20 5,42 Crta. Esplugues','Symbol':'Fixed camera','Owner':'AJUNTAMENT','Municipality':'Barcelona','Kilometric Point':'5,42','Road':'B-20','Direction':'0',</v>
      </c>
      <c r="AL493" s="50" t="str">
        <f t="shared" si="54"/>
        <v>'Latitude':'0','Longitude':'0','Manufacturer':'LANACCESS','Model':'onSafe MPEGx-120E','Protocol':'		LANACCESS','Polling':300,</v>
      </c>
      <c r="AM493" s="50" t="str">
        <f t="shared" si="56"/>
        <v>'Connection':{'Address':'192.168.47.211','Multicast address':'				224.168.47.211','User':'hello','Password':'world','HTTP port':80,'ONVIF port':80,'RTSP port':554},</v>
      </c>
      <c r="AN493" s="50" t="str">
        <f t="shared" si="55"/>
        <v>'PTZ protocol':{'Protocol':'		LANACCESS','Address':			11,'Port':2024,'Serial settings':'1200,8,E,1'}}},</v>
      </c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  <c r="DS493" s="50"/>
      <c r="DT493" s="50"/>
      <c r="DU493" s="50"/>
      <c r="DV493" s="50"/>
      <c r="DW493" s="50"/>
      <c r="DX493" s="50"/>
      <c r="DY493" s="50"/>
      <c r="DZ493" s="50"/>
      <c r="EA493" s="50"/>
      <c r="EB493" s="50"/>
      <c r="EC493" s="50"/>
      <c r="ED493" s="50"/>
      <c r="EE493" s="50"/>
      <c r="EF493" s="50"/>
      <c r="EG493" s="50"/>
      <c r="EH493" s="50"/>
      <c r="EI493" s="50"/>
      <c r="EJ493" s="50"/>
      <c r="EK493" s="50"/>
      <c r="EL493" s="50"/>
      <c r="EM493" s="50"/>
      <c r="EN493" s="50"/>
      <c r="EO493" s="50"/>
      <c r="EP493" s="50"/>
      <c r="EQ493" s="50"/>
      <c r="ER493" s="50"/>
      <c r="ES493" s="50"/>
      <c r="ET493" s="50"/>
      <c r="EU493" s="50"/>
      <c r="EV493" s="50"/>
      <c r="EW493" s="50"/>
      <c r="EX493" s="50"/>
      <c r="EY493" s="50"/>
      <c r="EZ493" s="50"/>
      <c r="FA493" s="50"/>
      <c r="FB493" s="50"/>
      <c r="FC493" s="50"/>
      <c r="FD493" s="50"/>
      <c r="FE493" s="50"/>
      <c r="FF493" s="50"/>
      <c r="FG493" s="50"/>
      <c r="FH493" s="50"/>
      <c r="FI493" s="50"/>
      <c r="FJ493" s="50"/>
      <c r="FK493" s="50"/>
      <c r="FL493" s="50"/>
      <c r="FM493" s="50"/>
      <c r="FN493" s="50"/>
      <c r="FO493" s="50"/>
      <c r="FP493" s="50"/>
      <c r="FQ493" s="50"/>
      <c r="FR493" s="50"/>
      <c r="FS493" s="50"/>
      <c r="FT493" s="50"/>
      <c r="FU493" s="50"/>
      <c r="FV493" s="50"/>
      <c r="FW493" s="50"/>
      <c r="FX493" s="50"/>
      <c r="FY493" s="50"/>
      <c r="FZ493" s="50"/>
      <c r="GA493" s="50"/>
      <c r="GB493" s="50"/>
      <c r="GC493" s="50"/>
      <c r="GD493" s="50"/>
      <c r="GE493" s="50"/>
      <c r="GF493" s="50"/>
      <c r="GG493" s="50"/>
      <c r="GH493" s="50"/>
      <c r="GI493" s="50"/>
      <c r="GJ493" s="50"/>
      <c r="GK493" s="50"/>
      <c r="GL493" s="50"/>
      <c r="GM493" s="50"/>
      <c r="GN493" s="50"/>
      <c r="GO493" s="50"/>
      <c r="GP493" s="50"/>
      <c r="GQ493" s="50"/>
      <c r="GR493" s="50"/>
      <c r="GS493" s="50"/>
      <c r="GT493" s="50"/>
      <c r="GU493" s="50"/>
      <c r="GV493" s="50"/>
      <c r="GW493" s="50"/>
      <c r="GX493" s="50"/>
      <c r="GY493" s="50"/>
      <c r="GZ493" s="50"/>
      <c r="HA493" s="50"/>
      <c r="HB493" s="50"/>
      <c r="HC493" s="50"/>
      <c r="HD493" s="50"/>
      <c r="HE493" s="50"/>
      <c r="HF493" s="50"/>
      <c r="HG493" s="50"/>
      <c r="HH493" s="50"/>
      <c r="HI493" s="50"/>
      <c r="HJ493" s="50"/>
      <c r="HK493" s="50"/>
      <c r="HL493" s="50"/>
      <c r="HM493" s="50"/>
      <c r="HN493" s="50"/>
      <c r="HO493" s="50"/>
      <c r="HP493" s="50"/>
      <c r="HQ493" s="50"/>
      <c r="HR493" s="50"/>
      <c r="HS493" s="50"/>
      <c r="HT493" s="50"/>
      <c r="HU493" s="50"/>
      <c r="HV493" s="50"/>
      <c r="HW493" s="50"/>
      <c r="HX493" s="50"/>
      <c r="HY493" s="50"/>
      <c r="HZ493" s="50"/>
      <c r="IA493" s="50"/>
      <c r="IB493" s="50"/>
      <c r="IC493" s="50"/>
      <c r="ID493" s="50"/>
      <c r="IE493" s="50"/>
      <c r="IF493" s="50"/>
      <c r="IG493" s="50"/>
      <c r="IH493" s="50"/>
      <c r="II493" s="50"/>
      <c r="IJ493" s="50"/>
      <c r="IK493" s="50"/>
      <c r="IL493" s="50"/>
      <c r="IM493" s="50"/>
      <c r="IN493" s="50"/>
      <c r="IO493" s="50"/>
      <c r="IP493" s="50"/>
      <c r="IQ493" s="50"/>
      <c r="IR493" s="50"/>
      <c r="IS493" s="50"/>
    </row>
    <row r="494" spans="1:253" ht="14.25" customHeight="1">
      <c r="A494" s="55" t="str">
        <f t="shared" si="50"/>
        <v>camera.0012</v>
      </c>
      <c r="B494" s="54">
        <v>12</v>
      </c>
      <c r="C494" s="56" t="s">
        <v>656</v>
      </c>
      <c r="D494" s="56">
        <v>4.5999999999999996</v>
      </c>
      <c r="E494" s="56" t="s">
        <v>1386</v>
      </c>
      <c r="F494" s="56" t="s">
        <v>1387</v>
      </c>
      <c r="G494" s="56" t="s">
        <v>36</v>
      </c>
      <c r="H494" s="56" t="s">
        <v>871</v>
      </c>
      <c r="I494" s="56" t="s">
        <v>1420</v>
      </c>
      <c r="J494" s="50" t="s">
        <v>39</v>
      </c>
      <c r="K494" s="73" t="s">
        <v>40</v>
      </c>
      <c r="L494" s="57" t="s">
        <v>1421</v>
      </c>
      <c r="M494" s="56" t="s">
        <v>41</v>
      </c>
      <c r="N494" s="56" t="s">
        <v>42</v>
      </c>
      <c r="O494" s="50">
        <v>80</v>
      </c>
      <c r="P494" s="50">
        <v>80</v>
      </c>
      <c r="Q494" s="50">
        <v>554</v>
      </c>
      <c r="R494" s="50" t="s">
        <v>69</v>
      </c>
      <c r="S494" s="50" t="s">
        <v>559</v>
      </c>
      <c r="T494" s="50">
        <v>2024</v>
      </c>
      <c r="U494" s="50" t="s">
        <v>71</v>
      </c>
      <c r="V494" s="56" t="s">
        <v>1422</v>
      </c>
      <c r="W494" s="50" t="s">
        <v>73</v>
      </c>
      <c r="X494" s="57" t="s">
        <v>45</v>
      </c>
      <c r="AB494" s="56" t="s">
        <v>656</v>
      </c>
      <c r="AC494" s="50" t="s">
        <v>95</v>
      </c>
      <c r="AD494" s="50">
        <v>0</v>
      </c>
      <c r="AE494" s="50">
        <v>0</v>
      </c>
      <c r="AF494" s="50">
        <v>300</v>
      </c>
      <c r="AG494" s="50" t="s">
        <v>46</v>
      </c>
      <c r="AH494" s="50" t="str">
        <f t="shared" si="52"/>
        <v>B-20 4,6 Diagonal</v>
      </c>
      <c r="AI494" s="50"/>
      <c r="AJ494" s="50" t="str">
        <f t="shared" si="53"/>
        <v>{'Camera information':{'Identifier':'camera.0012','Number':12,'Group':'B-20','Name':'B-20 4,6 Diagonal','Location':'RONDES',</v>
      </c>
      <c r="AK494" s="50" t="str">
        <f t="shared" si="51"/>
        <v>'Description':'B-20 4,6 Diagonal','Symbol':'Fixed camera','Owner':'AJUNTAMENT','Municipality':'Barcelona','Kilometric Point':'4,6','Road':'B-20','Direction':'0',</v>
      </c>
      <c r="AL494" s="50" t="str">
        <f t="shared" si="54"/>
        <v>'Latitude':'0','Longitude':'0','Manufacturer':'LANACCESS','Model':'onSafe MPEGx-120E','Protocol':'		LANACCESS','Polling':300,</v>
      </c>
      <c r="AM494" s="50" t="str">
        <f t="shared" si="56"/>
        <v>'Connection':{'Address':'192.168.47.212','Multicast address':'				224.168.47.212','User':'hello','Password':'world','HTTP port':80,'ONVIF port':80,'RTSP port':554},</v>
      </c>
      <c r="AN494" s="50" t="str">
        <f t="shared" si="55"/>
        <v>'PTZ protocol':{'Protocol':'		LANACCESS','Address':			12,'Port':2024,'Serial settings':'1200,8,E,1'}}},</v>
      </c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  <c r="DS494" s="50"/>
      <c r="DT494" s="50"/>
      <c r="DU494" s="50"/>
      <c r="DV494" s="50"/>
      <c r="DW494" s="50"/>
      <c r="DX494" s="50"/>
      <c r="DY494" s="50"/>
      <c r="DZ494" s="50"/>
      <c r="EA494" s="50"/>
      <c r="EB494" s="50"/>
      <c r="EC494" s="50"/>
      <c r="ED494" s="50"/>
      <c r="EE494" s="50"/>
      <c r="EF494" s="50"/>
      <c r="EG494" s="50"/>
      <c r="EH494" s="50"/>
      <c r="EI494" s="50"/>
      <c r="EJ494" s="50"/>
      <c r="EK494" s="50"/>
      <c r="EL494" s="50"/>
      <c r="EM494" s="50"/>
      <c r="EN494" s="50"/>
      <c r="EO494" s="50"/>
      <c r="EP494" s="50"/>
      <c r="EQ494" s="50"/>
      <c r="ER494" s="50"/>
      <c r="ES494" s="50"/>
      <c r="ET494" s="50"/>
      <c r="EU494" s="50"/>
      <c r="EV494" s="50"/>
      <c r="EW494" s="50"/>
      <c r="EX494" s="50"/>
      <c r="EY494" s="50"/>
      <c r="EZ494" s="50"/>
      <c r="FA494" s="50"/>
      <c r="FB494" s="50"/>
      <c r="FC494" s="50"/>
      <c r="FD494" s="50"/>
      <c r="FE494" s="50"/>
      <c r="FF494" s="50"/>
      <c r="FG494" s="50"/>
      <c r="FH494" s="50"/>
      <c r="FI494" s="50"/>
      <c r="FJ494" s="50"/>
      <c r="FK494" s="50"/>
      <c r="FL494" s="50"/>
      <c r="FM494" s="50"/>
      <c r="FN494" s="50"/>
      <c r="FO494" s="50"/>
      <c r="FP494" s="50"/>
      <c r="FQ494" s="50"/>
      <c r="FR494" s="50"/>
      <c r="FS494" s="50"/>
      <c r="FT494" s="50"/>
      <c r="FU494" s="50"/>
      <c r="FV494" s="50"/>
      <c r="FW494" s="50"/>
      <c r="FX494" s="50"/>
      <c r="FY494" s="50"/>
      <c r="FZ494" s="50"/>
      <c r="GA494" s="50"/>
      <c r="GB494" s="50"/>
      <c r="GC494" s="50"/>
      <c r="GD494" s="50"/>
      <c r="GE494" s="50"/>
      <c r="GF494" s="50"/>
      <c r="GG494" s="50"/>
      <c r="GH494" s="50"/>
      <c r="GI494" s="50"/>
      <c r="GJ494" s="50"/>
      <c r="GK494" s="50"/>
      <c r="GL494" s="50"/>
      <c r="GM494" s="50"/>
      <c r="GN494" s="50"/>
      <c r="GO494" s="50"/>
      <c r="GP494" s="50"/>
      <c r="GQ494" s="50"/>
      <c r="GR494" s="50"/>
      <c r="GS494" s="50"/>
      <c r="GT494" s="50"/>
      <c r="GU494" s="50"/>
      <c r="GV494" s="50"/>
      <c r="GW494" s="50"/>
      <c r="GX494" s="50"/>
      <c r="GY494" s="50"/>
      <c r="GZ494" s="50"/>
      <c r="HA494" s="50"/>
      <c r="HB494" s="50"/>
      <c r="HC494" s="50"/>
      <c r="HD494" s="50"/>
      <c r="HE494" s="50"/>
      <c r="HF494" s="50"/>
      <c r="HG494" s="50"/>
      <c r="HH494" s="50"/>
      <c r="HI494" s="50"/>
      <c r="HJ494" s="50"/>
      <c r="HK494" s="50"/>
      <c r="HL494" s="50"/>
      <c r="HM494" s="50"/>
      <c r="HN494" s="50"/>
      <c r="HO494" s="50"/>
      <c r="HP494" s="50"/>
      <c r="HQ494" s="50"/>
      <c r="HR494" s="50"/>
      <c r="HS494" s="50"/>
      <c r="HT494" s="50"/>
      <c r="HU494" s="50"/>
      <c r="HV494" s="50"/>
      <c r="HW494" s="50"/>
      <c r="HX494" s="50"/>
      <c r="HY494" s="50"/>
      <c r="HZ494" s="50"/>
      <c r="IA494" s="50"/>
      <c r="IB494" s="50"/>
      <c r="IC494" s="50"/>
      <c r="ID494" s="50"/>
      <c r="IE494" s="50"/>
      <c r="IF494" s="50"/>
      <c r="IG494" s="50"/>
      <c r="IH494" s="50"/>
      <c r="II494" s="50"/>
      <c r="IJ494" s="50"/>
      <c r="IK494" s="50"/>
      <c r="IL494" s="50"/>
      <c r="IM494" s="50"/>
      <c r="IN494" s="50"/>
      <c r="IO494" s="50"/>
      <c r="IP494" s="50"/>
      <c r="IQ494" s="50"/>
      <c r="IR494" s="50"/>
      <c r="IS494" s="50"/>
    </row>
    <row r="495" spans="1:253" ht="14.25" customHeight="1">
      <c r="A495" s="55" t="str">
        <f t="shared" si="50"/>
        <v>camera.0013</v>
      </c>
      <c r="B495" s="54">
        <v>13</v>
      </c>
      <c r="C495" s="56" t="s">
        <v>656</v>
      </c>
      <c r="D495" s="56">
        <v>3.78</v>
      </c>
      <c r="E495" s="56" t="s">
        <v>1386</v>
      </c>
      <c r="F495" s="56" t="s">
        <v>1387</v>
      </c>
      <c r="G495" s="56" t="s">
        <v>36</v>
      </c>
      <c r="H495" s="56" t="s">
        <v>1423</v>
      </c>
      <c r="I495" s="56" t="s">
        <v>873</v>
      </c>
      <c r="J495" s="50" t="s">
        <v>39</v>
      </c>
      <c r="K495" s="73" t="s">
        <v>40</v>
      </c>
      <c r="L495" s="57" t="s">
        <v>1424</v>
      </c>
      <c r="M495" s="56" t="s">
        <v>41</v>
      </c>
      <c r="N495" s="56" t="s">
        <v>42</v>
      </c>
      <c r="O495" s="50">
        <v>80</v>
      </c>
      <c r="P495" s="50">
        <v>80</v>
      </c>
      <c r="Q495" s="50">
        <v>554</v>
      </c>
      <c r="R495" s="50" t="s">
        <v>69</v>
      </c>
      <c r="S495" s="50" t="s">
        <v>556</v>
      </c>
      <c r="T495" s="50">
        <v>2024</v>
      </c>
      <c r="U495" s="50" t="s">
        <v>71</v>
      </c>
      <c r="V495" s="56" t="s">
        <v>1425</v>
      </c>
      <c r="W495" s="50" t="s">
        <v>73</v>
      </c>
      <c r="X495" s="57" t="s">
        <v>45</v>
      </c>
      <c r="AB495" s="56" t="s">
        <v>656</v>
      </c>
      <c r="AC495" s="50" t="s">
        <v>95</v>
      </c>
      <c r="AD495" s="50">
        <v>0</v>
      </c>
      <c r="AE495" s="50">
        <v>0</v>
      </c>
      <c r="AF495" s="50">
        <v>300</v>
      </c>
      <c r="AG495" s="50" t="s">
        <v>46</v>
      </c>
      <c r="AH495" s="50" t="str">
        <f t="shared" si="52"/>
        <v>B-20 3,78 Esplugues</v>
      </c>
      <c r="AI495" s="50"/>
      <c r="AJ495" s="50" t="str">
        <f t="shared" si="53"/>
        <v>{'Camera information':{'Identifier':'camera.0013','Number':13,'Group':'B-20','Name':'B-20 3,78 Esplugues','Location':'RONDES',</v>
      </c>
      <c r="AK495" s="50" t="str">
        <f t="shared" si="51"/>
        <v>'Description':'B-20 3,78 Esplugues','Symbol':'Fixed camera','Owner':'AJUNTAMENT','Municipality':'Esplugues de Llobregat','Kilometric Point':'3,78','Road':'B-20','Direction':'0',</v>
      </c>
      <c r="AL495" s="50" t="str">
        <f t="shared" si="54"/>
        <v>'Latitude':'0','Longitude':'0','Manufacturer':'LANACCESS','Model':'onSafe MPEGx-120E','Protocol':'		LANACCESS','Polling':300,</v>
      </c>
      <c r="AM495" s="50" t="str">
        <f t="shared" si="56"/>
        <v>'Connection':{'Address':'192.168.47.213','Multicast address':'				224.168.47.213','User':'hello','Password':'world','HTTP port':80,'ONVIF port':80,'RTSP port':554},</v>
      </c>
      <c r="AN495" s="50" t="str">
        <f t="shared" si="55"/>
        <v>'PTZ protocol':{'Protocol':'		LANACCESS','Address':			13,'Port':2024,'Serial settings':'1200,8,E,1'}}},</v>
      </c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  <c r="DS495" s="50"/>
      <c r="DT495" s="50"/>
      <c r="DU495" s="50"/>
      <c r="DV495" s="50"/>
      <c r="DW495" s="50"/>
      <c r="DX495" s="50"/>
      <c r="DY495" s="50"/>
      <c r="DZ495" s="50"/>
      <c r="EA495" s="50"/>
      <c r="EB495" s="50"/>
      <c r="EC495" s="50"/>
      <c r="ED495" s="50"/>
      <c r="EE495" s="50"/>
      <c r="EF495" s="50"/>
      <c r="EG495" s="50"/>
      <c r="EH495" s="50"/>
      <c r="EI495" s="50"/>
      <c r="EJ495" s="50"/>
      <c r="EK495" s="50"/>
      <c r="EL495" s="50"/>
      <c r="EM495" s="50"/>
      <c r="EN495" s="50"/>
      <c r="EO495" s="50"/>
      <c r="EP495" s="50"/>
      <c r="EQ495" s="50"/>
      <c r="ER495" s="50"/>
      <c r="ES495" s="50"/>
      <c r="ET495" s="50"/>
      <c r="EU495" s="50"/>
      <c r="EV495" s="50"/>
      <c r="EW495" s="50"/>
      <c r="EX495" s="50"/>
      <c r="EY495" s="50"/>
      <c r="EZ495" s="50"/>
      <c r="FA495" s="50"/>
      <c r="FB495" s="50"/>
      <c r="FC495" s="50"/>
      <c r="FD495" s="50"/>
      <c r="FE495" s="50"/>
      <c r="FF495" s="50"/>
      <c r="FG495" s="50"/>
      <c r="FH495" s="50"/>
      <c r="FI495" s="50"/>
      <c r="FJ495" s="50"/>
      <c r="FK495" s="50"/>
      <c r="FL495" s="50"/>
      <c r="FM495" s="50"/>
      <c r="FN495" s="50"/>
      <c r="FO495" s="50"/>
      <c r="FP495" s="50"/>
      <c r="FQ495" s="50"/>
      <c r="FR495" s="50"/>
      <c r="FS495" s="50"/>
      <c r="FT495" s="50"/>
      <c r="FU495" s="50"/>
      <c r="FV495" s="50"/>
      <c r="FW495" s="50"/>
      <c r="FX495" s="50"/>
      <c r="FY495" s="50"/>
      <c r="FZ495" s="50"/>
      <c r="GA495" s="50"/>
      <c r="GB495" s="50"/>
      <c r="GC495" s="50"/>
      <c r="GD495" s="50"/>
      <c r="GE495" s="50"/>
      <c r="GF495" s="50"/>
      <c r="GG495" s="50"/>
      <c r="GH495" s="50"/>
      <c r="GI495" s="50"/>
      <c r="GJ495" s="50"/>
      <c r="GK495" s="50"/>
      <c r="GL495" s="50"/>
      <c r="GM495" s="50"/>
      <c r="GN495" s="50"/>
      <c r="GO495" s="50"/>
      <c r="GP495" s="50"/>
      <c r="GQ495" s="50"/>
      <c r="GR495" s="50"/>
      <c r="GS495" s="50"/>
      <c r="GT495" s="50"/>
      <c r="GU495" s="50"/>
      <c r="GV495" s="50"/>
      <c r="GW495" s="50"/>
      <c r="GX495" s="50"/>
      <c r="GY495" s="50"/>
      <c r="GZ495" s="50"/>
      <c r="HA495" s="50"/>
      <c r="HB495" s="50"/>
      <c r="HC495" s="50"/>
      <c r="HD495" s="50"/>
      <c r="HE495" s="50"/>
      <c r="HF495" s="50"/>
      <c r="HG495" s="50"/>
      <c r="HH495" s="50"/>
      <c r="HI495" s="50"/>
      <c r="HJ495" s="50"/>
      <c r="HK495" s="50"/>
      <c r="HL495" s="50"/>
      <c r="HM495" s="50"/>
      <c r="HN495" s="50"/>
      <c r="HO495" s="50"/>
      <c r="HP495" s="50"/>
      <c r="HQ495" s="50"/>
      <c r="HR495" s="50"/>
      <c r="HS495" s="50"/>
      <c r="HT495" s="50"/>
      <c r="HU495" s="50"/>
      <c r="HV495" s="50"/>
      <c r="HW495" s="50"/>
      <c r="HX495" s="50"/>
      <c r="HY495" s="50"/>
      <c r="HZ495" s="50"/>
      <c r="IA495" s="50"/>
      <c r="IB495" s="50"/>
      <c r="IC495" s="50"/>
      <c r="ID495" s="50"/>
      <c r="IE495" s="50"/>
      <c r="IF495" s="50"/>
      <c r="IG495" s="50"/>
      <c r="IH495" s="50"/>
      <c r="II495" s="50"/>
      <c r="IJ495" s="50"/>
      <c r="IK495" s="50"/>
      <c r="IL495" s="50"/>
      <c r="IM495" s="50"/>
      <c r="IN495" s="50"/>
      <c r="IO495" s="50"/>
      <c r="IP495" s="50"/>
      <c r="IQ495" s="50"/>
      <c r="IR495" s="50"/>
      <c r="IS495" s="50"/>
    </row>
    <row r="496" spans="1:253" ht="14.25" customHeight="1">
      <c r="A496" s="55" t="str">
        <f t="shared" si="50"/>
        <v>camera.0014</v>
      </c>
      <c r="B496" s="54">
        <v>14</v>
      </c>
      <c r="C496" s="56" t="s">
        <v>656</v>
      </c>
      <c r="D496" s="56">
        <v>0.76</v>
      </c>
      <c r="E496" s="56" t="s">
        <v>1386</v>
      </c>
      <c r="F496" s="56" t="s">
        <v>1387</v>
      </c>
      <c r="G496" s="56" t="s">
        <v>36</v>
      </c>
      <c r="H496" s="56" t="s">
        <v>610</v>
      </c>
      <c r="I496" s="56" t="s">
        <v>611</v>
      </c>
      <c r="J496" s="50" t="s">
        <v>39</v>
      </c>
      <c r="K496" s="73" t="s">
        <v>40</v>
      </c>
      <c r="L496" s="57" t="s">
        <v>1426</v>
      </c>
      <c r="M496" s="56" t="s">
        <v>41</v>
      </c>
      <c r="N496" s="56" t="s">
        <v>42</v>
      </c>
      <c r="O496" s="50">
        <v>80</v>
      </c>
      <c r="P496" s="50">
        <v>80</v>
      </c>
      <c r="Q496" s="50">
        <v>554</v>
      </c>
      <c r="R496" s="50" t="s">
        <v>69</v>
      </c>
      <c r="S496" s="50" t="s">
        <v>553</v>
      </c>
      <c r="T496" s="50">
        <v>2024</v>
      </c>
      <c r="U496" s="50" t="s">
        <v>71</v>
      </c>
      <c r="V496" s="56" t="s">
        <v>1427</v>
      </c>
      <c r="W496" s="50" t="s">
        <v>73</v>
      </c>
      <c r="X496" s="57" t="s">
        <v>45</v>
      </c>
      <c r="AB496" s="56" t="s">
        <v>656</v>
      </c>
      <c r="AC496" s="50" t="s">
        <v>95</v>
      </c>
      <c r="AD496" s="50">
        <v>0</v>
      </c>
      <c r="AE496" s="50">
        <v>0</v>
      </c>
      <c r="AF496" s="50">
        <v>300</v>
      </c>
      <c r="AG496" s="50" t="s">
        <v>46</v>
      </c>
      <c r="AH496" s="50" t="str">
        <f t="shared" si="52"/>
        <v>B-20 0,76 Cornellà</v>
      </c>
      <c r="AI496" s="50"/>
      <c r="AJ496" s="50" t="str">
        <f t="shared" si="53"/>
        <v>{'Camera information':{'Identifier':'camera.0014','Number':14,'Group':'B-20','Name':'B-20 0,76 Cornellà','Location':'RONDES',</v>
      </c>
      <c r="AK496" s="50" t="str">
        <f t="shared" si="51"/>
        <v>'Description':'B-20 0,76 Cornellà','Symbol':'Fixed camera','Owner':'AJUNTAMENT','Municipality':'Cornellà de Llobregat','Kilometric Point':'0,76','Road':'B-20','Direction':'0',</v>
      </c>
      <c r="AL496" s="50" t="str">
        <f t="shared" si="54"/>
        <v>'Latitude':'0','Longitude':'0','Manufacturer':'LANACCESS','Model':'onSafe MPEGx-120E','Protocol':'		LANACCESS','Polling':300,</v>
      </c>
      <c r="AM496" s="50" t="str">
        <f t="shared" si="56"/>
        <v>'Connection':{'Address':'192.168.47.214','Multicast address':'				224.168.47.214','User':'hello','Password':'world','HTTP port':80,'ONVIF port':80,'RTSP port':554},</v>
      </c>
      <c r="AN496" s="50" t="str">
        <f t="shared" si="55"/>
        <v>'PTZ protocol':{'Protocol':'		LANACCESS','Address':			14,'Port':2024,'Serial settings':'1200,8,E,1'}}},</v>
      </c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  <c r="DS496" s="50"/>
      <c r="DT496" s="50"/>
      <c r="DU496" s="50"/>
      <c r="DV496" s="50"/>
      <c r="DW496" s="50"/>
      <c r="DX496" s="50"/>
      <c r="DY496" s="50"/>
      <c r="DZ496" s="50"/>
      <c r="EA496" s="50"/>
      <c r="EB496" s="50"/>
      <c r="EC496" s="50"/>
      <c r="ED496" s="50"/>
      <c r="EE496" s="50"/>
      <c r="EF496" s="50"/>
      <c r="EG496" s="50"/>
      <c r="EH496" s="50"/>
      <c r="EI496" s="50"/>
      <c r="EJ496" s="50"/>
      <c r="EK496" s="50"/>
      <c r="EL496" s="50"/>
      <c r="EM496" s="50"/>
      <c r="EN496" s="50"/>
      <c r="EO496" s="50"/>
      <c r="EP496" s="50"/>
      <c r="EQ496" s="50"/>
      <c r="ER496" s="50"/>
      <c r="ES496" s="50"/>
      <c r="ET496" s="50"/>
      <c r="EU496" s="50"/>
      <c r="EV496" s="50"/>
      <c r="EW496" s="50"/>
      <c r="EX496" s="50"/>
      <c r="EY496" s="50"/>
      <c r="EZ496" s="50"/>
      <c r="FA496" s="50"/>
      <c r="FB496" s="50"/>
      <c r="FC496" s="50"/>
      <c r="FD496" s="50"/>
      <c r="FE496" s="50"/>
      <c r="FF496" s="50"/>
      <c r="FG496" s="50"/>
      <c r="FH496" s="50"/>
      <c r="FI496" s="50"/>
      <c r="FJ496" s="50"/>
      <c r="FK496" s="50"/>
      <c r="FL496" s="50"/>
      <c r="FM496" s="50"/>
      <c r="FN496" s="50"/>
      <c r="FO496" s="50"/>
      <c r="FP496" s="50"/>
      <c r="FQ496" s="50"/>
      <c r="FR496" s="50"/>
      <c r="FS496" s="50"/>
      <c r="FT496" s="50"/>
      <c r="FU496" s="50"/>
      <c r="FV496" s="50"/>
      <c r="FW496" s="50"/>
      <c r="FX496" s="50"/>
      <c r="FY496" s="50"/>
      <c r="FZ496" s="50"/>
      <c r="GA496" s="50"/>
      <c r="GB496" s="50"/>
      <c r="GC496" s="50"/>
      <c r="GD496" s="50"/>
      <c r="GE496" s="50"/>
      <c r="GF496" s="50"/>
      <c r="GG496" s="50"/>
      <c r="GH496" s="50"/>
      <c r="GI496" s="50"/>
      <c r="GJ496" s="50"/>
      <c r="GK496" s="50"/>
      <c r="GL496" s="50"/>
      <c r="GM496" s="50"/>
      <c r="GN496" s="50"/>
      <c r="GO496" s="50"/>
      <c r="GP496" s="50"/>
      <c r="GQ496" s="50"/>
      <c r="GR496" s="50"/>
      <c r="GS496" s="50"/>
      <c r="GT496" s="50"/>
      <c r="GU496" s="50"/>
      <c r="GV496" s="50"/>
      <c r="GW496" s="50"/>
      <c r="GX496" s="50"/>
      <c r="GY496" s="50"/>
      <c r="GZ496" s="50"/>
      <c r="HA496" s="50"/>
      <c r="HB496" s="50"/>
      <c r="HC496" s="50"/>
      <c r="HD496" s="50"/>
      <c r="HE496" s="50"/>
      <c r="HF496" s="50"/>
      <c r="HG496" s="50"/>
      <c r="HH496" s="50"/>
      <c r="HI496" s="50"/>
      <c r="HJ496" s="50"/>
      <c r="HK496" s="50"/>
      <c r="HL496" s="50"/>
      <c r="HM496" s="50"/>
      <c r="HN496" s="50"/>
      <c r="HO496" s="50"/>
      <c r="HP496" s="50"/>
      <c r="HQ496" s="50"/>
      <c r="HR496" s="50"/>
      <c r="HS496" s="50"/>
      <c r="HT496" s="50"/>
      <c r="HU496" s="50"/>
      <c r="HV496" s="50"/>
      <c r="HW496" s="50"/>
      <c r="HX496" s="50"/>
      <c r="HY496" s="50"/>
      <c r="HZ496" s="50"/>
      <c r="IA496" s="50"/>
      <c r="IB496" s="50"/>
      <c r="IC496" s="50"/>
      <c r="ID496" s="50"/>
      <c r="IE496" s="50"/>
      <c r="IF496" s="50"/>
      <c r="IG496" s="50"/>
      <c r="IH496" s="50"/>
      <c r="II496" s="50"/>
      <c r="IJ496" s="50"/>
      <c r="IK496" s="50"/>
      <c r="IL496" s="50"/>
      <c r="IM496" s="50"/>
      <c r="IN496" s="50"/>
      <c r="IO496" s="50"/>
      <c r="IP496" s="50"/>
      <c r="IQ496" s="50"/>
      <c r="IR496" s="50"/>
      <c r="IS496" s="50"/>
    </row>
    <row r="497" spans="1:253" ht="14.25" customHeight="1">
      <c r="A497" s="55" t="str">
        <f t="shared" si="50"/>
        <v>camera.0015</v>
      </c>
      <c r="B497" s="54">
        <v>15</v>
      </c>
      <c r="C497" s="56" t="s">
        <v>102</v>
      </c>
      <c r="D497" s="56">
        <v>610.5</v>
      </c>
      <c r="E497" s="56" t="s">
        <v>1386</v>
      </c>
      <c r="F497" s="56" t="s">
        <v>1387</v>
      </c>
      <c r="G497" s="56" t="s">
        <v>36</v>
      </c>
      <c r="H497" s="56" t="s">
        <v>871</v>
      </c>
      <c r="I497" s="56" t="s">
        <v>1428</v>
      </c>
      <c r="J497" s="50" t="s">
        <v>39</v>
      </c>
      <c r="K497" s="73" t="s">
        <v>40</v>
      </c>
      <c r="L497" s="57" t="s">
        <v>1429</v>
      </c>
      <c r="M497" s="56" t="s">
        <v>41</v>
      </c>
      <c r="N497" s="56" t="s">
        <v>42</v>
      </c>
      <c r="O497" s="50">
        <v>80</v>
      </c>
      <c r="P497" s="50">
        <v>80</v>
      </c>
      <c r="Q497" s="50">
        <v>554</v>
      </c>
      <c r="R497" s="50" t="s">
        <v>69</v>
      </c>
      <c r="S497" s="50" t="s">
        <v>540</v>
      </c>
      <c r="T497" s="50">
        <v>2024</v>
      </c>
      <c r="U497" s="50" t="s">
        <v>71</v>
      </c>
      <c r="V497" s="56" t="s">
        <v>1430</v>
      </c>
      <c r="W497" s="50" t="s">
        <v>73</v>
      </c>
      <c r="X497" s="57" t="s">
        <v>45</v>
      </c>
      <c r="AB497" s="56" t="s">
        <v>102</v>
      </c>
      <c r="AC497" s="50" t="s">
        <v>95</v>
      </c>
      <c r="AD497" s="50">
        <v>0</v>
      </c>
      <c r="AE497" s="50">
        <v>0</v>
      </c>
      <c r="AF497" s="50">
        <v>300</v>
      </c>
      <c r="AG497" s="50" t="s">
        <v>46</v>
      </c>
      <c r="AH497" s="50" t="str">
        <f t="shared" si="52"/>
        <v>A-2 610,5 Nus Llobregat</v>
      </c>
      <c r="AI497" s="50"/>
      <c r="AJ497" s="50" t="str">
        <f t="shared" si="53"/>
        <v>{'Camera information':{'Identifier':'camera.0015','Number':15,'Group':'A-2','Name':'A-2 610,5 Nus Llobregat','Location':'RONDES',</v>
      </c>
      <c r="AK497" s="50" t="str">
        <f t="shared" si="51"/>
        <v>'Description':'A-2 610,5 Nus Llobregat','Symbol':'Fixed camera','Owner':'AJUNTAMENT','Municipality':'Barcelona','Kilometric Point':'610,5','Road':'A-2','Direction':'0',</v>
      </c>
      <c r="AL497" s="50" t="str">
        <f t="shared" si="54"/>
        <v>'Latitude':'0','Longitude':'0','Manufacturer':'LANACCESS','Model':'onSafe MPEGx-120E','Protocol':'		LANACCESS','Polling':300,</v>
      </c>
      <c r="AM497" s="50" t="str">
        <f t="shared" si="56"/>
        <v>'Connection':{'Address':'192.168.47.215','Multicast address':'				224.168.47.215','User':'hello','Password':'world','HTTP port':80,'ONVIF port':80,'RTSP port':554},</v>
      </c>
      <c r="AN497" s="50" t="str">
        <f t="shared" si="55"/>
        <v>'PTZ protocol':{'Protocol':'		LANACCESS','Address':			15,'Port':2024,'Serial settings':'1200,8,E,1'}}},</v>
      </c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  <c r="DS497" s="50"/>
      <c r="DT497" s="50"/>
      <c r="DU497" s="50"/>
      <c r="DV497" s="50"/>
      <c r="DW497" s="50"/>
      <c r="DX497" s="50"/>
      <c r="DY497" s="50"/>
      <c r="DZ497" s="50"/>
      <c r="EA497" s="50"/>
      <c r="EB497" s="50"/>
      <c r="EC497" s="50"/>
      <c r="ED497" s="50"/>
      <c r="EE497" s="50"/>
      <c r="EF497" s="50"/>
      <c r="EG497" s="50"/>
      <c r="EH497" s="50"/>
      <c r="EI497" s="50"/>
      <c r="EJ497" s="50"/>
      <c r="EK497" s="50"/>
      <c r="EL497" s="50"/>
      <c r="EM497" s="50"/>
      <c r="EN497" s="50"/>
      <c r="EO497" s="50"/>
      <c r="EP497" s="50"/>
      <c r="EQ497" s="50"/>
      <c r="ER497" s="50"/>
      <c r="ES497" s="50"/>
      <c r="ET497" s="50"/>
      <c r="EU497" s="50"/>
      <c r="EV497" s="50"/>
      <c r="EW497" s="50"/>
      <c r="EX497" s="50"/>
      <c r="EY497" s="50"/>
      <c r="EZ497" s="50"/>
      <c r="FA497" s="50"/>
      <c r="FB497" s="50"/>
      <c r="FC497" s="50"/>
      <c r="FD497" s="50"/>
      <c r="FE497" s="50"/>
      <c r="FF497" s="50"/>
      <c r="FG497" s="50"/>
      <c r="FH497" s="50"/>
      <c r="FI497" s="50"/>
      <c r="FJ497" s="50"/>
      <c r="FK497" s="50"/>
      <c r="FL497" s="50"/>
      <c r="FM497" s="50"/>
      <c r="FN497" s="50"/>
      <c r="FO497" s="50"/>
      <c r="FP497" s="50"/>
      <c r="FQ497" s="50"/>
      <c r="FR497" s="50"/>
      <c r="FS497" s="50"/>
      <c r="FT497" s="50"/>
      <c r="FU497" s="50"/>
      <c r="FV497" s="50"/>
      <c r="FW497" s="50"/>
      <c r="FX497" s="50"/>
      <c r="FY497" s="50"/>
      <c r="FZ497" s="50"/>
      <c r="GA497" s="50"/>
      <c r="GB497" s="50"/>
      <c r="GC497" s="50"/>
      <c r="GD497" s="50"/>
      <c r="GE497" s="50"/>
      <c r="GF497" s="50"/>
      <c r="GG497" s="50"/>
      <c r="GH497" s="50"/>
      <c r="GI497" s="50"/>
      <c r="GJ497" s="50"/>
      <c r="GK497" s="50"/>
      <c r="GL497" s="50"/>
      <c r="GM497" s="50"/>
      <c r="GN497" s="50"/>
      <c r="GO497" s="50"/>
      <c r="GP497" s="50"/>
      <c r="GQ497" s="50"/>
      <c r="GR497" s="50"/>
      <c r="GS497" s="50"/>
      <c r="GT497" s="50"/>
      <c r="GU497" s="50"/>
      <c r="GV497" s="50"/>
      <c r="GW497" s="50"/>
      <c r="GX497" s="50"/>
      <c r="GY497" s="50"/>
      <c r="GZ497" s="50"/>
      <c r="HA497" s="50"/>
      <c r="HB497" s="50"/>
      <c r="HC497" s="50"/>
      <c r="HD497" s="50"/>
      <c r="HE497" s="50"/>
      <c r="HF497" s="50"/>
      <c r="HG497" s="50"/>
      <c r="HH497" s="50"/>
      <c r="HI497" s="50"/>
      <c r="HJ497" s="50"/>
      <c r="HK497" s="50"/>
      <c r="HL497" s="50"/>
      <c r="HM497" s="50"/>
      <c r="HN497" s="50"/>
      <c r="HO497" s="50"/>
      <c r="HP497" s="50"/>
      <c r="HQ497" s="50"/>
      <c r="HR497" s="50"/>
      <c r="HS497" s="50"/>
      <c r="HT497" s="50"/>
      <c r="HU497" s="50"/>
      <c r="HV497" s="50"/>
      <c r="HW497" s="50"/>
      <c r="HX497" s="50"/>
      <c r="HY497" s="50"/>
      <c r="HZ497" s="50"/>
      <c r="IA497" s="50"/>
      <c r="IB497" s="50"/>
      <c r="IC497" s="50"/>
      <c r="ID497" s="50"/>
      <c r="IE497" s="50"/>
      <c r="IF497" s="50"/>
      <c r="IG497" s="50"/>
      <c r="IH497" s="50"/>
      <c r="II497" s="50"/>
      <c r="IJ497" s="50"/>
      <c r="IK497" s="50"/>
      <c r="IL497" s="50"/>
      <c r="IM497" s="50"/>
      <c r="IN497" s="50"/>
      <c r="IO497" s="50"/>
      <c r="IP497" s="50"/>
      <c r="IQ497" s="50"/>
      <c r="IR497" s="50"/>
      <c r="IS497" s="50"/>
    </row>
    <row r="498" spans="1:253" ht="14.25" customHeight="1">
      <c r="A498" s="55" t="str">
        <f t="shared" si="50"/>
        <v>camera.0016</v>
      </c>
      <c r="B498" s="54">
        <v>16</v>
      </c>
      <c r="C498" s="56" t="s">
        <v>1431</v>
      </c>
      <c r="D498" s="56">
        <v>17.8</v>
      </c>
      <c r="E498" s="56" t="s">
        <v>1386</v>
      </c>
      <c r="F498" s="56" t="s">
        <v>1387</v>
      </c>
      <c r="G498" s="56" t="s">
        <v>36</v>
      </c>
      <c r="H498" s="56" t="s">
        <v>871</v>
      </c>
      <c r="I498" s="56" t="s">
        <v>1432</v>
      </c>
      <c r="J498" s="50" t="s">
        <v>39</v>
      </c>
      <c r="K498" s="73" t="s">
        <v>40</v>
      </c>
      <c r="L498" s="57" t="s">
        <v>1433</v>
      </c>
      <c r="M498" s="56" t="s">
        <v>41</v>
      </c>
      <c r="N498" s="56" t="s">
        <v>42</v>
      </c>
      <c r="O498" s="50">
        <v>80</v>
      </c>
      <c r="P498" s="50">
        <v>80</v>
      </c>
      <c r="Q498" s="50">
        <v>554</v>
      </c>
      <c r="R498" s="50" t="s">
        <v>69</v>
      </c>
      <c r="S498" s="50" t="s">
        <v>87</v>
      </c>
      <c r="T498" s="50">
        <v>2024</v>
      </c>
      <c r="U498" s="50" t="s">
        <v>71</v>
      </c>
      <c r="V498" s="56" t="s">
        <v>1434</v>
      </c>
      <c r="W498" s="50" t="s">
        <v>73</v>
      </c>
      <c r="X498" s="57" t="s">
        <v>45</v>
      </c>
      <c r="AB498" s="56" t="s">
        <v>1431</v>
      </c>
      <c r="AC498" s="50" t="s">
        <v>95</v>
      </c>
      <c r="AD498" s="50">
        <v>0</v>
      </c>
      <c r="AE498" s="50">
        <v>0</v>
      </c>
      <c r="AF498" s="50">
        <v>300</v>
      </c>
      <c r="AG498" s="50" t="s">
        <v>46</v>
      </c>
      <c r="AH498" s="50" t="str">
        <f t="shared" si="52"/>
        <v>B-10 17,8 Mercabarna</v>
      </c>
      <c r="AI498" s="50"/>
      <c r="AJ498" s="50" t="str">
        <f t="shared" si="53"/>
        <v>{'Camera information':{'Identifier':'camera.0016','Number':16,'Group':'B-10','Name':'B-10 17,8 Mercabarna','Location':'RONDES',</v>
      </c>
      <c r="AK498" s="50" t="str">
        <f t="shared" si="51"/>
        <v>'Description':'B-10 17,8 Mercabarna','Symbol':'Fixed camera','Owner':'AJUNTAMENT','Municipality':'Barcelona','Kilometric Point':'17,8','Road':'B-10','Direction':'0',</v>
      </c>
      <c r="AL498" s="50" t="str">
        <f t="shared" si="54"/>
        <v>'Latitude':'0','Longitude':'0','Manufacturer':'LANACCESS','Model':'onSafe MPEGx-120E','Protocol':'		LANACCESS','Polling':300,</v>
      </c>
      <c r="AM498" s="50" t="str">
        <f t="shared" si="56"/>
        <v>'Connection':{'Address':'192.168.47.216','Multicast address':'				224.168.47.216','User':'hello','Password':'world','HTTP port':80,'ONVIF port':80,'RTSP port':554},</v>
      </c>
      <c r="AN498" s="50" t="str">
        <f t="shared" si="55"/>
        <v>'PTZ protocol':{'Protocol':'		LANACCESS','Address':			16,'Port':2024,'Serial settings':'1200,8,E,1'}}},</v>
      </c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  <c r="DS498" s="50"/>
      <c r="DT498" s="50"/>
      <c r="DU498" s="50"/>
      <c r="DV498" s="50"/>
      <c r="DW498" s="50"/>
      <c r="DX498" s="50"/>
      <c r="DY498" s="50"/>
      <c r="DZ498" s="50"/>
      <c r="EA498" s="50"/>
      <c r="EB498" s="50"/>
      <c r="EC498" s="50"/>
      <c r="ED498" s="50"/>
      <c r="EE498" s="50"/>
      <c r="EF498" s="50"/>
      <c r="EG498" s="50"/>
      <c r="EH498" s="50"/>
      <c r="EI498" s="50"/>
      <c r="EJ498" s="50"/>
      <c r="EK498" s="50"/>
      <c r="EL498" s="50"/>
      <c r="EM498" s="50"/>
      <c r="EN498" s="50"/>
      <c r="EO498" s="50"/>
      <c r="EP498" s="50"/>
      <c r="EQ498" s="50"/>
      <c r="ER498" s="50"/>
      <c r="ES498" s="50"/>
      <c r="ET498" s="50"/>
      <c r="EU498" s="50"/>
      <c r="EV498" s="50"/>
      <c r="EW498" s="50"/>
      <c r="EX498" s="50"/>
      <c r="EY498" s="50"/>
      <c r="EZ498" s="50"/>
      <c r="FA498" s="50"/>
      <c r="FB498" s="50"/>
      <c r="FC498" s="50"/>
      <c r="FD498" s="50"/>
      <c r="FE498" s="50"/>
      <c r="FF498" s="50"/>
      <c r="FG498" s="50"/>
      <c r="FH498" s="50"/>
      <c r="FI498" s="50"/>
      <c r="FJ498" s="50"/>
      <c r="FK498" s="50"/>
      <c r="FL498" s="50"/>
      <c r="FM498" s="50"/>
      <c r="FN498" s="50"/>
      <c r="FO498" s="50"/>
      <c r="FP498" s="50"/>
      <c r="FQ498" s="50"/>
      <c r="FR498" s="50"/>
      <c r="FS498" s="50"/>
      <c r="FT498" s="50"/>
      <c r="FU498" s="50"/>
      <c r="FV498" s="50"/>
      <c r="FW498" s="50"/>
      <c r="FX498" s="50"/>
      <c r="FY498" s="50"/>
      <c r="FZ498" s="50"/>
      <c r="GA498" s="50"/>
      <c r="GB498" s="50"/>
      <c r="GC498" s="50"/>
      <c r="GD498" s="50"/>
      <c r="GE498" s="50"/>
      <c r="GF498" s="50"/>
      <c r="GG498" s="50"/>
      <c r="GH498" s="50"/>
      <c r="GI498" s="50"/>
      <c r="GJ498" s="50"/>
      <c r="GK498" s="50"/>
      <c r="GL498" s="50"/>
      <c r="GM498" s="50"/>
      <c r="GN498" s="50"/>
      <c r="GO498" s="50"/>
      <c r="GP498" s="50"/>
      <c r="GQ498" s="50"/>
      <c r="GR498" s="50"/>
      <c r="GS498" s="50"/>
      <c r="GT498" s="50"/>
      <c r="GU498" s="50"/>
      <c r="GV498" s="50"/>
      <c r="GW498" s="50"/>
      <c r="GX498" s="50"/>
      <c r="GY498" s="50"/>
      <c r="GZ498" s="50"/>
      <c r="HA498" s="50"/>
      <c r="HB498" s="50"/>
      <c r="HC498" s="50"/>
      <c r="HD498" s="50"/>
      <c r="HE498" s="50"/>
      <c r="HF498" s="50"/>
      <c r="HG498" s="50"/>
      <c r="HH498" s="50"/>
      <c r="HI498" s="50"/>
      <c r="HJ498" s="50"/>
      <c r="HK498" s="50"/>
      <c r="HL498" s="50"/>
      <c r="HM498" s="50"/>
      <c r="HN498" s="50"/>
      <c r="HO498" s="50"/>
      <c r="HP498" s="50"/>
      <c r="HQ498" s="50"/>
      <c r="HR498" s="50"/>
      <c r="HS498" s="50"/>
      <c r="HT498" s="50"/>
      <c r="HU498" s="50"/>
      <c r="HV498" s="50"/>
      <c r="HW498" s="50"/>
      <c r="HX498" s="50"/>
      <c r="HY498" s="50"/>
      <c r="HZ498" s="50"/>
      <c r="IA498" s="50"/>
      <c r="IB498" s="50"/>
      <c r="IC498" s="50"/>
      <c r="ID498" s="50"/>
      <c r="IE498" s="50"/>
      <c r="IF498" s="50"/>
      <c r="IG498" s="50"/>
      <c r="IH498" s="50"/>
      <c r="II498" s="50"/>
      <c r="IJ498" s="50"/>
      <c r="IK498" s="50"/>
      <c r="IL498" s="50"/>
      <c r="IM498" s="50"/>
      <c r="IN498" s="50"/>
      <c r="IO498" s="50"/>
      <c r="IP498" s="50"/>
      <c r="IQ498" s="50"/>
      <c r="IR498" s="50"/>
      <c r="IS498" s="50"/>
    </row>
    <row r="499" spans="1:253" ht="14.25" customHeight="1">
      <c r="A499" s="55" t="str">
        <f t="shared" si="50"/>
        <v>camera.0017</v>
      </c>
      <c r="B499" s="54">
        <v>17</v>
      </c>
      <c r="C499" s="56" t="s">
        <v>1435</v>
      </c>
      <c r="D499" s="56">
        <v>16.899999999999999</v>
      </c>
      <c r="E499" s="56" t="s">
        <v>1386</v>
      </c>
      <c r="F499" s="56" t="s">
        <v>1387</v>
      </c>
      <c r="G499" s="56" t="s">
        <v>36</v>
      </c>
      <c r="H499" s="56" t="s">
        <v>871</v>
      </c>
      <c r="I499" s="56" t="s">
        <v>1436</v>
      </c>
      <c r="J499" s="50" t="s">
        <v>39</v>
      </c>
      <c r="K499" s="73" t="s">
        <v>40</v>
      </c>
      <c r="L499" s="57" t="s">
        <v>1437</v>
      </c>
      <c r="M499" s="56" t="s">
        <v>41</v>
      </c>
      <c r="N499" s="56" t="s">
        <v>42</v>
      </c>
      <c r="O499" s="50">
        <v>80</v>
      </c>
      <c r="P499" s="50">
        <v>80</v>
      </c>
      <c r="Q499" s="50">
        <v>554</v>
      </c>
      <c r="R499" s="50" t="s">
        <v>69</v>
      </c>
      <c r="S499" s="50" t="s">
        <v>82</v>
      </c>
      <c r="T499" s="50">
        <v>2024</v>
      </c>
      <c r="U499" s="50" t="s">
        <v>71</v>
      </c>
      <c r="V499" s="56" t="s">
        <v>1438</v>
      </c>
      <c r="W499" s="50" t="s">
        <v>73</v>
      </c>
      <c r="X499" s="57" t="s">
        <v>45</v>
      </c>
      <c r="AB499" s="56" t="s">
        <v>1435</v>
      </c>
      <c r="AC499" s="50" t="s">
        <v>95</v>
      </c>
      <c r="AD499" s="50">
        <v>0</v>
      </c>
      <c r="AE499" s="50">
        <v>0</v>
      </c>
      <c r="AF499" s="50">
        <v>300</v>
      </c>
      <c r="AG499" s="50" t="s">
        <v>46</v>
      </c>
      <c r="AH499" s="50" t="str">
        <f t="shared" si="52"/>
        <v>N-II 16,9 Zona Franca</v>
      </c>
      <c r="AI499" s="50"/>
      <c r="AJ499" s="50" t="str">
        <f t="shared" si="53"/>
        <v>{'Camera information':{'Identifier':'camera.0017','Number':17,'Group':'N-II','Name':'N-II 16,9 Zona Franca','Location':'RONDES',</v>
      </c>
      <c r="AK499" s="50" t="str">
        <f t="shared" si="51"/>
        <v>'Description':'N-II 16,9 Zona Franca','Symbol':'Fixed camera','Owner':'AJUNTAMENT','Municipality':'Barcelona','Kilometric Point':'16,9','Road':'N-II','Direction':'0',</v>
      </c>
      <c r="AL499" s="50" t="str">
        <f t="shared" si="54"/>
        <v>'Latitude':'0','Longitude':'0','Manufacturer':'LANACCESS','Model':'onSafe MPEGx-120E','Protocol':'		LANACCESS','Polling':300,</v>
      </c>
      <c r="AM499" s="50" t="str">
        <f t="shared" si="56"/>
        <v>'Connection':{'Address':'192.168.47.217','Multicast address':'				224.168.47.217','User':'hello','Password':'world','HTTP port':80,'ONVIF port':80,'RTSP port':554},</v>
      </c>
      <c r="AN499" s="50" t="str">
        <f t="shared" si="55"/>
        <v>'PTZ protocol':{'Protocol':'		LANACCESS','Address':			17,'Port':2024,'Serial settings':'1200,8,E,1'}}},</v>
      </c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  <c r="DS499" s="50"/>
      <c r="DT499" s="50"/>
      <c r="DU499" s="50"/>
      <c r="DV499" s="50"/>
      <c r="DW499" s="50"/>
      <c r="DX499" s="50"/>
      <c r="DY499" s="50"/>
      <c r="DZ499" s="50"/>
      <c r="EA499" s="50"/>
      <c r="EB499" s="50"/>
      <c r="EC499" s="50"/>
      <c r="ED499" s="50"/>
      <c r="EE499" s="50"/>
      <c r="EF499" s="50"/>
      <c r="EG499" s="50"/>
      <c r="EH499" s="50"/>
      <c r="EI499" s="50"/>
      <c r="EJ499" s="50"/>
      <c r="EK499" s="50"/>
      <c r="EL499" s="50"/>
      <c r="EM499" s="50"/>
      <c r="EN499" s="50"/>
      <c r="EO499" s="50"/>
      <c r="EP499" s="50"/>
      <c r="EQ499" s="50"/>
      <c r="ER499" s="50"/>
      <c r="ES499" s="50"/>
      <c r="ET499" s="50"/>
      <c r="EU499" s="50"/>
      <c r="EV499" s="50"/>
      <c r="EW499" s="50"/>
      <c r="EX499" s="50"/>
      <c r="EY499" s="50"/>
      <c r="EZ499" s="50"/>
      <c r="FA499" s="50"/>
      <c r="FB499" s="50"/>
      <c r="FC499" s="50"/>
      <c r="FD499" s="50"/>
      <c r="FE499" s="50"/>
      <c r="FF499" s="50"/>
      <c r="FG499" s="50"/>
      <c r="FH499" s="50"/>
      <c r="FI499" s="50"/>
      <c r="FJ499" s="50"/>
      <c r="FK499" s="50"/>
      <c r="FL499" s="50"/>
      <c r="FM499" s="50"/>
      <c r="FN499" s="50"/>
      <c r="FO499" s="50"/>
      <c r="FP499" s="50"/>
      <c r="FQ499" s="50"/>
      <c r="FR499" s="50"/>
      <c r="FS499" s="50"/>
      <c r="FT499" s="50"/>
      <c r="FU499" s="50"/>
      <c r="FV499" s="50"/>
      <c r="FW499" s="50"/>
      <c r="FX499" s="50"/>
      <c r="FY499" s="50"/>
      <c r="FZ499" s="50"/>
      <c r="GA499" s="50"/>
      <c r="GB499" s="50"/>
      <c r="GC499" s="50"/>
      <c r="GD499" s="50"/>
      <c r="GE499" s="50"/>
      <c r="GF499" s="50"/>
      <c r="GG499" s="50"/>
      <c r="GH499" s="50"/>
      <c r="GI499" s="50"/>
      <c r="GJ499" s="50"/>
      <c r="GK499" s="50"/>
      <c r="GL499" s="50"/>
      <c r="GM499" s="50"/>
      <c r="GN499" s="50"/>
      <c r="GO499" s="50"/>
      <c r="GP499" s="50"/>
      <c r="GQ499" s="50"/>
      <c r="GR499" s="50"/>
      <c r="GS499" s="50"/>
      <c r="GT499" s="50"/>
      <c r="GU499" s="50"/>
      <c r="GV499" s="50"/>
      <c r="GW499" s="50"/>
      <c r="GX499" s="50"/>
      <c r="GY499" s="50"/>
      <c r="GZ499" s="50"/>
      <c r="HA499" s="50"/>
      <c r="HB499" s="50"/>
      <c r="HC499" s="50"/>
      <c r="HD499" s="50"/>
      <c r="HE499" s="50"/>
      <c r="HF499" s="50"/>
      <c r="HG499" s="50"/>
      <c r="HH499" s="50"/>
      <c r="HI499" s="50"/>
      <c r="HJ499" s="50"/>
      <c r="HK499" s="50"/>
      <c r="HL499" s="50"/>
      <c r="HM499" s="50"/>
      <c r="HN499" s="50"/>
      <c r="HO499" s="50"/>
      <c r="HP499" s="50"/>
      <c r="HQ499" s="50"/>
      <c r="HR499" s="50"/>
      <c r="HS499" s="50"/>
      <c r="HT499" s="50"/>
      <c r="HU499" s="50"/>
      <c r="HV499" s="50"/>
      <c r="HW499" s="50"/>
      <c r="HX499" s="50"/>
      <c r="HY499" s="50"/>
      <c r="HZ499" s="50"/>
      <c r="IA499" s="50"/>
      <c r="IB499" s="50"/>
      <c r="IC499" s="50"/>
      <c r="ID499" s="50"/>
      <c r="IE499" s="50"/>
      <c r="IF499" s="50"/>
      <c r="IG499" s="50"/>
      <c r="IH499" s="50"/>
      <c r="II499" s="50"/>
      <c r="IJ499" s="50"/>
      <c r="IK499" s="50"/>
      <c r="IL499" s="50"/>
      <c r="IM499" s="50"/>
      <c r="IN499" s="50"/>
      <c r="IO499" s="50"/>
      <c r="IP499" s="50"/>
      <c r="IQ499" s="50"/>
      <c r="IR499" s="50"/>
      <c r="IS499" s="50"/>
    </row>
    <row r="500" spans="1:253" ht="14.25" customHeight="1">
      <c r="A500" s="55" t="str">
        <f t="shared" si="50"/>
        <v>camera.0018</v>
      </c>
      <c r="B500" s="54">
        <v>18</v>
      </c>
      <c r="C500" s="56" t="s">
        <v>1435</v>
      </c>
      <c r="D500" s="56">
        <v>15.2</v>
      </c>
      <c r="E500" s="56" t="s">
        <v>1386</v>
      </c>
      <c r="F500" s="56" t="s">
        <v>1387</v>
      </c>
      <c r="G500" s="56" t="s">
        <v>36</v>
      </c>
      <c r="H500" s="56" t="s">
        <v>871</v>
      </c>
      <c r="I500" s="56" t="s">
        <v>1439</v>
      </c>
      <c r="J500" s="50" t="s">
        <v>39</v>
      </c>
      <c r="K500" s="73" t="s">
        <v>40</v>
      </c>
      <c r="L500" s="57" t="s">
        <v>1440</v>
      </c>
      <c r="M500" s="56" t="s">
        <v>41</v>
      </c>
      <c r="N500" s="56" t="s">
        <v>42</v>
      </c>
      <c r="O500" s="50">
        <v>80</v>
      </c>
      <c r="P500" s="50">
        <v>80</v>
      </c>
      <c r="Q500" s="50">
        <v>554</v>
      </c>
      <c r="R500" s="50" t="s">
        <v>69</v>
      </c>
      <c r="S500" s="50" t="s">
        <v>78</v>
      </c>
      <c r="T500" s="50">
        <v>2024</v>
      </c>
      <c r="U500" s="50" t="s">
        <v>71</v>
      </c>
      <c r="V500" s="56" t="s">
        <v>1441</v>
      </c>
      <c r="W500" s="50" t="s">
        <v>73</v>
      </c>
      <c r="X500" s="57" t="s">
        <v>45</v>
      </c>
      <c r="AB500" s="56" t="s">
        <v>1435</v>
      </c>
      <c r="AC500" s="50" t="s">
        <v>95</v>
      </c>
      <c r="AD500" s="50">
        <v>0</v>
      </c>
      <c r="AE500" s="50">
        <v>0</v>
      </c>
      <c r="AF500" s="50">
        <v>300</v>
      </c>
      <c r="AG500" s="50" t="s">
        <v>46</v>
      </c>
      <c r="AH500" s="50" t="str">
        <f t="shared" si="52"/>
        <v>N-II 15,2 Pg. Zona Franca</v>
      </c>
      <c r="AI500" s="50"/>
      <c r="AJ500" s="50" t="str">
        <f t="shared" si="53"/>
        <v>{'Camera information':{'Identifier':'camera.0018','Number':18,'Group':'N-II','Name':'N-II 15,2 Pg. Zona Franca','Location':'RONDES',</v>
      </c>
      <c r="AK500" s="50" t="str">
        <f t="shared" si="51"/>
        <v>'Description':'N-II 15,2 Pg. Zona Franca','Symbol':'Fixed camera','Owner':'AJUNTAMENT','Municipality':'Barcelona','Kilometric Point':'15,2','Road':'N-II','Direction':'0',</v>
      </c>
      <c r="AL500" s="50" t="str">
        <f t="shared" si="54"/>
        <v>'Latitude':'0','Longitude':'0','Manufacturer':'LANACCESS','Model':'onSafe MPEGx-120E','Protocol':'		LANACCESS','Polling':300,</v>
      </c>
      <c r="AM500" s="50" t="str">
        <f t="shared" si="56"/>
        <v>'Connection':{'Address':'192.168.47.218','Multicast address':'				224.168.47.218','User':'hello','Password':'world','HTTP port':80,'ONVIF port':80,'RTSP port':554},</v>
      </c>
      <c r="AN500" s="50" t="str">
        <f t="shared" si="55"/>
        <v>'PTZ protocol':{'Protocol':'		LANACCESS','Address':			18,'Port':2024,'Serial settings':'1200,8,E,1'}}},</v>
      </c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  <c r="DS500" s="50"/>
      <c r="DT500" s="50"/>
      <c r="DU500" s="50"/>
      <c r="DV500" s="50"/>
      <c r="DW500" s="50"/>
      <c r="DX500" s="50"/>
      <c r="DY500" s="50"/>
      <c r="DZ500" s="50"/>
      <c r="EA500" s="50"/>
      <c r="EB500" s="50"/>
      <c r="EC500" s="50"/>
      <c r="ED500" s="50"/>
      <c r="EE500" s="50"/>
      <c r="EF500" s="50"/>
      <c r="EG500" s="50"/>
      <c r="EH500" s="50"/>
      <c r="EI500" s="50"/>
      <c r="EJ500" s="50"/>
      <c r="EK500" s="50"/>
      <c r="EL500" s="50"/>
      <c r="EM500" s="50"/>
      <c r="EN500" s="50"/>
      <c r="EO500" s="50"/>
      <c r="EP500" s="50"/>
      <c r="EQ500" s="50"/>
      <c r="ER500" s="50"/>
      <c r="ES500" s="50"/>
      <c r="ET500" s="50"/>
      <c r="EU500" s="50"/>
      <c r="EV500" s="50"/>
      <c r="EW500" s="50"/>
      <c r="EX500" s="50"/>
      <c r="EY500" s="50"/>
      <c r="EZ500" s="50"/>
      <c r="FA500" s="50"/>
      <c r="FB500" s="50"/>
      <c r="FC500" s="50"/>
      <c r="FD500" s="50"/>
      <c r="FE500" s="50"/>
      <c r="FF500" s="50"/>
      <c r="FG500" s="50"/>
      <c r="FH500" s="50"/>
      <c r="FI500" s="50"/>
      <c r="FJ500" s="50"/>
      <c r="FK500" s="50"/>
      <c r="FL500" s="50"/>
      <c r="FM500" s="50"/>
      <c r="FN500" s="50"/>
      <c r="FO500" s="50"/>
      <c r="FP500" s="50"/>
      <c r="FQ500" s="50"/>
      <c r="FR500" s="50"/>
      <c r="FS500" s="50"/>
      <c r="FT500" s="50"/>
      <c r="FU500" s="50"/>
      <c r="FV500" s="50"/>
      <c r="FW500" s="50"/>
      <c r="FX500" s="50"/>
      <c r="FY500" s="50"/>
      <c r="FZ500" s="50"/>
      <c r="GA500" s="50"/>
      <c r="GB500" s="50"/>
      <c r="GC500" s="50"/>
      <c r="GD500" s="50"/>
      <c r="GE500" s="50"/>
      <c r="GF500" s="50"/>
      <c r="GG500" s="50"/>
      <c r="GH500" s="50"/>
      <c r="GI500" s="50"/>
      <c r="GJ500" s="50"/>
      <c r="GK500" s="50"/>
      <c r="GL500" s="50"/>
      <c r="GM500" s="50"/>
      <c r="GN500" s="50"/>
      <c r="GO500" s="50"/>
      <c r="GP500" s="50"/>
      <c r="GQ500" s="50"/>
      <c r="GR500" s="50"/>
      <c r="GS500" s="50"/>
      <c r="GT500" s="50"/>
      <c r="GU500" s="50"/>
      <c r="GV500" s="50"/>
      <c r="GW500" s="50"/>
      <c r="GX500" s="50"/>
      <c r="GY500" s="50"/>
      <c r="GZ500" s="50"/>
      <c r="HA500" s="50"/>
      <c r="HB500" s="50"/>
      <c r="HC500" s="50"/>
      <c r="HD500" s="50"/>
      <c r="HE500" s="50"/>
      <c r="HF500" s="50"/>
      <c r="HG500" s="50"/>
      <c r="HH500" s="50"/>
      <c r="HI500" s="50"/>
      <c r="HJ500" s="50"/>
      <c r="HK500" s="50"/>
      <c r="HL500" s="50"/>
      <c r="HM500" s="50"/>
      <c r="HN500" s="50"/>
      <c r="HO500" s="50"/>
      <c r="HP500" s="50"/>
      <c r="HQ500" s="50"/>
      <c r="HR500" s="50"/>
      <c r="HS500" s="50"/>
      <c r="HT500" s="50"/>
      <c r="HU500" s="50"/>
      <c r="HV500" s="50"/>
      <c r="HW500" s="50"/>
      <c r="HX500" s="50"/>
      <c r="HY500" s="50"/>
      <c r="HZ500" s="50"/>
      <c r="IA500" s="50"/>
      <c r="IB500" s="50"/>
      <c r="IC500" s="50"/>
      <c r="ID500" s="50"/>
      <c r="IE500" s="50"/>
      <c r="IF500" s="50"/>
      <c r="IG500" s="50"/>
      <c r="IH500" s="50"/>
      <c r="II500" s="50"/>
      <c r="IJ500" s="50"/>
      <c r="IK500" s="50"/>
      <c r="IL500" s="50"/>
      <c r="IM500" s="50"/>
      <c r="IN500" s="50"/>
      <c r="IO500" s="50"/>
      <c r="IP500" s="50"/>
      <c r="IQ500" s="50"/>
      <c r="IR500" s="50"/>
      <c r="IS500" s="50"/>
    </row>
    <row r="501" spans="1:253" ht="14.25" customHeight="1">
      <c r="A501" s="55" t="str">
        <f t="shared" si="50"/>
        <v>camera.0019</v>
      </c>
      <c r="B501" s="54">
        <v>19</v>
      </c>
      <c r="C501" s="56" t="s">
        <v>1435</v>
      </c>
      <c r="D501" s="56">
        <v>14.2</v>
      </c>
      <c r="E501" s="56" t="s">
        <v>1386</v>
      </c>
      <c r="F501" s="56" t="s">
        <v>1387</v>
      </c>
      <c r="G501" s="56" t="s">
        <v>36</v>
      </c>
      <c r="H501" s="56" t="s">
        <v>125</v>
      </c>
      <c r="I501" s="56" t="s">
        <v>1442</v>
      </c>
      <c r="J501" s="50" t="s">
        <v>39</v>
      </c>
      <c r="K501" s="73" t="s">
        <v>40</v>
      </c>
      <c r="L501" s="57" t="s">
        <v>1443</v>
      </c>
      <c r="M501" s="56" t="s">
        <v>41</v>
      </c>
      <c r="N501" s="56" t="s">
        <v>42</v>
      </c>
      <c r="O501" s="50">
        <v>80</v>
      </c>
      <c r="P501" s="50">
        <v>80</v>
      </c>
      <c r="Q501" s="50">
        <v>554</v>
      </c>
      <c r="R501" s="50" t="s">
        <v>69</v>
      </c>
      <c r="S501" s="50" t="s">
        <v>70</v>
      </c>
      <c r="T501" s="50">
        <v>2024</v>
      </c>
      <c r="U501" s="50" t="s">
        <v>71</v>
      </c>
      <c r="V501" s="56" t="s">
        <v>1444</v>
      </c>
      <c r="W501" s="50" t="s">
        <v>73</v>
      </c>
      <c r="X501" s="57" t="s">
        <v>45</v>
      </c>
      <c r="AB501" s="56" t="s">
        <v>1435</v>
      </c>
      <c r="AC501" s="50" t="s">
        <v>58</v>
      </c>
      <c r="AD501" s="50">
        <v>0</v>
      </c>
      <c r="AE501" s="50">
        <v>0</v>
      </c>
      <c r="AF501" s="50">
        <v>300</v>
      </c>
      <c r="AG501" s="50" t="s">
        <v>46</v>
      </c>
      <c r="AH501" s="50" t="str">
        <f t="shared" si="52"/>
        <v>N-II 14,2 Can Tunis</v>
      </c>
      <c r="AI501" s="50"/>
      <c r="AJ501" s="50" t="str">
        <f t="shared" si="53"/>
        <v>{'Camera information':{'Identifier':'camera.0019','Number':19,'Group':'N-II','Name':'N-II 14,2 Can Tunis','Location':'RONDES',</v>
      </c>
      <c r="AK501" s="50" t="str">
        <f t="shared" si="51"/>
        <v>'Description':'N-II 14,2 Can Tunis','Symbol':'Fixed camera','Owner':'AJUNTAMENT','Municipality':'Sense Assignació','Kilometric Point':'14,2','Road':'N-II','Direction':'DEC',</v>
      </c>
      <c r="AL501" s="50" t="str">
        <f t="shared" si="54"/>
        <v>'Latitude':'0','Longitude':'0','Manufacturer':'LANACCESS','Model':'onSafe MPEGx-120E','Protocol':'		LANACCESS','Polling':300,</v>
      </c>
      <c r="AM501" s="50" t="str">
        <f t="shared" si="56"/>
        <v>'Connection':{'Address':'192.168.47.219','Multicast address':'				224.168.47.219','User':'hello','Password':'world','HTTP port':80,'ONVIF port':80,'RTSP port':554},</v>
      </c>
      <c r="AN501" s="50" t="str">
        <f t="shared" si="55"/>
        <v>'PTZ protocol':{'Protocol':'		LANACCESS','Address':			19,'Port':2024,'Serial settings':'1200,8,E,1'}}},</v>
      </c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  <c r="DS501" s="50"/>
      <c r="DT501" s="50"/>
      <c r="DU501" s="50"/>
      <c r="DV501" s="50"/>
      <c r="DW501" s="50"/>
      <c r="DX501" s="50"/>
      <c r="DY501" s="50"/>
      <c r="DZ501" s="50"/>
      <c r="EA501" s="50"/>
      <c r="EB501" s="50"/>
      <c r="EC501" s="50"/>
      <c r="ED501" s="50"/>
      <c r="EE501" s="50"/>
      <c r="EF501" s="50"/>
      <c r="EG501" s="50"/>
      <c r="EH501" s="50"/>
      <c r="EI501" s="50"/>
      <c r="EJ501" s="50"/>
      <c r="EK501" s="50"/>
      <c r="EL501" s="50"/>
      <c r="EM501" s="50"/>
      <c r="EN501" s="50"/>
      <c r="EO501" s="50"/>
      <c r="EP501" s="50"/>
      <c r="EQ501" s="50"/>
      <c r="ER501" s="50"/>
      <c r="ES501" s="50"/>
      <c r="ET501" s="50"/>
      <c r="EU501" s="50"/>
      <c r="EV501" s="50"/>
      <c r="EW501" s="50"/>
      <c r="EX501" s="50"/>
      <c r="EY501" s="50"/>
      <c r="EZ501" s="50"/>
      <c r="FA501" s="50"/>
      <c r="FB501" s="50"/>
      <c r="FC501" s="50"/>
      <c r="FD501" s="50"/>
      <c r="FE501" s="50"/>
      <c r="FF501" s="50"/>
      <c r="FG501" s="50"/>
      <c r="FH501" s="50"/>
      <c r="FI501" s="50"/>
      <c r="FJ501" s="50"/>
      <c r="FK501" s="50"/>
      <c r="FL501" s="50"/>
      <c r="FM501" s="50"/>
      <c r="FN501" s="50"/>
      <c r="FO501" s="50"/>
      <c r="FP501" s="50"/>
      <c r="FQ501" s="50"/>
      <c r="FR501" s="50"/>
      <c r="FS501" s="50"/>
      <c r="FT501" s="50"/>
      <c r="FU501" s="50"/>
      <c r="FV501" s="50"/>
      <c r="FW501" s="50"/>
      <c r="FX501" s="50"/>
      <c r="FY501" s="50"/>
      <c r="FZ501" s="50"/>
      <c r="GA501" s="50"/>
      <c r="GB501" s="50"/>
      <c r="GC501" s="50"/>
      <c r="GD501" s="50"/>
      <c r="GE501" s="50"/>
      <c r="GF501" s="50"/>
      <c r="GG501" s="50"/>
      <c r="GH501" s="50"/>
      <c r="GI501" s="50"/>
      <c r="GJ501" s="50"/>
      <c r="GK501" s="50"/>
      <c r="GL501" s="50"/>
      <c r="GM501" s="50"/>
      <c r="GN501" s="50"/>
      <c r="GO501" s="50"/>
      <c r="GP501" s="50"/>
      <c r="GQ501" s="50"/>
      <c r="GR501" s="50"/>
      <c r="GS501" s="50"/>
      <c r="GT501" s="50"/>
      <c r="GU501" s="50"/>
      <c r="GV501" s="50"/>
      <c r="GW501" s="50"/>
      <c r="GX501" s="50"/>
      <c r="GY501" s="50"/>
      <c r="GZ501" s="50"/>
      <c r="HA501" s="50"/>
      <c r="HB501" s="50"/>
      <c r="HC501" s="50"/>
      <c r="HD501" s="50"/>
      <c r="HE501" s="50"/>
      <c r="HF501" s="50"/>
      <c r="HG501" s="50"/>
      <c r="HH501" s="50"/>
      <c r="HI501" s="50"/>
      <c r="HJ501" s="50"/>
      <c r="HK501" s="50"/>
      <c r="HL501" s="50"/>
      <c r="HM501" s="50"/>
      <c r="HN501" s="50"/>
      <c r="HO501" s="50"/>
      <c r="HP501" s="50"/>
      <c r="HQ501" s="50"/>
      <c r="HR501" s="50"/>
      <c r="HS501" s="50"/>
      <c r="HT501" s="50"/>
      <c r="HU501" s="50"/>
      <c r="HV501" s="50"/>
      <c r="HW501" s="50"/>
      <c r="HX501" s="50"/>
      <c r="HY501" s="50"/>
      <c r="HZ501" s="50"/>
      <c r="IA501" s="50"/>
      <c r="IB501" s="50"/>
      <c r="IC501" s="50"/>
      <c r="ID501" s="50"/>
      <c r="IE501" s="50"/>
      <c r="IF501" s="50"/>
      <c r="IG501" s="50"/>
      <c r="IH501" s="50"/>
      <c r="II501" s="50"/>
      <c r="IJ501" s="50"/>
      <c r="IK501" s="50"/>
      <c r="IL501" s="50"/>
      <c r="IM501" s="50"/>
      <c r="IN501" s="50"/>
      <c r="IO501" s="50"/>
      <c r="IP501" s="50"/>
      <c r="IQ501" s="50"/>
      <c r="IR501" s="50"/>
      <c r="IS501" s="50"/>
    </row>
    <row r="502" spans="1:253" ht="14.25" customHeight="1">
      <c r="A502" s="55" t="str">
        <f t="shared" si="50"/>
        <v>camera.0020</v>
      </c>
      <c r="B502" s="54">
        <v>20</v>
      </c>
      <c r="C502" s="56" t="s">
        <v>1431</v>
      </c>
      <c r="D502" s="56">
        <v>12.43</v>
      </c>
      <c r="E502" s="56" t="s">
        <v>1386</v>
      </c>
      <c r="F502" s="56" t="s">
        <v>1387</v>
      </c>
      <c r="G502" s="56" t="s">
        <v>36</v>
      </c>
      <c r="H502" s="56" t="s">
        <v>871</v>
      </c>
      <c r="I502" s="56" t="s">
        <v>1445</v>
      </c>
      <c r="J502" s="50" t="s">
        <v>39</v>
      </c>
      <c r="K502" s="73" t="s">
        <v>40</v>
      </c>
      <c r="L502" s="57" t="s">
        <v>1446</v>
      </c>
      <c r="M502" s="56" t="s">
        <v>41</v>
      </c>
      <c r="N502" s="56" t="s">
        <v>42</v>
      </c>
      <c r="O502" s="50">
        <v>80</v>
      </c>
      <c r="P502" s="50">
        <v>80</v>
      </c>
      <c r="Q502" s="50">
        <v>554</v>
      </c>
      <c r="R502" s="50" t="s">
        <v>69</v>
      </c>
      <c r="S502" s="50" t="s">
        <v>515</v>
      </c>
      <c r="T502" s="50">
        <v>2024</v>
      </c>
      <c r="U502" s="50" t="s">
        <v>71</v>
      </c>
      <c r="V502" s="56" t="s">
        <v>1447</v>
      </c>
      <c r="W502" s="50" t="s">
        <v>73</v>
      </c>
      <c r="X502" s="57" t="s">
        <v>45</v>
      </c>
      <c r="AB502" s="56" t="s">
        <v>1431</v>
      </c>
      <c r="AC502" s="50" t="s">
        <v>95</v>
      </c>
      <c r="AD502" s="50">
        <v>0</v>
      </c>
      <c r="AE502" s="50">
        <v>0</v>
      </c>
      <c r="AF502" s="50">
        <v>300</v>
      </c>
      <c r="AG502" s="50" t="s">
        <v>46</v>
      </c>
      <c r="AH502" s="50" t="str">
        <f t="shared" si="52"/>
        <v>B-10 12,43 Morrot</v>
      </c>
      <c r="AI502" s="50"/>
      <c r="AJ502" s="50" t="str">
        <f t="shared" si="53"/>
        <v>{'Camera information':{'Identifier':'camera.0020','Number':20,'Group':'B-10','Name':'B-10 12,43 Morrot','Location':'RONDES',</v>
      </c>
      <c r="AK502" s="50" t="str">
        <f t="shared" si="51"/>
        <v>'Description':'B-10 12,43 Morrot','Symbol':'Fixed camera','Owner':'AJUNTAMENT','Municipality':'Barcelona','Kilometric Point':'12,43','Road':'B-10','Direction':'0',</v>
      </c>
      <c r="AL502" s="50" t="str">
        <f t="shared" si="54"/>
        <v>'Latitude':'0','Longitude':'0','Manufacturer':'LANACCESS','Model':'onSafe MPEGx-120E','Protocol':'		LANACCESS','Polling':300,</v>
      </c>
      <c r="AM502" s="50" t="str">
        <f t="shared" si="56"/>
        <v>'Connection':{'Address':'192.168.47.220','Multicast address':'				224.168.47.220','User':'hello','Password':'world','HTTP port':80,'ONVIF port':80,'RTSP port':554},</v>
      </c>
      <c r="AN502" s="50" t="str">
        <f t="shared" si="55"/>
        <v>'PTZ protocol':{'Protocol':'		LANACCESS','Address':			20,'Port':2024,'Serial settings':'1200,8,E,1'}}},</v>
      </c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  <c r="DS502" s="50"/>
      <c r="DT502" s="50"/>
      <c r="DU502" s="50"/>
      <c r="DV502" s="50"/>
      <c r="DW502" s="50"/>
      <c r="DX502" s="50"/>
      <c r="DY502" s="50"/>
      <c r="DZ502" s="50"/>
      <c r="EA502" s="50"/>
      <c r="EB502" s="50"/>
      <c r="EC502" s="50"/>
      <c r="ED502" s="50"/>
      <c r="EE502" s="50"/>
      <c r="EF502" s="50"/>
      <c r="EG502" s="50"/>
      <c r="EH502" s="50"/>
      <c r="EI502" s="50"/>
      <c r="EJ502" s="50"/>
      <c r="EK502" s="50"/>
      <c r="EL502" s="50"/>
      <c r="EM502" s="50"/>
      <c r="EN502" s="50"/>
      <c r="EO502" s="50"/>
      <c r="EP502" s="50"/>
      <c r="EQ502" s="50"/>
      <c r="ER502" s="50"/>
      <c r="ES502" s="50"/>
      <c r="ET502" s="50"/>
      <c r="EU502" s="50"/>
      <c r="EV502" s="50"/>
      <c r="EW502" s="50"/>
      <c r="EX502" s="50"/>
      <c r="EY502" s="50"/>
      <c r="EZ502" s="50"/>
      <c r="FA502" s="50"/>
      <c r="FB502" s="50"/>
      <c r="FC502" s="50"/>
      <c r="FD502" s="50"/>
      <c r="FE502" s="50"/>
      <c r="FF502" s="50"/>
      <c r="FG502" s="50"/>
      <c r="FH502" s="50"/>
      <c r="FI502" s="50"/>
      <c r="FJ502" s="50"/>
      <c r="FK502" s="50"/>
      <c r="FL502" s="50"/>
      <c r="FM502" s="50"/>
      <c r="FN502" s="50"/>
      <c r="FO502" s="50"/>
      <c r="FP502" s="50"/>
      <c r="FQ502" s="50"/>
      <c r="FR502" s="50"/>
      <c r="FS502" s="50"/>
      <c r="FT502" s="50"/>
      <c r="FU502" s="50"/>
      <c r="FV502" s="50"/>
      <c r="FW502" s="50"/>
      <c r="FX502" s="50"/>
      <c r="FY502" s="50"/>
      <c r="FZ502" s="50"/>
      <c r="GA502" s="50"/>
      <c r="GB502" s="50"/>
      <c r="GC502" s="50"/>
      <c r="GD502" s="50"/>
      <c r="GE502" s="50"/>
      <c r="GF502" s="50"/>
      <c r="GG502" s="50"/>
      <c r="GH502" s="50"/>
      <c r="GI502" s="50"/>
      <c r="GJ502" s="50"/>
      <c r="GK502" s="50"/>
      <c r="GL502" s="50"/>
      <c r="GM502" s="50"/>
      <c r="GN502" s="50"/>
      <c r="GO502" s="50"/>
      <c r="GP502" s="50"/>
      <c r="GQ502" s="50"/>
      <c r="GR502" s="50"/>
      <c r="GS502" s="50"/>
      <c r="GT502" s="50"/>
      <c r="GU502" s="50"/>
      <c r="GV502" s="50"/>
      <c r="GW502" s="50"/>
      <c r="GX502" s="50"/>
      <c r="GY502" s="50"/>
      <c r="GZ502" s="50"/>
      <c r="HA502" s="50"/>
      <c r="HB502" s="50"/>
      <c r="HC502" s="50"/>
      <c r="HD502" s="50"/>
      <c r="HE502" s="50"/>
      <c r="HF502" s="50"/>
      <c r="HG502" s="50"/>
      <c r="HH502" s="50"/>
      <c r="HI502" s="50"/>
      <c r="HJ502" s="50"/>
      <c r="HK502" s="50"/>
      <c r="HL502" s="50"/>
      <c r="HM502" s="50"/>
      <c r="HN502" s="50"/>
      <c r="HO502" s="50"/>
      <c r="HP502" s="50"/>
      <c r="HQ502" s="50"/>
      <c r="HR502" s="50"/>
      <c r="HS502" s="50"/>
      <c r="HT502" s="50"/>
      <c r="HU502" s="50"/>
      <c r="HV502" s="50"/>
      <c r="HW502" s="50"/>
      <c r="HX502" s="50"/>
      <c r="HY502" s="50"/>
      <c r="HZ502" s="50"/>
      <c r="IA502" s="50"/>
      <c r="IB502" s="50"/>
      <c r="IC502" s="50"/>
      <c r="ID502" s="50"/>
      <c r="IE502" s="50"/>
      <c r="IF502" s="50"/>
      <c r="IG502" s="50"/>
      <c r="IH502" s="50"/>
      <c r="II502" s="50"/>
      <c r="IJ502" s="50"/>
      <c r="IK502" s="50"/>
      <c r="IL502" s="50"/>
      <c r="IM502" s="50"/>
      <c r="IN502" s="50"/>
      <c r="IO502" s="50"/>
      <c r="IP502" s="50"/>
      <c r="IQ502" s="50"/>
      <c r="IR502" s="50"/>
      <c r="IS502" s="50"/>
    </row>
    <row r="503" spans="1:253" ht="14.25" customHeight="1">
      <c r="A503" s="55" t="str">
        <f t="shared" si="50"/>
        <v>camera.0021</v>
      </c>
      <c r="B503" s="54">
        <v>21</v>
      </c>
      <c r="C503" s="56" t="s">
        <v>1431</v>
      </c>
      <c r="D503" s="56">
        <v>11</v>
      </c>
      <c r="E503" s="56" t="s">
        <v>1386</v>
      </c>
      <c r="F503" s="56" t="s">
        <v>1387</v>
      </c>
      <c r="G503" s="56" t="s">
        <v>36</v>
      </c>
      <c r="H503" s="56" t="s">
        <v>37</v>
      </c>
      <c r="I503" s="56" t="s">
        <v>1448</v>
      </c>
      <c r="J503" s="50" t="s">
        <v>39</v>
      </c>
      <c r="K503" s="73" t="s">
        <v>40</v>
      </c>
      <c r="L503" s="57" t="s">
        <v>1449</v>
      </c>
      <c r="M503" s="56" t="s">
        <v>41</v>
      </c>
      <c r="N503" s="56" t="s">
        <v>42</v>
      </c>
      <c r="O503" s="50">
        <v>80</v>
      </c>
      <c r="P503" s="50">
        <v>80</v>
      </c>
      <c r="Q503" s="50">
        <v>554</v>
      </c>
      <c r="R503" s="50" t="s">
        <v>69</v>
      </c>
      <c r="S503" s="50" t="s">
        <v>613</v>
      </c>
      <c r="T503" s="50">
        <v>2024</v>
      </c>
      <c r="U503" s="50" t="s">
        <v>71</v>
      </c>
      <c r="V503" s="56" t="s">
        <v>1450</v>
      </c>
      <c r="W503" s="50" t="s">
        <v>73</v>
      </c>
      <c r="X503" s="57" t="s">
        <v>45</v>
      </c>
      <c r="AB503" s="56" t="s">
        <v>1431</v>
      </c>
      <c r="AC503" s="50">
        <v>0</v>
      </c>
      <c r="AD503" s="50">
        <v>0</v>
      </c>
      <c r="AE503" s="50">
        <v>0</v>
      </c>
      <c r="AF503" s="50">
        <v>300</v>
      </c>
      <c r="AG503" s="50" t="s">
        <v>46</v>
      </c>
      <c r="AH503" s="50" t="str">
        <f t="shared" si="52"/>
        <v>B-10 11 Pg. Colon</v>
      </c>
      <c r="AI503" s="50"/>
      <c r="AJ503" s="50" t="str">
        <f t="shared" si="53"/>
        <v>{'Camera information':{'Identifier':'camera.0021','Number':21,'Group':'B-10','Name':'B-10 11 Pg. Colon','Location':'RONDES',</v>
      </c>
      <c r="AK503" s="50" t="str">
        <f t="shared" si="51"/>
        <v>'Description':'B-10 11 Pg. Colon','Symbol':'Fixed camera','Owner':'AJUNTAMENT','Municipality':'-','Kilometric Point':'11','Road':'B-10','Direction':'0',</v>
      </c>
      <c r="AL503" s="50" t="str">
        <f t="shared" si="54"/>
        <v>'Latitude':'0','Longitude':'0','Manufacturer':'LANACCESS','Model':'onSafe MPEGx-120E','Protocol':'		LANACCESS','Polling':300,</v>
      </c>
      <c r="AM503" s="50" t="str">
        <f t="shared" si="56"/>
        <v>'Connection':{'Address':'192.168.47.221','Multicast address':'				224.168.47.221','User':'hello','Password':'world','HTTP port':80,'ONVIF port':80,'RTSP port':554},</v>
      </c>
      <c r="AN503" s="50" t="str">
        <f t="shared" si="55"/>
        <v>'PTZ protocol':{'Protocol':'		LANACCESS','Address':			21,'Port':2024,'Serial settings':'1200,8,E,1'}}},</v>
      </c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  <c r="DS503" s="50"/>
      <c r="DT503" s="50"/>
      <c r="DU503" s="50"/>
      <c r="DV503" s="50"/>
      <c r="DW503" s="50"/>
      <c r="DX503" s="50"/>
      <c r="DY503" s="50"/>
      <c r="DZ503" s="50"/>
      <c r="EA503" s="50"/>
      <c r="EB503" s="50"/>
      <c r="EC503" s="50"/>
      <c r="ED503" s="50"/>
      <c r="EE503" s="50"/>
      <c r="EF503" s="50"/>
      <c r="EG503" s="50"/>
      <c r="EH503" s="50"/>
      <c r="EI503" s="50"/>
      <c r="EJ503" s="50"/>
      <c r="EK503" s="50"/>
      <c r="EL503" s="50"/>
      <c r="EM503" s="50"/>
      <c r="EN503" s="50"/>
      <c r="EO503" s="50"/>
      <c r="EP503" s="50"/>
      <c r="EQ503" s="50"/>
      <c r="ER503" s="50"/>
      <c r="ES503" s="50"/>
      <c r="ET503" s="50"/>
      <c r="EU503" s="50"/>
      <c r="EV503" s="50"/>
      <c r="EW503" s="50"/>
      <c r="EX503" s="50"/>
      <c r="EY503" s="50"/>
      <c r="EZ503" s="50"/>
      <c r="FA503" s="50"/>
      <c r="FB503" s="50"/>
      <c r="FC503" s="50"/>
      <c r="FD503" s="50"/>
      <c r="FE503" s="50"/>
      <c r="FF503" s="50"/>
      <c r="FG503" s="50"/>
      <c r="FH503" s="50"/>
      <c r="FI503" s="50"/>
      <c r="FJ503" s="50"/>
      <c r="FK503" s="50"/>
      <c r="FL503" s="50"/>
      <c r="FM503" s="50"/>
      <c r="FN503" s="50"/>
      <c r="FO503" s="50"/>
      <c r="FP503" s="50"/>
      <c r="FQ503" s="50"/>
      <c r="FR503" s="50"/>
      <c r="FS503" s="50"/>
      <c r="FT503" s="50"/>
      <c r="FU503" s="50"/>
      <c r="FV503" s="50"/>
      <c r="FW503" s="50"/>
      <c r="FX503" s="50"/>
      <c r="FY503" s="50"/>
      <c r="FZ503" s="50"/>
      <c r="GA503" s="50"/>
      <c r="GB503" s="50"/>
      <c r="GC503" s="50"/>
      <c r="GD503" s="50"/>
      <c r="GE503" s="50"/>
      <c r="GF503" s="50"/>
      <c r="GG503" s="50"/>
      <c r="GH503" s="50"/>
      <c r="GI503" s="50"/>
      <c r="GJ503" s="50"/>
      <c r="GK503" s="50"/>
      <c r="GL503" s="50"/>
      <c r="GM503" s="50"/>
      <c r="GN503" s="50"/>
      <c r="GO503" s="50"/>
      <c r="GP503" s="50"/>
      <c r="GQ503" s="50"/>
      <c r="GR503" s="50"/>
      <c r="GS503" s="50"/>
      <c r="GT503" s="50"/>
      <c r="GU503" s="50"/>
      <c r="GV503" s="50"/>
      <c r="GW503" s="50"/>
      <c r="GX503" s="50"/>
      <c r="GY503" s="50"/>
      <c r="GZ503" s="50"/>
      <c r="HA503" s="50"/>
      <c r="HB503" s="50"/>
      <c r="HC503" s="50"/>
      <c r="HD503" s="50"/>
      <c r="HE503" s="50"/>
      <c r="HF503" s="50"/>
      <c r="HG503" s="50"/>
      <c r="HH503" s="50"/>
      <c r="HI503" s="50"/>
      <c r="HJ503" s="50"/>
      <c r="HK503" s="50"/>
      <c r="HL503" s="50"/>
      <c r="HM503" s="50"/>
      <c r="HN503" s="50"/>
      <c r="HO503" s="50"/>
      <c r="HP503" s="50"/>
      <c r="HQ503" s="50"/>
      <c r="HR503" s="50"/>
      <c r="HS503" s="50"/>
      <c r="HT503" s="50"/>
      <c r="HU503" s="50"/>
      <c r="HV503" s="50"/>
      <c r="HW503" s="50"/>
      <c r="HX503" s="50"/>
      <c r="HY503" s="50"/>
      <c r="HZ503" s="50"/>
      <c r="IA503" s="50"/>
      <c r="IB503" s="50"/>
      <c r="IC503" s="50"/>
      <c r="ID503" s="50"/>
      <c r="IE503" s="50"/>
      <c r="IF503" s="50"/>
      <c r="IG503" s="50"/>
      <c r="IH503" s="50"/>
      <c r="II503" s="50"/>
      <c r="IJ503" s="50"/>
      <c r="IK503" s="50"/>
      <c r="IL503" s="50"/>
      <c r="IM503" s="50"/>
      <c r="IN503" s="50"/>
      <c r="IO503" s="50"/>
      <c r="IP503" s="50"/>
      <c r="IQ503" s="50"/>
      <c r="IR503" s="50"/>
      <c r="IS503" s="50"/>
    </row>
    <row r="504" spans="1:253" ht="14.25" customHeight="1">
      <c r="A504" s="55" t="str">
        <f t="shared" si="50"/>
        <v>camera.0022</v>
      </c>
      <c r="B504" s="54">
        <v>22</v>
      </c>
      <c r="C504" s="56" t="s">
        <v>1431</v>
      </c>
      <c r="D504" s="56">
        <v>9.4</v>
      </c>
      <c r="E504" s="56" t="s">
        <v>1386</v>
      </c>
      <c r="F504" s="56" t="s">
        <v>1387</v>
      </c>
      <c r="G504" s="56" t="s">
        <v>36</v>
      </c>
      <c r="H504" s="56" t="s">
        <v>37</v>
      </c>
      <c r="I504" s="56" t="s">
        <v>1451</v>
      </c>
      <c r="J504" s="50" t="s">
        <v>39</v>
      </c>
      <c r="K504" s="73" t="s">
        <v>40</v>
      </c>
      <c r="L504" s="57" t="s">
        <v>1452</v>
      </c>
      <c r="M504" s="56" t="s">
        <v>41</v>
      </c>
      <c r="N504" s="56" t="s">
        <v>42</v>
      </c>
      <c r="O504" s="50">
        <v>80</v>
      </c>
      <c r="P504" s="50">
        <v>80</v>
      </c>
      <c r="Q504" s="50">
        <v>554</v>
      </c>
      <c r="R504" s="50" t="s">
        <v>69</v>
      </c>
      <c r="S504" s="50" t="s">
        <v>618</v>
      </c>
      <c r="T504" s="50">
        <v>2024</v>
      </c>
      <c r="U504" s="50" t="s">
        <v>71</v>
      </c>
      <c r="V504" s="56" t="s">
        <v>1453</v>
      </c>
      <c r="W504" s="50" t="s">
        <v>73</v>
      </c>
      <c r="X504" s="57" t="s">
        <v>45</v>
      </c>
      <c r="AB504" s="56" t="s">
        <v>1431</v>
      </c>
      <c r="AC504" s="50">
        <v>0</v>
      </c>
      <c r="AD504" s="50">
        <v>0</v>
      </c>
      <c r="AE504" s="50">
        <v>0</v>
      </c>
      <c r="AF504" s="50">
        <v>300</v>
      </c>
      <c r="AG504" s="50" t="s">
        <v>46</v>
      </c>
      <c r="AH504" s="50" t="str">
        <f t="shared" si="52"/>
        <v>B-10 9,4 Barceloneta</v>
      </c>
      <c r="AI504" s="50"/>
      <c r="AJ504" s="50" t="str">
        <f t="shared" si="53"/>
        <v>{'Camera information':{'Identifier':'camera.0022','Number':22,'Group':'B-10','Name':'B-10 9,4 Barceloneta','Location':'RONDES',</v>
      </c>
      <c r="AK504" s="50" t="str">
        <f t="shared" si="51"/>
        <v>'Description':'B-10 9,4 Barceloneta','Symbol':'Fixed camera','Owner':'AJUNTAMENT','Municipality':'-','Kilometric Point':'9,4','Road':'B-10','Direction':'0',</v>
      </c>
      <c r="AL504" s="50" t="str">
        <f t="shared" si="54"/>
        <v>'Latitude':'0','Longitude':'0','Manufacturer':'LANACCESS','Model':'onSafe MPEGx-120E','Protocol':'		LANACCESS','Polling':300,</v>
      </c>
      <c r="AM504" s="50" t="str">
        <f t="shared" si="56"/>
        <v>'Connection':{'Address':'192.168.47.222','Multicast address':'				224.168.47.222','User':'hello','Password':'world','HTTP port':80,'ONVIF port':80,'RTSP port':554},</v>
      </c>
      <c r="AN504" s="50" t="str">
        <f t="shared" si="55"/>
        <v>'PTZ protocol':{'Protocol':'		LANACCESS','Address':			22,'Port':2024,'Serial settings':'1200,8,E,1'}}},</v>
      </c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  <c r="DS504" s="50"/>
      <c r="DT504" s="50"/>
      <c r="DU504" s="50"/>
      <c r="DV504" s="50"/>
      <c r="DW504" s="50"/>
      <c r="DX504" s="50"/>
      <c r="DY504" s="50"/>
      <c r="DZ504" s="50"/>
      <c r="EA504" s="50"/>
      <c r="EB504" s="50"/>
      <c r="EC504" s="50"/>
      <c r="ED504" s="50"/>
      <c r="EE504" s="50"/>
      <c r="EF504" s="50"/>
      <c r="EG504" s="50"/>
      <c r="EH504" s="50"/>
      <c r="EI504" s="50"/>
      <c r="EJ504" s="50"/>
      <c r="EK504" s="50"/>
      <c r="EL504" s="50"/>
      <c r="EM504" s="50"/>
      <c r="EN504" s="50"/>
      <c r="EO504" s="50"/>
      <c r="EP504" s="50"/>
      <c r="EQ504" s="50"/>
      <c r="ER504" s="50"/>
      <c r="ES504" s="50"/>
      <c r="ET504" s="50"/>
      <c r="EU504" s="50"/>
      <c r="EV504" s="50"/>
      <c r="EW504" s="50"/>
      <c r="EX504" s="50"/>
      <c r="EY504" s="50"/>
      <c r="EZ504" s="50"/>
      <c r="FA504" s="50"/>
      <c r="FB504" s="50"/>
      <c r="FC504" s="50"/>
      <c r="FD504" s="50"/>
      <c r="FE504" s="50"/>
      <c r="FF504" s="50"/>
      <c r="FG504" s="50"/>
      <c r="FH504" s="50"/>
      <c r="FI504" s="50"/>
      <c r="FJ504" s="50"/>
      <c r="FK504" s="50"/>
      <c r="FL504" s="50"/>
      <c r="FM504" s="50"/>
      <c r="FN504" s="50"/>
      <c r="FO504" s="50"/>
      <c r="FP504" s="50"/>
      <c r="FQ504" s="50"/>
      <c r="FR504" s="50"/>
      <c r="FS504" s="50"/>
      <c r="FT504" s="50"/>
      <c r="FU504" s="50"/>
      <c r="FV504" s="50"/>
      <c r="FW504" s="50"/>
      <c r="FX504" s="50"/>
      <c r="FY504" s="50"/>
      <c r="FZ504" s="50"/>
      <c r="GA504" s="50"/>
      <c r="GB504" s="50"/>
      <c r="GC504" s="50"/>
      <c r="GD504" s="50"/>
      <c r="GE504" s="50"/>
      <c r="GF504" s="50"/>
      <c r="GG504" s="50"/>
      <c r="GH504" s="50"/>
      <c r="GI504" s="50"/>
      <c r="GJ504" s="50"/>
      <c r="GK504" s="50"/>
      <c r="GL504" s="50"/>
      <c r="GM504" s="50"/>
      <c r="GN504" s="50"/>
      <c r="GO504" s="50"/>
      <c r="GP504" s="50"/>
      <c r="GQ504" s="50"/>
      <c r="GR504" s="50"/>
      <c r="GS504" s="50"/>
      <c r="GT504" s="50"/>
      <c r="GU504" s="50"/>
      <c r="GV504" s="50"/>
      <c r="GW504" s="50"/>
      <c r="GX504" s="50"/>
      <c r="GY504" s="50"/>
      <c r="GZ504" s="50"/>
      <c r="HA504" s="50"/>
      <c r="HB504" s="50"/>
      <c r="HC504" s="50"/>
      <c r="HD504" s="50"/>
      <c r="HE504" s="50"/>
      <c r="HF504" s="50"/>
      <c r="HG504" s="50"/>
      <c r="HH504" s="50"/>
      <c r="HI504" s="50"/>
      <c r="HJ504" s="50"/>
      <c r="HK504" s="50"/>
      <c r="HL504" s="50"/>
      <c r="HM504" s="50"/>
      <c r="HN504" s="50"/>
      <c r="HO504" s="50"/>
      <c r="HP504" s="50"/>
      <c r="HQ504" s="50"/>
      <c r="HR504" s="50"/>
      <c r="HS504" s="50"/>
      <c r="HT504" s="50"/>
      <c r="HU504" s="50"/>
      <c r="HV504" s="50"/>
      <c r="HW504" s="50"/>
      <c r="HX504" s="50"/>
      <c r="HY504" s="50"/>
      <c r="HZ504" s="50"/>
      <c r="IA504" s="50"/>
      <c r="IB504" s="50"/>
      <c r="IC504" s="50"/>
      <c r="ID504" s="50"/>
      <c r="IE504" s="50"/>
      <c r="IF504" s="50"/>
      <c r="IG504" s="50"/>
      <c r="IH504" s="50"/>
      <c r="II504" s="50"/>
      <c r="IJ504" s="50"/>
      <c r="IK504" s="50"/>
      <c r="IL504" s="50"/>
      <c r="IM504" s="50"/>
      <c r="IN504" s="50"/>
      <c r="IO504" s="50"/>
      <c r="IP504" s="50"/>
      <c r="IQ504" s="50"/>
      <c r="IR504" s="50"/>
      <c r="IS504" s="50"/>
    </row>
    <row r="505" spans="1:253" ht="14.25" customHeight="1">
      <c r="A505" s="55" t="str">
        <f t="shared" si="50"/>
        <v>camera.0023</v>
      </c>
      <c r="B505" s="54">
        <v>23</v>
      </c>
      <c r="C505" s="56" t="s">
        <v>1431</v>
      </c>
      <c r="D505" s="56">
        <v>8.92</v>
      </c>
      <c r="E505" s="56" t="s">
        <v>1386</v>
      </c>
      <c r="F505" s="56" t="s">
        <v>1387</v>
      </c>
      <c r="G505" s="56" t="s">
        <v>36</v>
      </c>
      <c r="H505" s="56" t="s">
        <v>871</v>
      </c>
      <c r="I505" s="56" t="s">
        <v>1454</v>
      </c>
      <c r="J505" s="50" t="s">
        <v>39</v>
      </c>
      <c r="K505" s="73" t="s">
        <v>40</v>
      </c>
      <c r="L505" s="57" t="s">
        <v>1455</v>
      </c>
      <c r="M505" s="56" t="s">
        <v>41</v>
      </c>
      <c r="N505" s="56" t="s">
        <v>42</v>
      </c>
      <c r="O505" s="50">
        <v>80</v>
      </c>
      <c r="P505" s="50">
        <v>80</v>
      </c>
      <c r="Q505" s="50">
        <v>554</v>
      </c>
      <c r="R505" s="50" t="s">
        <v>69</v>
      </c>
      <c r="S505" s="50" t="s">
        <v>621</v>
      </c>
      <c r="T505" s="50">
        <v>2024</v>
      </c>
      <c r="U505" s="50" t="s">
        <v>71</v>
      </c>
      <c r="V505" s="56" t="s">
        <v>1456</v>
      </c>
      <c r="W505" s="50" t="s">
        <v>73</v>
      </c>
      <c r="X505" s="57" t="s">
        <v>45</v>
      </c>
      <c r="AB505" s="56" t="s">
        <v>1431</v>
      </c>
      <c r="AC505" s="50" t="s">
        <v>95</v>
      </c>
      <c r="AD505" s="50">
        <v>0</v>
      </c>
      <c r="AE505" s="50">
        <v>0</v>
      </c>
      <c r="AF505" s="50">
        <v>300</v>
      </c>
      <c r="AG505" s="50" t="s">
        <v>46</v>
      </c>
      <c r="AH505" s="50" t="str">
        <f t="shared" si="52"/>
        <v>B-10 8,92 Avda. Carles I</v>
      </c>
      <c r="AI505" s="50"/>
      <c r="AJ505" s="50" t="str">
        <f t="shared" si="53"/>
        <v>{'Camera information':{'Identifier':'camera.0023','Number':23,'Group':'B-10','Name':'B-10 8,92 Avda. Carles I','Location':'RONDES',</v>
      </c>
      <c r="AK505" s="50" t="str">
        <f t="shared" si="51"/>
        <v>'Description':'B-10 8,92 Avda. Carles I','Symbol':'Fixed camera','Owner':'AJUNTAMENT','Municipality':'Barcelona','Kilometric Point':'8,92','Road':'B-10','Direction':'0',</v>
      </c>
      <c r="AL505" s="50" t="str">
        <f t="shared" si="54"/>
        <v>'Latitude':'0','Longitude':'0','Manufacturer':'LANACCESS','Model':'onSafe MPEGx-120E','Protocol':'		LANACCESS','Polling':300,</v>
      </c>
      <c r="AM505" s="50" t="str">
        <f t="shared" si="56"/>
        <v>'Connection':{'Address':'192.168.47.223','Multicast address':'				224.168.47.223','User':'hello','Password':'world','HTTP port':80,'ONVIF port':80,'RTSP port':554},</v>
      </c>
      <c r="AN505" s="50" t="str">
        <f t="shared" si="55"/>
        <v>'PTZ protocol':{'Protocol':'		LANACCESS','Address':			23,'Port':2024,'Serial settings':'1200,8,E,1'}}},</v>
      </c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  <c r="DS505" s="50"/>
      <c r="DT505" s="50"/>
      <c r="DU505" s="50"/>
      <c r="DV505" s="50"/>
      <c r="DW505" s="50"/>
      <c r="DX505" s="50"/>
      <c r="DY505" s="50"/>
      <c r="DZ505" s="50"/>
      <c r="EA505" s="50"/>
      <c r="EB505" s="50"/>
      <c r="EC505" s="50"/>
      <c r="ED505" s="50"/>
      <c r="EE505" s="50"/>
      <c r="EF505" s="50"/>
      <c r="EG505" s="50"/>
      <c r="EH505" s="50"/>
      <c r="EI505" s="50"/>
      <c r="EJ505" s="50"/>
      <c r="EK505" s="50"/>
      <c r="EL505" s="50"/>
      <c r="EM505" s="50"/>
      <c r="EN505" s="50"/>
      <c r="EO505" s="50"/>
      <c r="EP505" s="50"/>
      <c r="EQ505" s="50"/>
      <c r="ER505" s="50"/>
      <c r="ES505" s="50"/>
      <c r="ET505" s="50"/>
      <c r="EU505" s="50"/>
      <c r="EV505" s="50"/>
      <c r="EW505" s="50"/>
      <c r="EX505" s="50"/>
      <c r="EY505" s="50"/>
      <c r="EZ505" s="50"/>
      <c r="FA505" s="50"/>
      <c r="FB505" s="50"/>
      <c r="FC505" s="50"/>
      <c r="FD505" s="50"/>
      <c r="FE505" s="50"/>
      <c r="FF505" s="50"/>
      <c r="FG505" s="50"/>
      <c r="FH505" s="50"/>
      <c r="FI505" s="50"/>
      <c r="FJ505" s="50"/>
      <c r="FK505" s="50"/>
      <c r="FL505" s="50"/>
      <c r="FM505" s="50"/>
      <c r="FN505" s="50"/>
      <c r="FO505" s="50"/>
      <c r="FP505" s="50"/>
      <c r="FQ505" s="50"/>
      <c r="FR505" s="50"/>
      <c r="FS505" s="50"/>
      <c r="FT505" s="50"/>
      <c r="FU505" s="50"/>
      <c r="FV505" s="50"/>
      <c r="FW505" s="50"/>
      <c r="FX505" s="50"/>
      <c r="FY505" s="50"/>
      <c r="FZ505" s="50"/>
      <c r="GA505" s="50"/>
      <c r="GB505" s="50"/>
      <c r="GC505" s="50"/>
      <c r="GD505" s="50"/>
      <c r="GE505" s="50"/>
      <c r="GF505" s="50"/>
      <c r="GG505" s="50"/>
      <c r="GH505" s="50"/>
      <c r="GI505" s="50"/>
      <c r="GJ505" s="50"/>
      <c r="GK505" s="50"/>
      <c r="GL505" s="50"/>
      <c r="GM505" s="50"/>
      <c r="GN505" s="50"/>
      <c r="GO505" s="50"/>
      <c r="GP505" s="50"/>
      <c r="GQ505" s="50"/>
      <c r="GR505" s="50"/>
      <c r="GS505" s="50"/>
      <c r="GT505" s="50"/>
      <c r="GU505" s="50"/>
      <c r="GV505" s="50"/>
      <c r="GW505" s="50"/>
      <c r="GX505" s="50"/>
      <c r="GY505" s="50"/>
      <c r="GZ505" s="50"/>
      <c r="HA505" s="50"/>
      <c r="HB505" s="50"/>
      <c r="HC505" s="50"/>
      <c r="HD505" s="50"/>
      <c r="HE505" s="50"/>
      <c r="HF505" s="50"/>
      <c r="HG505" s="50"/>
      <c r="HH505" s="50"/>
      <c r="HI505" s="50"/>
      <c r="HJ505" s="50"/>
      <c r="HK505" s="50"/>
      <c r="HL505" s="50"/>
      <c r="HM505" s="50"/>
      <c r="HN505" s="50"/>
      <c r="HO505" s="50"/>
      <c r="HP505" s="50"/>
      <c r="HQ505" s="50"/>
      <c r="HR505" s="50"/>
      <c r="HS505" s="50"/>
      <c r="HT505" s="50"/>
      <c r="HU505" s="50"/>
      <c r="HV505" s="50"/>
      <c r="HW505" s="50"/>
      <c r="HX505" s="50"/>
      <c r="HY505" s="50"/>
      <c r="HZ505" s="50"/>
      <c r="IA505" s="50"/>
      <c r="IB505" s="50"/>
      <c r="IC505" s="50"/>
      <c r="ID505" s="50"/>
      <c r="IE505" s="50"/>
      <c r="IF505" s="50"/>
      <c r="IG505" s="50"/>
      <c r="IH505" s="50"/>
      <c r="II505" s="50"/>
      <c r="IJ505" s="50"/>
      <c r="IK505" s="50"/>
      <c r="IL505" s="50"/>
      <c r="IM505" s="50"/>
      <c r="IN505" s="50"/>
      <c r="IO505" s="50"/>
      <c r="IP505" s="50"/>
      <c r="IQ505" s="50"/>
      <c r="IR505" s="50"/>
      <c r="IS505" s="50"/>
    </row>
    <row r="506" spans="1:253" ht="12.75">
      <c r="A506" s="55" t="str">
        <f t="shared" si="50"/>
        <v>camera.0024</v>
      </c>
      <c r="B506" s="54">
        <v>24</v>
      </c>
      <c r="C506" s="56" t="s">
        <v>1431</v>
      </c>
      <c r="D506" s="56">
        <v>7.99</v>
      </c>
      <c r="E506" s="56" t="s">
        <v>1386</v>
      </c>
      <c r="F506" s="56" t="s">
        <v>1387</v>
      </c>
      <c r="G506" s="56" t="s">
        <v>36</v>
      </c>
      <c r="H506" s="56" t="s">
        <v>871</v>
      </c>
      <c r="I506" s="56" t="s">
        <v>1457</v>
      </c>
      <c r="J506" s="50" t="s">
        <v>39</v>
      </c>
      <c r="K506" s="73" t="s">
        <v>40</v>
      </c>
      <c r="L506" s="57" t="s">
        <v>1458</v>
      </c>
      <c r="M506" s="56" t="s">
        <v>41</v>
      </c>
      <c r="N506" s="56" t="s">
        <v>42</v>
      </c>
      <c r="O506" s="50">
        <v>80</v>
      </c>
      <c r="P506" s="50">
        <v>80</v>
      </c>
      <c r="Q506" s="50">
        <v>554</v>
      </c>
      <c r="R506" s="50" t="s">
        <v>69</v>
      </c>
      <c r="S506" s="50" t="s">
        <v>623</v>
      </c>
      <c r="T506" s="50">
        <v>2024</v>
      </c>
      <c r="U506" s="50" t="s">
        <v>71</v>
      </c>
      <c r="V506" s="56" t="s">
        <v>1459</v>
      </c>
      <c r="W506" s="50" t="s">
        <v>73</v>
      </c>
      <c r="X506" s="57" t="s">
        <v>45</v>
      </c>
      <c r="AB506" s="56" t="s">
        <v>1431</v>
      </c>
      <c r="AC506" s="50" t="s">
        <v>95</v>
      </c>
      <c r="AD506" s="50">
        <v>0</v>
      </c>
      <c r="AE506" s="50">
        <v>0</v>
      </c>
      <c r="AF506" s="50">
        <v>300</v>
      </c>
      <c r="AG506" s="50" t="s">
        <v>46</v>
      </c>
      <c r="AH506" s="50" t="str">
        <f t="shared" si="52"/>
        <v>B-10 7,99 Badajoz</v>
      </c>
      <c r="AI506" s="50"/>
      <c r="AJ506" s="50" t="str">
        <f t="shared" si="53"/>
        <v>{'Camera information':{'Identifier':'camera.0024','Number':24,'Group':'B-10','Name':'B-10 7,99 Badajoz','Location':'RONDES',</v>
      </c>
      <c r="AK506" s="50" t="str">
        <f t="shared" si="51"/>
        <v>'Description':'B-10 7,99 Badajoz','Symbol':'Fixed camera','Owner':'AJUNTAMENT','Municipality':'Barcelona','Kilometric Point':'7,99','Road':'B-10','Direction':'0',</v>
      </c>
      <c r="AL506" s="50" t="str">
        <f t="shared" si="54"/>
        <v>'Latitude':'0','Longitude':'0','Manufacturer':'LANACCESS','Model':'onSafe MPEGx-120E','Protocol':'		LANACCESS','Polling':300,</v>
      </c>
      <c r="AM506" s="50" t="str">
        <f t="shared" si="56"/>
        <v>'Connection':{'Address':'192.168.47.224','Multicast address':'				224.168.47.224','User':'hello','Password':'world','HTTP port':80,'ONVIF port':80,'RTSP port':554},</v>
      </c>
      <c r="AN506" s="50" t="str">
        <f t="shared" si="55"/>
        <v>'PTZ protocol':{'Protocol':'		LANACCESS','Address':			24,'Port':2024,'Serial settings':'1200,8,E,1'}}},</v>
      </c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  <c r="DS506" s="50"/>
      <c r="DT506" s="50"/>
      <c r="DU506" s="50"/>
      <c r="DV506" s="50"/>
      <c r="DW506" s="50"/>
      <c r="DX506" s="50"/>
      <c r="DY506" s="50"/>
      <c r="DZ506" s="50"/>
      <c r="EA506" s="50"/>
      <c r="EB506" s="50"/>
      <c r="EC506" s="50"/>
      <c r="ED506" s="50"/>
      <c r="EE506" s="50"/>
      <c r="EF506" s="50"/>
      <c r="EG506" s="50"/>
      <c r="EH506" s="50"/>
      <c r="EI506" s="50"/>
      <c r="EJ506" s="50"/>
      <c r="EK506" s="50"/>
      <c r="EL506" s="50"/>
      <c r="EM506" s="50"/>
      <c r="EN506" s="50"/>
      <c r="EO506" s="50"/>
      <c r="EP506" s="50"/>
      <c r="EQ506" s="50"/>
      <c r="ER506" s="50"/>
      <c r="ES506" s="50"/>
      <c r="ET506" s="50"/>
      <c r="EU506" s="50"/>
      <c r="EV506" s="50"/>
      <c r="EW506" s="50"/>
      <c r="EX506" s="50"/>
      <c r="EY506" s="50"/>
      <c r="EZ506" s="50"/>
      <c r="FA506" s="50"/>
      <c r="FB506" s="50"/>
      <c r="FC506" s="50"/>
      <c r="FD506" s="50"/>
      <c r="FE506" s="50"/>
      <c r="FF506" s="50"/>
      <c r="FG506" s="50"/>
      <c r="FH506" s="50"/>
      <c r="FI506" s="50"/>
      <c r="FJ506" s="50"/>
      <c r="FK506" s="50"/>
      <c r="FL506" s="50"/>
      <c r="FM506" s="50"/>
      <c r="FN506" s="50"/>
      <c r="FO506" s="50"/>
      <c r="FP506" s="50"/>
      <c r="FQ506" s="50"/>
      <c r="FR506" s="50"/>
      <c r="FS506" s="50"/>
      <c r="FT506" s="50"/>
      <c r="FU506" s="50"/>
      <c r="FV506" s="50"/>
      <c r="FW506" s="50"/>
      <c r="FX506" s="50"/>
      <c r="FY506" s="50"/>
      <c r="FZ506" s="50"/>
      <c r="GA506" s="50"/>
      <c r="GB506" s="50"/>
      <c r="GC506" s="50"/>
      <c r="GD506" s="50"/>
      <c r="GE506" s="50"/>
      <c r="GF506" s="50"/>
      <c r="GG506" s="50"/>
      <c r="GH506" s="50"/>
      <c r="GI506" s="50"/>
      <c r="GJ506" s="50"/>
      <c r="GK506" s="50"/>
      <c r="GL506" s="50"/>
      <c r="GM506" s="50"/>
      <c r="GN506" s="50"/>
      <c r="GO506" s="50"/>
      <c r="GP506" s="50"/>
      <c r="GQ506" s="50"/>
      <c r="GR506" s="50"/>
      <c r="GS506" s="50"/>
      <c r="GT506" s="50"/>
      <c r="GU506" s="50"/>
      <c r="GV506" s="50"/>
      <c r="GW506" s="50"/>
      <c r="GX506" s="50"/>
      <c r="GY506" s="50"/>
      <c r="GZ506" s="50"/>
      <c r="HA506" s="50"/>
      <c r="HB506" s="50"/>
      <c r="HC506" s="50"/>
      <c r="HD506" s="50"/>
      <c r="HE506" s="50"/>
      <c r="HF506" s="50"/>
      <c r="HG506" s="50"/>
      <c r="HH506" s="50"/>
      <c r="HI506" s="50"/>
      <c r="HJ506" s="50"/>
      <c r="HK506" s="50"/>
      <c r="HL506" s="50"/>
      <c r="HM506" s="50"/>
      <c r="HN506" s="50"/>
      <c r="HO506" s="50"/>
      <c r="HP506" s="50"/>
      <c r="HQ506" s="50"/>
      <c r="HR506" s="50"/>
      <c r="HS506" s="50"/>
      <c r="HT506" s="50"/>
      <c r="HU506" s="50"/>
      <c r="HV506" s="50"/>
      <c r="HW506" s="50"/>
      <c r="HX506" s="50"/>
      <c r="HY506" s="50"/>
      <c r="HZ506" s="50"/>
      <c r="IA506" s="50"/>
      <c r="IB506" s="50"/>
      <c r="IC506" s="50"/>
      <c r="ID506" s="50"/>
      <c r="IE506" s="50"/>
      <c r="IF506" s="50"/>
      <c r="IG506" s="50"/>
      <c r="IH506" s="50"/>
      <c r="II506" s="50"/>
      <c r="IJ506" s="50"/>
      <c r="IK506" s="50"/>
      <c r="IL506" s="50"/>
      <c r="IM506" s="50"/>
      <c r="IN506" s="50"/>
      <c r="IO506" s="50"/>
      <c r="IP506" s="50"/>
      <c r="IQ506" s="50"/>
      <c r="IR506" s="50"/>
      <c r="IS506" s="50"/>
    </row>
    <row r="507" spans="1:253" ht="12.75">
      <c r="A507" s="55" t="str">
        <f t="shared" si="50"/>
        <v>camera.0025</v>
      </c>
      <c r="B507" s="54">
        <v>25</v>
      </c>
      <c r="C507" s="56" t="s">
        <v>1431</v>
      </c>
      <c r="D507" s="56">
        <v>6.7</v>
      </c>
      <c r="E507" s="56" t="s">
        <v>1386</v>
      </c>
      <c r="F507" s="56" t="s">
        <v>1387</v>
      </c>
      <c r="G507" s="56" t="s">
        <v>36</v>
      </c>
      <c r="H507" s="56" t="s">
        <v>871</v>
      </c>
      <c r="I507" s="56" t="s">
        <v>1460</v>
      </c>
      <c r="J507" s="50" t="s">
        <v>39</v>
      </c>
      <c r="K507" s="73" t="s">
        <v>40</v>
      </c>
      <c r="L507" s="57" t="s">
        <v>1461</v>
      </c>
      <c r="M507" s="56" t="s">
        <v>41</v>
      </c>
      <c r="N507" s="56" t="s">
        <v>42</v>
      </c>
      <c r="O507" s="50">
        <v>80</v>
      </c>
      <c r="P507" s="50">
        <v>80</v>
      </c>
      <c r="Q507" s="50">
        <v>554</v>
      </c>
      <c r="R507" s="50" t="s">
        <v>69</v>
      </c>
      <c r="S507" s="50" t="s">
        <v>627</v>
      </c>
      <c r="T507" s="50">
        <v>2024</v>
      </c>
      <c r="U507" s="50" t="s">
        <v>71</v>
      </c>
      <c r="V507" s="56" t="s">
        <v>1462</v>
      </c>
      <c r="W507" s="50" t="s">
        <v>73</v>
      </c>
      <c r="X507" s="57" t="s">
        <v>45</v>
      </c>
      <c r="AB507" s="56" t="s">
        <v>1431</v>
      </c>
      <c r="AC507" s="50" t="s">
        <v>95</v>
      </c>
      <c r="AD507" s="50">
        <v>0</v>
      </c>
      <c r="AE507" s="50">
        <v>0</v>
      </c>
      <c r="AF507" s="50">
        <v>300</v>
      </c>
      <c r="AG507" s="50" t="s">
        <v>46</v>
      </c>
      <c r="AH507" s="50" t="str">
        <f t="shared" si="52"/>
        <v>B-10 6,7 Bac de Roda</v>
      </c>
      <c r="AI507" s="50"/>
      <c r="AJ507" s="50" t="str">
        <f t="shared" si="53"/>
        <v>{'Camera information':{'Identifier':'camera.0025','Number':25,'Group':'B-10','Name':'B-10 6,7 Bac de Roda','Location':'RONDES',</v>
      </c>
      <c r="AK507" s="50" t="str">
        <f t="shared" si="51"/>
        <v>'Description':'B-10 6,7 Bac de Roda','Symbol':'Fixed camera','Owner':'AJUNTAMENT','Municipality':'Barcelona','Kilometric Point':'6,7','Road':'B-10','Direction':'0',</v>
      </c>
      <c r="AL507" s="50" t="str">
        <f t="shared" si="54"/>
        <v>'Latitude':'0','Longitude':'0','Manufacturer':'LANACCESS','Model':'onSafe MPEGx-120E','Protocol':'		LANACCESS','Polling':300,</v>
      </c>
      <c r="AM507" s="50" t="str">
        <f t="shared" si="56"/>
        <v>'Connection':{'Address':'192.168.47.225','Multicast address':'				224.168.47.225','User':'hello','Password':'world','HTTP port':80,'ONVIF port':80,'RTSP port':554},</v>
      </c>
      <c r="AN507" s="50" t="str">
        <f t="shared" si="55"/>
        <v>'PTZ protocol':{'Protocol':'		LANACCESS','Address':			25,'Port':2024,'Serial settings':'1200,8,E,1'}}},</v>
      </c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  <c r="DS507" s="50"/>
      <c r="DT507" s="50"/>
      <c r="DU507" s="50"/>
      <c r="DV507" s="50"/>
      <c r="DW507" s="50"/>
      <c r="DX507" s="50"/>
      <c r="DY507" s="50"/>
      <c r="DZ507" s="50"/>
      <c r="EA507" s="50"/>
      <c r="EB507" s="50"/>
      <c r="EC507" s="50"/>
      <c r="ED507" s="50"/>
      <c r="EE507" s="50"/>
      <c r="EF507" s="50"/>
      <c r="EG507" s="50"/>
      <c r="EH507" s="50"/>
      <c r="EI507" s="50"/>
      <c r="EJ507" s="50"/>
      <c r="EK507" s="50"/>
      <c r="EL507" s="50"/>
      <c r="EM507" s="50"/>
      <c r="EN507" s="50"/>
      <c r="EO507" s="50"/>
      <c r="EP507" s="50"/>
      <c r="EQ507" s="50"/>
      <c r="ER507" s="50"/>
      <c r="ES507" s="50"/>
      <c r="ET507" s="50"/>
      <c r="EU507" s="50"/>
      <c r="EV507" s="50"/>
      <c r="EW507" s="50"/>
      <c r="EX507" s="50"/>
      <c r="EY507" s="50"/>
      <c r="EZ507" s="50"/>
      <c r="FA507" s="50"/>
      <c r="FB507" s="50"/>
      <c r="FC507" s="50"/>
      <c r="FD507" s="50"/>
      <c r="FE507" s="50"/>
      <c r="FF507" s="50"/>
      <c r="FG507" s="50"/>
      <c r="FH507" s="50"/>
      <c r="FI507" s="50"/>
      <c r="FJ507" s="50"/>
      <c r="FK507" s="50"/>
      <c r="FL507" s="50"/>
      <c r="FM507" s="50"/>
      <c r="FN507" s="50"/>
      <c r="FO507" s="50"/>
      <c r="FP507" s="50"/>
      <c r="FQ507" s="50"/>
      <c r="FR507" s="50"/>
      <c r="FS507" s="50"/>
      <c r="FT507" s="50"/>
      <c r="FU507" s="50"/>
      <c r="FV507" s="50"/>
      <c r="FW507" s="50"/>
      <c r="FX507" s="50"/>
      <c r="FY507" s="50"/>
      <c r="FZ507" s="50"/>
      <c r="GA507" s="50"/>
      <c r="GB507" s="50"/>
      <c r="GC507" s="50"/>
      <c r="GD507" s="50"/>
      <c r="GE507" s="50"/>
      <c r="GF507" s="50"/>
      <c r="GG507" s="50"/>
      <c r="GH507" s="50"/>
      <c r="GI507" s="50"/>
      <c r="GJ507" s="50"/>
      <c r="GK507" s="50"/>
      <c r="GL507" s="50"/>
      <c r="GM507" s="50"/>
      <c r="GN507" s="50"/>
      <c r="GO507" s="50"/>
      <c r="GP507" s="50"/>
      <c r="GQ507" s="50"/>
      <c r="GR507" s="50"/>
      <c r="GS507" s="50"/>
      <c r="GT507" s="50"/>
      <c r="GU507" s="50"/>
      <c r="GV507" s="50"/>
      <c r="GW507" s="50"/>
      <c r="GX507" s="50"/>
      <c r="GY507" s="50"/>
      <c r="GZ507" s="50"/>
      <c r="HA507" s="50"/>
      <c r="HB507" s="50"/>
      <c r="HC507" s="50"/>
      <c r="HD507" s="50"/>
      <c r="HE507" s="50"/>
      <c r="HF507" s="50"/>
      <c r="HG507" s="50"/>
      <c r="HH507" s="50"/>
      <c r="HI507" s="50"/>
      <c r="HJ507" s="50"/>
      <c r="HK507" s="50"/>
      <c r="HL507" s="50"/>
      <c r="HM507" s="50"/>
      <c r="HN507" s="50"/>
      <c r="HO507" s="50"/>
      <c r="HP507" s="50"/>
      <c r="HQ507" s="50"/>
      <c r="HR507" s="50"/>
      <c r="HS507" s="50"/>
      <c r="HT507" s="50"/>
      <c r="HU507" s="50"/>
      <c r="HV507" s="50"/>
      <c r="HW507" s="50"/>
      <c r="HX507" s="50"/>
      <c r="HY507" s="50"/>
      <c r="HZ507" s="50"/>
      <c r="IA507" s="50"/>
      <c r="IB507" s="50"/>
      <c r="IC507" s="50"/>
      <c r="ID507" s="50"/>
      <c r="IE507" s="50"/>
      <c r="IF507" s="50"/>
      <c r="IG507" s="50"/>
      <c r="IH507" s="50"/>
      <c r="II507" s="50"/>
      <c r="IJ507" s="50"/>
      <c r="IK507" s="50"/>
      <c r="IL507" s="50"/>
      <c r="IM507" s="50"/>
      <c r="IN507" s="50"/>
      <c r="IO507" s="50"/>
      <c r="IP507" s="50"/>
      <c r="IQ507" s="50"/>
      <c r="IR507" s="50"/>
      <c r="IS507" s="50"/>
    </row>
    <row r="508" spans="1:253" ht="12.75">
      <c r="A508" s="55" t="str">
        <f t="shared" si="50"/>
        <v>camera.0026</v>
      </c>
      <c r="B508" s="54">
        <v>26</v>
      </c>
      <c r="C508" s="56" t="s">
        <v>1431</v>
      </c>
      <c r="D508" s="56">
        <v>5.36</v>
      </c>
      <c r="E508" s="56" t="s">
        <v>1386</v>
      </c>
      <c r="F508" s="56" t="s">
        <v>1387</v>
      </c>
      <c r="G508" s="56" t="s">
        <v>36</v>
      </c>
      <c r="H508" s="56" t="s">
        <v>871</v>
      </c>
      <c r="I508" s="56" t="s">
        <v>1463</v>
      </c>
      <c r="J508" s="50" t="s">
        <v>39</v>
      </c>
      <c r="K508" s="73" t="s">
        <v>40</v>
      </c>
      <c r="L508" s="57" t="s">
        <v>1464</v>
      </c>
      <c r="M508" s="56" t="s">
        <v>41</v>
      </c>
      <c r="N508" s="56" t="s">
        <v>42</v>
      </c>
      <c r="O508" s="50">
        <v>80</v>
      </c>
      <c r="P508" s="50">
        <v>80</v>
      </c>
      <c r="Q508" s="50">
        <v>554</v>
      </c>
      <c r="R508" s="50" t="s">
        <v>69</v>
      </c>
      <c r="S508" s="50" t="s">
        <v>1017</v>
      </c>
      <c r="T508" s="50">
        <v>2024</v>
      </c>
      <c r="U508" s="50" t="s">
        <v>71</v>
      </c>
      <c r="V508" s="56" t="s">
        <v>1465</v>
      </c>
      <c r="W508" s="50" t="s">
        <v>73</v>
      </c>
      <c r="X508" s="57" t="s">
        <v>45</v>
      </c>
      <c r="AB508" s="56" t="s">
        <v>1431</v>
      </c>
      <c r="AC508" s="50" t="s">
        <v>95</v>
      </c>
      <c r="AD508" s="50">
        <v>0</v>
      </c>
      <c r="AE508" s="50">
        <v>0</v>
      </c>
      <c r="AF508" s="50">
        <v>300</v>
      </c>
      <c r="AG508" s="50" t="s">
        <v>46</v>
      </c>
      <c r="AH508" s="50" t="str">
        <f t="shared" si="52"/>
        <v>B-10 5,36 Prim</v>
      </c>
      <c r="AI508" s="50"/>
      <c r="AJ508" s="50" t="str">
        <f t="shared" si="53"/>
        <v>{'Camera information':{'Identifier':'camera.0026','Number':26,'Group':'B-10','Name':'B-10 5,36 Prim','Location':'RONDES',</v>
      </c>
      <c r="AK508" s="50" t="str">
        <f t="shared" si="51"/>
        <v>'Description':'B-10 5,36 Prim','Symbol':'Fixed camera','Owner':'AJUNTAMENT','Municipality':'Barcelona','Kilometric Point':'5,36','Road':'B-10','Direction':'0',</v>
      </c>
      <c r="AL508" s="50" t="str">
        <f t="shared" si="54"/>
        <v>'Latitude':'0','Longitude':'0','Manufacturer':'LANACCESS','Model':'onSafe MPEGx-120E','Protocol':'		LANACCESS','Polling':300,</v>
      </c>
      <c r="AM508" s="50" t="str">
        <f t="shared" si="56"/>
        <v>'Connection':{'Address':'192.168.47.226','Multicast address':'				224.168.47.226','User':'hello','Password':'world','HTTP port':80,'ONVIF port':80,'RTSP port':554},</v>
      </c>
      <c r="AN508" s="50" t="str">
        <f t="shared" si="55"/>
        <v>'PTZ protocol':{'Protocol':'		LANACCESS','Address':			26,'Port':2024,'Serial settings':'1200,8,E,1'}}},</v>
      </c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  <c r="DS508" s="50"/>
      <c r="DT508" s="50"/>
      <c r="DU508" s="50"/>
      <c r="DV508" s="50"/>
      <c r="DW508" s="50"/>
      <c r="DX508" s="50"/>
      <c r="DY508" s="50"/>
      <c r="DZ508" s="50"/>
      <c r="EA508" s="50"/>
      <c r="EB508" s="50"/>
      <c r="EC508" s="50"/>
      <c r="ED508" s="50"/>
      <c r="EE508" s="50"/>
      <c r="EF508" s="50"/>
      <c r="EG508" s="50"/>
      <c r="EH508" s="50"/>
      <c r="EI508" s="50"/>
      <c r="EJ508" s="50"/>
      <c r="EK508" s="50"/>
      <c r="EL508" s="50"/>
      <c r="EM508" s="50"/>
      <c r="EN508" s="50"/>
      <c r="EO508" s="50"/>
      <c r="EP508" s="50"/>
      <c r="EQ508" s="50"/>
      <c r="ER508" s="50"/>
      <c r="ES508" s="50"/>
      <c r="ET508" s="50"/>
      <c r="EU508" s="50"/>
      <c r="EV508" s="50"/>
      <c r="EW508" s="50"/>
      <c r="EX508" s="50"/>
      <c r="EY508" s="50"/>
      <c r="EZ508" s="50"/>
      <c r="FA508" s="50"/>
      <c r="FB508" s="50"/>
      <c r="FC508" s="50"/>
      <c r="FD508" s="50"/>
      <c r="FE508" s="50"/>
      <c r="FF508" s="50"/>
      <c r="FG508" s="50"/>
      <c r="FH508" s="50"/>
      <c r="FI508" s="50"/>
      <c r="FJ508" s="50"/>
      <c r="FK508" s="50"/>
      <c r="FL508" s="50"/>
      <c r="FM508" s="50"/>
      <c r="FN508" s="50"/>
      <c r="FO508" s="50"/>
      <c r="FP508" s="50"/>
      <c r="FQ508" s="50"/>
      <c r="FR508" s="50"/>
      <c r="FS508" s="50"/>
      <c r="FT508" s="50"/>
      <c r="FU508" s="50"/>
      <c r="FV508" s="50"/>
      <c r="FW508" s="50"/>
      <c r="FX508" s="50"/>
      <c r="FY508" s="50"/>
      <c r="FZ508" s="50"/>
      <c r="GA508" s="50"/>
      <c r="GB508" s="50"/>
      <c r="GC508" s="50"/>
      <c r="GD508" s="50"/>
      <c r="GE508" s="50"/>
      <c r="GF508" s="50"/>
      <c r="GG508" s="50"/>
      <c r="GH508" s="50"/>
      <c r="GI508" s="50"/>
      <c r="GJ508" s="50"/>
      <c r="GK508" s="50"/>
      <c r="GL508" s="50"/>
      <c r="GM508" s="50"/>
      <c r="GN508" s="50"/>
      <c r="GO508" s="50"/>
      <c r="GP508" s="50"/>
      <c r="GQ508" s="50"/>
      <c r="GR508" s="50"/>
      <c r="GS508" s="50"/>
      <c r="GT508" s="50"/>
      <c r="GU508" s="50"/>
      <c r="GV508" s="50"/>
      <c r="GW508" s="50"/>
      <c r="GX508" s="50"/>
      <c r="GY508" s="50"/>
      <c r="GZ508" s="50"/>
      <c r="HA508" s="50"/>
      <c r="HB508" s="50"/>
      <c r="HC508" s="50"/>
      <c r="HD508" s="50"/>
      <c r="HE508" s="50"/>
      <c r="HF508" s="50"/>
      <c r="HG508" s="50"/>
      <c r="HH508" s="50"/>
      <c r="HI508" s="50"/>
      <c r="HJ508" s="50"/>
      <c r="HK508" s="50"/>
      <c r="HL508" s="50"/>
      <c r="HM508" s="50"/>
      <c r="HN508" s="50"/>
      <c r="HO508" s="50"/>
      <c r="HP508" s="50"/>
      <c r="HQ508" s="50"/>
      <c r="HR508" s="50"/>
      <c r="HS508" s="50"/>
      <c r="HT508" s="50"/>
      <c r="HU508" s="50"/>
      <c r="HV508" s="50"/>
      <c r="HW508" s="50"/>
      <c r="HX508" s="50"/>
      <c r="HY508" s="50"/>
      <c r="HZ508" s="50"/>
      <c r="IA508" s="50"/>
      <c r="IB508" s="50"/>
      <c r="IC508" s="50"/>
      <c r="ID508" s="50"/>
      <c r="IE508" s="50"/>
      <c r="IF508" s="50"/>
      <c r="IG508" s="50"/>
      <c r="IH508" s="50"/>
      <c r="II508" s="50"/>
      <c r="IJ508" s="50"/>
      <c r="IK508" s="50"/>
      <c r="IL508" s="50"/>
      <c r="IM508" s="50"/>
      <c r="IN508" s="50"/>
      <c r="IO508" s="50"/>
      <c r="IP508" s="50"/>
      <c r="IQ508" s="50"/>
      <c r="IR508" s="50"/>
      <c r="IS508" s="50"/>
    </row>
    <row r="509" spans="1:253" ht="14.25" customHeight="1">
      <c r="A509" s="55" t="str">
        <f t="shared" si="50"/>
        <v>camera.0027</v>
      </c>
      <c r="B509" s="54">
        <v>27</v>
      </c>
      <c r="C509" s="56" t="s">
        <v>1431</v>
      </c>
      <c r="D509" s="56">
        <v>4.3</v>
      </c>
      <c r="E509" s="56" t="s">
        <v>1386</v>
      </c>
      <c r="F509" s="56" t="s">
        <v>1387</v>
      </c>
      <c r="G509" s="56" t="s">
        <v>36</v>
      </c>
      <c r="H509" s="56" t="s">
        <v>871</v>
      </c>
      <c r="I509" s="56" t="s">
        <v>1466</v>
      </c>
      <c r="J509" s="50" t="s">
        <v>39</v>
      </c>
      <c r="K509" s="73" t="s">
        <v>40</v>
      </c>
      <c r="L509" s="57" t="s">
        <v>1467</v>
      </c>
      <c r="M509" s="56" t="s">
        <v>41</v>
      </c>
      <c r="N509" s="56" t="s">
        <v>42</v>
      </c>
      <c r="O509" s="50">
        <v>80</v>
      </c>
      <c r="P509" s="50">
        <v>80</v>
      </c>
      <c r="Q509" s="50">
        <v>554</v>
      </c>
      <c r="R509" s="50" t="s">
        <v>69</v>
      </c>
      <c r="S509" s="50" t="s">
        <v>1008</v>
      </c>
      <c r="T509" s="50">
        <v>2024</v>
      </c>
      <c r="U509" s="50" t="s">
        <v>71</v>
      </c>
      <c r="V509" s="56" t="s">
        <v>1468</v>
      </c>
      <c r="W509" s="50" t="s">
        <v>73</v>
      </c>
      <c r="X509" s="57" t="s">
        <v>45</v>
      </c>
      <c r="AB509" s="56" t="s">
        <v>1431</v>
      </c>
      <c r="AC509" s="50" t="s">
        <v>95</v>
      </c>
      <c r="AD509" s="50">
        <v>0</v>
      </c>
      <c r="AE509" s="50">
        <v>0</v>
      </c>
      <c r="AF509" s="50">
        <v>300</v>
      </c>
      <c r="AG509" s="50" t="s">
        <v>46</v>
      </c>
      <c r="AH509" s="50" t="str">
        <f t="shared" si="52"/>
        <v>B-10 4,3 Besos</v>
      </c>
      <c r="AI509" s="50"/>
      <c r="AJ509" s="50" t="str">
        <f t="shared" si="53"/>
        <v>{'Camera information':{'Identifier':'camera.0027','Number':27,'Group':'B-10','Name':'B-10 4,3 Besos','Location':'RONDES',</v>
      </c>
      <c r="AK509" s="50" t="str">
        <f t="shared" si="51"/>
        <v>'Description':'B-10 4,3 Besos','Symbol':'Fixed camera','Owner':'AJUNTAMENT','Municipality':'Barcelona','Kilometric Point':'4,3','Road':'B-10','Direction':'0',</v>
      </c>
      <c r="AL509" s="50" t="str">
        <f t="shared" si="54"/>
        <v>'Latitude':'0','Longitude':'0','Manufacturer':'LANACCESS','Model':'onSafe MPEGx-120E','Protocol':'		LANACCESS','Polling':300,</v>
      </c>
      <c r="AM509" s="50" t="str">
        <f t="shared" si="56"/>
        <v>'Connection':{'Address':'192.168.47.227','Multicast address':'				224.168.47.227','User':'hello','Password':'world','HTTP port':80,'ONVIF port':80,'RTSP port':554},</v>
      </c>
      <c r="AN509" s="50" t="str">
        <f t="shared" si="55"/>
        <v>'PTZ protocol':{'Protocol':'		LANACCESS','Address':			27,'Port':2024,'Serial settings':'1200,8,E,1'}}},</v>
      </c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  <c r="DS509" s="50"/>
      <c r="DT509" s="50"/>
      <c r="DU509" s="50"/>
      <c r="DV509" s="50"/>
      <c r="DW509" s="50"/>
      <c r="DX509" s="50"/>
      <c r="DY509" s="50"/>
      <c r="DZ509" s="50"/>
      <c r="EA509" s="50"/>
      <c r="EB509" s="50"/>
      <c r="EC509" s="50"/>
      <c r="ED509" s="50"/>
      <c r="EE509" s="50"/>
      <c r="EF509" s="50"/>
      <c r="EG509" s="50"/>
      <c r="EH509" s="50"/>
      <c r="EI509" s="50"/>
      <c r="EJ509" s="50"/>
      <c r="EK509" s="50"/>
      <c r="EL509" s="50"/>
      <c r="EM509" s="50"/>
      <c r="EN509" s="50"/>
      <c r="EO509" s="50"/>
      <c r="EP509" s="50"/>
      <c r="EQ509" s="50"/>
      <c r="ER509" s="50"/>
      <c r="ES509" s="50"/>
      <c r="ET509" s="50"/>
      <c r="EU509" s="50"/>
      <c r="EV509" s="50"/>
      <c r="EW509" s="50"/>
      <c r="EX509" s="50"/>
      <c r="EY509" s="50"/>
      <c r="EZ509" s="50"/>
      <c r="FA509" s="50"/>
      <c r="FB509" s="50"/>
      <c r="FC509" s="50"/>
      <c r="FD509" s="50"/>
      <c r="FE509" s="50"/>
      <c r="FF509" s="50"/>
      <c r="FG509" s="50"/>
      <c r="FH509" s="50"/>
      <c r="FI509" s="50"/>
      <c r="FJ509" s="50"/>
      <c r="FK509" s="50"/>
      <c r="FL509" s="50"/>
      <c r="FM509" s="50"/>
      <c r="FN509" s="50"/>
      <c r="FO509" s="50"/>
      <c r="FP509" s="50"/>
      <c r="FQ509" s="50"/>
      <c r="FR509" s="50"/>
      <c r="FS509" s="50"/>
      <c r="FT509" s="50"/>
      <c r="FU509" s="50"/>
      <c r="FV509" s="50"/>
      <c r="FW509" s="50"/>
      <c r="FX509" s="50"/>
      <c r="FY509" s="50"/>
      <c r="FZ509" s="50"/>
      <c r="GA509" s="50"/>
      <c r="GB509" s="50"/>
      <c r="GC509" s="50"/>
      <c r="GD509" s="50"/>
      <c r="GE509" s="50"/>
      <c r="GF509" s="50"/>
      <c r="GG509" s="50"/>
      <c r="GH509" s="50"/>
      <c r="GI509" s="50"/>
      <c r="GJ509" s="50"/>
      <c r="GK509" s="50"/>
      <c r="GL509" s="50"/>
      <c r="GM509" s="50"/>
      <c r="GN509" s="50"/>
      <c r="GO509" s="50"/>
      <c r="GP509" s="50"/>
      <c r="GQ509" s="50"/>
      <c r="GR509" s="50"/>
      <c r="GS509" s="50"/>
      <c r="GT509" s="50"/>
      <c r="GU509" s="50"/>
      <c r="GV509" s="50"/>
      <c r="GW509" s="50"/>
      <c r="GX509" s="50"/>
      <c r="GY509" s="50"/>
      <c r="GZ509" s="50"/>
      <c r="HA509" s="50"/>
      <c r="HB509" s="50"/>
      <c r="HC509" s="50"/>
      <c r="HD509" s="50"/>
      <c r="HE509" s="50"/>
      <c r="HF509" s="50"/>
      <c r="HG509" s="50"/>
      <c r="HH509" s="50"/>
      <c r="HI509" s="50"/>
      <c r="HJ509" s="50"/>
      <c r="HK509" s="50"/>
      <c r="HL509" s="50"/>
      <c r="HM509" s="50"/>
      <c r="HN509" s="50"/>
      <c r="HO509" s="50"/>
      <c r="HP509" s="50"/>
      <c r="HQ509" s="50"/>
      <c r="HR509" s="50"/>
      <c r="HS509" s="50"/>
      <c r="HT509" s="50"/>
      <c r="HU509" s="50"/>
      <c r="HV509" s="50"/>
      <c r="HW509" s="50"/>
      <c r="HX509" s="50"/>
      <c r="HY509" s="50"/>
      <c r="HZ509" s="50"/>
      <c r="IA509" s="50"/>
      <c r="IB509" s="50"/>
      <c r="IC509" s="50"/>
      <c r="ID509" s="50"/>
      <c r="IE509" s="50"/>
      <c r="IF509" s="50"/>
      <c r="IG509" s="50"/>
      <c r="IH509" s="50"/>
      <c r="II509" s="50"/>
      <c r="IJ509" s="50"/>
      <c r="IK509" s="50"/>
      <c r="IL509" s="50"/>
      <c r="IM509" s="50"/>
      <c r="IN509" s="50"/>
      <c r="IO509" s="50"/>
      <c r="IP509" s="50"/>
      <c r="IQ509" s="50"/>
      <c r="IR509" s="50"/>
      <c r="IS509" s="50"/>
    </row>
    <row r="510" spans="1:253" ht="12.75">
      <c r="A510" s="55" t="str">
        <f t="shared" si="50"/>
        <v>camera.0028</v>
      </c>
      <c r="B510" s="54">
        <v>28</v>
      </c>
      <c r="C510" s="56" t="s">
        <v>1431</v>
      </c>
      <c r="D510" s="56">
        <v>2.7</v>
      </c>
      <c r="E510" s="56" t="s">
        <v>1386</v>
      </c>
      <c r="F510" s="56" t="s">
        <v>1387</v>
      </c>
      <c r="G510" s="56" t="s">
        <v>36</v>
      </c>
      <c r="H510" s="56" t="s">
        <v>871</v>
      </c>
      <c r="I510" s="56" t="s">
        <v>1469</v>
      </c>
      <c r="J510" s="50" t="s">
        <v>39</v>
      </c>
      <c r="K510" s="73" t="s">
        <v>40</v>
      </c>
      <c r="L510" s="57" t="s">
        <v>1470</v>
      </c>
      <c r="M510" s="56" t="s">
        <v>41</v>
      </c>
      <c r="N510" s="56" t="s">
        <v>42</v>
      </c>
      <c r="O510" s="50">
        <v>80</v>
      </c>
      <c r="P510" s="50">
        <v>80</v>
      </c>
      <c r="Q510" s="50">
        <v>554</v>
      </c>
      <c r="R510" s="50" t="s">
        <v>69</v>
      </c>
      <c r="S510" s="50" t="s">
        <v>1243</v>
      </c>
      <c r="T510" s="50">
        <v>2024</v>
      </c>
      <c r="U510" s="50" t="s">
        <v>71</v>
      </c>
      <c r="V510" s="56" t="s">
        <v>1471</v>
      </c>
      <c r="W510" s="50" t="s">
        <v>73</v>
      </c>
      <c r="X510" s="57" t="s">
        <v>45</v>
      </c>
      <c r="AB510" s="56" t="s">
        <v>1431</v>
      </c>
      <c r="AC510" s="50" t="s">
        <v>95</v>
      </c>
      <c r="AD510" s="50">
        <v>0</v>
      </c>
      <c r="AE510" s="50">
        <v>0</v>
      </c>
      <c r="AF510" s="50">
        <v>300</v>
      </c>
      <c r="AG510" s="50" t="s">
        <v>46</v>
      </c>
      <c r="AH510" s="50" t="str">
        <f t="shared" si="52"/>
        <v>B-10 2,7 Guipuzcoa</v>
      </c>
      <c r="AI510" s="50"/>
      <c r="AJ510" s="50" t="str">
        <f t="shared" si="53"/>
        <v>{'Camera information':{'Identifier':'camera.0028','Number':28,'Group':'B-10','Name':'B-10 2,7 Guipuzcoa','Location':'RONDES',</v>
      </c>
      <c r="AK510" s="50" t="str">
        <f t="shared" si="51"/>
        <v>'Description':'B-10 2,7 Guipuzcoa','Symbol':'Fixed camera','Owner':'AJUNTAMENT','Municipality':'Barcelona','Kilometric Point':'2,7','Road':'B-10','Direction':'0',</v>
      </c>
      <c r="AL510" s="50" t="str">
        <f t="shared" si="54"/>
        <v>'Latitude':'0','Longitude':'0','Manufacturer':'LANACCESS','Model':'onSafe MPEGx-120E','Protocol':'		LANACCESS','Polling':300,</v>
      </c>
      <c r="AM510" s="50" t="str">
        <f t="shared" si="56"/>
        <v>'Connection':{'Address':'192.168.47.228','Multicast address':'				224.168.47.228','User':'hello','Password':'world','HTTP port':80,'ONVIF port':80,'RTSP port':554},</v>
      </c>
      <c r="AN510" s="50" t="str">
        <f t="shared" si="55"/>
        <v>'PTZ protocol':{'Protocol':'		LANACCESS','Address':			28,'Port':2024,'Serial settings':'1200,8,E,1'}}},</v>
      </c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  <c r="DS510" s="50"/>
      <c r="DT510" s="50"/>
      <c r="DU510" s="50"/>
      <c r="DV510" s="50"/>
      <c r="DW510" s="50"/>
      <c r="DX510" s="50"/>
      <c r="DY510" s="50"/>
      <c r="DZ510" s="50"/>
      <c r="EA510" s="50"/>
      <c r="EB510" s="50"/>
      <c r="EC510" s="50"/>
      <c r="ED510" s="50"/>
      <c r="EE510" s="50"/>
      <c r="EF510" s="50"/>
      <c r="EG510" s="50"/>
      <c r="EH510" s="50"/>
      <c r="EI510" s="50"/>
      <c r="EJ510" s="50"/>
      <c r="EK510" s="50"/>
      <c r="EL510" s="50"/>
      <c r="EM510" s="50"/>
      <c r="EN510" s="50"/>
      <c r="EO510" s="50"/>
      <c r="EP510" s="50"/>
      <c r="EQ510" s="50"/>
      <c r="ER510" s="50"/>
      <c r="ES510" s="50"/>
      <c r="ET510" s="50"/>
      <c r="EU510" s="50"/>
      <c r="EV510" s="50"/>
      <c r="EW510" s="50"/>
      <c r="EX510" s="50"/>
      <c r="EY510" s="50"/>
      <c r="EZ510" s="50"/>
      <c r="FA510" s="50"/>
      <c r="FB510" s="50"/>
      <c r="FC510" s="50"/>
      <c r="FD510" s="50"/>
      <c r="FE510" s="50"/>
      <c r="FF510" s="50"/>
      <c r="FG510" s="50"/>
      <c r="FH510" s="50"/>
      <c r="FI510" s="50"/>
      <c r="FJ510" s="50"/>
      <c r="FK510" s="50"/>
      <c r="FL510" s="50"/>
      <c r="FM510" s="50"/>
      <c r="FN510" s="50"/>
      <c r="FO510" s="50"/>
      <c r="FP510" s="50"/>
      <c r="FQ510" s="50"/>
      <c r="FR510" s="50"/>
      <c r="FS510" s="50"/>
      <c r="FT510" s="50"/>
      <c r="FU510" s="50"/>
      <c r="FV510" s="50"/>
      <c r="FW510" s="50"/>
      <c r="FX510" s="50"/>
      <c r="FY510" s="50"/>
      <c r="FZ510" s="50"/>
      <c r="GA510" s="50"/>
      <c r="GB510" s="50"/>
      <c r="GC510" s="50"/>
      <c r="GD510" s="50"/>
      <c r="GE510" s="50"/>
      <c r="GF510" s="50"/>
      <c r="GG510" s="50"/>
      <c r="GH510" s="50"/>
      <c r="GI510" s="50"/>
      <c r="GJ510" s="50"/>
      <c r="GK510" s="50"/>
      <c r="GL510" s="50"/>
      <c r="GM510" s="50"/>
      <c r="GN510" s="50"/>
      <c r="GO510" s="50"/>
      <c r="GP510" s="50"/>
      <c r="GQ510" s="50"/>
      <c r="GR510" s="50"/>
      <c r="GS510" s="50"/>
      <c r="GT510" s="50"/>
      <c r="GU510" s="50"/>
      <c r="GV510" s="50"/>
      <c r="GW510" s="50"/>
      <c r="GX510" s="50"/>
      <c r="GY510" s="50"/>
      <c r="GZ510" s="50"/>
      <c r="HA510" s="50"/>
      <c r="HB510" s="50"/>
      <c r="HC510" s="50"/>
      <c r="HD510" s="50"/>
      <c r="HE510" s="50"/>
      <c r="HF510" s="50"/>
      <c r="HG510" s="50"/>
      <c r="HH510" s="50"/>
      <c r="HI510" s="50"/>
      <c r="HJ510" s="50"/>
      <c r="HK510" s="50"/>
      <c r="HL510" s="50"/>
      <c r="HM510" s="50"/>
      <c r="HN510" s="50"/>
      <c r="HO510" s="50"/>
      <c r="HP510" s="50"/>
      <c r="HQ510" s="50"/>
      <c r="HR510" s="50"/>
      <c r="HS510" s="50"/>
      <c r="HT510" s="50"/>
      <c r="HU510" s="50"/>
      <c r="HV510" s="50"/>
      <c r="HW510" s="50"/>
      <c r="HX510" s="50"/>
      <c r="HY510" s="50"/>
      <c r="HZ510" s="50"/>
      <c r="IA510" s="50"/>
      <c r="IB510" s="50"/>
      <c r="IC510" s="50"/>
      <c r="ID510" s="50"/>
      <c r="IE510" s="50"/>
      <c r="IF510" s="50"/>
      <c r="IG510" s="50"/>
      <c r="IH510" s="50"/>
      <c r="II510" s="50"/>
      <c r="IJ510" s="50"/>
      <c r="IK510" s="50"/>
      <c r="IL510" s="50"/>
      <c r="IM510" s="50"/>
      <c r="IN510" s="50"/>
      <c r="IO510" s="50"/>
      <c r="IP510" s="50"/>
      <c r="IQ510" s="50"/>
      <c r="IR510" s="50"/>
      <c r="IS510" s="50"/>
    </row>
    <row r="511" spans="1:253" ht="12.75">
      <c r="A511" s="55" t="str">
        <f t="shared" si="50"/>
        <v>camera.0029</v>
      </c>
      <c r="B511" s="54">
        <v>29</v>
      </c>
      <c r="C511" s="56" t="s">
        <v>1431</v>
      </c>
      <c r="D511" s="56">
        <v>0.76</v>
      </c>
      <c r="E511" s="56" t="s">
        <v>1386</v>
      </c>
      <c r="F511" s="56" t="s">
        <v>1387</v>
      </c>
      <c r="G511" s="56" t="s">
        <v>36</v>
      </c>
      <c r="H511" s="56" t="s">
        <v>871</v>
      </c>
      <c r="I511" s="56" t="s">
        <v>1472</v>
      </c>
      <c r="J511" s="50" t="s">
        <v>39</v>
      </c>
      <c r="K511" s="73" t="s">
        <v>40</v>
      </c>
      <c r="L511" s="57" t="s">
        <v>1473</v>
      </c>
      <c r="M511" s="56" t="s">
        <v>41</v>
      </c>
      <c r="N511" s="56" t="s">
        <v>42</v>
      </c>
      <c r="O511" s="50">
        <v>80</v>
      </c>
      <c r="P511" s="50">
        <v>80</v>
      </c>
      <c r="Q511" s="50">
        <v>554</v>
      </c>
      <c r="R511" s="50" t="s">
        <v>69</v>
      </c>
      <c r="S511" s="50" t="s">
        <v>811</v>
      </c>
      <c r="T511" s="50">
        <v>2024</v>
      </c>
      <c r="U511" s="50" t="s">
        <v>71</v>
      </c>
      <c r="V511" s="56" t="s">
        <v>1474</v>
      </c>
      <c r="W511" s="50" t="s">
        <v>73</v>
      </c>
      <c r="X511" s="57" t="s">
        <v>45</v>
      </c>
      <c r="AB511" s="56" t="s">
        <v>1431</v>
      </c>
      <c r="AC511" s="50" t="s">
        <v>95</v>
      </c>
      <c r="AD511" s="50">
        <v>0</v>
      </c>
      <c r="AE511" s="50">
        <v>0</v>
      </c>
      <c r="AF511" s="50">
        <v>300</v>
      </c>
      <c r="AG511" s="50" t="s">
        <v>46</v>
      </c>
      <c r="AH511" s="50" t="str">
        <f t="shared" si="52"/>
        <v>B-10 0,76 Bon Pastor</v>
      </c>
      <c r="AI511" s="50"/>
      <c r="AJ511" s="50" t="str">
        <f t="shared" si="53"/>
        <v>{'Camera information':{'Identifier':'camera.0029','Number':29,'Group':'B-10','Name':'B-10 0,76 Bon Pastor','Location':'RONDES',</v>
      </c>
      <c r="AK511" s="50" t="str">
        <f t="shared" si="51"/>
        <v>'Description':'B-10 0,76 Bon Pastor','Symbol':'Fixed camera','Owner':'AJUNTAMENT','Municipality':'Barcelona','Kilometric Point':'0,76','Road':'B-10','Direction':'0',</v>
      </c>
      <c r="AL511" s="50" t="str">
        <f t="shared" si="54"/>
        <v>'Latitude':'0','Longitude':'0','Manufacturer':'LANACCESS','Model':'onSafe MPEGx-120E','Protocol':'		LANACCESS','Polling':300,</v>
      </c>
      <c r="AM511" s="50" t="str">
        <f t="shared" si="56"/>
        <v>'Connection':{'Address':'192.168.47.229','Multicast address':'				224.168.47.229','User':'hello','Password':'world','HTTP port':80,'ONVIF port':80,'RTSP port':554},</v>
      </c>
      <c r="AN511" s="50" t="str">
        <f t="shared" si="55"/>
        <v>'PTZ protocol':{'Protocol':'		LANACCESS','Address':			29,'Port':2024,'Serial settings':'1200,8,E,1'}}},</v>
      </c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  <c r="DS511" s="50"/>
      <c r="DT511" s="50"/>
      <c r="DU511" s="50"/>
      <c r="DV511" s="50"/>
      <c r="DW511" s="50"/>
      <c r="DX511" s="50"/>
      <c r="DY511" s="50"/>
      <c r="DZ511" s="50"/>
      <c r="EA511" s="50"/>
      <c r="EB511" s="50"/>
      <c r="EC511" s="50"/>
      <c r="ED511" s="50"/>
      <c r="EE511" s="50"/>
      <c r="EF511" s="50"/>
      <c r="EG511" s="50"/>
      <c r="EH511" s="50"/>
      <c r="EI511" s="50"/>
      <c r="EJ511" s="50"/>
      <c r="EK511" s="50"/>
      <c r="EL511" s="50"/>
      <c r="EM511" s="50"/>
      <c r="EN511" s="50"/>
      <c r="EO511" s="50"/>
      <c r="EP511" s="50"/>
      <c r="EQ511" s="50"/>
      <c r="ER511" s="50"/>
      <c r="ES511" s="50"/>
      <c r="ET511" s="50"/>
      <c r="EU511" s="50"/>
      <c r="EV511" s="50"/>
      <c r="EW511" s="50"/>
      <c r="EX511" s="50"/>
      <c r="EY511" s="50"/>
      <c r="EZ511" s="50"/>
      <c r="FA511" s="50"/>
      <c r="FB511" s="50"/>
      <c r="FC511" s="50"/>
      <c r="FD511" s="50"/>
      <c r="FE511" s="50"/>
      <c r="FF511" s="50"/>
      <c r="FG511" s="50"/>
      <c r="FH511" s="50"/>
      <c r="FI511" s="50"/>
      <c r="FJ511" s="50"/>
      <c r="FK511" s="50"/>
      <c r="FL511" s="50"/>
      <c r="FM511" s="50"/>
      <c r="FN511" s="50"/>
      <c r="FO511" s="50"/>
      <c r="FP511" s="50"/>
      <c r="FQ511" s="50"/>
      <c r="FR511" s="50"/>
      <c r="FS511" s="50"/>
      <c r="FT511" s="50"/>
      <c r="FU511" s="50"/>
      <c r="FV511" s="50"/>
      <c r="FW511" s="50"/>
      <c r="FX511" s="50"/>
      <c r="FY511" s="50"/>
      <c r="FZ511" s="50"/>
      <c r="GA511" s="50"/>
      <c r="GB511" s="50"/>
      <c r="GC511" s="50"/>
      <c r="GD511" s="50"/>
      <c r="GE511" s="50"/>
      <c r="GF511" s="50"/>
      <c r="GG511" s="50"/>
      <c r="GH511" s="50"/>
      <c r="GI511" s="50"/>
      <c r="GJ511" s="50"/>
      <c r="GK511" s="50"/>
      <c r="GL511" s="50"/>
      <c r="GM511" s="50"/>
      <c r="GN511" s="50"/>
      <c r="GO511" s="50"/>
      <c r="GP511" s="50"/>
      <c r="GQ511" s="50"/>
      <c r="GR511" s="50"/>
      <c r="GS511" s="50"/>
      <c r="GT511" s="50"/>
      <c r="GU511" s="50"/>
      <c r="GV511" s="50"/>
      <c r="GW511" s="50"/>
      <c r="GX511" s="50"/>
      <c r="GY511" s="50"/>
      <c r="GZ511" s="50"/>
      <c r="HA511" s="50"/>
      <c r="HB511" s="50"/>
      <c r="HC511" s="50"/>
      <c r="HD511" s="50"/>
      <c r="HE511" s="50"/>
      <c r="HF511" s="50"/>
      <c r="HG511" s="50"/>
      <c r="HH511" s="50"/>
      <c r="HI511" s="50"/>
      <c r="HJ511" s="50"/>
      <c r="HK511" s="50"/>
      <c r="HL511" s="50"/>
      <c r="HM511" s="50"/>
      <c r="HN511" s="50"/>
      <c r="HO511" s="50"/>
      <c r="HP511" s="50"/>
      <c r="HQ511" s="50"/>
      <c r="HR511" s="50"/>
      <c r="HS511" s="50"/>
      <c r="HT511" s="50"/>
      <c r="HU511" s="50"/>
      <c r="HV511" s="50"/>
      <c r="HW511" s="50"/>
      <c r="HX511" s="50"/>
      <c r="HY511" s="50"/>
      <c r="HZ511" s="50"/>
      <c r="IA511" s="50"/>
      <c r="IB511" s="50"/>
      <c r="IC511" s="50"/>
      <c r="ID511" s="50"/>
      <c r="IE511" s="50"/>
      <c r="IF511" s="50"/>
      <c r="IG511" s="50"/>
      <c r="IH511" s="50"/>
      <c r="II511" s="50"/>
      <c r="IJ511" s="50"/>
      <c r="IK511" s="50"/>
      <c r="IL511" s="50"/>
      <c r="IM511" s="50"/>
      <c r="IN511" s="50"/>
      <c r="IO511" s="50"/>
      <c r="IP511" s="50"/>
      <c r="IQ511" s="50"/>
      <c r="IR511" s="50"/>
      <c r="IS511" s="50"/>
    </row>
    <row r="512" spans="1:253" ht="12.75">
      <c r="A512" s="55" t="str">
        <f t="shared" si="50"/>
        <v>camera.0030</v>
      </c>
      <c r="B512" s="54">
        <v>30</v>
      </c>
      <c r="C512" s="56" t="s">
        <v>1431</v>
      </c>
      <c r="D512" s="56">
        <v>0</v>
      </c>
      <c r="E512" s="56" t="s">
        <v>1386</v>
      </c>
      <c r="F512" s="56" t="s">
        <v>1387</v>
      </c>
      <c r="G512" s="56" t="s">
        <v>36</v>
      </c>
      <c r="H512" s="56" t="s">
        <v>871</v>
      </c>
      <c r="I512" s="56" t="s">
        <v>1475</v>
      </c>
      <c r="J512" s="50" t="s">
        <v>39</v>
      </c>
      <c r="K512" s="73" t="s">
        <v>40</v>
      </c>
      <c r="L512" s="57" t="s">
        <v>1476</v>
      </c>
      <c r="M512" s="56" t="s">
        <v>41</v>
      </c>
      <c r="N512" s="56" t="s">
        <v>42</v>
      </c>
      <c r="O512" s="50">
        <v>80</v>
      </c>
      <c r="P512" s="50">
        <v>80</v>
      </c>
      <c r="Q512" s="50">
        <v>554</v>
      </c>
      <c r="R512" s="50" t="s">
        <v>69</v>
      </c>
      <c r="S512" s="50" t="s">
        <v>741</v>
      </c>
      <c r="T512" s="50">
        <v>2024</v>
      </c>
      <c r="U512" s="50" t="s">
        <v>71</v>
      </c>
      <c r="V512" s="56" t="s">
        <v>1477</v>
      </c>
      <c r="W512" s="50" t="s">
        <v>73</v>
      </c>
      <c r="X512" s="57" t="s">
        <v>45</v>
      </c>
      <c r="AB512" s="56" t="s">
        <v>1431</v>
      </c>
      <c r="AC512" s="50" t="s">
        <v>95</v>
      </c>
      <c r="AD512" s="50">
        <v>0</v>
      </c>
      <c r="AE512" s="50">
        <v>0</v>
      </c>
      <c r="AF512" s="50">
        <v>300</v>
      </c>
      <c r="AG512" s="50" t="s">
        <v>46</v>
      </c>
      <c r="AH512" s="50" t="str">
        <f t="shared" si="52"/>
        <v>B-10 0 Acces Nus Trinitat</v>
      </c>
      <c r="AI512" s="50"/>
      <c r="AJ512" s="50" t="str">
        <f t="shared" si="53"/>
        <v>{'Camera information':{'Identifier':'camera.0030','Number':30,'Group':'B-10','Name':'B-10 0 Acces Nus Trinitat','Location':'RONDES',</v>
      </c>
      <c r="AK512" s="50" t="str">
        <f t="shared" si="51"/>
        <v>'Description':'B-10 0 Acces Nus Trinitat','Symbol':'Fixed camera','Owner':'AJUNTAMENT','Municipality':'Barcelona','Kilometric Point':'0','Road':'B-10','Direction':'0',</v>
      </c>
      <c r="AL512" s="50" t="str">
        <f t="shared" si="54"/>
        <v>'Latitude':'0','Longitude':'0','Manufacturer':'LANACCESS','Model':'onSafe MPEGx-120E','Protocol':'		LANACCESS','Polling':300,</v>
      </c>
      <c r="AM512" s="50" t="str">
        <f t="shared" si="56"/>
        <v>'Connection':{'Address':'192.168.47.230','Multicast address':'				224.168.47.230','User':'hello','Password':'world','HTTP port':80,'ONVIF port':80,'RTSP port':554},</v>
      </c>
      <c r="AN512" s="50" t="str">
        <f t="shared" si="55"/>
        <v>'PTZ protocol':{'Protocol':'		LANACCESS','Address':			30,'Port':2024,'Serial settings':'1200,8,E,1'}}},</v>
      </c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  <c r="DS512" s="50"/>
      <c r="DT512" s="50"/>
      <c r="DU512" s="50"/>
      <c r="DV512" s="50"/>
      <c r="DW512" s="50"/>
      <c r="DX512" s="50"/>
      <c r="DY512" s="50"/>
      <c r="DZ512" s="50"/>
      <c r="EA512" s="50"/>
      <c r="EB512" s="50"/>
      <c r="EC512" s="50"/>
      <c r="ED512" s="50"/>
      <c r="EE512" s="50"/>
      <c r="EF512" s="50"/>
      <c r="EG512" s="50"/>
      <c r="EH512" s="50"/>
      <c r="EI512" s="50"/>
      <c r="EJ512" s="50"/>
      <c r="EK512" s="50"/>
      <c r="EL512" s="50"/>
      <c r="EM512" s="50"/>
      <c r="EN512" s="50"/>
      <c r="EO512" s="50"/>
      <c r="EP512" s="50"/>
      <c r="EQ512" s="50"/>
      <c r="ER512" s="50"/>
      <c r="ES512" s="50"/>
      <c r="ET512" s="50"/>
      <c r="EU512" s="50"/>
      <c r="EV512" s="50"/>
      <c r="EW512" s="50"/>
      <c r="EX512" s="50"/>
      <c r="EY512" s="50"/>
      <c r="EZ512" s="50"/>
      <c r="FA512" s="50"/>
      <c r="FB512" s="50"/>
      <c r="FC512" s="50"/>
      <c r="FD512" s="50"/>
      <c r="FE512" s="50"/>
      <c r="FF512" s="50"/>
      <c r="FG512" s="50"/>
      <c r="FH512" s="50"/>
      <c r="FI512" s="50"/>
      <c r="FJ512" s="50"/>
      <c r="FK512" s="50"/>
      <c r="FL512" s="50"/>
      <c r="FM512" s="50"/>
      <c r="FN512" s="50"/>
      <c r="FO512" s="50"/>
      <c r="FP512" s="50"/>
      <c r="FQ512" s="50"/>
      <c r="FR512" s="50"/>
      <c r="FS512" s="50"/>
      <c r="FT512" s="50"/>
      <c r="FU512" s="50"/>
      <c r="FV512" s="50"/>
      <c r="FW512" s="50"/>
      <c r="FX512" s="50"/>
      <c r="FY512" s="50"/>
      <c r="FZ512" s="50"/>
      <c r="GA512" s="50"/>
      <c r="GB512" s="50"/>
      <c r="GC512" s="50"/>
      <c r="GD512" s="50"/>
      <c r="GE512" s="50"/>
      <c r="GF512" s="50"/>
      <c r="GG512" s="50"/>
      <c r="GH512" s="50"/>
      <c r="GI512" s="50"/>
      <c r="GJ512" s="50"/>
      <c r="GK512" s="50"/>
      <c r="GL512" s="50"/>
      <c r="GM512" s="50"/>
      <c r="GN512" s="50"/>
      <c r="GO512" s="50"/>
      <c r="GP512" s="50"/>
      <c r="GQ512" s="50"/>
      <c r="GR512" s="50"/>
      <c r="GS512" s="50"/>
      <c r="GT512" s="50"/>
      <c r="GU512" s="50"/>
      <c r="GV512" s="50"/>
      <c r="GW512" s="50"/>
      <c r="GX512" s="50"/>
      <c r="GY512" s="50"/>
      <c r="GZ512" s="50"/>
      <c r="HA512" s="50"/>
      <c r="HB512" s="50"/>
      <c r="HC512" s="50"/>
      <c r="HD512" s="50"/>
      <c r="HE512" s="50"/>
      <c r="HF512" s="50"/>
      <c r="HG512" s="50"/>
      <c r="HH512" s="50"/>
      <c r="HI512" s="50"/>
      <c r="HJ512" s="50"/>
      <c r="HK512" s="50"/>
      <c r="HL512" s="50"/>
      <c r="HM512" s="50"/>
      <c r="HN512" s="50"/>
      <c r="HO512" s="50"/>
      <c r="HP512" s="50"/>
      <c r="HQ512" s="50"/>
      <c r="HR512" s="50"/>
      <c r="HS512" s="50"/>
      <c r="HT512" s="50"/>
      <c r="HU512" s="50"/>
      <c r="HV512" s="50"/>
      <c r="HW512" s="50"/>
      <c r="HX512" s="50"/>
      <c r="HY512" s="50"/>
      <c r="HZ512" s="50"/>
      <c r="IA512" s="50"/>
      <c r="IB512" s="50"/>
      <c r="IC512" s="50"/>
      <c r="ID512" s="50"/>
      <c r="IE512" s="50"/>
      <c r="IF512" s="50"/>
      <c r="IG512" s="50"/>
      <c r="IH512" s="50"/>
      <c r="II512" s="50"/>
      <c r="IJ512" s="50"/>
      <c r="IK512" s="50"/>
      <c r="IL512" s="50"/>
      <c r="IM512" s="50"/>
      <c r="IN512" s="50"/>
      <c r="IO512" s="50"/>
      <c r="IP512" s="50"/>
      <c r="IQ512" s="50"/>
      <c r="IR512" s="50"/>
      <c r="IS512" s="50"/>
    </row>
    <row r="513" spans="1:253" ht="12.75">
      <c r="A513" s="55" t="str">
        <f t="shared" si="50"/>
        <v>camera.0031</v>
      </c>
      <c r="B513" s="54">
        <v>31</v>
      </c>
      <c r="C513" s="56" t="s">
        <v>1431</v>
      </c>
      <c r="D513" s="56">
        <v>0</v>
      </c>
      <c r="E513" s="56" t="s">
        <v>1386</v>
      </c>
      <c r="F513" s="56" t="s">
        <v>1387</v>
      </c>
      <c r="G513" s="56" t="s">
        <v>36</v>
      </c>
      <c r="H513" s="56" t="s">
        <v>871</v>
      </c>
      <c r="I513" s="56" t="s">
        <v>1188</v>
      </c>
      <c r="J513" s="50" t="s">
        <v>39</v>
      </c>
      <c r="K513" s="73" t="s">
        <v>40</v>
      </c>
      <c r="L513" s="57" t="s">
        <v>1478</v>
      </c>
      <c r="M513" s="56" t="s">
        <v>41</v>
      </c>
      <c r="N513" s="56" t="s">
        <v>42</v>
      </c>
      <c r="O513" s="50">
        <v>80</v>
      </c>
      <c r="P513" s="50">
        <v>80</v>
      </c>
      <c r="Q513" s="50">
        <v>554</v>
      </c>
      <c r="R513" s="50" t="s">
        <v>69</v>
      </c>
      <c r="S513" s="50" t="s">
        <v>748</v>
      </c>
      <c r="T513" s="50">
        <v>2024</v>
      </c>
      <c r="U513" s="50" t="s">
        <v>71</v>
      </c>
      <c r="V513" s="56" t="s">
        <v>1479</v>
      </c>
      <c r="W513" s="50" t="s">
        <v>73</v>
      </c>
      <c r="X513" s="57" t="s">
        <v>45</v>
      </c>
      <c r="AB513" s="56" t="s">
        <v>1431</v>
      </c>
      <c r="AC513" s="50" t="s">
        <v>95</v>
      </c>
      <c r="AD513" s="50">
        <v>0</v>
      </c>
      <c r="AE513" s="50">
        <v>0</v>
      </c>
      <c r="AF513" s="50">
        <v>300</v>
      </c>
      <c r="AG513" s="50" t="s">
        <v>46</v>
      </c>
      <c r="AH513" s="50" t="str">
        <f t="shared" si="52"/>
        <v>B-10 0 Nus Trinitat</v>
      </c>
      <c r="AI513" s="50"/>
      <c r="AJ513" s="50" t="str">
        <f t="shared" si="53"/>
        <v>{'Camera information':{'Identifier':'camera.0031','Number':31,'Group':'B-10','Name':'B-10 0 Nus Trinitat','Location':'RONDES',</v>
      </c>
      <c r="AK513" s="50" t="str">
        <f t="shared" si="51"/>
        <v>'Description':'B-10 0 Nus Trinitat','Symbol':'Fixed camera','Owner':'AJUNTAMENT','Municipality':'Barcelona','Kilometric Point':'0','Road':'B-10','Direction':'0',</v>
      </c>
      <c r="AL513" s="50" t="str">
        <f t="shared" si="54"/>
        <v>'Latitude':'0','Longitude':'0','Manufacturer':'LANACCESS','Model':'onSafe MPEGx-120E','Protocol':'		LANACCESS','Polling':300,</v>
      </c>
      <c r="AM513" s="50" t="str">
        <f t="shared" si="56"/>
        <v>'Connection':{'Address':'192.168.47.231','Multicast address':'				224.168.47.231','User':'hello','Password':'world','HTTP port':80,'ONVIF port':80,'RTSP port':554},</v>
      </c>
      <c r="AN513" s="50" t="str">
        <f t="shared" si="55"/>
        <v>'PTZ protocol':{'Protocol':'		LANACCESS','Address':			31,'Port':2024,'Serial settings':'1200,8,E,1'}}},</v>
      </c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  <c r="DS513" s="50"/>
      <c r="DT513" s="50"/>
      <c r="DU513" s="50"/>
      <c r="DV513" s="50"/>
      <c r="DW513" s="50"/>
      <c r="DX513" s="50"/>
      <c r="DY513" s="50"/>
      <c r="DZ513" s="50"/>
      <c r="EA513" s="50"/>
      <c r="EB513" s="50"/>
      <c r="EC513" s="50"/>
      <c r="ED513" s="50"/>
      <c r="EE513" s="50"/>
      <c r="EF513" s="50"/>
      <c r="EG513" s="50"/>
      <c r="EH513" s="50"/>
      <c r="EI513" s="50"/>
      <c r="EJ513" s="50"/>
      <c r="EK513" s="50"/>
      <c r="EL513" s="50"/>
      <c r="EM513" s="50"/>
      <c r="EN513" s="50"/>
      <c r="EO513" s="50"/>
      <c r="EP513" s="50"/>
      <c r="EQ513" s="50"/>
      <c r="ER513" s="50"/>
      <c r="ES513" s="50"/>
      <c r="ET513" s="50"/>
      <c r="EU513" s="50"/>
      <c r="EV513" s="50"/>
      <c r="EW513" s="50"/>
      <c r="EX513" s="50"/>
      <c r="EY513" s="50"/>
      <c r="EZ513" s="50"/>
      <c r="FA513" s="50"/>
      <c r="FB513" s="50"/>
      <c r="FC513" s="50"/>
      <c r="FD513" s="50"/>
      <c r="FE513" s="50"/>
      <c r="FF513" s="50"/>
      <c r="FG513" s="50"/>
      <c r="FH513" s="50"/>
      <c r="FI513" s="50"/>
      <c r="FJ513" s="50"/>
      <c r="FK513" s="50"/>
      <c r="FL513" s="50"/>
      <c r="FM513" s="50"/>
      <c r="FN513" s="50"/>
      <c r="FO513" s="50"/>
      <c r="FP513" s="50"/>
      <c r="FQ513" s="50"/>
      <c r="FR513" s="50"/>
      <c r="FS513" s="50"/>
      <c r="FT513" s="50"/>
      <c r="FU513" s="50"/>
      <c r="FV513" s="50"/>
      <c r="FW513" s="50"/>
      <c r="FX513" s="50"/>
      <c r="FY513" s="50"/>
      <c r="FZ513" s="50"/>
      <c r="GA513" s="50"/>
      <c r="GB513" s="50"/>
      <c r="GC513" s="50"/>
      <c r="GD513" s="50"/>
      <c r="GE513" s="50"/>
      <c r="GF513" s="50"/>
      <c r="GG513" s="50"/>
      <c r="GH513" s="50"/>
      <c r="GI513" s="50"/>
      <c r="GJ513" s="50"/>
      <c r="GK513" s="50"/>
      <c r="GL513" s="50"/>
      <c r="GM513" s="50"/>
      <c r="GN513" s="50"/>
      <c r="GO513" s="50"/>
      <c r="GP513" s="50"/>
      <c r="GQ513" s="50"/>
      <c r="GR513" s="50"/>
      <c r="GS513" s="50"/>
      <c r="GT513" s="50"/>
      <c r="GU513" s="50"/>
      <c r="GV513" s="50"/>
      <c r="GW513" s="50"/>
      <c r="GX513" s="50"/>
      <c r="GY513" s="50"/>
      <c r="GZ513" s="50"/>
      <c r="HA513" s="50"/>
      <c r="HB513" s="50"/>
      <c r="HC513" s="50"/>
      <c r="HD513" s="50"/>
      <c r="HE513" s="50"/>
      <c r="HF513" s="50"/>
      <c r="HG513" s="50"/>
      <c r="HH513" s="50"/>
      <c r="HI513" s="50"/>
      <c r="HJ513" s="50"/>
      <c r="HK513" s="50"/>
      <c r="HL513" s="50"/>
      <c r="HM513" s="50"/>
      <c r="HN513" s="50"/>
      <c r="HO513" s="50"/>
      <c r="HP513" s="50"/>
      <c r="HQ513" s="50"/>
      <c r="HR513" s="50"/>
      <c r="HS513" s="50"/>
      <c r="HT513" s="50"/>
      <c r="HU513" s="50"/>
      <c r="HV513" s="50"/>
      <c r="HW513" s="50"/>
      <c r="HX513" s="50"/>
      <c r="HY513" s="50"/>
      <c r="HZ513" s="50"/>
      <c r="IA513" s="50"/>
      <c r="IB513" s="50"/>
      <c r="IC513" s="50"/>
      <c r="ID513" s="50"/>
      <c r="IE513" s="50"/>
      <c r="IF513" s="50"/>
      <c r="IG513" s="50"/>
      <c r="IH513" s="50"/>
      <c r="II513" s="50"/>
      <c r="IJ513" s="50"/>
      <c r="IK513" s="50"/>
      <c r="IL513" s="50"/>
      <c r="IM513" s="50"/>
      <c r="IN513" s="50"/>
      <c r="IO513" s="50"/>
      <c r="IP513" s="50"/>
      <c r="IQ513" s="50"/>
      <c r="IR513" s="50"/>
      <c r="IS513" s="50"/>
    </row>
    <row r="514" spans="1:253" ht="12.75">
      <c r="A514" s="55" t="str">
        <f t="shared" ref="A514:A528" si="57">CONCATENATE("camera.",TEXT(B514,"0000"))</f>
        <v>camera.0032</v>
      </c>
      <c r="B514" s="54">
        <v>32</v>
      </c>
      <c r="C514" s="56" t="s">
        <v>1431</v>
      </c>
      <c r="D514" s="56">
        <v>11.7</v>
      </c>
      <c r="E514" s="56" t="s">
        <v>1386</v>
      </c>
      <c r="F514" s="56" t="s">
        <v>1387</v>
      </c>
      <c r="G514" s="56" t="s">
        <v>36</v>
      </c>
      <c r="H514" s="56" t="s">
        <v>871</v>
      </c>
      <c r="I514" s="56">
        <v>0</v>
      </c>
      <c r="J514" s="50" t="s">
        <v>39</v>
      </c>
      <c r="K514" s="73" t="s">
        <v>40</v>
      </c>
      <c r="L514" s="57" t="s">
        <v>1480</v>
      </c>
      <c r="M514" s="56" t="s">
        <v>41</v>
      </c>
      <c r="N514" s="56" t="s">
        <v>42</v>
      </c>
      <c r="O514" s="50">
        <v>80</v>
      </c>
      <c r="P514" s="50">
        <v>80</v>
      </c>
      <c r="Q514" s="50">
        <v>554</v>
      </c>
      <c r="R514" s="50" t="s">
        <v>69</v>
      </c>
      <c r="S514" s="50" t="s">
        <v>106</v>
      </c>
      <c r="T514" s="50">
        <v>2025</v>
      </c>
      <c r="U514" s="50" t="s">
        <v>71</v>
      </c>
      <c r="V514" s="56" t="s">
        <v>1481</v>
      </c>
      <c r="W514" s="50" t="s">
        <v>73</v>
      </c>
      <c r="X514" s="57" t="s">
        <v>45</v>
      </c>
      <c r="AB514" s="56" t="s">
        <v>1431</v>
      </c>
      <c r="AC514" s="50" t="s">
        <v>95</v>
      </c>
      <c r="AD514" s="50">
        <v>0</v>
      </c>
      <c r="AE514" s="50">
        <v>0</v>
      </c>
      <c r="AF514" s="50">
        <v>300</v>
      </c>
      <c r="AG514" s="50" t="s">
        <v>46</v>
      </c>
      <c r="AH514" s="50" t="str">
        <f t="shared" si="52"/>
        <v>B-10 11,7 0</v>
      </c>
      <c r="AI514" s="50"/>
      <c r="AJ514" s="50" t="str">
        <f t="shared" si="53"/>
        <v>{'Camera information':{'Identifier':'camera.0032','Number':32,'Group':'B-10','Name':'B-10 11,7 0','Location':'RONDES',</v>
      </c>
      <c r="AK514" s="50" t="str">
        <f t="shared" ref="AK514:AK528" si="58">CONCATENATE("'Description':","'",AH514,"'",",","'Symbol':","'",G514,"'",",","'Owner':","'",E514,"'",",","'Municipality':","'",H514,"","','Kilometric Point':","'",D514,"'",",","'Road':","'",C514,"'",",","'Direction':","'",AC514,"'",",")</f>
        <v>'Description':'B-10 11,7 0','Symbol':'Fixed camera','Owner':'AJUNTAMENT','Municipality':'Barcelona','Kilometric Point':'11,7','Road':'B-10','Direction':'0',</v>
      </c>
      <c r="AL514" s="50" t="str">
        <f t="shared" si="54"/>
        <v>'Latitude':'0','Longitude':'0','Manufacturer':'LANACCESS','Model':'onSafe MPEGx-120E','Protocol':'		LANACCESS','Polling':300,</v>
      </c>
      <c r="AM514" s="50" t="str">
        <f t="shared" si="56"/>
        <v>'Connection':{'Address':'192.168.47.233','Multicast address':'				224.168.47.233','User':'hello','Password':'world','HTTP port':80,'ONVIF port':80,'RTSP port':554},</v>
      </c>
      <c r="AN514" s="50" t="str">
        <f t="shared" si="55"/>
        <v>'PTZ protocol':{'Protocol':'		LANACCESS','Address':			1,'Port':2025,'Serial settings':'1200,8,E,1'}}},</v>
      </c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  <c r="DS514" s="50"/>
      <c r="DT514" s="50"/>
      <c r="DU514" s="50"/>
      <c r="DV514" s="50"/>
      <c r="DW514" s="50"/>
      <c r="DX514" s="50"/>
      <c r="DY514" s="50"/>
      <c r="DZ514" s="50"/>
      <c r="EA514" s="50"/>
      <c r="EB514" s="50"/>
      <c r="EC514" s="50"/>
      <c r="ED514" s="50"/>
      <c r="EE514" s="50"/>
      <c r="EF514" s="50"/>
      <c r="EG514" s="50"/>
      <c r="EH514" s="50"/>
      <c r="EI514" s="50"/>
      <c r="EJ514" s="50"/>
      <c r="EK514" s="50"/>
      <c r="EL514" s="50"/>
      <c r="EM514" s="50"/>
      <c r="EN514" s="50"/>
      <c r="EO514" s="50"/>
      <c r="EP514" s="50"/>
      <c r="EQ514" s="50"/>
      <c r="ER514" s="50"/>
      <c r="ES514" s="50"/>
      <c r="ET514" s="50"/>
      <c r="EU514" s="50"/>
      <c r="EV514" s="50"/>
      <c r="EW514" s="50"/>
      <c r="EX514" s="50"/>
      <c r="EY514" s="50"/>
      <c r="EZ514" s="50"/>
      <c r="FA514" s="50"/>
      <c r="FB514" s="50"/>
      <c r="FC514" s="50"/>
      <c r="FD514" s="50"/>
      <c r="FE514" s="50"/>
      <c r="FF514" s="50"/>
      <c r="FG514" s="50"/>
      <c r="FH514" s="50"/>
      <c r="FI514" s="50"/>
      <c r="FJ514" s="50"/>
      <c r="FK514" s="50"/>
      <c r="FL514" s="50"/>
      <c r="FM514" s="50"/>
      <c r="FN514" s="50"/>
      <c r="FO514" s="50"/>
      <c r="FP514" s="50"/>
      <c r="FQ514" s="50"/>
      <c r="FR514" s="50"/>
      <c r="FS514" s="50"/>
      <c r="FT514" s="50"/>
      <c r="FU514" s="50"/>
      <c r="FV514" s="50"/>
      <c r="FW514" s="50"/>
      <c r="FX514" s="50"/>
      <c r="FY514" s="50"/>
      <c r="FZ514" s="50"/>
      <c r="GA514" s="50"/>
      <c r="GB514" s="50"/>
      <c r="GC514" s="50"/>
      <c r="GD514" s="50"/>
      <c r="GE514" s="50"/>
      <c r="GF514" s="50"/>
      <c r="GG514" s="50"/>
      <c r="GH514" s="50"/>
      <c r="GI514" s="50"/>
      <c r="GJ514" s="50"/>
      <c r="GK514" s="50"/>
      <c r="GL514" s="50"/>
      <c r="GM514" s="50"/>
      <c r="GN514" s="50"/>
      <c r="GO514" s="50"/>
      <c r="GP514" s="50"/>
      <c r="GQ514" s="50"/>
      <c r="GR514" s="50"/>
      <c r="GS514" s="50"/>
      <c r="GT514" s="50"/>
      <c r="GU514" s="50"/>
      <c r="GV514" s="50"/>
      <c r="GW514" s="50"/>
      <c r="GX514" s="50"/>
      <c r="GY514" s="50"/>
      <c r="GZ514" s="50"/>
      <c r="HA514" s="50"/>
      <c r="HB514" s="50"/>
      <c r="HC514" s="50"/>
      <c r="HD514" s="50"/>
      <c r="HE514" s="50"/>
      <c r="HF514" s="50"/>
      <c r="HG514" s="50"/>
      <c r="HH514" s="50"/>
      <c r="HI514" s="50"/>
      <c r="HJ514" s="50"/>
      <c r="HK514" s="50"/>
      <c r="HL514" s="50"/>
      <c r="HM514" s="50"/>
      <c r="HN514" s="50"/>
      <c r="HO514" s="50"/>
      <c r="HP514" s="50"/>
      <c r="HQ514" s="50"/>
      <c r="HR514" s="50"/>
      <c r="HS514" s="50"/>
      <c r="HT514" s="50"/>
      <c r="HU514" s="50"/>
      <c r="HV514" s="50"/>
      <c r="HW514" s="50"/>
      <c r="HX514" s="50"/>
      <c r="HY514" s="50"/>
      <c r="HZ514" s="50"/>
      <c r="IA514" s="50"/>
      <c r="IB514" s="50"/>
      <c r="IC514" s="50"/>
      <c r="ID514" s="50"/>
      <c r="IE514" s="50"/>
      <c r="IF514" s="50"/>
      <c r="IG514" s="50"/>
      <c r="IH514" s="50"/>
      <c r="II514" s="50"/>
      <c r="IJ514" s="50"/>
      <c r="IK514" s="50"/>
      <c r="IL514" s="50"/>
      <c r="IM514" s="50"/>
      <c r="IN514" s="50"/>
      <c r="IO514" s="50"/>
      <c r="IP514" s="50"/>
      <c r="IQ514" s="50"/>
      <c r="IR514" s="50"/>
      <c r="IS514" s="50"/>
    </row>
    <row r="515" spans="1:253" ht="12.75">
      <c r="A515" s="55" t="str">
        <f t="shared" si="57"/>
        <v>camera.0033</v>
      </c>
      <c r="B515" s="54">
        <v>33</v>
      </c>
      <c r="C515" s="56" t="s">
        <v>1431</v>
      </c>
      <c r="D515" s="56">
        <v>12.7</v>
      </c>
      <c r="E515" s="56" t="s">
        <v>1386</v>
      </c>
      <c r="F515" s="56" t="s">
        <v>1387</v>
      </c>
      <c r="G515" s="56" t="s">
        <v>36</v>
      </c>
      <c r="H515" s="56" t="s">
        <v>871</v>
      </c>
      <c r="I515" s="56">
        <v>0</v>
      </c>
      <c r="J515" s="50" t="s">
        <v>39</v>
      </c>
      <c r="K515" s="73" t="s">
        <v>40</v>
      </c>
      <c r="L515" s="57" t="s">
        <v>1482</v>
      </c>
      <c r="M515" s="56" t="s">
        <v>41</v>
      </c>
      <c r="N515" s="56" t="s">
        <v>42</v>
      </c>
      <c r="O515" s="50">
        <v>80</v>
      </c>
      <c r="P515" s="50">
        <v>80</v>
      </c>
      <c r="Q515" s="50">
        <v>554</v>
      </c>
      <c r="R515" s="50" t="s">
        <v>69</v>
      </c>
      <c r="S515" s="50" t="s">
        <v>733</v>
      </c>
      <c r="T515" s="50">
        <v>2025</v>
      </c>
      <c r="U515" s="50" t="s">
        <v>71</v>
      </c>
      <c r="V515" s="56" t="s">
        <v>1483</v>
      </c>
      <c r="W515" s="50" t="s">
        <v>73</v>
      </c>
      <c r="X515" s="57" t="s">
        <v>45</v>
      </c>
      <c r="AB515" s="56" t="s">
        <v>1431</v>
      </c>
      <c r="AC515" s="50" t="s">
        <v>95</v>
      </c>
      <c r="AD515" s="50">
        <v>0</v>
      </c>
      <c r="AE515" s="50">
        <v>0</v>
      </c>
      <c r="AF515" s="50">
        <v>300</v>
      </c>
      <c r="AG515" s="50" t="s">
        <v>46</v>
      </c>
      <c r="AH515" s="50" t="str">
        <f t="shared" ref="AH515:AH528" si="59">CONCATENATE(C515," ",D515," ",I515)</f>
        <v>B-10 12,7 0</v>
      </c>
      <c r="AI515" s="50"/>
      <c r="AJ515" s="50" t="str">
        <f t="shared" ref="AJ515:AJ525" si="60">CONCATENATE("","{","'Camera information':","{","'Identifier':","'",A515,"'",",","'Number':",B515,",","'Group':","'",C515,"'",",'Name':","'",AH515,"'",",","'Location':","'",F515,"'",",")</f>
        <v>{'Camera information':{'Identifier':'camera.0033','Number':33,'Group':'B-10','Name':'B-10 12,7 0','Location':'RONDES',</v>
      </c>
      <c r="AK515" s="50" t="str">
        <f t="shared" si="58"/>
        <v>'Description':'B-10 12,7 0','Symbol':'Fixed camera','Owner':'AJUNTAMENT','Municipality':'Barcelona','Kilometric Point':'12,7','Road':'B-10','Direction':'0',</v>
      </c>
      <c r="AL515" s="50" t="str">
        <f t="shared" ref="AL515:AL528" si="61">CONCATENATE("'Latitude':","'",AD515,"'",",'Longitude':","'",AE515,"'",",'Manufacturer':","'",J515,"'",",'Model':","'",K515,"'",",'Protocol':","'",R515,"'",",'Polling':","",AF515,"",",")</f>
        <v>'Latitude':'0','Longitude':'0','Manufacturer':'LANACCESS','Model':'onSafe MPEGx-120E','Protocol':'		LANACCESS','Polling':300,</v>
      </c>
      <c r="AM515" s="50" t="str">
        <f t="shared" si="56"/>
        <v>'Connection':{'Address':'192.168.47.234','Multicast address':'				224.168.47.234','User':'hello','Password':'world','HTTP port':80,'ONVIF port':80,'RTSP port':554},</v>
      </c>
      <c r="AN515" s="50" t="str">
        <f t="shared" ref="AN515:AN528" si="62">CONCATENATE("'PTZ protocol':{'Protocol':","'",R515,"'",",","'Address':",S515,",","'Port':",T515,",","'Serial settings':","'",U515,"'","}}},")</f>
        <v>'PTZ protocol':{'Protocol':'		LANACCESS','Address':			2,'Port':2025,'Serial settings':'1200,8,E,1'}}},</v>
      </c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  <c r="DS515" s="50"/>
      <c r="DT515" s="50"/>
      <c r="DU515" s="50"/>
      <c r="DV515" s="50"/>
      <c r="DW515" s="50"/>
      <c r="DX515" s="50"/>
      <c r="DY515" s="50"/>
      <c r="DZ515" s="50"/>
      <c r="EA515" s="50"/>
      <c r="EB515" s="50"/>
      <c r="EC515" s="50"/>
      <c r="ED515" s="50"/>
      <c r="EE515" s="50"/>
      <c r="EF515" s="50"/>
      <c r="EG515" s="50"/>
      <c r="EH515" s="50"/>
      <c r="EI515" s="50"/>
      <c r="EJ515" s="50"/>
      <c r="EK515" s="50"/>
      <c r="EL515" s="50"/>
      <c r="EM515" s="50"/>
      <c r="EN515" s="50"/>
      <c r="EO515" s="50"/>
      <c r="EP515" s="50"/>
      <c r="EQ515" s="50"/>
      <c r="ER515" s="50"/>
      <c r="ES515" s="50"/>
      <c r="ET515" s="50"/>
      <c r="EU515" s="50"/>
      <c r="EV515" s="50"/>
      <c r="EW515" s="50"/>
      <c r="EX515" s="50"/>
      <c r="EY515" s="50"/>
      <c r="EZ515" s="50"/>
      <c r="FA515" s="50"/>
      <c r="FB515" s="50"/>
      <c r="FC515" s="50"/>
      <c r="FD515" s="50"/>
      <c r="FE515" s="50"/>
      <c r="FF515" s="50"/>
      <c r="FG515" s="50"/>
      <c r="FH515" s="50"/>
      <c r="FI515" s="50"/>
      <c r="FJ515" s="50"/>
      <c r="FK515" s="50"/>
      <c r="FL515" s="50"/>
      <c r="FM515" s="50"/>
      <c r="FN515" s="50"/>
      <c r="FO515" s="50"/>
      <c r="FP515" s="50"/>
      <c r="FQ515" s="50"/>
      <c r="FR515" s="50"/>
      <c r="FS515" s="50"/>
      <c r="FT515" s="50"/>
      <c r="FU515" s="50"/>
      <c r="FV515" s="50"/>
      <c r="FW515" s="50"/>
      <c r="FX515" s="50"/>
      <c r="FY515" s="50"/>
      <c r="FZ515" s="50"/>
      <c r="GA515" s="50"/>
      <c r="GB515" s="50"/>
      <c r="GC515" s="50"/>
      <c r="GD515" s="50"/>
      <c r="GE515" s="50"/>
      <c r="GF515" s="50"/>
      <c r="GG515" s="50"/>
      <c r="GH515" s="50"/>
      <c r="GI515" s="50"/>
      <c r="GJ515" s="50"/>
      <c r="GK515" s="50"/>
      <c r="GL515" s="50"/>
      <c r="GM515" s="50"/>
      <c r="GN515" s="50"/>
      <c r="GO515" s="50"/>
      <c r="GP515" s="50"/>
      <c r="GQ515" s="50"/>
      <c r="GR515" s="50"/>
      <c r="GS515" s="50"/>
      <c r="GT515" s="50"/>
      <c r="GU515" s="50"/>
      <c r="GV515" s="50"/>
      <c r="GW515" s="50"/>
      <c r="GX515" s="50"/>
      <c r="GY515" s="50"/>
      <c r="GZ515" s="50"/>
      <c r="HA515" s="50"/>
      <c r="HB515" s="50"/>
      <c r="HC515" s="50"/>
      <c r="HD515" s="50"/>
      <c r="HE515" s="50"/>
      <c r="HF515" s="50"/>
      <c r="HG515" s="50"/>
      <c r="HH515" s="50"/>
      <c r="HI515" s="50"/>
      <c r="HJ515" s="50"/>
      <c r="HK515" s="50"/>
      <c r="HL515" s="50"/>
      <c r="HM515" s="50"/>
      <c r="HN515" s="50"/>
      <c r="HO515" s="50"/>
      <c r="HP515" s="50"/>
      <c r="HQ515" s="50"/>
      <c r="HR515" s="50"/>
      <c r="HS515" s="50"/>
      <c r="HT515" s="50"/>
      <c r="HU515" s="50"/>
      <c r="HV515" s="50"/>
      <c r="HW515" s="50"/>
      <c r="HX515" s="50"/>
      <c r="HY515" s="50"/>
      <c r="HZ515" s="50"/>
      <c r="IA515" s="50"/>
      <c r="IB515" s="50"/>
      <c r="IC515" s="50"/>
      <c r="ID515" s="50"/>
      <c r="IE515" s="50"/>
      <c r="IF515" s="50"/>
      <c r="IG515" s="50"/>
      <c r="IH515" s="50"/>
      <c r="II515" s="50"/>
      <c r="IJ515" s="50"/>
      <c r="IK515" s="50"/>
      <c r="IL515" s="50"/>
      <c r="IM515" s="50"/>
      <c r="IN515" s="50"/>
      <c r="IO515" s="50"/>
      <c r="IP515" s="50"/>
      <c r="IQ515" s="50"/>
      <c r="IR515" s="50"/>
      <c r="IS515" s="50"/>
    </row>
    <row r="516" spans="1:253" ht="12.75">
      <c r="A516" s="55" t="str">
        <f t="shared" si="57"/>
        <v>camera.9001</v>
      </c>
      <c r="B516" s="54">
        <v>9001</v>
      </c>
      <c r="C516" s="77" t="s">
        <v>1484</v>
      </c>
      <c r="D516" s="77"/>
      <c r="E516" s="77" t="s">
        <v>1485</v>
      </c>
      <c r="F516" s="77" t="s">
        <v>95</v>
      </c>
      <c r="G516" s="56" t="s">
        <v>36</v>
      </c>
      <c r="H516" s="77" t="s">
        <v>125</v>
      </c>
      <c r="I516" s="77" t="s">
        <v>1486</v>
      </c>
      <c r="J516" s="50" t="s">
        <v>39</v>
      </c>
      <c r="K516" s="71" t="s">
        <v>168</v>
      </c>
      <c r="L516" s="88" t="s">
        <v>1487</v>
      </c>
      <c r="M516" s="56" t="s">
        <v>41</v>
      </c>
      <c r="N516" s="56" t="s">
        <v>42</v>
      </c>
      <c r="O516" s="50">
        <v>80</v>
      </c>
      <c r="P516" s="50">
        <v>80</v>
      </c>
      <c r="Q516" s="50">
        <v>554</v>
      </c>
      <c r="R516" s="50" t="s">
        <v>43</v>
      </c>
      <c r="S516" s="50" t="s">
        <v>44</v>
      </c>
      <c r="T516" s="50">
        <v>0</v>
      </c>
      <c r="U516" s="50">
        <v>0</v>
      </c>
      <c r="V516" s="50" t="s">
        <v>1488</v>
      </c>
      <c r="W516" s="50" t="s">
        <v>73</v>
      </c>
      <c r="X516" s="57"/>
      <c r="AA516" s="50" t="s">
        <v>120</v>
      </c>
      <c r="AB516" s="77" t="s">
        <v>1484</v>
      </c>
      <c r="AC516" s="50" t="s">
        <v>95</v>
      </c>
      <c r="AD516" s="50">
        <v>0</v>
      </c>
      <c r="AE516" s="50">
        <v>0</v>
      </c>
      <c r="AF516" s="50">
        <v>300</v>
      </c>
      <c r="AG516" s="50" t="s">
        <v>46</v>
      </c>
      <c r="AH516" s="50" t="str">
        <f t="shared" si="59"/>
        <v>Rondes  Collserola/Guàrdia Urbana 1</v>
      </c>
      <c r="AI516" s="50"/>
      <c r="AJ516" s="50" t="str">
        <f t="shared" si="60"/>
        <v>{'Camera information':{'Identifier':'camera.9001','Number':9001,'Group':'Rondes','Name':'Rondes  Collserola/Guàrdia Urbana 1','Location':'0',</v>
      </c>
      <c r="AK516" s="50" t="str">
        <f t="shared" si="58"/>
        <v>'Description':'Rondes  Collserola/Guàrdia Urbana 1','Symbol':'Fixed camera','Owner':'Collserola/GUB','Municipality':'Sense Assignació','Kilometric Point':'','Road':'Rondes','Direction':'0',</v>
      </c>
      <c r="AL516" s="50" t="str">
        <f t="shared" si="61"/>
        <v>'Latitude':'0','Longitude':'0','Manufacturer':'LANACCESS','Model':'onSafe MPEGx-100E','Protocol':'		VLC','Polling':300,</v>
      </c>
      <c r="AM516" s="50" t="str">
        <f t="shared" si="56"/>
        <v>'Connection':{'Address':'192.168.47.93','Multicast address':'				224.168.47.93','User':'hello','Password':'world','HTTP port':80,'ONVIF port':80,'RTSP port':554},</v>
      </c>
      <c r="AN516" s="50" t="str">
        <f t="shared" si="62"/>
        <v>'PTZ protocol':{'Protocol':'		VLC','Address':			0,'Port':0,'Serial settings':'0'}}},</v>
      </c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  <c r="DS516" s="50"/>
      <c r="DT516" s="50"/>
      <c r="DU516" s="50"/>
      <c r="DV516" s="50"/>
      <c r="DW516" s="50"/>
      <c r="DX516" s="50"/>
      <c r="DY516" s="50"/>
      <c r="DZ516" s="50"/>
      <c r="EA516" s="50"/>
      <c r="EB516" s="50"/>
      <c r="EC516" s="50"/>
      <c r="ED516" s="50"/>
      <c r="EE516" s="50"/>
      <c r="EF516" s="50"/>
      <c r="EG516" s="50"/>
      <c r="EH516" s="50"/>
      <c r="EI516" s="50"/>
      <c r="EJ516" s="50"/>
      <c r="EK516" s="50"/>
      <c r="EL516" s="50"/>
      <c r="EM516" s="50"/>
      <c r="EN516" s="50"/>
      <c r="EO516" s="50"/>
      <c r="EP516" s="50"/>
      <c r="EQ516" s="50"/>
      <c r="ER516" s="50"/>
      <c r="ES516" s="50"/>
      <c r="ET516" s="50"/>
      <c r="EU516" s="50"/>
      <c r="EV516" s="50"/>
      <c r="EW516" s="50"/>
      <c r="EX516" s="50"/>
      <c r="EY516" s="50"/>
      <c r="EZ516" s="50"/>
      <c r="FA516" s="50"/>
      <c r="FB516" s="50"/>
      <c r="FC516" s="50"/>
      <c r="FD516" s="50"/>
      <c r="FE516" s="50"/>
      <c r="FF516" s="50"/>
      <c r="FG516" s="50"/>
      <c r="FH516" s="50"/>
      <c r="FI516" s="50"/>
      <c r="FJ516" s="50"/>
      <c r="FK516" s="50"/>
      <c r="FL516" s="50"/>
      <c r="FM516" s="50"/>
      <c r="FN516" s="50"/>
      <c r="FO516" s="50"/>
      <c r="FP516" s="50"/>
      <c r="FQ516" s="50"/>
      <c r="FR516" s="50"/>
      <c r="FS516" s="50"/>
      <c r="FT516" s="50"/>
      <c r="FU516" s="50"/>
      <c r="FV516" s="50"/>
      <c r="FW516" s="50"/>
      <c r="FX516" s="50"/>
      <c r="FY516" s="50"/>
      <c r="FZ516" s="50"/>
      <c r="GA516" s="50"/>
      <c r="GB516" s="50"/>
      <c r="GC516" s="50"/>
      <c r="GD516" s="50"/>
      <c r="GE516" s="50"/>
      <c r="GF516" s="50"/>
      <c r="GG516" s="50"/>
      <c r="GH516" s="50"/>
      <c r="GI516" s="50"/>
      <c r="GJ516" s="50"/>
      <c r="GK516" s="50"/>
      <c r="GL516" s="50"/>
      <c r="GM516" s="50"/>
      <c r="GN516" s="50"/>
      <c r="GO516" s="50"/>
      <c r="GP516" s="50"/>
      <c r="GQ516" s="50"/>
      <c r="GR516" s="50"/>
      <c r="GS516" s="50"/>
      <c r="GT516" s="50"/>
      <c r="GU516" s="50"/>
      <c r="GV516" s="50"/>
      <c r="GW516" s="50"/>
      <c r="GX516" s="50"/>
      <c r="GY516" s="50"/>
      <c r="GZ516" s="50"/>
      <c r="HA516" s="50"/>
      <c r="HB516" s="50"/>
      <c r="HC516" s="50"/>
      <c r="HD516" s="50"/>
      <c r="HE516" s="50"/>
      <c r="HF516" s="50"/>
      <c r="HG516" s="50"/>
      <c r="HH516" s="50"/>
      <c r="HI516" s="50"/>
      <c r="HJ516" s="50"/>
      <c r="HK516" s="50"/>
      <c r="HL516" s="50"/>
      <c r="HM516" s="50"/>
      <c r="HN516" s="50"/>
      <c r="HO516" s="50"/>
      <c r="HP516" s="50"/>
      <c r="HQ516" s="50"/>
      <c r="HR516" s="50"/>
      <c r="HS516" s="50"/>
      <c r="HT516" s="50"/>
      <c r="HU516" s="50"/>
      <c r="HV516" s="50"/>
      <c r="HW516" s="50"/>
      <c r="HX516" s="50"/>
      <c r="HY516" s="50"/>
      <c r="HZ516" s="50"/>
      <c r="IA516" s="50"/>
      <c r="IB516" s="50"/>
      <c r="IC516" s="50"/>
      <c r="ID516" s="50"/>
      <c r="IE516" s="50"/>
      <c r="IF516" s="50"/>
      <c r="IG516" s="50"/>
      <c r="IH516" s="50"/>
      <c r="II516" s="50"/>
      <c r="IJ516" s="50"/>
      <c r="IK516" s="50"/>
      <c r="IL516" s="50"/>
      <c r="IM516" s="50"/>
      <c r="IN516" s="50"/>
      <c r="IO516" s="50"/>
      <c r="IP516" s="50"/>
      <c r="IQ516" s="50"/>
      <c r="IR516" s="50"/>
      <c r="IS516" s="50"/>
    </row>
    <row r="517" spans="1:253" ht="12.75">
      <c r="A517" s="55" t="str">
        <f t="shared" si="57"/>
        <v>camera.9002</v>
      </c>
      <c r="B517" s="54">
        <v>9002</v>
      </c>
      <c r="C517" s="77" t="s">
        <v>1484</v>
      </c>
      <c r="D517" s="77"/>
      <c r="E517" s="77" t="s">
        <v>1485</v>
      </c>
      <c r="F517" s="77" t="s">
        <v>95</v>
      </c>
      <c r="G517" s="56" t="s">
        <v>36</v>
      </c>
      <c r="H517" s="77" t="s">
        <v>125</v>
      </c>
      <c r="I517" s="77" t="s">
        <v>1489</v>
      </c>
      <c r="J517" s="50" t="s">
        <v>39</v>
      </c>
      <c r="K517" s="71" t="s">
        <v>168</v>
      </c>
      <c r="L517" s="88" t="s">
        <v>1490</v>
      </c>
      <c r="M517" s="56" t="s">
        <v>41</v>
      </c>
      <c r="N517" s="56" t="s">
        <v>42</v>
      </c>
      <c r="O517" s="50">
        <v>80</v>
      </c>
      <c r="P517" s="50">
        <v>80</v>
      </c>
      <c r="Q517" s="50">
        <v>554</v>
      </c>
      <c r="R517" s="50" t="s">
        <v>43</v>
      </c>
      <c r="S517" s="50" t="s">
        <v>44</v>
      </c>
      <c r="T517" s="50">
        <v>0</v>
      </c>
      <c r="U517" s="50">
        <v>0</v>
      </c>
      <c r="V517" s="50" t="s">
        <v>1491</v>
      </c>
      <c r="W517" s="50" t="s">
        <v>73</v>
      </c>
      <c r="X517" s="57"/>
      <c r="AA517" s="50" t="s">
        <v>120</v>
      </c>
      <c r="AB517" s="77" t="s">
        <v>1484</v>
      </c>
      <c r="AC517" s="50" t="s">
        <v>95</v>
      </c>
      <c r="AD517" s="50">
        <v>0</v>
      </c>
      <c r="AE517" s="50">
        <v>0</v>
      </c>
      <c r="AF517" s="50">
        <v>300</v>
      </c>
      <c r="AG517" s="50" t="s">
        <v>46</v>
      </c>
      <c r="AH517" s="50" t="str">
        <f t="shared" si="59"/>
        <v>Rondes  Collserola/Guàrdia Urbana 2</v>
      </c>
      <c r="AI517" s="50"/>
      <c r="AJ517" s="50" t="str">
        <f t="shared" si="60"/>
        <v>{'Camera information':{'Identifier':'camera.9002','Number':9002,'Group':'Rondes','Name':'Rondes  Collserola/Guàrdia Urbana 2','Location':'0',</v>
      </c>
      <c r="AK517" s="50" t="str">
        <f t="shared" si="58"/>
        <v>'Description':'Rondes  Collserola/Guàrdia Urbana 2','Symbol':'Fixed camera','Owner':'Collserola/GUB','Municipality':'Sense Assignació','Kilometric Point':'','Road':'Rondes','Direction':'0',</v>
      </c>
      <c r="AL517" s="50" t="str">
        <f t="shared" si="61"/>
        <v>'Latitude':'0','Longitude':'0','Manufacturer':'LANACCESS','Model':'onSafe MPEGx-100E','Protocol':'		VLC','Polling':300,</v>
      </c>
      <c r="AM517" s="50" t="str">
        <f t="shared" si="56"/>
        <v>'Connection':{'Address':'192.168.47.94','Multicast address':'				224.168.47.94','User':'hello','Password':'world','HTTP port':80,'ONVIF port':80,'RTSP port':554},</v>
      </c>
      <c r="AN517" s="50" t="str">
        <f t="shared" si="62"/>
        <v>'PTZ protocol':{'Protocol':'		VLC','Address':			0,'Port':0,'Serial settings':'0'}}},</v>
      </c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  <c r="DS517" s="50"/>
      <c r="DT517" s="50"/>
      <c r="DU517" s="50"/>
      <c r="DV517" s="50"/>
      <c r="DW517" s="50"/>
      <c r="DX517" s="50"/>
      <c r="DY517" s="50"/>
      <c r="DZ517" s="50"/>
      <c r="EA517" s="50"/>
      <c r="EB517" s="50"/>
      <c r="EC517" s="50"/>
      <c r="ED517" s="50"/>
      <c r="EE517" s="50"/>
      <c r="EF517" s="50"/>
      <c r="EG517" s="50"/>
      <c r="EH517" s="50"/>
      <c r="EI517" s="50"/>
      <c r="EJ517" s="50"/>
      <c r="EK517" s="50"/>
      <c r="EL517" s="50"/>
      <c r="EM517" s="50"/>
      <c r="EN517" s="50"/>
      <c r="EO517" s="50"/>
      <c r="EP517" s="50"/>
      <c r="EQ517" s="50"/>
      <c r="ER517" s="50"/>
      <c r="ES517" s="50"/>
      <c r="ET517" s="50"/>
      <c r="EU517" s="50"/>
      <c r="EV517" s="50"/>
      <c r="EW517" s="50"/>
      <c r="EX517" s="50"/>
      <c r="EY517" s="50"/>
      <c r="EZ517" s="50"/>
      <c r="FA517" s="50"/>
      <c r="FB517" s="50"/>
      <c r="FC517" s="50"/>
      <c r="FD517" s="50"/>
      <c r="FE517" s="50"/>
      <c r="FF517" s="50"/>
      <c r="FG517" s="50"/>
      <c r="FH517" s="50"/>
      <c r="FI517" s="50"/>
      <c r="FJ517" s="50"/>
      <c r="FK517" s="50"/>
      <c r="FL517" s="50"/>
      <c r="FM517" s="50"/>
      <c r="FN517" s="50"/>
      <c r="FO517" s="50"/>
      <c r="FP517" s="50"/>
      <c r="FQ517" s="50"/>
      <c r="FR517" s="50"/>
      <c r="FS517" s="50"/>
      <c r="FT517" s="50"/>
      <c r="FU517" s="50"/>
      <c r="FV517" s="50"/>
      <c r="FW517" s="50"/>
      <c r="FX517" s="50"/>
      <c r="FY517" s="50"/>
      <c r="FZ517" s="50"/>
      <c r="GA517" s="50"/>
      <c r="GB517" s="50"/>
      <c r="GC517" s="50"/>
      <c r="GD517" s="50"/>
      <c r="GE517" s="50"/>
      <c r="GF517" s="50"/>
      <c r="GG517" s="50"/>
      <c r="GH517" s="50"/>
      <c r="GI517" s="50"/>
      <c r="GJ517" s="50"/>
      <c r="GK517" s="50"/>
      <c r="GL517" s="50"/>
      <c r="GM517" s="50"/>
      <c r="GN517" s="50"/>
      <c r="GO517" s="50"/>
      <c r="GP517" s="50"/>
      <c r="GQ517" s="50"/>
      <c r="GR517" s="50"/>
      <c r="GS517" s="50"/>
      <c r="GT517" s="50"/>
      <c r="GU517" s="50"/>
      <c r="GV517" s="50"/>
      <c r="GW517" s="50"/>
      <c r="GX517" s="50"/>
      <c r="GY517" s="50"/>
      <c r="GZ517" s="50"/>
      <c r="HA517" s="50"/>
      <c r="HB517" s="50"/>
      <c r="HC517" s="50"/>
      <c r="HD517" s="50"/>
      <c r="HE517" s="50"/>
      <c r="HF517" s="50"/>
      <c r="HG517" s="50"/>
      <c r="HH517" s="50"/>
      <c r="HI517" s="50"/>
      <c r="HJ517" s="50"/>
      <c r="HK517" s="50"/>
      <c r="HL517" s="50"/>
      <c r="HM517" s="50"/>
      <c r="HN517" s="50"/>
      <c r="HO517" s="50"/>
      <c r="HP517" s="50"/>
      <c r="HQ517" s="50"/>
      <c r="HR517" s="50"/>
      <c r="HS517" s="50"/>
      <c r="HT517" s="50"/>
      <c r="HU517" s="50"/>
      <c r="HV517" s="50"/>
      <c r="HW517" s="50"/>
      <c r="HX517" s="50"/>
      <c r="HY517" s="50"/>
      <c r="HZ517" s="50"/>
      <c r="IA517" s="50"/>
      <c r="IB517" s="50"/>
      <c r="IC517" s="50"/>
      <c r="ID517" s="50"/>
      <c r="IE517" s="50"/>
      <c r="IF517" s="50"/>
      <c r="IG517" s="50"/>
      <c r="IH517" s="50"/>
      <c r="II517" s="50"/>
      <c r="IJ517" s="50"/>
      <c r="IK517" s="50"/>
      <c r="IL517" s="50"/>
      <c r="IM517" s="50"/>
      <c r="IN517" s="50"/>
      <c r="IO517" s="50"/>
      <c r="IP517" s="50"/>
      <c r="IQ517" s="50"/>
      <c r="IR517" s="50"/>
      <c r="IS517" s="50"/>
    </row>
    <row r="518" spans="1:253" ht="12.75">
      <c r="A518" s="55" t="str">
        <f t="shared" si="57"/>
        <v>camera.9003</v>
      </c>
      <c r="B518" s="54">
        <v>9003</v>
      </c>
      <c r="C518" s="77" t="s">
        <v>1484</v>
      </c>
      <c r="D518" s="77"/>
      <c r="E518" s="77" t="s">
        <v>1485</v>
      </c>
      <c r="F518" s="77" t="s">
        <v>95</v>
      </c>
      <c r="G518" s="56" t="s">
        <v>36</v>
      </c>
      <c r="H518" s="77" t="s">
        <v>125</v>
      </c>
      <c r="I518" s="77" t="s">
        <v>1492</v>
      </c>
      <c r="J518" s="50" t="s">
        <v>39</v>
      </c>
      <c r="K518" s="71" t="s">
        <v>168</v>
      </c>
      <c r="L518" s="88" t="s">
        <v>1493</v>
      </c>
      <c r="M518" s="56" t="s">
        <v>41</v>
      </c>
      <c r="N518" s="56" t="s">
        <v>42</v>
      </c>
      <c r="O518" s="50">
        <v>80</v>
      </c>
      <c r="P518" s="50">
        <v>80</v>
      </c>
      <c r="Q518" s="50">
        <v>554</v>
      </c>
      <c r="R518" s="50" t="s">
        <v>43</v>
      </c>
      <c r="S518" s="50" t="s">
        <v>44</v>
      </c>
      <c r="T518" s="50">
        <v>0</v>
      </c>
      <c r="U518" s="50">
        <v>0</v>
      </c>
      <c r="V518" s="50" t="s">
        <v>1494</v>
      </c>
      <c r="W518" s="50" t="s">
        <v>73</v>
      </c>
      <c r="X518" s="57"/>
      <c r="AA518" s="50" t="s">
        <v>120</v>
      </c>
      <c r="AB518" s="77" t="s">
        <v>1484</v>
      </c>
      <c r="AC518" s="50" t="s">
        <v>95</v>
      </c>
      <c r="AD518" s="50">
        <v>0</v>
      </c>
      <c r="AE518" s="50">
        <v>0</v>
      </c>
      <c r="AF518" s="50">
        <v>300</v>
      </c>
      <c r="AG518" s="50" t="s">
        <v>46</v>
      </c>
      <c r="AH518" s="50" t="str">
        <f t="shared" si="59"/>
        <v>Rondes  Collserola/Guàrdia Urbana 3</v>
      </c>
      <c r="AI518" s="50"/>
      <c r="AJ518" s="50" t="str">
        <f t="shared" si="60"/>
        <v>{'Camera information':{'Identifier':'camera.9003','Number':9003,'Group':'Rondes','Name':'Rondes  Collserola/Guàrdia Urbana 3','Location':'0',</v>
      </c>
      <c r="AK518" s="50" t="str">
        <f t="shared" si="58"/>
        <v>'Description':'Rondes  Collserola/Guàrdia Urbana 3','Symbol':'Fixed camera','Owner':'Collserola/GUB','Municipality':'Sense Assignació','Kilometric Point':'','Road':'Rondes','Direction':'0',</v>
      </c>
      <c r="AL518" s="50" t="str">
        <f t="shared" si="61"/>
        <v>'Latitude':'0','Longitude':'0','Manufacturer':'LANACCESS','Model':'onSafe MPEGx-100E','Protocol':'		VLC','Polling':300,</v>
      </c>
      <c r="AM518" s="50" t="str">
        <f t="shared" si="56"/>
        <v>'Connection':{'Address':'192.168.47.95','Multicast address':'				224.168.47.95','User':'hello','Password':'world','HTTP port':80,'ONVIF port':80,'RTSP port':554},</v>
      </c>
      <c r="AN518" s="50" t="str">
        <f t="shared" si="62"/>
        <v>'PTZ protocol':{'Protocol':'		VLC','Address':			0,'Port':0,'Serial settings':'0'}}},</v>
      </c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  <c r="DS518" s="50"/>
      <c r="DT518" s="50"/>
      <c r="DU518" s="50"/>
      <c r="DV518" s="50"/>
      <c r="DW518" s="50"/>
      <c r="DX518" s="50"/>
      <c r="DY518" s="50"/>
      <c r="DZ518" s="50"/>
      <c r="EA518" s="50"/>
      <c r="EB518" s="50"/>
      <c r="EC518" s="50"/>
      <c r="ED518" s="50"/>
      <c r="EE518" s="50"/>
      <c r="EF518" s="50"/>
      <c r="EG518" s="50"/>
      <c r="EH518" s="50"/>
      <c r="EI518" s="50"/>
      <c r="EJ518" s="50"/>
      <c r="EK518" s="50"/>
      <c r="EL518" s="50"/>
      <c r="EM518" s="50"/>
      <c r="EN518" s="50"/>
      <c r="EO518" s="50"/>
      <c r="EP518" s="50"/>
      <c r="EQ518" s="50"/>
      <c r="ER518" s="50"/>
      <c r="ES518" s="50"/>
      <c r="ET518" s="50"/>
      <c r="EU518" s="50"/>
      <c r="EV518" s="50"/>
      <c r="EW518" s="50"/>
      <c r="EX518" s="50"/>
      <c r="EY518" s="50"/>
      <c r="EZ518" s="50"/>
      <c r="FA518" s="50"/>
      <c r="FB518" s="50"/>
      <c r="FC518" s="50"/>
      <c r="FD518" s="50"/>
      <c r="FE518" s="50"/>
      <c r="FF518" s="50"/>
      <c r="FG518" s="50"/>
      <c r="FH518" s="50"/>
      <c r="FI518" s="50"/>
      <c r="FJ518" s="50"/>
      <c r="FK518" s="50"/>
      <c r="FL518" s="50"/>
      <c r="FM518" s="50"/>
      <c r="FN518" s="50"/>
      <c r="FO518" s="50"/>
      <c r="FP518" s="50"/>
      <c r="FQ518" s="50"/>
      <c r="FR518" s="50"/>
      <c r="FS518" s="50"/>
      <c r="FT518" s="50"/>
      <c r="FU518" s="50"/>
      <c r="FV518" s="50"/>
      <c r="FW518" s="50"/>
      <c r="FX518" s="50"/>
      <c r="FY518" s="50"/>
      <c r="FZ518" s="50"/>
      <c r="GA518" s="50"/>
      <c r="GB518" s="50"/>
      <c r="GC518" s="50"/>
      <c r="GD518" s="50"/>
      <c r="GE518" s="50"/>
      <c r="GF518" s="50"/>
      <c r="GG518" s="50"/>
      <c r="GH518" s="50"/>
      <c r="GI518" s="50"/>
      <c r="GJ518" s="50"/>
      <c r="GK518" s="50"/>
      <c r="GL518" s="50"/>
      <c r="GM518" s="50"/>
      <c r="GN518" s="50"/>
      <c r="GO518" s="50"/>
      <c r="GP518" s="50"/>
      <c r="GQ518" s="50"/>
      <c r="GR518" s="50"/>
      <c r="GS518" s="50"/>
      <c r="GT518" s="50"/>
      <c r="GU518" s="50"/>
      <c r="GV518" s="50"/>
      <c r="GW518" s="50"/>
      <c r="GX518" s="50"/>
      <c r="GY518" s="50"/>
      <c r="GZ518" s="50"/>
      <c r="HA518" s="50"/>
      <c r="HB518" s="50"/>
      <c r="HC518" s="50"/>
      <c r="HD518" s="50"/>
      <c r="HE518" s="50"/>
      <c r="HF518" s="50"/>
      <c r="HG518" s="50"/>
      <c r="HH518" s="50"/>
      <c r="HI518" s="50"/>
      <c r="HJ518" s="50"/>
      <c r="HK518" s="50"/>
      <c r="HL518" s="50"/>
      <c r="HM518" s="50"/>
      <c r="HN518" s="50"/>
      <c r="HO518" s="50"/>
      <c r="HP518" s="50"/>
      <c r="HQ518" s="50"/>
      <c r="HR518" s="50"/>
      <c r="HS518" s="50"/>
      <c r="HT518" s="50"/>
      <c r="HU518" s="50"/>
      <c r="HV518" s="50"/>
      <c r="HW518" s="50"/>
      <c r="HX518" s="50"/>
      <c r="HY518" s="50"/>
      <c r="HZ518" s="50"/>
      <c r="IA518" s="50"/>
      <c r="IB518" s="50"/>
      <c r="IC518" s="50"/>
      <c r="ID518" s="50"/>
      <c r="IE518" s="50"/>
      <c r="IF518" s="50"/>
      <c r="IG518" s="50"/>
      <c r="IH518" s="50"/>
      <c r="II518" s="50"/>
      <c r="IJ518" s="50"/>
      <c r="IK518" s="50"/>
      <c r="IL518" s="50"/>
      <c r="IM518" s="50"/>
      <c r="IN518" s="50"/>
      <c r="IO518" s="50"/>
      <c r="IP518" s="50"/>
      <c r="IQ518" s="50"/>
      <c r="IR518" s="50"/>
      <c r="IS518" s="50"/>
    </row>
    <row r="519" spans="1:253" ht="12.75">
      <c r="A519" s="55" t="str">
        <f t="shared" si="57"/>
        <v>camera.9004</v>
      </c>
      <c r="B519" s="54">
        <v>9004</v>
      </c>
      <c r="C519" s="77" t="s">
        <v>1484</v>
      </c>
      <c r="D519" s="77"/>
      <c r="E519" s="77" t="s">
        <v>1485</v>
      </c>
      <c r="F519" s="77" t="s">
        <v>95</v>
      </c>
      <c r="G519" s="56" t="s">
        <v>36</v>
      </c>
      <c r="H519" s="77" t="s">
        <v>125</v>
      </c>
      <c r="I519" s="77" t="s">
        <v>1495</v>
      </c>
      <c r="J519" s="50" t="s">
        <v>39</v>
      </c>
      <c r="K519" s="71" t="s">
        <v>168</v>
      </c>
      <c r="L519" s="88" t="s">
        <v>1496</v>
      </c>
      <c r="M519" s="56" t="s">
        <v>41</v>
      </c>
      <c r="N519" s="56" t="s">
        <v>42</v>
      </c>
      <c r="O519" s="50">
        <v>80</v>
      </c>
      <c r="P519" s="50">
        <v>80</v>
      </c>
      <c r="Q519" s="50">
        <v>554</v>
      </c>
      <c r="R519" s="50" t="s">
        <v>43</v>
      </c>
      <c r="S519" s="50" t="s">
        <v>44</v>
      </c>
      <c r="T519" s="50">
        <v>0</v>
      </c>
      <c r="U519" s="50">
        <v>0</v>
      </c>
      <c r="V519" s="50" t="s">
        <v>1497</v>
      </c>
      <c r="W519" s="50" t="s">
        <v>73</v>
      </c>
      <c r="X519" s="57"/>
      <c r="AA519" s="50" t="s">
        <v>120</v>
      </c>
      <c r="AB519" s="77" t="s">
        <v>1484</v>
      </c>
      <c r="AC519" s="50" t="s">
        <v>95</v>
      </c>
      <c r="AD519" s="50">
        <v>0</v>
      </c>
      <c r="AE519" s="50">
        <v>0</v>
      </c>
      <c r="AF519" s="50">
        <v>300</v>
      </c>
      <c r="AG519" s="50" t="s">
        <v>46</v>
      </c>
      <c r="AH519" s="50" t="str">
        <f t="shared" si="59"/>
        <v>Rondes  Collserola/Guàrdia Urbana 4</v>
      </c>
      <c r="AI519" s="50"/>
      <c r="AJ519" s="50" t="str">
        <f t="shared" si="60"/>
        <v>{'Camera information':{'Identifier':'camera.9004','Number':9004,'Group':'Rondes','Name':'Rondes  Collserola/Guàrdia Urbana 4','Location':'0',</v>
      </c>
      <c r="AK519" s="50" t="str">
        <f t="shared" si="58"/>
        <v>'Description':'Rondes  Collserola/Guàrdia Urbana 4','Symbol':'Fixed camera','Owner':'Collserola/GUB','Municipality':'Sense Assignació','Kilometric Point':'','Road':'Rondes','Direction':'0',</v>
      </c>
      <c r="AL519" s="50" t="str">
        <f t="shared" si="61"/>
        <v>'Latitude':'0','Longitude':'0','Manufacturer':'LANACCESS','Model':'onSafe MPEGx-100E','Protocol':'		VLC','Polling':300,</v>
      </c>
      <c r="AM519" s="50" t="str">
        <f t="shared" si="56"/>
        <v>'Connection':{'Address':'192.168.47.96','Multicast address':'				224.168.47.96','User':'hello','Password':'world','HTTP port':80,'ONVIF port':80,'RTSP port':554},</v>
      </c>
      <c r="AN519" s="50" t="str">
        <f t="shared" si="62"/>
        <v>'PTZ protocol':{'Protocol':'		VLC','Address':			0,'Port':0,'Serial settings':'0'}}},</v>
      </c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  <c r="DS519" s="50"/>
      <c r="DT519" s="50"/>
      <c r="DU519" s="50"/>
      <c r="DV519" s="50"/>
      <c r="DW519" s="50"/>
      <c r="DX519" s="50"/>
      <c r="DY519" s="50"/>
      <c r="DZ519" s="50"/>
      <c r="EA519" s="50"/>
      <c r="EB519" s="50"/>
      <c r="EC519" s="50"/>
      <c r="ED519" s="50"/>
      <c r="EE519" s="50"/>
      <c r="EF519" s="50"/>
      <c r="EG519" s="50"/>
      <c r="EH519" s="50"/>
      <c r="EI519" s="50"/>
      <c r="EJ519" s="50"/>
      <c r="EK519" s="50"/>
      <c r="EL519" s="50"/>
      <c r="EM519" s="50"/>
      <c r="EN519" s="50"/>
      <c r="EO519" s="50"/>
      <c r="EP519" s="50"/>
      <c r="EQ519" s="50"/>
      <c r="ER519" s="50"/>
      <c r="ES519" s="50"/>
      <c r="ET519" s="50"/>
      <c r="EU519" s="50"/>
      <c r="EV519" s="50"/>
      <c r="EW519" s="50"/>
      <c r="EX519" s="50"/>
      <c r="EY519" s="50"/>
      <c r="EZ519" s="50"/>
      <c r="FA519" s="50"/>
      <c r="FB519" s="50"/>
      <c r="FC519" s="50"/>
      <c r="FD519" s="50"/>
      <c r="FE519" s="50"/>
      <c r="FF519" s="50"/>
      <c r="FG519" s="50"/>
      <c r="FH519" s="50"/>
      <c r="FI519" s="50"/>
      <c r="FJ519" s="50"/>
      <c r="FK519" s="50"/>
      <c r="FL519" s="50"/>
      <c r="FM519" s="50"/>
      <c r="FN519" s="50"/>
      <c r="FO519" s="50"/>
      <c r="FP519" s="50"/>
      <c r="FQ519" s="50"/>
      <c r="FR519" s="50"/>
      <c r="FS519" s="50"/>
      <c r="FT519" s="50"/>
      <c r="FU519" s="50"/>
      <c r="FV519" s="50"/>
      <c r="FW519" s="50"/>
      <c r="FX519" s="50"/>
      <c r="FY519" s="50"/>
      <c r="FZ519" s="50"/>
      <c r="GA519" s="50"/>
      <c r="GB519" s="50"/>
      <c r="GC519" s="50"/>
      <c r="GD519" s="50"/>
      <c r="GE519" s="50"/>
      <c r="GF519" s="50"/>
      <c r="GG519" s="50"/>
      <c r="GH519" s="50"/>
      <c r="GI519" s="50"/>
      <c r="GJ519" s="50"/>
      <c r="GK519" s="50"/>
      <c r="GL519" s="50"/>
      <c r="GM519" s="50"/>
      <c r="GN519" s="50"/>
      <c r="GO519" s="50"/>
      <c r="GP519" s="50"/>
      <c r="GQ519" s="50"/>
      <c r="GR519" s="50"/>
      <c r="GS519" s="50"/>
      <c r="GT519" s="50"/>
      <c r="GU519" s="50"/>
      <c r="GV519" s="50"/>
      <c r="GW519" s="50"/>
      <c r="GX519" s="50"/>
      <c r="GY519" s="50"/>
      <c r="GZ519" s="50"/>
      <c r="HA519" s="50"/>
      <c r="HB519" s="50"/>
      <c r="HC519" s="50"/>
      <c r="HD519" s="50"/>
      <c r="HE519" s="50"/>
      <c r="HF519" s="50"/>
      <c r="HG519" s="50"/>
      <c r="HH519" s="50"/>
      <c r="HI519" s="50"/>
      <c r="HJ519" s="50"/>
      <c r="HK519" s="50"/>
      <c r="HL519" s="50"/>
      <c r="HM519" s="50"/>
      <c r="HN519" s="50"/>
      <c r="HO519" s="50"/>
      <c r="HP519" s="50"/>
      <c r="HQ519" s="50"/>
      <c r="HR519" s="50"/>
      <c r="HS519" s="50"/>
      <c r="HT519" s="50"/>
      <c r="HU519" s="50"/>
      <c r="HV519" s="50"/>
      <c r="HW519" s="50"/>
      <c r="HX519" s="50"/>
      <c r="HY519" s="50"/>
      <c r="HZ519" s="50"/>
      <c r="IA519" s="50"/>
      <c r="IB519" s="50"/>
      <c r="IC519" s="50"/>
      <c r="ID519" s="50"/>
      <c r="IE519" s="50"/>
      <c r="IF519" s="50"/>
      <c r="IG519" s="50"/>
      <c r="IH519" s="50"/>
      <c r="II519" s="50"/>
      <c r="IJ519" s="50"/>
      <c r="IK519" s="50"/>
      <c r="IL519" s="50"/>
      <c r="IM519" s="50"/>
      <c r="IN519" s="50"/>
      <c r="IO519" s="50"/>
      <c r="IP519" s="50"/>
      <c r="IQ519" s="50"/>
      <c r="IR519" s="50"/>
      <c r="IS519" s="50"/>
    </row>
    <row r="520" spans="1:253" ht="12.75">
      <c r="A520" s="55" t="str">
        <f t="shared" si="57"/>
        <v>camera.0786</v>
      </c>
      <c r="B520" s="49">
        <v>786</v>
      </c>
      <c r="C520" s="57" t="s">
        <v>64</v>
      </c>
      <c r="D520" s="57">
        <v>242.4</v>
      </c>
      <c r="E520" s="57" t="s">
        <v>89</v>
      </c>
      <c r="F520" s="57" t="s">
        <v>90</v>
      </c>
      <c r="G520" s="56" t="s">
        <v>36</v>
      </c>
      <c r="H520" s="57" t="s">
        <v>96</v>
      </c>
      <c r="I520" s="57" t="s">
        <v>96</v>
      </c>
      <c r="J520" s="57" t="s">
        <v>50</v>
      </c>
      <c r="K520" s="71" t="s">
        <v>37</v>
      </c>
      <c r="L520" s="71" t="s">
        <v>37</v>
      </c>
      <c r="M520" s="57"/>
      <c r="N520" s="57"/>
      <c r="O520" s="50">
        <v>80</v>
      </c>
      <c r="P520" s="50">
        <v>80</v>
      </c>
      <c r="Q520" s="50">
        <v>554</v>
      </c>
      <c r="R520" s="57" t="s">
        <v>43</v>
      </c>
      <c r="S520" s="57" t="s">
        <v>44</v>
      </c>
      <c r="T520" s="57">
        <v>0</v>
      </c>
      <c r="U520" s="57">
        <v>0</v>
      </c>
      <c r="V520" s="57" t="s">
        <v>56</v>
      </c>
      <c r="W520" s="57" t="s">
        <v>94</v>
      </c>
      <c r="X520" s="57" t="s">
        <v>45</v>
      </c>
      <c r="Y520" s="57"/>
      <c r="Z520" s="57"/>
      <c r="AA520" s="57" t="s">
        <v>57</v>
      </c>
      <c r="AB520" s="57" t="s">
        <v>64</v>
      </c>
      <c r="AC520" s="50" t="s">
        <v>95</v>
      </c>
      <c r="AD520" s="50">
        <v>0</v>
      </c>
      <c r="AE520" s="50">
        <v>0</v>
      </c>
      <c r="AF520" s="50">
        <v>300</v>
      </c>
      <c r="AG520" s="50" t="s">
        <v>46</v>
      </c>
      <c r="AH520" s="50" t="str">
        <f t="shared" si="59"/>
        <v>AP-7 242,4 Tarragona</v>
      </c>
      <c r="AI520" s="50"/>
      <c r="AJ520" s="50" t="str">
        <f t="shared" si="60"/>
        <v>{'Camera information':{'Identifier':'camera.0786','Number':786,'Group':'AP-7','Name':'AP-7 242,4 Tarragona','Location':'AP-7 (S)',</v>
      </c>
      <c r="AK520" s="50" t="str">
        <f t="shared" si="58"/>
        <v>'Description':'AP-7 242,4 Tarragona','Symbol':'Fixed camera','Owner':'ACESA','Municipality':'Tarragona','Kilometric Point':'242,4','Road':'AP-7','Direction':'0',</v>
      </c>
      <c r="AL520" s="50" t="str">
        <f t="shared" si="61"/>
        <v>'Latitude':'0','Longitude':'0','Manufacturer':'AXIS','Model':'-','Protocol':'		VLC','Polling':300,</v>
      </c>
      <c r="AM520" s="50" t="str">
        <f t="shared" si="56"/>
        <v>'Connection':{'Address':'-','Multicast address':'				239.239.239.239','User':'','Password':'','HTTP port':80,'ONVIF port':80,'RTSP port':554},</v>
      </c>
      <c r="AN520" s="50" t="str">
        <f t="shared" si="62"/>
        <v>'PTZ protocol':{'Protocol':'		VLC','Address':			0,'Port':0,'Serial settings':'0'}}},</v>
      </c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  <c r="DS520" s="50"/>
      <c r="DT520" s="50"/>
      <c r="DU520" s="50"/>
      <c r="DV520" s="50"/>
      <c r="DW520" s="50"/>
      <c r="DX520" s="50"/>
      <c r="DY520" s="50"/>
      <c r="DZ520" s="50"/>
      <c r="EA520" s="50"/>
      <c r="EB520" s="50"/>
      <c r="EC520" s="50"/>
      <c r="ED520" s="50"/>
      <c r="EE520" s="50"/>
      <c r="EF520" s="50"/>
      <c r="EG520" s="50"/>
      <c r="EH520" s="50"/>
      <c r="EI520" s="50"/>
      <c r="EJ520" s="50"/>
      <c r="EK520" s="50"/>
      <c r="EL520" s="50"/>
      <c r="EM520" s="50"/>
      <c r="EN520" s="50"/>
      <c r="EO520" s="50"/>
      <c r="EP520" s="50"/>
      <c r="EQ520" s="50"/>
      <c r="ER520" s="50"/>
      <c r="ES520" s="50"/>
      <c r="ET520" s="50"/>
      <c r="EU520" s="50"/>
      <c r="EV520" s="50"/>
      <c r="EW520" s="50"/>
      <c r="EX520" s="50"/>
      <c r="EY520" s="50"/>
      <c r="EZ520" s="50"/>
      <c r="FA520" s="50"/>
      <c r="FB520" s="50"/>
      <c r="FC520" s="50"/>
      <c r="FD520" s="50"/>
      <c r="FE520" s="50"/>
      <c r="FF520" s="50"/>
      <c r="FG520" s="50"/>
      <c r="FH520" s="50"/>
      <c r="FI520" s="50"/>
      <c r="FJ520" s="50"/>
      <c r="FK520" s="50"/>
      <c r="FL520" s="50"/>
      <c r="FM520" s="50"/>
      <c r="FN520" s="50"/>
      <c r="FO520" s="50"/>
      <c r="FP520" s="50"/>
      <c r="FQ520" s="50"/>
      <c r="FR520" s="50"/>
      <c r="FS520" s="50"/>
      <c r="FT520" s="50"/>
      <c r="FU520" s="50"/>
      <c r="FV520" s="50"/>
      <c r="FW520" s="50"/>
      <c r="FX520" s="50"/>
      <c r="FY520" s="50"/>
      <c r="FZ520" s="50"/>
      <c r="GA520" s="50"/>
      <c r="GB520" s="50"/>
      <c r="GC520" s="50"/>
      <c r="GD520" s="50"/>
      <c r="GE520" s="50"/>
      <c r="GF520" s="50"/>
      <c r="GG520" s="50"/>
      <c r="GH520" s="50"/>
      <c r="GI520" s="50"/>
      <c r="GJ520" s="50"/>
      <c r="GK520" s="50"/>
      <c r="GL520" s="50"/>
      <c r="GM520" s="50"/>
      <c r="GN520" s="50"/>
      <c r="GO520" s="50"/>
      <c r="GP520" s="50"/>
      <c r="GQ520" s="50"/>
      <c r="GR520" s="50"/>
      <c r="GS520" s="50"/>
      <c r="GT520" s="50"/>
      <c r="GU520" s="50"/>
      <c r="GV520" s="50"/>
      <c r="GW520" s="50"/>
      <c r="GX520" s="50"/>
      <c r="GY520" s="50"/>
      <c r="GZ520" s="50"/>
      <c r="HA520" s="50"/>
      <c r="HB520" s="50"/>
      <c r="HC520" s="50"/>
      <c r="HD520" s="50"/>
      <c r="HE520" s="50"/>
      <c r="HF520" s="50"/>
      <c r="HG520" s="50"/>
      <c r="HH520" s="50"/>
      <c r="HI520" s="50"/>
      <c r="HJ520" s="50"/>
      <c r="HK520" s="50"/>
      <c r="HL520" s="50"/>
      <c r="HM520" s="50"/>
      <c r="HN520" s="50"/>
      <c r="HO520" s="50"/>
      <c r="HP520" s="50"/>
      <c r="HQ520" s="50"/>
      <c r="HR520" s="50"/>
      <c r="HS520" s="50"/>
      <c r="HT520" s="50"/>
      <c r="HU520" s="50"/>
      <c r="HV520" s="50"/>
      <c r="HW520" s="50"/>
      <c r="HX520" s="50"/>
      <c r="HY520" s="50"/>
      <c r="HZ520" s="50"/>
      <c r="IA520" s="50"/>
      <c r="IB520" s="50"/>
      <c r="IC520" s="50"/>
      <c r="ID520" s="50"/>
      <c r="IE520" s="50"/>
      <c r="IF520" s="50"/>
      <c r="IG520" s="50"/>
      <c r="IH520" s="50"/>
      <c r="II520" s="50"/>
      <c r="IJ520" s="50"/>
      <c r="IK520" s="50"/>
      <c r="IL520" s="50"/>
      <c r="IM520" s="50"/>
      <c r="IN520" s="50"/>
      <c r="IO520" s="50"/>
      <c r="IP520" s="50"/>
      <c r="IQ520" s="50"/>
      <c r="IR520" s="50"/>
      <c r="IS520" s="50"/>
    </row>
    <row r="521" spans="1:253" ht="12.75">
      <c r="A521" s="55" t="str">
        <f t="shared" si="57"/>
        <v>camera.0810</v>
      </c>
      <c r="B521" s="49">
        <v>810</v>
      </c>
      <c r="C521" s="82" t="s">
        <v>64</v>
      </c>
      <c r="D521" s="82">
        <v>310.39999999999998</v>
      </c>
      <c r="E521" s="56" t="s">
        <v>1130</v>
      </c>
      <c r="F521" s="56" t="s">
        <v>90</v>
      </c>
      <c r="G521" s="56" t="s">
        <v>36</v>
      </c>
      <c r="H521" s="56" t="s">
        <v>1045</v>
      </c>
      <c r="I521" s="56" t="s">
        <v>1178</v>
      </c>
      <c r="J521" s="50" t="s">
        <v>39</v>
      </c>
      <c r="K521" s="71" t="s">
        <v>37</v>
      </c>
      <c r="L521" s="71" t="s">
        <v>37</v>
      </c>
      <c r="M521" s="56"/>
      <c r="N521" s="56"/>
      <c r="O521" s="50">
        <v>80</v>
      </c>
      <c r="P521" s="50">
        <v>80</v>
      </c>
      <c r="Q521" s="50">
        <v>554</v>
      </c>
      <c r="R521" s="50" t="s">
        <v>43</v>
      </c>
      <c r="S521" s="50" t="s">
        <v>44</v>
      </c>
      <c r="T521" s="50">
        <v>0</v>
      </c>
      <c r="U521" s="50">
        <v>0</v>
      </c>
      <c r="V521" s="50" t="s">
        <v>1498</v>
      </c>
      <c r="W521" s="50" t="s">
        <v>94</v>
      </c>
      <c r="X521" s="57"/>
      <c r="AA521" s="50" t="s">
        <v>57</v>
      </c>
      <c r="AB521" s="82" t="s">
        <v>64</v>
      </c>
      <c r="AC521" s="50" t="s">
        <v>95</v>
      </c>
      <c r="AD521" s="50">
        <v>0</v>
      </c>
      <c r="AE521" s="50">
        <v>0</v>
      </c>
      <c r="AF521" s="50">
        <v>300</v>
      </c>
      <c r="AG521" s="50" t="s">
        <v>46</v>
      </c>
      <c r="AH521" s="50" t="str">
        <f t="shared" si="59"/>
        <v>AP-7 310,4 L'Ampolla</v>
      </c>
      <c r="AI521" s="50"/>
      <c r="AJ521" s="50" t="str">
        <f t="shared" si="60"/>
        <v>{'Camera information':{'Identifier':'camera.0810','Number':810,'Group':'AP-7','Name':'AP-7 310,4 L'Ampolla','Location':'AP-7 (S)',</v>
      </c>
      <c r="AK521" s="50" t="str">
        <f t="shared" si="58"/>
        <v>'Description':'AP-7 310,4 L'Ampolla','Symbol':'Fixed camera','Owner':'AUMAR','Municipality':'Ampolla','Kilometric Point':'310,4','Road':'AP-7','Direction':'0',</v>
      </c>
      <c r="AL521" s="50" t="str">
        <f t="shared" si="61"/>
        <v>'Latitude':'0','Longitude':'0','Manufacturer':'LANACCESS','Model':'-','Protocol':'		VLC','Polling':300,</v>
      </c>
      <c r="AM521" s="50" t="str">
        <f t="shared" si="56"/>
        <v>'Connection':{'Address':'-','Multicast address':'				235.2.0.22','User':'','Password':'','HTTP port':80,'ONVIF port':80,'RTSP port':554},</v>
      </c>
      <c r="AN521" s="50" t="str">
        <f t="shared" si="62"/>
        <v>'PTZ protocol':{'Protocol':'		VLC','Address':			0,'Port':0,'Serial settings':'0'}}},</v>
      </c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  <c r="DS521" s="50"/>
      <c r="DT521" s="50"/>
      <c r="DU521" s="50"/>
      <c r="DV521" s="50"/>
      <c r="DW521" s="50"/>
      <c r="DX521" s="50"/>
      <c r="DY521" s="50"/>
      <c r="DZ521" s="50"/>
      <c r="EA521" s="50"/>
      <c r="EB521" s="50"/>
      <c r="EC521" s="50"/>
      <c r="ED521" s="50"/>
      <c r="EE521" s="50"/>
      <c r="EF521" s="50"/>
      <c r="EG521" s="50"/>
      <c r="EH521" s="50"/>
      <c r="EI521" s="50"/>
      <c r="EJ521" s="50"/>
      <c r="EK521" s="50"/>
      <c r="EL521" s="50"/>
      <c r="EM521" s="50"/>
      <c r="EN521" s="50"/>
      <c r="EO521" s="50"/>
      <c r="EP521" s="50"/>
      <c r="EQ521" s="50"/>
      <c r="ER521" s="50"/>
      <c r="ES521" s="50"/>
      <c r="ET521" s="50"/>
      <c r="EU521" s="50"/>
      <c r="EV521" s="50"/>
      <c r="EW521" s="50"/>
      <c r="EX521" s="50"/>
      <c r="EY521" s="50"/>
      <c r="EZ521" s="50"/>
      <c r="FA521" s="50"/>
      <c r="FB521" s="50"/>
      <c r="FC521" s="50"/>
      <c r="FD521" s="50"/>
      <c r="FE521" s="50"/>
      <c r="FF521" s="50"/>
      <c r="FG521" s="50"/>
      <c r="FH521" s="50"/>
      <c r="FI521" s="50"/>
      <c r="FJ521" s="50"/>
      <c r="FK521" s="50"/>
      <c r="FL521" s="50"/>
      <c r="FM521" s="50"/>
      <c r="FN521" s="50"/>
      <c r="FO521" s="50"/>
      <c r="FP521" s="50"/>
      <c r="FQ521" s="50"/>
      <c r="FR521" s="50"/>
      <c r="FS521" s="50"/>
      <c r="FT521" s="50"/>
      <c r="FU521" s="50"/>
      <c r="FV521" s="50"/>
      <c r="FW521" s="50"/>
      <c r="FX521" s="50"/>
      <c r="FY521" s="50"/>
      <c r="FZ521" s="50"/>
      <c r="GA521" s="50"/>
      <c r="GB521" s="50"/>
      <c r="GC521" s="50"/>
      <c r="GD521" s="50"/>
      <c r="GE521" s="50"/>
      <c r="GF521" s="50"/>
      <c r="GG521" s="50"/>
      <c r="GH521" s="50"/>
      <c r="GI521" s="50"/>
      <c r="GJ521" s="50"/>
      <c r="GK521" s="50"/>
      <c r="GL521" s="50"/>
      <c r="GM521" s="50"/>
      <c r="GN521" s="50"/>
      <c r="GO521" s="50"/>
      <c r="GP521" s="50"/>
      <c r="GQ521" s="50"/>
      <c r="GR521" s="50"/>
      <c r="GS521" s="50"/>
      <c r="GT521" s="50"/>
      <c r="GU521" s="50"/>
      <c r="GV521" s="50"/>
      <c r="GW521" s="50"/>
      <c r="GX521" s="50"/>
      <c r="GY521" s="50"/>
      <c r="GZ521" s="50"/>
      <c r="HA521" s="50"/>
      <c r="HB521" s="50"/>
      <c r="HC521" s="50"/>
      <c r="HD521" s="50"/>
      <c r="HE521" s="50"/>
      <c r="HF521" s="50"/>
      <c r="HG521" s="50"/>
      <c r="HH521" s="50"/>
      <c r="HI521" s="50"/>
      <c r="HJ521" s="50"/>
      <c r="HK521" s="50"/>
      <c r="HL521" s="50"/>
      <c r="HM521" s="50"/>
      <c r="HN521" s="50"/>
      <c r="HO521" s="50"/>
      <c r="HP521" s="50"/>
      <c r="HQ521" s="50"/>
      <c r="HR521" s="50"/>
      <c r="HS521" s="50"/>
      <c r="HT521" s="50"/>
      <c r="HU521" s="50"/>
      <c r="HV521" s="50"/>
      <c r="HW521" s="50"/>
      <c r="HX521" s="50"/>
      <c r="HY521" s="50"/>
      <c r="HZ521" s="50"/>
      <c r="IA521" s="50"/>
      <c r="IB521" s="50"/>
      <c r="IC521" s="50"/>
      <c r="ID521" s="50"/>
      <c r="IE521" s="50"/>
      <c r="IF521" s="50"/>
      <c r="IG521" s="50"/>
      <c r="IH521" s="50"/>
      <c r="II521" s="50"/>
      <c r="IJ521" s="50"/>
      <c r="IK521" s="50"/>
      <c r="IL521" s="50"/>
      <c r="IM521" s="50"/>
      <c r="IN521" s="50"/>
      <c r="IO521" s="50"/>
      <c r="IP521" s="50"/>
      <c r="IQ521" s="50"/>
      <c r="IR521" s="50"/>
      <c r="IS521" s="50"/>
    </row>
    <row r="522" spans="1:253" ht="12.75">
      <c r="A522" s="55" t="str">
        <f t="shared" si="57"/>
        <v>camera.5826</v>
      </c>
      <c r="B522" s="54">
        <v>5826</v>
      </c>
      <c r="C522" s="56" t="s">
        <v>1142</v>
      </c>
      <c r="D522" s="56">
        <v>20.062000000000001</v>
      </c>
      <c r="E522" s="56" t="s">
        <v>48</v>
      </c>
      <c r="F522" s="56" t="s">
        <v>65</v>
      </c>
      <c r="G522" s="56" t="s">
        <v>36</v>
      </c>
      <c r="H522" s="56" t="s">
        <v>736</v>
      </c>
      <c r="I522" s="56" t="s">
        <v>736</v>
      </c>
      <c r="J522" s="50" t="s">
        <v>39</v>
      </c>
      <c r="K522" s="50" t="s">
        <v>40</v>
      </c>
      <c r="L522" s="87" t="s">
        <v>1499</v>
      </c>
      <c r="M522" s="56" t="s">
        <v>41</v>
      </c>
      <c r="N522" s="56" t="s">
        <v>42</v>
      </c>
      <c r="O522" s="50">
        <v>80</v>
      </c>
      <c r="P522" s="50">
        <v>80</v>
      </c>
      <c r="Q522" s="50">
        <v>554</v>
      </c>
      <c r="R522" s="50" t="s">
        <v>77</v>
      </c>
      <c r="S522" s="50" t="s">
        <v>811</v>
      </c>
      <c r="T522" s="50">
        <v>8</v>
      </c>
      <c r="U522" s="50" t="s">
        <v>71</v>
      </c>
      <c r="V522" s="67" t="s">
        <v>1500</v>
      </c>
      <c r="W522" s="50" t="s">
        <v>73</v>
      </c>
      <c r="AB522" s="56" t="s">
        <v>1142</v>
      </c>
      <c r="AC522" s="50" t="s">
        <v>58</v>
      </c>
      <c r="AD522" s="50">
        <v>41.5422111714946</v>
      </c>
      <c r="AE522" s="50">
        <v>2.0190021416408799</v>
      </c>
      <c r="AF522" s="50">
        <v>300</v>
      </c>
      <c r="AG522" s="50" t="s">
        <v>46</v>
      </c>
      <c r="AH522" s="50" t="str">
        <f t="shared" si="59"/>
        <v>C-58 20,062 Terrassa</v>
      </c>
      <c r="AI522" s="50"/>
      <c r="AJ522" s="50" t="str">
        <f t="shared" si="60"/>
        <v>{'Camera information':{'Identifier':'camera.5826','Number':5826,'Group':'C-58','Name':'C-58 20,062 Terrassa','Location':'ACCESSOS NORD',</v>
      </c>
      <c r="AK522" s="50" t="str">
        <f t="shared" si="58"/>
        <v>'Description':'C-58 20,062 Terrassa','Symbol':'Fixed camera','Owner':'SCT','Municipality':'Terrassa','Kilometric Point':'20,062','Road':'C-58','Direction':'DEC',</v>
      </c>
      <c r="AL522" s="50" t="str">
        <f t="shared" si="61"/>
        <v>'Latitude':'41,5422111714946','Longitude':'2,01900214164088','Manufacturer':'LANACCESS','Model':'onSafe MPEGx-120E','Protocol':'		Plettack','Polling':300,</v>
      </c>
      <c r="AM522" s="50" t="str">
        <f t="shared" si="56"/>
        <v>'Connection':{'Address':'10.137.229.136','Multicast address':'				239.137.229.136','User':'hello','Password':'world','HTTP port':80,'ONVIF port':80,'RTSP port':554},</v>
      </c>
      <c r="AN522" s="50" t="str">
        <f t="shared" si="62"/>
        <v>'PTZ protocol':{'Protocol':'		Plettack','Address':			29,'Port':8,'Serial settings':'1200,8,E,1'}}},</v>
      </c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  <c r="DS522" s="50"/>
      <c r="DT522" s="50"/>
      <c r="DU522" s="50"/>
      <c r="DV522" s="50"/>
      <c r="DW522" s="50"/>
      <c r="DX522" s="50"/>
      <c r="DY522" s="50"/>
      <c r="DZ522" s="50"/>
      <c r="EA522" s="50"/>
      <c r="EB522" s="50"/>
      <c r="EC522" s="50"/>
      <c r="ED522" s="50"/>
      <c r="EE522" s="50"/>
      <c r="EF522" s="50"/>
      <c r="EG522" s="50"/>
      <c r="EH522" s="50"/>
      <c r="EI522" s="50"/>
      <c r="EJ522" s="50"/>
      <c r="EK522" s="50"/>
      <c r="EL522" s="50"/>
      <c r="EM522" s="50"/>
      <c r="EN522" s="50"/>
      <c r="EO522" s="50"/>
      <c r="EP522" s="50"/>
      <c r="EQ522" s="50"/>
      <c r="ER522" s="50"/>
      <c r="ES522" s="50"/>
      <c r="ET522" s="50"/>
      <c r="EU522" s="50"/>
      <c r="EV522" s="50"/>
      <c r="EW522" s="50"/>
      <c r="EX522" s="50"/>
      <c r="EY522" s="50"/>
      <c r="EZ522" s="50"/>
      <c r="FA522" s="50"/>
      <c r="FB522" s="50"/>
      <c r="FC522" s="50"/>
      <c r="FD522" s="50"/>
      <c r="FE522" s="50"/>
      <c r="FF522" s="50"/>
      <c r="FG522" s="50"/>
      <c r="FH522" s="50"/>
      <c r="FI522" s="50"/>
      <c r="FJ522" s="50"/>
      <c r="FK522" s="50"/>
      <c r="FL522" s="50"/>
      <c r="FM522" s="50"/>
      <c r="FN522" s="50"/>
      <c r="FO522" s="50"/>
      <c r="FP522" s="50"/>
      <c r="FQ522" s="50"/>
      <c r="FR522" s="50"/>
      <c r="FS522" s="50"/>
      <c r="FT522" s="50"/>
      <c r="FU522" s="50"/>
      <c r="FV522" s="50"/>
      <c r="FW522" s="50"/>
      <c r="FX522" s="50"/>
      <c r="FY522" s="50"/>
      <c r="FZ522" s="50"/>
      <c r="GA522" s="50"/>
      <c r="GB522" s="50"/>
      <c r="GC522" s="50"/>
      <c r="GD522" s="50"/>
      <c r="GE522" s="50"/>
      <c r="GF522" s="50"/>
      <c r="GG522" s="50"/>
      <c r="GH522" s="50"/>
      <c r="GI522" s="50"/>
      <c r="GJ522" s="50"/>
      <c r="GK522" s="50"/>
      <c r="GL522" s="50"/>
      <c r="GM522" s="50"/>
      <c r="GN522" s="50"/>
      <c r="GO522" s="50"/>
      <c r="GP522" s="50"/>
      <c r="GQ522" s="50"/>
      <c r="GR522" s="50"/>
      <c r="GS522" s="50"/>
      <c r="GT522" s="50"/>
      <c r="GU522" s="50"/>
      <c r="GV522" s="50"/>
      <c r="GW522" s="50"/>
      <c r="GX522" s="50"/>
      <c r="GY522" s="50"/>
      <c r="GZ522" s="50"/>
      <c r="HA522" s="50"/>
      <c r="HB522" s="50"/>
      <c r="HC522" s="50"/>
      <c r="HD522" s="50"/>
      <c r="HE522" s="50"/>
      <c r="HF522" s="50"/>
      <c r="HG522" s="50"/>
      <c r="HH522" s="50"/>
      <c r="HI522" s="50"/>
      <c r="HJ522" s="50"/>
      <c r="HK522" s="50"/>
      <c r="HL522" s="50"/>
      <c r="HM522" s="50"/>
      <c r="HN522" s="50"/>
      <c r="HO522" s="50"/>
      <c r="HP522" s="50"/>
      <c r="HQ522" s="50"/>
      <c r="HR522" s="50"/>
      <c r="HS522" s="50"/>
      <c r="HT522" s="50"/>
      <c r="HU522" s="50"/>
      <c r="HV522" s="50"/>
      <c r="HW522" s="50"/>
      <c r="HX522" s="50"/>
      <c r="HY522" s="50"/>
      <c r="HZ522" s="50"/>
      <c r="IA522" s="50"/>
      <c r="IB522" s="50"/>
      <c r="IC522" s="50"/>
      <c r="ID522" s="50"/>
      <c r="IE522" s="50"/>
      <c r="IF522" s="50"/>
      <c r="IG522" s="50"/>
      <c r="IH522" s="50"/>
      <c r="II522" s="50"/>
      <c r="IJ522" s="50"/>
      <c r="IK522" s="50"/>
      <c r="IL522" s="50"/>
      <c r="IM522" s="50"/>
      <c r="IN522" s="50"/>
      <c r="IO522" s="50"/>
      <c r="IP522" s="50"/>
      <c r="IQ522" s="50"/>
      <c r="IR522" s="50"/>
      <c r="IS522" s="50"/>
    </row>
    <row r="523" spans="1:253" ht="12.75">
      <c r="A523" s="55" t="str">
        <f t="shared" si="57"/>
        <v>camera.8001</v>
      </c>
      <c r="B523" s="54">
        <v>8001</v>
      </c>
      <c r="C523" s="56"/>
      <c r="D523" s="56"/>
      <c r="E523" s="56" t="s">
        <v>48</v>
      </c>
      <c r="F523" s="56" t="s">
        <v>1501</v>
      </c>
      <c r="G523" s="56" t="s">
        <v>36</v>
      </c>
      <c r="H523" s="56" t="s">
        <v>37</v>
      </c>
      <c r="I523" s="56" t="s">
        <v>1502</v>
      </c>
      <c r="J523" s="50" t="s">
        <v>1503</v>
      </c>
      <c r="K523" s="50" t="s">
        <v>51</v>
      </c>
      <c r="L523" s="50" t="s">
        <v>1504</v>
      </c>
      <c r="M523" s="56" t="s">
        <v>53</v>
      </c>
      <c r="N523" s="56" t="s">
        <v>53</v>
      </c>
      <c r="O523" s="50">
        <v>80</v>
      </c>
      <c r="P523" s="50">
        <v>80</v>
      </c>
      <c r="Q523" s="50">
        <v>554</v>
      </c>
      <c r="R523" s="50" t="s">
        <v>54</v>
      </c>
      <c r="S523" s="50" t="s">
        <v>44</v>
      </c>
      <c r="T523" s="50">
        <v>2222</v>
      </c>
      <c r="U523" s="50" t="s">
        <v>55</v>
      </c>
      <c r="V523" s="67" t="s">
        <v>56</v>
      </c>
      <c r="X523" s="50" t="s">
        <v>120</v>
      </c>
      <c r="AA523" s="50" t="s">
        <v>120</v>
      </c>
      <c r="AB523" s="56"/>
      <c r="AD523" s="50">
        <v>0</v>
      </c>
      <c r="AE523" s="50">
        <v>0</v>
      </c>
      <c r="AF523" s="50">
        <v>300</v>
      </c>
      <c r="AG523" s="50" t="s">
        <v>46</v>
      </c>
      <c r="AH523" s="50" t="str">
        <f t="shared" si="59"/>
        <v xml:space="preserve">  Canal Aeri 1</v>
      </c>
      <c r="AI523" s="50"/>
      <c r="AJ523" s="50" t="str">
        <f t="shared" si="60"/>
        <v>{'Camera information':{'Identifier':'camera.8001','Number':8001,'Group':'','Name':'  Canal Aeri 1','Location':'HELICOPTER',</v>
      </c>
      <c r="AK523" s="50" t="str">
        <f t="shared" si="58"/>
        <v>'Description':'  Canal Aeri 1','Symbol':'Fixed camera','Owner':'SCT','Municipality':'-','Kilometric Point':'','Road':'','Direction':'',</v>
      </c>
      <c r="AL523" s="50" t="str">
        <f t="shared" si="61"/>
        <v>'Latitude':'0','Longitude':'0','Manufacturer':'Axis','Model':'AXIS Q7401 Video Encoder','Protocol':'		Ultrak','Polling':300,</v>
      </c>
      <c r="AM523" s="50" t="str">
        <f t="shared" si="56"/>
        <v>'Connection':{'Address':'10.136.47.21','Multicast address':'				239.239.239.239','User':'root','Password':'root','HTTP port':80,'ONVIF port':80,'RTSP port':554},</v>
      </c>
      <c r="AN523" s="50" t="str">
        <f t="shared" si="62"/>
        <v>'PTZ protocol':{'Protocol':'		Ultrak','Address':			0,'Port':2222,'Serial settings':'9600,8,E,1'}}},</v>
      </c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  <c r="DS523" s="50"/>
      <c r="DT523" s="50"/>
      <c r="DU523" s="50"/>
      <c r="DV523" s="50"/>
      <c r="DW523" s="50"/>
      <c r="DX523" s="50"/>
      <c r="DY523" s="50"/>
      <c r="DZ523" s="50"/>
      <c r="EA523" s="50"/>
      <c r="EB523" s="50"/>
      <c r="EC523" s="50"/>
      <c r="ED523" s="50"/>
      <c r="EE523" s="50"/>
      <c r="EF523" s="50"/>
      <c r="EG523" s="50"/>
      <c r="EH523" s="50"/>
      <c r="EI523" s="50"/>
      <c r="EJ523" s="50"/>
      <c r="EK523" s="50"/>
      <c r="EL523" s="50"/>
      <c r="EM523" s="50"/>
      <c r="EN523" s="50"/>
      <c r="EO523" s="50"/>
      <c r="EP523" s="50"/>
      <c r="EQ523" s="50"/>
      <c r="ER523" s="50"/>
      <c r="ES523" s="50"/>
      <c r="ET523" s="50"/>
      <c r="EU523" s="50"/>
      <c r="EV523" s="50"/>
      <c r="EW523" s="50"/>
      <c r="EX523" s="50"/>
      <c r="EY523" s="50"/>
      <c r="EZ523" s="50"/>
      <c r="FA523" s="50"/>
      <c r="FB523" s="50"/>
      <c r="FC523" s="50"/>
      <c r="FD523" s="50"/>
      <c r="FE523" s="50"/>
      <c r="FF523" s="50"/>
      <c r="FG523" s="50"/>
      <c r="FH523" s="50"/>
      <c r="FI523" s="50"/>
      <c r="FJ523" s="50"/>
      <c r="FK523" s="50"/>
      <c r="FL523" s="50"/>
      <c r="FM523" s="50"/>
      <c r="FN523" s="50"/>
      <c r="FO523" s="50"/>
      <c r="FP523" s="50"/>
      <c r="FQ523" s="50"/>
      <c r="FR523" s="50"/>
      <c r="FS523" s="50"/>
      <c r="FT523" s="50"/>
      <c r="FU523" s="50"/>
      <c r="FV523" s="50"/>
      <c r="FW523" s="50"/>
      <c r="FX523" s="50"/>
      <c r="FY523" s="50"/>
      <c r="FZ523" s="50"/>
      <c r="GA523" s="50"/>
      <c r="GB523" s="50"/>
      <c r="GC523" s="50"/>
      <c r="GD523" s="50"/>
      <c r="GE523" s="50"/>
      <c r="GF523" s="50"/>
      <c r="GG523" s="50"/>
      <c r="GH523" s="50"/>
      <c r="GI523" s="50"/>
      <c r="GJ523" s="50"/>
      <c r="GK523" s="50"/>
      <c r="GL523" s="50"/>
      <c r="GM523" s="50"/>
      <c r="GN523" s="50"/>
      <c r="GO523" s="50"/>
      <c r="GP523" s="50"/>
      <c r="GQ523" s="50"/>
      <c r="GR523" s="50"/>
      <c r="GS523" s="50"/>
      <c r="GT523" s="50"/>
      <c r="GU523" s="50"/>
      <c r="GV523" s="50"/>
      <c r="GW523" s="50"/>
      <c r="GX523" s="50"/>
      <c r="GY523" s="50"/>
      <c r="GZ523" s="50"/>
      <c r="HA523" s="50"/>
      <c r="HB523" s="50"/>
      <c r="HC523" s="50"/>
      <c r="HD523" s="50"/>
      <c r="HE523" s="50"/>
      <c r="HF523" s="50"/>
      <c r="HG523" s="50"/>
      <c r="HH523" s="50"/>
      <c r="HI523" s="50"/>
      <c r="HJ523" s="50"/>
      <c r="HK523" s="50"/>
      <c r="HL523" s="50"/>
      <c r="HM523" s="50"/>
      <c r="HN523" s="50"/>
      <c r="HO523" s="50"/>
      <c r="HP523" s="50"/>
      <c r="HQ523" s="50"/>
      <c r="HR523" s="50"/>
      <c r="HS523" s="50"/>
      <c r="HT523" s="50"/>
      <c r="HU523" s="50"/>
      <c r="HV523" s="50"/>
      <c r="HW523" s="50"/>
      <c r="HX523" s="50"/>
      <c r="HY523" s="50"/>
      <c r="HZ523" s="50"/>
      <c r="IA523" s="50"/>
      <c r="IB523" s="50"/>
      <c r="IC523" s="50"/>
      <c r="ID523" s="50"/>
      <c r="IE523" s="50"/>
      <c r="IF523" s="50"/>
      <c r="IG523" s="50"/>
      <c r="IH523" s="50"/>
      <c r="II523" s="50"/>
      <c r="IJ523" s="50"/>
      <c r="IK523" s="50"/>
      <c r="IL523" s="50"/>
      <c r="IM523" s="50"/>
      <c r="IN523" s="50"/>
      <c r="IO523" s="50"/>
      <c r="IP523" s="50"/>
      <c r="IQ523" s="50"/>
      <c r="IR523" s="50"/>
      <c r="IS523" s="50"/>
    </row>
    <row r="524" spans="1:253" ht="12.75">
      <c r="A524" s="55" t="str">
        <f t="shared" si="57"/>
        <v>camera.8002</v>
      </c>
      <c r="B524" s="54">
        <v>8002</v>
      </c>
      <c r="C524" s="56"/>
      <c r="D524" s="56"/>
      <c r="E524" s="56" t="s">
        <v>48</v>
      </c>
      <c r="F524" s="56" t="s">
        <v>1501</v>
      </c>
      <c r="G524" s="56" t="s">
        <v>36</v>
      </c>
      <c r="H524" s="56" t="s">
        <v>37</v>
      </c>
      <c r="I524" s="56" t="s">
        <v>1505</v>
      </c>
      <c r="J524" s="50" t="s">
        <v>1503</v>
      </c>
      <c r="K524" s="50" t="s">
        <v>51</v>
      </c>
      <c r="L524" s="50" t="s">
        <v>1506</v>
      </c>
      <c r="M524" s="56" t="s">
        <v>53</v>
      </c>
      <c r="N524" s="56" t="s">
        <v>53</v>
      </c>
      <c r="O524" s="50">
        <v>80</v>
      </c>
      <c r="P524" s="50">
        <v>80</v>
      </c>
      <c r="Q524" s="50">
        <v>554</v>
      </c>
      <c r="R524" s="50" t="s">
        <v>54</v>
      </c>
      <c r="S524" s="50" t="s">
        <v>44</v>
      </c>
      <c r="T524" s="50">
        <v>2222</v>
      </c>
      <c r="U524" s="50" t="s">
        <v>55</v>
      </c>
      <c r="V524" s="67" t="s">
        <v>56</v>
      </c>
      <c r="X524" s="50" t="s">
        <v>120</v>
      </c>
      <c r="AA524" s="50" t="s">
        <v>120</v>
      </c>
      <c r="AB524" s="56"/>
      <c r="AD524" s="50">
        <v>0</v>
      </c>
      <c r="AE524" s="50">
        <v>0</v>
      </c>
      <c r="AF524" s="50">
        <v>300</v>
      </c>
      <c r="AG524" s="50" t="s">
        <v>46</v>
      </c>
      <c r="AH524" s="50" t="str">
        <f t="shared" si="59"/>
        <v xml:space="preserve">  Canal Aeri 2</v>
      </c>
      <c r="AI524" s="50"/>
      <c r="AJ524" s="50" t="str">
        <f t="shared" si="60"/>
        <v>{'Camera information':{'Identifier':'camera.8002','Number':8002,'Group':'','Name':'  Canal Aeri 2','Location':'HELICOPTER',</v>
      </c>
      <c r="AK524" s="50" t="str">
        <f t="shared" si="58"/>
        <v>'Description':'  Canal Aeri 2','Symbol':'Fixed camera','Owner':'SCT','Municipality':'-','Kilometric Point':'','Road':'','Direction':'',</v>
      </c>
      <c r="AL524" s="50" t="str">
        <f t="shared" si="61"/>
        <v>'Latitude':'0','Longitude':'0','Manufacturer':'Axis','Model':'AXIS Q7401 Video Encoder','Protocol':'		Ultrak','Polling':300,</v>
      </c>
      <c r="AM524" s="50" t="str">
        <f t="shared" si="56"/>
        <v>'Connection':{'Address':'10.136.47.22','Multicast address':'				239.239.239.239','User':'root','Password':'root','HTTP port':80,'ONVIF port':80,'RTSP port':554},</v>
      </c>
      <c r="AN524" s="50" t="str">
        <f t="shared" si="62"/>
        <v>'PTZ protocol':{'Protocol':'		Ultrak','Address':			0,'Port':2222,'Serial settings':'9600,8,E,1'}}},</v>
      </c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  <c r="DS524" s="50"/>
      <c r="DT524" s="50"/>
      <c r="DU524" s="50"/>
      <c r="DV524" s="50"/>
      <c r="DW524" s="50"/>
      <c r="DX524" s="50"/>
      <c r="DY524" s="50"/>
      <c r="DZ524" s="50"/>
      <c r="EA524" s="50"/>
      <c r="EB524" s="50"/>
      <c r="EC524" s="50"/>
      <c r="ED524" s="50"/>
      <c r="EE524" s="50"/>
      <c r="EF524" s="50"/>
      <c r="EG524" s="50"/>
      <c r="EH524" s="50"/>
      <c r="EI524" s="50"/>
      <c r="EJ524" s="50"/>
      <c r="EK524" s="50"/>
      <c r="EL524" s="50"/>
      <c r="EM524" s="50"/>
      <c r="EN524" s="50"/>
      <c r="EO524" s="50"/>
      <c r="EP524" s="50"/>
      <c r="EQ524" s="50"/>
      <c r="ER524" s="50"/>
      <c r="ES524" s="50"/>
      <c r="ET524" s="50"/>
      <c r="EU524" s="50"/>
      <c r="EV524" s="50"/>
      <c r="EW524" s="50"/>
      <c r="EX524" s="50"/>
      <c r="EY524" s="50"/>
      <c r="EZ524" s="50"/>
      <c r="FA524" s="50"/>
      <c r="FB524" s="50"/>
      <c r="FC524" s="50"/>
      <c r="FD524" s="50"/>
      <c r="FE524" s="50"/>
      <c r="FF524" s="50"/>
      <c r="FG524" s="50"/>
      <c r="FH524" s="50"/>
      <c r="FI524" s="50"/>
      <c r="FJ524" s="50"/>
      <c r="FK524" s="50"/>
      <c r="FL524" s="50"/>
      <c r="FM524" s="50"/>
      <c r="FN524" s="50"/>
      <c r="FO524" s="50"/>
      <c r="FP524" s="50"/>
      <c r="FQ524" s="50"/>
      <c r="FR524" s="50"/>
      <c r="FS524" s="50"/>
      <c r="FT524" s="50"/>
      <c r="FU524" s="50"/>
      <c r="FV524" s="50"/>
      <c r="FW524" s="50"/>
      <c r="FX524" s="50"/>
      <c r="FY524" s="50"/>
      <c r="FZ524" s="50"/>
      <c r="GA524" s="50"/>
      <c r="GB524" s="50"/>
      <c r="GC524" s="50"/>
      <c r="GD524" s="50"/>
      <c r="GE524" s="50"/>
      <c r="GF524" s="50"/>
      <c r="GG524" s="50"/>
      <c r="GH524" s="50"/>
      <c r="GI524" s="50"/>
      <c r="GJ524" s="50"/>
      <c r="GK524" s="50"/>
      <c r="GL524" s="50"/>
      <c r="GM524" s="50"/>
      <c r="GN524" s="50"/>
      <c r="GO524" s="50"/>
      <c r="GP524" s="50"/>
      <c r="GQ524" s="50"/>
      <c r="GR524" s="50"/>
      <c r="GS524" s="50"/>
      <c r="GT524" s="50"/>
      <c r="GU524" s="50"/>
      <c r="GV524" s="50"/>
      <c r="GW524" s="50"/>
      <c r="GX524" s="50"/>
      <c r="GY524" s="50"/>
      <c r="GZ524" s="50"/>
      <c r="HA524" s="50"/>
      <c r="HB524" s="50"/>
      <c r="HC524" s="50"/>
      <c r="HD524" s="50"/>
      <c r="HE524" s="50"/>
      <c r="HF524" s="50"/>
      <c r="HG524" s="50"/>
      <c r="HH524" s="50"/>
      <c r="HI524" s="50"/>
      <c r="HJ524" s="50"/>
      <c r="HK524" s="50"/>
      <c r="HL524" s="50"/>
      <c r="HM524" s="50"/>
      <c r="HN524" s="50"/>
      <c r="HO524" s="50"/>
      <c r="HP524" s="50"/>
      <c r="HQ524" s="50"/>
      <c r="HR524" s="50"/>
      <c r="HS524" s="50"/>
      <c r="HT524" s="50"/>
      <c r="HU524" s="50"/>
      <c r="HV524" s="50"/>
      <c r="HW524" s="50"/>
      <c r="HX524" s="50"/>
      <c r="HY524" s="50"/>
      <c r="HZ524" s="50"/>
      <c r="IA524" s="50"/>
      <c r="IB524" s="50"/>
      <c r="IC524" s="50"/>
      <c r="ID524" s="50"/>
      <c r="IE524" s="50"/>
      <c r="IF524" s="50"/>
      <c r="IG524" s="50"/>
      <c r="IH524" s="50"/>
      <c r="II524" s="50"/>
      <c r="IJ524" s="50"/>
      <c r="IK524" s="50"/>
      <c r="IL524" s="50"/>
      <c r="IM524" s="50"/>
      <c r="IN524" s="50"/>
      <c r="IO524" s="50"/>
      <c r="IP524" s="50"/>
      <c r="IQ524" s="50"/>
      <c r="IR524" s="50"/>
      <c r="IS524" s="50"/>
    </row>
    <row r="525" spans="1:253" ht="12.75">
      <c r="A525" s="55" t="str">
        <f t="shared" si="57"/>
        <v>camera.8050</v>
      </c>
      <c r="B525" s="49">
        <v>8050</v>
      </c>
      <c r="C525" s="56"/>
      <c r="D525" s="56"/>
      <c r="E525" s="56"/>
      <c r="F525" s="56" t="s">
        <v>1501</v>
      </c>
      <c r="G525" s="56" t="s">
        <v>36</v>
      </c>
      <c r="H525" s="56" t="s">
        <v>125</v>
      </c>
      <c r="I525" s="56">
        <v>0</v>
      </c>
      <c r="J525" s="50" t="s">
        <v>1507</v>
      </c>
      <c r="K525" s="71" t="s">
        <v>37</v>
      </c>
      <c r="L525" s="71" t="s">
        <v>37</v>
      </c>
      <c r="M525" s="56"/>
      <c r="N525" s="56"/>
      <c r="R525" s="50" t="s">
        <v>54</v>
      </c>
      <c r="S525" s="50" t="s">
        <v>44</v>
      </c>
      <c r="T525" s="50">
        <v>2222</v>
      </c>
      <c r="U525" s="50" t="s">
        <v>55</v>
      </c>
      <c r="V525" s="83" t="s">
        <v>56</v>
      </c>
      <c r="X525" s="57"/>
      <c r="AB525" s="56"/>
      <c r="AC525" s="50" t="s">
        <v>95</v>
      </c>
      <c r="AD525" s="50">
        <v>0</v>
      </c>
      <c r="AE525" s="50">
        <v>0</v>
      </c>
      <c r="AF525" s="50">
        <v>300</v>
      </c>
      <c r="AG525" s="50" t="s">
        <v>46</v>
      </c>
      <c r="AH525" s="50" t="str">
        <f t="shared" si="59"/>
        <v xml:space="preserve">  0</v>
      </c>
      <c r="AJ525" s="50" t="str">
        <f t="shared" si="60"/>
        <v>{'Camera information':{'Identifier':'camera.8050','Number':8050,'Group':'','Name':'  0','Location':'HELICOPTER',</v>
      </c>
      <c r="AK525" s="50" t="str">
        <f t="shared" si="58"/>
        <v>'Description':'  0','Symbol':'Fixed camera','Owner':'','Municipality':'Sense Assignació','Kilometric Point':'','Road':'','Direction':'0',</v>
      </c>
      <c r="AL525" s="50" t="str">
        <f t="shared" si="61"/>
        <v>'Latitude':'0','Longitude':'0','Manufacturer':'EMIV 1','Model':'-','Protocol':'		Ultrak','Polling':300,</v>
      </c>
      <c r="AM525" s="50" t="str">
        <f t="shared" si="56"/>
        <v>'Connection':{'Address':'-','Multicast address':'				239.239.239.239','User':'','Password':'','HTTP port':,'ONVIF port':,'RTSP port':},</v>
      </c>
      <c r="AN525" s="50" t="str">
        <f t="shared" si="62"/>
        <v>'PTZ protocol':{'Protocol':'		Ultrak','Address':			0,'Port':2222,'Serial settings':'9600,8,E,1'}}},</v>
      </c>
    </row>
    <row r="526" spans="1:253" ht="12.75">
      <c r="A526" s="55" t="str">
        <f t="shared" si="57"/>
        <v>camera.8051</v>
      </c>
      <c r="B526" s="49">
        <v>8051</v>
      </c>
      <c r="C526" s="56"/>
      <c r="D526" s="56"/>
      <c r="E526" s="56"/>
      <c r="F526" s="56" t="s">
        <v>1501</v>
      </c>
      <c r="G526" s="56" t="s">
        <v>36</v>
      </c>
      <c r="H526" s="56" t="s">
        <v>125</v>
      </c>
      <c r="I526" s="56">
        <v>0</v>
      </c>
      <c r="J526" s="50" t="s">
        <v>1508</v>
      </c>
      <c r="K526" s="71" t="s">
        <v>37</v>
      </c>
      <c r="L526" s="71" t="s">
        <v>37</v>
      </c>
      <c r="M526" s="56"/>
      <c r="N526" s="56"/>
      <c r="R526" s="50" t="s">
        <v>54</v>
      </c>
      <c r="S526" s="50" t="s">
        <v>44</v>
      </c>
      <c r="T526" s="50">
        <v>2222</v>
      </c>
      <c r="U526" s="50" t="s">
        <v>55</v>
      </c>
      <c r="V526" s="83" t="s">
        <v>56</v>
      </c>
      <c r="X526" s="57"/>
      <c r="AB526" s="56"/>
      <c r="AC526" s="50" t="s">
        <v>95</v>
      </c>
      <c r="AD526" s="50">
        <v>0</v>
      </c>
      <c r="AE526" s="50">
        <v>0</v>
      </c>
      <c r="AF526" s="50">
        <v>300</v>
      </c>
      <c r="AG526" s="50" t="s">
        <v>46</v>
      </c>
      <c r="AH526" s="50" t="str">
        <f t="shared" si="59"/>
        <v xml:space="preserve">  0</v>
      </c>
      <c r="AJ526" s="50" t="str">
        <f t="shared" ref="AJ526:AJ528" si="63">CONCATENATE("","{","'Camera Information':","{","'Identifier':","'",A526,"'",",","'Number':",B526,",","'Group':","'",C526,"'",",'Name':","'",AH526,"'",",","'Location':","'",F526,"'",",")</f>
        <v>{'Camera Information':{'Identifier':'camera.8051','Number':8051,'Group':'','Name':'  0','Location':'HELICOPTER',</v>
      </c>
      <c r="AK526" s="50" t="str">
        <f t="shared" si="58"/>
        <v>'Description':'  0','Symbol':'Fixed camera','Owner':'','Municipality':'Sense Assignació','Kilometric Point':'','Road':'','Direction':'0',</v>
      </c>
      <c r="AL526" s="50" t="str">
        <f t="shared" si="61"/>
        <v>'Latitude':'0','Longitude':'0','Manufacturer':'EMIV 2','Model':'-','Protocol':'		Ultrak','Polling':300,</v>
      </c>
      <c r="AM526" s="50" t="str">
        <f t="shared" si="56"/>
        <v>'Connection':{'Address':'-','Multicast address':'				239.239.239.239','User':'','Password':'','HTTP port':,'ONVIF port':,'RTSP port':},</v>
      </c>
      <c r="AN526" s="50" t="str">
        <f t="shared" si="62"/>
        <v>'PTZ protocol':{'Protocol':'		Ultrak','Address':			0,'Port':2222,'Serial settings':'9600,8,E,1'}}},</v>
      </c>
    </row>
    <row r="527" spans="1:253" ht="12.75">
      <c r="A527" s="55" t="str">
        <f t="shared" si="57"/>
        <v>camera.8052</v>
      </c>
      <c r="B527" s="49">
        <v>8052</v>
      </c>
      <c r="C527" s="56"/>
      <c r="D527" s="56"/>
      <c r="E527" s="56"/>
      <c r="F527" s="56" t="s">
        <v>1501</v>
      </c>
      <c r="G527" s="56" t="s">
        <v>36</v>
      </c>
      <c r="H527" s="56" t="s">
        <v>125</v>
      </c>
      <c r="I527" s="56">
        <v>0</v>
      </c>
      <c r="J527" s="50" t="s">
        <v>1509</v>
      </c>
      <c r="K527" s="71" t="s">
        <v>37</v>
      </c>
      <c r="L527" s="71" t="s">
        <v>37</v>
      </c>
      <c r="M527" s="56"/>
      <c r="N527" s="56"/>
      <c r="R527" s="50" t="s">
        <v>43</v>
      </c>
      <c r="S527" s="50" t="s">
        <v>44</v>
      </c>
      <c r="T527" s="50">
        <v>0</v>
      </c>
      <c r="U527" s="50">
        <v>0</v>
      </c>
      <c r="V527" s="84" t="s">
        <v>795</v>
      </c>
      <c r="X527" s="57"/>
      <c r="AB527" s="56"/>
      <c r="AC527" s="50" t="s">
        <v>95</v>
      </c>
      <c r="AD527" s="50">
        <v>0</v>
      </c>
      <c r="AE527" s="50">
        <v>0</v>
      </c>
      <c r="AF527" s="50">
        <v>300</v>
      </c>
      <c r="AG527" s="50" t="s">
        <v>46</v>
      </c>
      <c r="AH527" s="50" t="str">
        <f t="shared" si="59"/>
        <v xml:space="preserve">  0</v>
      </c>
      <c r="AJ527" s="50" t="str">
        <f t="shared" si="63"/>
        <v>{'Camera Information':{'Identifier':'camera.8052','Number':8052,'Group':'','Name':'  0','Location':'HELICOPTER',</v>
      </c>
      <c r="AK527" s="50" t="str">
        <f t="shared" si="58"/>
        <v>'Description':'  0','Symbol':'Fixed camera','Owner':'','Municipality':'Sense Assignació','Kilometric Point':'','Road':'','Direction':'0',</v>
      </c>
      <c r="AL527" s="50" t="str">
        <f t="shared" si="61"/>
        <v>'Latitude':'0','Longitude':'0','Manufacturer':'EMIV 3','Model':'-','Protocol':'		VLC','Polling':300,</v>
      </c>
      <c r="AM527" s="50" t="str">
        <f t="shared" si="56"/>
        <v>'Connection':{'Address':'-','Multicast address':'				','User':'','Password':'','HTTP port':,'ONVIF port':,'RTSP port':},</v>
      </c>
      <c r="AN527" s="50" t="str">
        <f t="shared" si="62"/>
        <v>'PTZ protocol':{'Protocol':'		VLC','Address':			0,'Port':0,'Serial settings':'0'}}},</v>
      </c>
    </row>
    <row r="528" spans="1:253" ht="12.75">
      <c r="A528" s="55" t="str">
        <f t="shared" si="57"/>
        <v>camera.8053</v>
      </c>
      <c r="B528" s="49">
        <v>8053</v>
      </c>
      <c r="C528" s="56"/>
      <c r="D528" s="56"/>
      <c r="E528" s="56"/>
      <c r="F528" s="56" t="s">
        <v>1501</v>
      </c>
      <c r="G528" s="56" t="s">
        <v>36</v>
      </c>
      <c r="H528" s="56" t="s">
        <v>125</v>
      </c>
      <c r="I528" s="56">
        <v>0</v>
      </c>
      <c r="J528" s="50" t="s">
        <v>1510</v>
      </c>
      <c r="K528" s="71" t="s">
        <v>37</v>
      </c>
      <c r="L528" s="71" t="s">
        <v>37</v>
      </c>
      <c r="M528" s="56"/>
      <c r="N528" s="56"/>
      <c r="R528" s="50" t="s">
        <v>43</v>
      </c>
      <c r="S528" s="50" t="s">
        <v>44</v>
      </c>
      <c r="T528" s="50">
        <v>0</v>
      </c>
      <c r="U528" s="50">
        <v>0</v>
      </c>
      <c r="V528" s="84" t="s">
        <v>795</v>
      </c>
      <c r="X528" s="57"/>
      <c r="AB528" s="56"/>
      <c r="AC528" s="50" t="s">
        <v>95</v>
      </c>
      <c r="AD528" s="50">
        <v>0</v>
      </c>
      <c r="AE528" s="50">
        <v>0</v>
      </c>
      <c r="AF528" s="50">
        <v>300</v>
      </c>
      <c r="AG528" s="50" t="s">
        <v>46</v>
      </c>
      <c r="AH528" s="50" t="str">
        <f t="shared" si="59"/>
        <v xml:space="preserve">  0</v>
      </c>
      <c r="AJ528" s="50" t="str">
        <f t="shared" si="63"/>
        <v>{'Camera Information':{'Identifier':'camera.8053','Number':8053,'Group':'','Name':'  0','Location':'HELICOPTER',</v>
      </c>
      <c r="AK528" s="50" t="str">
        <f t="shared" si="58"/>
        <v>'Description':'  0','Symbol':'Fixed camera','Owner':'','Municipality':'Sense Assignació','Kilometric Point':'','Road':'','Direction':'0',</v>
      </c>
      <c r="AL528" s="50" t="str">
        <f t="shared" si="61"/>
        <v>'Latitude':'0','Longitude':'0','Manufacturer':'EMIV 4','Model':'-','Protocol':'		VLC','Polling':300,</v>
      </c>
      <c r="AM528" s="50" t="str">
        <f t="shared" si="56"/>
        <v>'Connection':{'Address':'-','Multicast address':'				','User':'','Password':'','HTTP port':,'ONVIF port':,'RTSP port':},</v>
      </c>
      <c r="AN528" s="50" t="str">
        <f t="shared" si="62"/>
        <v>'PTZ protocol':{'Protocol':'		VLC','Address':			0,'Port':0,'Serial settings':'0'}}},</v>
      </c>
    </row>
    <row r="529" spans="1:36" ht="12.75">
      <c r="AJ529" s="50" t="str">
        <f t="shared" ref="AJ529:AJ578" si="64">CONCATENATE("[","{","'Camera Information':","{","'Identifier':","'",A529,"'",",","'Number':",B529,",","'Group':",C529,",","'Name':",C529," ",D529," ",I529,",","'Location':",F529,",","'Description':",C529," ",)</f>
        <v xml:space="preserve">[{'Camera Information':{'Identifier':'','Number':,'Group':,'Name':  ,'Location':,'Description': </v>
      </c>
    </row>
    <row r="530" spans="1:36" ht="14.25" customHeight="1">
      <c r="AJ530" s="50" t="str">
        <f t="shared" si="64"/>
        <v xml:space="preserve">[{'Camera Information':{'Identifier':'','Number':,'Group':,'Name':  ,'Location':,'Description': </v>
      </c>
    </row>
    <row r="531" spans="1:36" ht="14.25" customHeight="1">
      <c r="AJ531" s="50" t="str">
        <f t="shared" si="64"/>
        <v xml:space="preserve">[{'Camera Information':{'Identifier':'','Number':,'Group':,'Name':  ,'Location':,'Description': </v>
      </c>
    </row>
    <row r="532" spans="1:36" ht="14.25" customHeight="1">
      <c r="AJ532" s="50" t="str">
        <f t="shared" si="64"/>
        <v xml:space="preserve">[{'Camera Information':{'Identifier':'','Number':,'Group':,'Name':  ,'Location':,'Description': </v>
      </c>
    </row>
    <row r="533" spans="1:36" ht="14.25" customHeight="1">
      <c r="AJ533" s="50" t="str">
        <f t="shared" si="64"/>
        <v xml:space="preserve">[{'Camera Information':{'Identifier':'','Number':,'Group':,'Name':  ,'Location':,'Description': </v>
      </c>
    </row>
    <row r="534" spans="1:36" ht="14.25" customHeight="1">
      <c r="AJ534" s="50" t="str">
        <f t="shared" si="64"/>
        <v xml:space="preserve">[{'Camera Information':{'Identifier':'','Number':,'Group':,'Name':  ,'Location':,'Description': </v>
      </c>
    </row>
    <row r="535" spans="1:36" ht="14.25" customHeight="1">
      <c r="A535" s="50" t="str">
        <f>CONCATENATE("[","{","'Camera Information':","{","'Identifier':","'",A2,"'",",","'Number':",B2,",","'Group':",C2,",","'Name':",C2," ",D2," ",I2,",","'Location':",F2,",","'Description':",C2," ",)</f>
        <v xml:space="preserve">[{'Camera Information':{'Identifier':'camera.3003','Number':3003,'Group':C-31,'Name':C-31 198,5 Tunel Amadeu Torner,'Location':ACCESSOS SUD,'Description':C-31 </v>
      </c>
      <c r="AJ535" s="50" t="str">
        <f t="shared" si="64"/>
        <v xml:space="preserve">[{'Camera Information':{'Identifier':'[{'Camera Information':{'Identifier':'camera.3003','Number':3003,'Group':C-31,'Name':C-31 198,5 Tunel Amadeu Torner,'Location':ACCESSOS SUD,'Description':C-31 ','Number':,'Group':,'Name':  ,'Location':,'Description': </v>
      </c>
    </row>
    <row r="536" spans="1:36" ht="14.25" customHeight="1">
      <c r="AJ536" s="50" t="str">
        <f t="shared" si="64"/>
        <v xml:space="preserve">[{'Camera Information':{'Identifier':'','Number':,'Group':,'Name':  ,'Location':,'Description': </v>
      </c>
    </row>
    <row r="537" spans="1:36" ht="14.25" customHeight="1">
      <c r="AJ537" s="50" t="str">
        <f t="shared" si="64"/>
        <v xml:space="preserve">[{'Camera Information':{'Identifier':'','Number':,'Group':,'Name':  ,'Location':,'Description': </v>
      </c>
    </row>
    <row r="538" spans="1:36" ht="14.25" customHeight="1">
      <c r="AJ538" s="50" t="str">
        <f t="shared" si="64"/>
        <v xml:space="preserve">[{'Camera Information':{'Identifier':'','Number':,'Group':,'Name':  ,'Location':,'Description': </v>
      </c>
    </row>
    <row r="539" spans="1:36" ht="14.25" customHeight="1">
      <c r="AJ539" s="50" t="str">
        <f t="shared" si="64"/>
        <v xml:space="preserve">[{'Camera Information':{'Identifier':'','Number':,'Group':,'Name':  ,'Location':,'Description': </v>
      </c>
    </row>
    <row r="540" spans="1:36" ht="14.25" customHeight="1">
      <c r="AJ540" s="50" t="str">
        <f t="shared" si="64"/>
        <v xml:space="preserve">[{'Camera Information':{'Identifier':'','Number':,'Group':,'Name':  ,'Location':,'Description': </v>
      </c>
    </row>
    <row r="541" spans="1:36" ht="14.25" customHeight="1">
      <c r="AJ541" s="50" t="str">
        <f t="shared" si="64"/>
        <v xml:space="preserve">[{'Camera Information':{'Identifier':'','Number':,'Group':,'Name':  ,'Location':,'Description': </v>
      </c>
    </row>
    <row r="542" spans="1:36" ht="14.25" customHeight="1">
      <c r="AJ542" s="50" t="str">
        <f t="shared" si="64"/>
        <v xml:space="preserve">[{'Camera Information':{'Identifier':'','Number':,'Group':,'Name':  ,'Location':,'Description': </v>
      </c>
    </row>
    <row r="543" spans="1:36" ht="14.25" customHeight="1">
      <c r="AJ543" s="50" t="str">
        <f t="shared" si="64"/>
        <v xml:space="preserve">[{'Camera Information':{'Identifier':'','Number':,'Group':,'Name':  ,'Location':,'Description': </v>
      </c>
    </row>
    <row r="544" spans="1:36" ht="14.25" customHeight="1">
      <c r="AJ544" s="50" t="str">
        <f t="shared" si="64"/>
        <v xml:space="preserve">[{'Camera Information':{'Identifier':'','Number':,'Group':,'Name':  ,'Location':,'Description': </v>
      </c>
    </row>
    <row r="545" spans="36:36" ht="14.25" customHeight="1">
      <c r="AJ545" s="50" t="str">
        <f t="shared" si="64"/>
        <v xml:space="preserve">[{'Camera Information':{'Identifier':'','Number':,'Group':,'Name':  ,'Location':,'Description': </v>
      </c>
    </row>
    <row r="546" spans="36:36" ht="14.25" customHeight="1">
      <c r="AJ546" s="50" t="str">
        <f t="shared" si="64"/>
        <v xml:space="preserve">[{'Camera Information':{'Identifier':'','Number':,'Group':,'Name':  ,'Location':,'Description': </v>
      </c>
    </row>
    <row r="547" spans="36:36" ht="14.25" customHeight="1">
      <c r="AJ547" s="50" t="str">
        <f t="shared" si="64"/>
        <v xml:space="preserve">[{'Camera Information':{'Identifier':'','Number':,'Group':,'Name':  ,'Location':,'Description': </v>
      </c>
    </row>
    <row r="548" spans="36:36" ht="14.25" customHeight="1">
      <c r="AJ548" s="50" t="str">
        <f t="shared" si="64"/>
        <v xml:space="preserve">[{'Camera Information':{'Identifier':'','Number':,'Group':,'Name':  ,'Location':,'Description': </v>
      </c>
    </row>
    <row r="549" spans="36:36" ht="14.25" customHeight="1">
      <c r="AJ549" s="50" t="str">
        <f t="shared" si="64"/>
        <v xml:space="preserve">[{'Camera Information':{'Identifier':'','Number':,'Group':,'Name':  ,'Location':,'Description': </v>
      </c>
    </row>
    <row r="550" spans="36:36" ht="14.25" customHeight="1">
      <c r="AJ550" s="50" t="str">
        <f t="shared" si="64"/>
        <v xml:space="preserve">[{'Camera Information':{'Identifier':'','Number':,'Group':,'Name':  ,'Location':,'Description': </v>
      </c>
    </row>
    <row r="551" spans="36:36" ht="14.25" customHeight="1">
      <c r="AJ551" s="50" t="str">
        <f t="shared" si="64"/>
        <v xml:space="preserve">[{'Camera Information':{'Identifier':'','Number':,'Group':,'Name':  ,'Location':,'Description': </v>
      </c>
    </row>
    <row r="552" spans="36:36" ht="14.25" customHeight="1">
      <c r="AJ552" s="50" t="str">
        <f t="shared" si="64"/>
        <v xml:space="preserve">[{'Camera Information':{'Identifier':'','Number':,'Group':,'Name':  ,'Location':,'Description': </v>
      </c>
    </row>
    <row r="553" spans="36:36" ht="14.25" customHeight="1">
      <c r="AJ553" s="50" t="str">
        <f t="shared" si="64"/>
        <v xml:space="preserve">[{'Camera Information':{'Identifier':'','Number':,'Group':,'Name':  ,'Location':,'Description': </v>
      </c>
    </row>
    <row r="554" spans="36:36" ht="14.25" customHeight="1">
      <c r="AJ554" s="50" t="str">
        <f t="shared" si="64"/>
        <v xml:space="preserve">[{'Camera Information':{'Identifier':'','Number':,'Group':,'Name':  ,'Location':,'Description': </v>
      </c>
    </row>
    <row r="555" spans="36:36" ht="14.25" customHeight="1">
      <c r="AJ555" s="50" t="str">
        <f t="shared" si="64"/>
        <v xml:space="preserve">[{'Camera Information':{'Identifier':'','Number':,'Group':,'Name':  ,'Location':,'Description': </v>
      </c>
    </row>
    <row r="556" spans="36:36" ht="14.25" customHeight="1">
      <c r="AJ556" s="50" t="str">
        <f t="shared" si="64"/>
        <v xml:space="preserve">[{'Camera Information':{'Identifier':'','Number':,'Group':,'Name':  ,'Location':,'Description': </v>
      </c>
    </row>
    <row r="557" spans="36:36" ht="14.25" customHeight="1">
      <c r="AJ557" s="50" t="str">
        <f t="shared" si="64"/>
        <v xml:space="preserve">[{'Camera Information':{'Identifier':'','Number':,'Group':,'Name':  ,'Location':,'Description': </v>
      </c>
    </row>
    <row r="558" spans="36:36" ht="14.25" customHeight="1">
      <c r="AJ558" s="50" t="str">
        <f t="shared" si="64"/>
        <v xml:space="preserve">[{'Camera Information':{'Identifier':'','Number':,'Group':,'Name':  ,'Location':,'Description': </v>
      </c>
    </row>
    <row r="559" spans="36:36" ht="14.25" customHeight="1">
      <c r="AJ559" s="50" t="str">
        <f t="shared" si="64"/>
        <v xml:space="preserve">[{'Camera Information':{'Identifier':'','Number':,'Group':,'Name':  ,'Location':,'Description': </v>
      </c>
    </row>
    <row r="560" spans="36:36" ht="14.25" customHeight="1">
      <c r="AJ560" s="50" t="str">
        <f t="shared" si="64"/>
        <v xml:space="preserve">[{'Camera Information':{'Identifier':'','Number':,'Group':,'Name':  ,'Location':,'Description': </v>
      </c>
    </row>
    <row r="561" spans="36:36" ht="14.25" customHeight="1">
      <c r="AJ561" s="50" t="str">
        <f t="shared" si="64"/>
        <v xml:space="preserve">[{'Camera Information':{'Identifier':'','Number':,'Group':,'Name':  ,'Location':,'Description': </v>
      </c>
    </row>
    <row r="562" spans="36:36" ht="14.25" customHeight="1">
      <c r="AJ562" s="50" t="str">
        <f t="shared" si="64"/>
        <v xml:space="preserve">[{'Camera Information':{'Identifier':'','Number':,'Group':,'Name':  ,'Location':,'Description': </v>
      </c>
    </row>
    <row r="563" spans="36:36" ht="14.25" customHeight="1">
      <c r="AJ563" s="50" t="str">
        <f t="shared" si="64"/>
        <v xml:space="preserve">[{'Camera Information':{'Identifier':'','Number':,'Group':,'Name':  ,'Location':,'Description': </v>
      </c>
    </row>
    <row r="564" spans="36:36" ht="14.25" customHeight="1">
      <c r="AJ564" s="50" t="str">
        <f t="shared" si="64"/>
        <v xml:space="preserve">[{'Camera Information':{'Identifier':'','Number':,'Group':,'Name':  ,'Location':,'Description': </v>
      </c>
    </row>
    <row r="565" spans="36:36" ht="14.25" customHeight="1">
      <c r="AJ565" s="50" t="str">
        <f t="shared" si="64"/>
        <v xml:space="preserve">[{'Camera Information':{'Identifier':'','Number':,'Group':,'Name':  ,'Location':,'Description': </v>
      </c>
    </row>
    <row r="566" spans="36:36" ht="14.25" customHeight="1">
      <c r="AJ566" s="50" t="str">
        <f t="shared" si="64"/>
        <v xml:space="preserve">[{'Camera Information':{'Identifier':'','Number':,'Group':,'Name':  ,'Location':,'Description': </v>
      </c>
    </row>
    <row r="567" spans="36:36" ht="14.25" customHeight="1">
      <c r="AJ567" s="50" t="str">
        <f t="shared" si="64"/>
        <v xml:space="preserve">[{'Camera Information':{'Identifier':'','Number':,'Group':,'Name':  ,'Location':,'Description': </v>
      </c>
    </row>
    <row r="568" spans="36:36" ht="14.25" customHeight="1">
      <c r="AJ568" s="50" t="str">
        <f t="shared" si="64"/>
        <v xml:space="preserve">[{'Camera Information':{'Identifier':'','Number':,'Group':,'Name':  ,'Location':,'Description': </v>
      </c>
    </row>
    <row r="569" spans="36:36" ht="14.25" customHeight="1">
      <c r="AJ569" s="50" t="str">
        <f t="shared" si="64"/>
        <v xml:space="preserve">[{'Camera Information':{'Identifier':'','Number':,'Group':,'Name':  ,'Location':,'Description': </v>
      </c>
    </row>
    <row r="570" spans="36:36" ht="14.25" customHeight="1">
      <c r="AJ570" s="50" t="str">
        <f t="shared" si="64"/>
        <v xml:space="preserve">[{'Camera Information':{'Identifier':'','Number':,'Group':,'Name':  ,'Location':,'Description': </v>
      </c>
    </row>
    <row r="571" spans="36:36" ht="14.25" customHeight="1">
      <c r="AJ571" s="50" t="str">
        <f t="shared" si="64"/>
        <v xml:space="preserve">[{'Camera Information':{'Identifier':'','Number':,'Group':,'Name':  ,'Location':,'Description': </v>
      </c>
    </row>
    <row r="572" spans="36:36" ht="14.25" customHeight="1">
      <c r="AJ572" s="50" t="str">
        <f t="shared" si="64"/>
        <v xml:space="preserve">[{'Camera Information':{'Identifier':'','Number':,'Group':,'Name':  ,'Location':,'Description': </v>
      </c>
    </row>
    <row r="573" spans="36:36" ht="14.25" customHeight="1">
      <c r="AJ573" s="50" t="str">
        <f t="shared" si="64"/>
        <v xml:space="preserve">[{'Camera Information':{'Identifier':'','Number':,'Group':,'Name':  ,'Location':,'Description': </v>
      </c>
    </row>
    <row r="574" spans="36:36" ht="14.25" customHeight="1">
      <c r="AJ574" s="50" t="str">
        <f t="shared" si="64"/>
        <v xml:space="preserve">[{'Camera Information':{'Identifier':'','Number':,'Group':,'Name':  ,'Location':,'Description': </v>
      </c>
    </row>
    <row r="575" spans="36:36" ht="14.25" customHeight="1">
      <c r="AJ575" s="50" t="str">
        <f t="shared" si="64"/>
        <v xml:space="preserve">[{'Camera Information':{'Identifier':'','Number':,'Group':,'Name':  ,'Location':,'Description': </v>
      </c>
    </row>
    <row r="576" spans="36:36" ht="14.25" customHeight="1">
      <c r="AJ576" s="50" t="str">
        <f t="shared" si="64"/>
        <v xml:space="preserve">[{'Camera Information':{'Identifier':'','Number':,'Group':,'Name':  ,'Location':,'Description': </v>
      </c>
    </row>
    <row r="577" spans="36:36" ht="14.25" customHeight="1">
      <c r="AJ577" s="50" t="str">
        <f t="shared" si="64"/>
        <v xml:space="preserve">[{'Camera Information':{'Identifier':'','Number':,'Group':,'Name':  ,'Location':,'Description': </v>
      </c>
    </row>
    <row r="578" spans="36:36" ht="14.25" customHeight="1">
      <c r="AJ578" s="50" t="str">
        <f t="shared" si="64"/>
        <v xml:space="preserve">[{'Camera Information':{'Identifier':'','Number':,'Group':,'Name':  ,'Location':,'Description': </v>
      </c>
    </row>
    <row r="579" spans="36:36" ht="14.25" customHeight="1">
      <c r="AJ579" s="50" t="str">
        <f t="shared" ref="AJ579:AJ642" si="65">CONCATENATE("[","{","'Camera Information':","{","'Identifier':","'",A579,"'",",","'Number':",B579,",","'Group':",C579,",","'Name':",C579," ",D579," ",I579,",","'Location':",F579,",","'Description':",C579," ",)</f>
        <v xml:space="preserve">[{'Camera Information':{'Identifier':'','Number':,'Group':,'Name':  ,'Location':,'Description': </v>
      </c>
    </row>
    <row r="580" spans="36:36" ht="14.25" customHeight="1">
      <c r="AJ580" s="50" t="str">
        <f t="shared" si="65"/>
        <v xml:space="preserve">[{'Camera Information':{'Identifier':'','Number':,'Group':,'Name':  ,'Location':,'Description': </v>
      </c>
    </row>
    <row r="581" spans="36:36" ht="14.25" customHeight="1">
      <c r="AJ581" s="50" t="str">
        <f t="shared" si="65"/>
        <v xml:space="preserve">[{'Camera Information':{'Identifier':'','Number':,'Group':,'Name':  ,'Location':,'Description': </v>
      </c>
    </row>
    <row r="582" spans="36:36" ht="14.25" customHeight="1">
      <c r="AJ582" s="50" t="str">
        <f t="shared" si="65"/>
        <v xml:space="preserve">[{'Camera Information':{'Identifier':'','Number':,'Group':,'Name':  ,'Location':,'Description': </v>
      </c>
    </row>
    <row r="583" spans="36:36" ht="14.25" customHeight="1">
      <c r="AJ583" s="50" t="str">
        <f t="shared" si="65"/>
        <v xml:space="preserve">[{'Camera Information':{'Identifier':'','Number':,'Group':,'Name':  ,'Location':,'Description': </v>
      </c>
    </row>
    <row r="584" spans="36:36" ht="14.25" customHeight="1">
      <c r="AJ584" s="50" t="str">
        <f t="shared" si="65"/>
        <v xml:space="preserve">[{'Camera Information':{'Identifier':'','Number':,'Group':,'Name':  ,'Location':,'Description': </v>
      </c>
    </row>
    <row r="585" spans="36:36" ht="14.25" customHeight="1">
      <c r="AJ585" s="50" t="str">
        <f t="shared" si="65"/>
        <v xml:space="preserve">[{'Camera Information':{'Identifier':'','Number':,'Group':,'Name':  ,'Location':,'Description': </v>
      </c>
    </row>
    <row r="586" spans="36:36" ht="14.25" customHeight="1">
      <c r="AJ586" s="50" t="str">
        <f t="shared" si="65"/>
        <v xml:space="preserve">[{'Camera Information':{'Identifier':'','Number':,'Group':,'Name':  ,'Location':,'Description': </v>
      </c>
    </row>
    <row r="587" spans="36:36" ht="14.25" customHeight="1">
      <c r="AJ587" s="50" t="str">
        <f t="shared" si="65"/>
        <v xml:space="preserve">[{'Camera Information':{'Identifier':'','Number':,'Group':,'Name':  ,'Location':,'Description': </v>
      </c>
    </row>
    <row r="588" spans="36:36" ht="14.25" customHeight="1">
      <c r="AJ588" s="50" t="str">
        <f t="shared" si="65"/>
        <v xml:space="preserve">[{'Camera Information':{'Identifier':'','Number':,'Group':,'Name':  ,'Location':,'Description': </v>
      </c>
    </row>
    <row r="589" spans="36:36" ht="14.25" customHeight="1">
      <c r="AJ589" s="50" t="str">
        <f t="shared" si="65"/>
        <v xml:space="preserve">[{'Camera Information':{'Identifier':'','Number':,'Group':,'Name':  ,'Location':,'Description': </v>
      </c>
    </row>
    <row r="590" spans="36:36" ht="14.25" customHeight="1">
      <c r="AJ590" s="50" t="str">
        <f t="shared" si="65"/>
        <v xml:space="preserve">[{'Camera Information':{'Identifier':'','Number':,'Group':,'Name':  ,'Location':,'Description': </v>
      </c>
    </row>
    <row r="591" spans="36:36" ht="14.25" customHeight="1">
      <c r="AJ591" s="50" t="str">
        <f t="shared" si="65"/>
        <v xml:space="preserve">[{'Camera Information':{'Identifier':'','Number':,'Group':,'Name':  ,'Location':,'Description': </v>
      </c>
    </row>
    <row r="592" spans="36:36" ht="14.25" customHeight="1">
      <c r="AJ592" s="50" t="str">
        <f t="shared" si="65"/>
        <v xml:space="preserve">[{'Camera Information':{'Identifier':'','Number':,'Group':,'Name':  ,'Location':,'Description': </v>
      </c>
    </row>
    <row r="593" spans="36:36" ht="14.25" customHeight="1">
      <c r="AJ593" s="50" t="str">
        <f t="shared" si="65"/>
        <v xml:space="preserve">[{'Camera Information':{'Identifier':'','Number':,'Group':,'Name':  ,'Location':,'Description': </v>
      </c>
    </row>
    <row r="594" spans="36:36" ht="14.25" customHeight="1">
      <c r="AJ594" s="50" t="str">
        <f t="shared" si="65"/>
        <v xml:space="preserve">[{'Camera Information':{'Identifier':'','Number':,'Group':,'Name':  ,'Location':,'Description': </v>
      </c>
    </row>
    <row r="595" spans="36:36" ht="14.25" customHeight="1">
      <c r="AJ595" s="50" t="str">
        <f t="shared" si="65"/>
        <v xml:space="preserve">[{'Camera Information':{'Identifier':'','Number':,'Group':,'Name':  ,'Location':,'Description': </v>
      </c>
    </row>
    <row r="596" spans="36:36" ht="14.25" customHeight="1">
      <c r="AJ596" s="50" t="str">
        <f t="shared" si="65"/>
        <v xml:space="preserve">[{'Camera Information':{'Identifier':'','Number':,'Group':,'Name':  ,'Location':,'Description': </v>
      </c>
    </row>
    <row r="597" spans="36:36" ht="14.25" customHeight="1">
      <c r="AJ597" s="50" t="str">
        <f t="shared" si="65"/>
        <v xml:space="preserve">[{'Camera Information':{'Identifier':'','Number':,'Group':,'Name':  ,'Location':,'Description': </v>
      </c>
    </row>
    <row r="598" spans="36:36" ht="14.25" customHeight="1">
      <c r="AJ598" s="50" t="str">
        <f t="shared" si="65"/>
        <v xml:space="preserve">[{'Camera Information':{'Identifier':'','Number':,'Group':,'Name':  ,'Location':,'Description': </v>
      </c>
    </row>
    <row r="599" spans="36:36" ht="14.25" customHeight="1">
      <c r="AJ599" s="50" t="str">
        <f t="shared" si="65"/>
        <v xml:space="preserve">[{'Camera Information':{'Identifier':'','Number':,'Group':,'Name':  ,'Location':,'Description': </v>
      </c>
    </row>
    <row r="600" spans="36:36" ht="14.25" customHeight="1">
      <c r="AJ600" s="50" t="str">
        <f t="shared" si="65"/>
        <v xml:space="preserve">[{'Camera Information':{'Identifier':'','Number':,'Group':,'Name':  ,'Location':,'Description': </v>
      </c>
    </row>
    <row r="601" spans="36:36" ht="14.25" customHeight="1">
      <c r="AJ601" s="50" t="str">
        <f t="shared" si="65"/>
        <v xml:space="preserve">[{'Camera Information':{'Identifier':'','Number':,'Group':,'Name':  ,'Location':,'Description': </v>
      </c>
    </row>
    <row r="602" spans="36:36" ht="14.25" customHeight="1">
      <c r="AJ602" s="50" t="str">
        <f t="shared" si="65"/>
        <v xml:space="preserve">[{'Camera Information':{'Identifier':'','Number':,'Group':,'Name':  ,'Location':,'Description': </v>
      </c>
    </row>
    <row r="603" spans="36:36" ht="14.25" customHeight="1">
      <c r="AJ603" s="50" t="str">
        <f t="shared" si="65"/>
        <v xml:space="preserve">[{'Camera Information':{'Identifier':'','Number':,'Group':,'Name':  ,'Location':,'Description': </v>
      </c>
    </row>
    <row r="604" spans="36:36" ht="14.25" customHeight="1">
      <c r="AJ604" s="50" t="str">
        <f t="shared" si="65"/>
        <v xml:space="preserve">[{'Camera Information':{'Identifier':'','Number':,'Group':,'Name':  ,'Location':,'Description': </v>
      </c>
    </row>
    <row r="605" spans="36:36" ht="14.25" customHeight="1">
      <c r="AJ605" s="50" t="str">
        <f t="shared" si="65"/>
        <v xml:space="preserve">[{'Camera Information':{'Identifier':'','Number':,'Group':,'Name':  ,'Location':,'Description': </v>
      </c>
    </row>
    <row r="606" spans="36:36" ht="14.25" customHeight="1">
      <c r="AJ606" s="50" t="str">
        <f t="shared" si="65"/>
        <v xml:space="preserve">[{'Camera Information':{'Identifier':'','Number':,'Group':,'Name':  ,'Location':,'Description': </v>
      </c>
    </row>
    <row r="607" spans="36:36" ht="14.25" customHeight="1">
      <c r="AJ607" s="50" t="str">
        <f t="shared" si="65"/>
        <v xml:space="preserve">[{'Camera Information':{'Identifier':'','Number':,'Group':,'Name':  ,'Location':,'Description': </v>
      </c>
    </row>
    <row r="608" spans="36:36" ht="14.25" customHeight="1">
      <c r="AJ608" s="50" t="str">
        <f t="shared" si="65"/>
        <v xml:space="preserve">[{'Camera Information':{'Identifier':'','Number':,'Group':,'Name':  ,'Location':,'Description': </v>
      </c>
    </row>
    <row r="609" spans="36:36" ht="14.25" customHeight="1">
      <c r="AJ609" s="50" t="str">
        <f t="shared" si="65"/>
        <v xml:space="preserve">[{'Camera Information':{'Identifier':'','Number':,'Group':,'Name':  ,'Location':,'Description': </v>
      </c>
    </row>
    <row r="610" spans="36:36" ht="14.25" customHeight="1">
      <c r="AJ610" s="50" t="str">
        <f t="shared" si="65"/>
        <v xml:space="preserve">[{'Camera Information':{'Identifier':'','Number':,'Group':,'Name':  ,'Location':,'Description': </v>
      </c>
    </row>
    <row r="611" spans="36:36" ht="14.25" customHeight="1">
      <c r="AJ611" s="50" t="str">
        <f t="shared" si="65"/>
        <v xml:space="preserve">[{'Camera Information':{'Identifier':'','Number':,'Group':,'Name':  ,'Location':,'Description': </v>
      </c>
    </row>
    <row r="612" spans="36:36" ht="14.25" customHeight="1">
      <c r="AJ612" s="50" t="str">
        <f t="shared" si="65"/>
        <v xml:space="preserve">[{'Camera Information':{'Identifier':'','Number':,'Group':,'Name':  ,'Location':,'Description': </v>
      </c>
    </row>
    <row r="613" spans="36:36" ht="14.25" customHeight="1">
      <c r="AJ613" s="50" t="str">
        <f t="shared" si="65"/>
        <v xml:space="preserve">[{'Camera Information':{'Identifier':'','Number':,'Group':,'Name':  ,'Location':,'Description': </v>
      </c>
    </row>
    <row r="614" spans="36:36" ht="14.25" customHeight="1">
      <c r="AJ614" s="50" t="str">
        <f t="shared" si="65"/>
        <v xml:space="preserve">[{'Camera Information':{'Identifier':'','Number':,'Group':,'Name':  ,'Location':,'Description': </v>
      </c>
    </row>
    <row r="615" spans="36:36" ht="14.25" customHeight="1">
      <c r="AJ615" s="50" t="str">
        <f t="shared" si="65"/>
        <v xml:space="preserve">[{'Camera Information':{'Identifier':'','Number':,'Group':,'Name':  ,'Location':,'Description': </v>
      </c>
    </row>
    <row r="616" spans="36:36" ht="14.25" customHeight="1">
      <c r="AJ616" s="50" t="str">
        <f t="shared" si="65"/>
        <v xml:space="preserve">[{'Camera Information':{'Identifier':'','Number':,'Group':,'Name':  ,'Location':,'Description': </v>
      </c>
    </row>
    <row r="617" spans="36:36" ht="14.25" customHeight="1">
      <c r="AJ617" s="50" t="str">
        <f t="shared" si="65"/>
        <v xml:space="preserve">[{'Camera Information':{'Identifier':'','Number':,'Group':,'Name':  ,'Location':,'Description': </v>
      </c>
    </row>
    <row r="618" spans="36:36" ht="14.25" customHeight="1">
      <c r="AJ618" s="50" t="str">
        <f t="shared" si="65"/>
        <v xml:space="preserve">[{'Camera Information':{'Identifier':'','Number':,'Group':,'Name':  ,'Location':,'Description': </v>
      </c>
    </row>
    <row r="619" spans="36:36" ht="14.25" customHeight="1">
      <c r="AJ619" s="50" t="str">
        <f t="shared" si="65"/>
        <v xml:space="preserve">[{'Camera Information':{'Identifier':'','Number':,'Group':,'Name':  ,'Location':,'Description': </v>
      </c>
    </row>
    <row r="620" spans="36:36" ht="14.25" customHeight="1">
      <c r="AJ620" s="50" t="str">
        <f t="shared" si="65"/>
        <v xml:space="preserve">[{'Camera Information':{'Identifier':'','Number':,'Group':,'Name':  ,'Location':,'Description': </v>
      </c>
    </row>
    <row r="621" spans="36:36" ht="14.25" customHeight="1">
      <c r="AJ621" s="50" t="str">
        <f t="shared" si="65"/>
        <v xml:space="preserve">[{'Camera Information':{'Identifier':'','Number':,'Group':,'Name':  ,'Location':,'Description': </v>
      </c>
    </row>
    <row r="622" spans="36:36" ht="14.25" customHeight="1">
      <c r="AJ622" s="50" t="str">
        <f t="shared" si="65"/>
        <v xml:space="preserve">[{'Camera Information':{'Identifier':'','Number':,'Group':,'Name':  ,'Location':,'Description': </v>
      </c>
    </row>
    <row r="623" spans="36:36" ht="14.25" customHeight="1">
      <c r="AJ623" s="50" t="str">
        <f t="shared" si="65"/>
        <v xml:space="preserve">[{'Camera Information':{'Identifier':'','Number':,'Group':,'Name':  ,'Location':,'Description': </v>
      </c>
    </row>
    <row r="624" spans="36:36" ht="14.25" customHeight="1">
      <c r="AJ624" s="50" t="str">
        <f t="shared" si="65"/>
        <v xml:space="preserve">[{'Camera Information':{'Identifier':'','Number':,'Group':,'Name':  ,'Location':,'Description': </v>
      </c>
    </row>
    <row r="625" spans="36:36" ht="14.25" customHeight="1">
      <c r="AJ625" s="50" t="str">
        <f t="shared" si="65"/>
        <v xml:space="preserve">[{'Camera Information':{'Identifier':'','Number':,'Group':,'Name':  ,'Location':,'Description': </v>
      </c>
    </row>
    <row r="626" spans="36:36" ht="14.25" customHeight="1">
      <c r="AJ626" s="50" t="str">
        <f t="shared" si="65"/>
        <v xml:space="preserve">[{'Camera Information':{'Identifier':'','Number':,'Group':,'Name':  ,'Location':,'Description': </v>
      </c>
    </row>
    <row r="627" spans="36:36" ht="14.25" customHeight="1">
      <c r="AJ627" s="50" t="str">
        <f t="shared" si="65"/>
        <v xml:space="preserve">[{'Camera Information':{'Identifier':'','Number':,'Group':,'Name':  ,'Location':,'Description': </v>
      </c>
    </row>
    <row r="628" spans="36:36" ht="14.25" customHeight="1">
      <c r="AJ628" s="50" t="str">
        <f t="shared" si="65"/>
        <v xml:space="preserve">[{'Camera Information':{'Identifier':'','Number':,'Group':,'Name':  ,'Location':,'Description': </v>
      </c>
    </row>
    <row r="629" spans="36:36" ht="14.25" customHeight="1">
      <c r="AJ629" s="50" t="str">
        <f t="shared" si="65"/>
        <v xml:space="preserve">[{'Camera Information':{'Identifier':'','Number':,'Group':,'Name':  ,'Location':,'Description': </v>
      </c>
    </row>
    <row r="630" spans="36:36" ht="14.25" customHeight="1">
      <c r="AJ630" s="50" t="str">
        <f t="shared" si="65"/>
        <v xml:space="preserve">[{'Camera Information':{'Identifier':'','Number':,'Group':,'Name':  ,'Location':,'Description': </v>
      </c>
    </row>
    <row r="631" spans="36:36" ht="14.25" customHeight="1">
      <c r="AJ631" s="50" t="str">
        <f t="shared" si="65"/>
        <v xml:space="preserve">[{'Camera Information':{'Identifier':'','Number':,'Group':,'Name':  ,'Location':,'Description': </v>
      </c>
    </row>
    <row r="632" spans="36:36" ht="14.25" customHeight="1">
      <c r="AJ632" s="50" t="str">
        <f t="shared" si="65"/>
        <v xml:space="preserve">[{'Camera Information':{'Identifier':'','Number':,'Group':,'Name':  ,'Location':,'Description': </v>
      </c>
    </row>
    <row r="633" spans="36:36" ht="14.25" customHeight="1">
      <c r="AJ633" s="50" t="str">
        <f t="shared" si="65"/>
        <v xml:space="preserve">[{'Camera Information':{'Identifier':'','Number':,'Group':,'Name':  ,'Location':,'Description': </v>
      </c>
    </row>
    <row r="634" spans="36:36" ht="14.25" customHeight="1">
      <c r="AJ634" s="50" t="str">
        <f t="shared" si="65"/>
        <v xml:space="preserve">[{'Camera Information':{'Identifier':'','Number':,'Group':,'Name':  ,'Location':,'Description': </v>
      </c>
    </row>
    <row r="635" spans="36:36" ht="14.25" customHeight="1">
      <c r="AJ635" s="50" t="str">
        <f t="shared" si="65"/>
        <v xml:space="preserve">[{'Camera Information':{'Identifier':'','Number':,'Group':,'Name':  ,'Location':,'Description': </v>
      </c>
    </row>
    <row r="636" spans="36:36" ht="14.25" customHeight="1">
      <c r="AJ636" s="50" t="str">
        <f t="shared" si="65"/>
        <v xml:space="preserve">[{'Camera Information':{'Identifier':'','Number':,'Group':,'Name':  ,'Location':,'Description': </v>
      </c>
    </row>
    <row r="637" spans="36:36" ht="14.25" customHeight="1">
      <c r="AJ637" s="50" t="str">
        <f t="shared" si="65"/>
        <v xml:space="preserve">[{'Camera Information':{'Identifier':'','Number':,'Group':,'Name':  ,'Location':,'Description': </v>
      </c>
    </row>
    <row r="638" spans="36:36" ht="14.25" customHeight="1">
      <c r="AJ638" s="50" t="str">
        <f t="shared" si="65"/>
        <v xml:space="preserve">[{'Camera Information':{'Identifier':'','Number':,'Group':,'Name':  ,'Location':,'Description': </v>
      </c>
    </row>
    <row r="639" spans="36:36" ht="14.25" customHeight="1">
      <c r="AJ639" s="50" t="str">
        <f t="shared" si="65"/>
        <v xml:space="preserve">[{'Camera Information':{'Identifier':'','Number':,'Group':,'Name':  ,'Location':,'Description': </v>
      </c>
    </row>
    <row r="640" spans="36:36" ht="14.25" customHeight="1">
      <c r="AJ640" s="50" t="str">
        <f t="shared" si="65"/>
        <v xml:space="preserve">[{'Camera Information':{'Identifier':'','Number':,'Group':,'Name':  ,'Location':,'Description': </v>
      </c>
    </row>
    <row r="641" spans="36:36" ht="14.25" customHeight="1">
      <c r="AJ641" s="50" t="str">
        <f t="shared" si="65"/>
        <v xml:space="preserve">[{'Camera Information':{'Identifier':'','Number':,'Group':,'Name':  ,'Location':,'Description': </v>
      </c>
    </row>
    <row r="642" spans="36:36" ht="14.25" customHeight="1">
      <c r="AJ642" s="50" t="str">
        <f t="shared" si="65"/>
        <v xml:space="preserve">[{'Camera Information':{'Identifier':'','Number':,'Group':,'Name':  ,'Location':,'Description': </v>
      </c>
    </row>
    <row r="643" spans="36:36" ht="14.25" customHeight="1">
      <c r="AJ643" s="50" t="str">
        <f t="shared" ref="AJ643:AJ706" si="66">CONCATENATE("[","{","'Camera Information':","{","'Identifier':","'",A643,"'",",","'Number':",B643,",","'Group':",C643,",","'Name':",C643," ",D643," ",I643,",","'Location':",F643,",","'Description':",C643," ",)</f>
        <v xml:space="preserve">[{'Camera Information':{'Identifier':'','Number':,'Group':,'Name':  ,'Location':,'Description': </v>
      </c>
    </row>
    <row r="644" spans="36:36" ht="14.25" customHeight="1">
      <c r="AJ644" s="50" t="str">
        <f t="shared" si="66"/>
        <v xml:space="preserve">[{'Camera Information':{'Identifier':'','Number':,'Group':,'Name':  ,'Location':,'Description': </v>
      </c>
    </row>
    <row r="645" spans="36:36" ht="14.25" customHeight="1">
      <c r="AJ645" s="50" t="str">
        <f t="shared" si="66"/>
        <v xml:space="preserve">[{'Camera Information':{'Identifier':'','Number':,'Group':,'Name':  ,'Location':,'Description': </v>
      </c>
    </row>
    <row r="646" spans="36:36" ht="14.25" customHeight="1">
      <c r="AJ646" s="50" t="str">
        <f t="shared" si="66"/>
        <v xml:space="preserve">[{'Camera Information':{'Identifier':'','Number':,'Group':,'Name':  ,'Location':,'Description': </v>
      </c>
    </row>
    <row r="647" spans="36:36" ht="14.25" customHeight="1">
      <c r="AJ647" s="50" t="str">
        <f t="shared" si="66"/>
        <v xml:space="preserve">[{'Camera Information':{'Identifier':'','Number':,'Group':,'Name':  ,'Location':,'Description': </v>
      </c>
    </row>
    <row r="648" spans="36:36" ht="14.25" customHeight="1">
      <c r="AJ648" s="50" t="str">
        <f t="shared" si="66"/>
        <v xml:space="preserve">[{'Camera Information':{'Identifier':'','Number':,'Group':,'Name':  ,'Location':,'Description': </v>
      </c>
    </row>
    <row r="649" spans="36:36" ht="14.25" customHeight="1">
      <c r="AJ649" s="50" t="str">
        <f t="shared" si="66"/>
        <v xml:space="preserve">[{'Camera Information':{'Identifier':'','Number':,'Group':,'Name':  ,'Location':,'Description': </v>
      </c>
    </row>
    <row r="650" spans="36:36" ht="14.25" customHeight="1">
      <c r="AJ650" s="50" t="str">
        <f t="shared" si="66"/>
        <v xml:space="preserve">[{'Camera Information':{'Identifier':'','Number':,'Group':,'Name':  ,'Location':,'Description': </v>
      </c>
    </row>
    <row r="651" spans="36:36" ht="14.25" customHeight="1">
      <c r="AJ651" s="50" t="str">
        <f t="shared" si="66"/>
        <v xml:space="preserve">[{'Camera Information':{'Identifier':'','Number':,'Group':,'Name':  ,'Location':,'Description': </v>
      </c>
    </row>
    <row r="652" spans="36:36" ht="14.25" customHeight="1">
      <c r="AJ652" s="50" t="str">
        <f t="shared" si="66"/>
        <v xml:space="preserve">[{'Camera Information':{'Identifier':'','Number':,'Group':,'Name':  ,'Location':,'Description': </v>
      </c>
    </row>
    <row r="653" spans="36:36" ht="14.25" customHeight="1">
      <c r="AJ653" s="50" t="str">
        <f t="shared" si="66"/>
        <v xml:space="preserve">[{'Camera Information':{'Identifier':'','Number':,'Group':,'Name':  ,'Location':,'Description': </v>
      </c>
    </row>
    <row r="654" spans="36:36" ht="14.25" customHeight="1">
      <c r="AJ654" s="50" t="str">
        <f t="shared" si="66"/>
        <v xml:space="preserve">[{'Camera Information':{'Identifier':'','Number':,'Group':,'Name':  ,'Location':,'Description': </v>
      </c>
    </row>
    <row r="655" spans="36:36" ht="14.25" customHeight="1">
      <c r="AJ655" s="50" t="str">
        <f t="shared" si="66"/>
        <v xml:space="preserve">[{'Camera Information':{'Identifier':'','Number':,'Group':,'Name':  ,'Location':,'Description': </v>
      </c>
    </row>
    <row r="656" spans="36:36" ht="14.25" customHeight="1">
      <c r="AJ656" s="50" t="str">
        <f t="shared" si="66"/>
        <v xml:space="preserve">[{'Camera Information':{'Identifier':'','Number':,'Group':,'Name':  ,'Location':,'Description': </v>
      </c>
    </row>
    <row r="657" spans="36:36" ht="14.25" customHeight="1">
      <c r="AJ657" s="50" t="str">
        <f t="shared" si="66"/>
        <v xml:space="preserve">[{'Camera Information':{'Identifier':'','Number':,'Group':,'Name':  ,'Location':,'Description': </v>
      </c>
    </row>
    <row r="658" spans="36:36" ht="14.25" customHeight="1">
      <c r="AJ658" s="50" t="str">
        <f t="shared" si="66"/>
        <v xml:space="preserve">[{'Camera Information':{'Identifier':'','Number':,'Group':,'Name':  ,'Location':,'Description': </v>
      </c>
    </row>
    <row r="659" spans="36:36" ht="14.25" customHeight="1">
      <c r="AJ659" s="50" t="str">
        <f t="shared" si="66"/>
        <v xml:space="preserve">[{'Camera Information':{'Identifier':'','Number':,'Group':,'Name':  ,'Location':,'Description': </v>
      </c>
    </row>
    <row r="660" spans="36:36" ht="14.25" customHeight="1">
      <c r="AJ660" s="50" t="str">
        <f t="shared" si="66"/>
        <v xml:space="preserve">[{'Camera Information':{'Identifier':'','Number':,'Group':,'Name':  ,'Location':,'Description': </v>
      </c>
    </row>
    <row r="661" spans="36:36" ht="14.25" customHeight="1">
      <c r="AJ661" s="50" t="str">
        <f t="shared" si="66"/>
        <v xml:space="preserve">[{'Camera Information':{'Identifier':'','Number':,'Group':,'Name':  ,'Location':,'Description': </v>
      </c>
    </row>
    <row r="662" spans="36:36" ht="14.25" customHeight="1">
      <c r="AJ662" s="50" t="str">
        <f t="shared" si="66"/>
        <v xml:space="preserve">[{'Camera Information':{'Identifier':'','Number':,'Group':,'Name':  ,'Location':,'Description': </v>
      </c>
    </row>
    <row r="663" spans="36:36" ht="14.25" customHeight="1">
      <c r="AJ663" s="50" t="str">
        <f t="shared" si="66"/>
        <v xml:space="preserve">[{'Camera Information':{'Identifier':'','Number':,'Group':,'Name':  ,'Location':,'Description': </v>
      </c>
    </row>
    <row r="664" spans="36:36" ht="14.25" customHeight="1">
      <c r="AJ664" s="50" t="str">
        <f t="shared" si="66"/>
        <v xml:space="preserve">[{'Camera Information':{'Identifier':'','Number':,'Group':,'Name':  ,'Location':,'Description': </v>
      </c>
    </row>
    <row r="665" spans="36:36" ht="14.25" customHeight="1">
      <c r="AJ665" s="50" t="str">
        <f t="shared" si="66"/>
        <v xml:space="preserve">[{'Camera Information':{'Identifier':'','Number':,'Group':,'Name':  ,'Location':,'Description': </v>
      </c>
    </row>
    <row r="666" spans="36:36" ht="14.25" customHeight="1">
      <c r="AJ666" s="50" t="str">
        <f t="shared" si="66"/>
        <v xml:space="preserve">[{'Camera Information':{'Identifier':'','Number':,'Group':,'Name':  ,'Location':,'Description': </v>
      </c>
    </row>
    <row r="667" spans="36:36" ht="14.25" customHeight="1">
      <c r="AJ667" s="50" t="str">
        <f t="shared" si="66"/>
        <v xml:space="preserve">[{'Camera Information':{'Identifier':'','Number':,'Group':,'Name':  ,'Location':,'Description': </v>
      </c>
    </row>
    <row r="668" spans="36:36" ht="14.25" customHeight="1">
      <c r="AJ668" s="50" t="str">
        <f t="shared" si="66"/>
        <v xml:space="preserve">[{'Camera Information':{'Identifier':'','Number':,'Group':,'Name':  ,'Location':,'Description': </v>
      </c>
    </row>
    <row r="669" spans="36:36" ht="14.25" customHeight="1">
      <c r="AJ669" s="50" t="str">
        <f t="shared" si="66"/>
        <v xml:space="preserve">[{'Camera Information':{'Identifier':'','Number':,'Group':,'Name':  ,'Location':,'Description': </v>
      </c>
    </row>
    <row r="670" spans="36:36" ht="14.25" customHeight="1">
      <c r="AJ670" s="50" t="str">
        <f t="shared" si="66"/>
        <v xml:space="preserve">[{'Camera Information':{'Identifier':'','Number':,'Group':,'Name':  ,'Location':,'Description': </v>
      </c>
    </row>
    <row r="671" spans="36:36" ht="14.25" customHeight="1">
      <c r="AJ671" s="50" t="str">
        <f t="shared" si="66"/>
        <v xml:space="preserve">[{'Camera Information':{'Identifier':'','Number':,'Group':,'Name':  ,'Location':,'Description': </v>
      </c>
    </row>
    <row r="672" spans="36:36" ht="14.25" customHeight="1">
      <c r="AJ672" s="50" t="str">
        <f t="shared" si="66"/>
        <v xml:space="preserve">[{'Camera Information':{'Identifier':'','Number':,'Group':,'Name':  ,'Location':,'Description': </v>
      </c>
    </row>
    <row r="673" spans="36:36" ht="14.25" customHeight="1">
      <c r="AJ673" s="50" t="str">
        <f t="shared" si="66"/>
        <v xml:space="preserve">[{'Camera Information':{'Identifier':'','Number':,'Group':,'Name':  ,'Location':,'Description': </v>
      </c>
    </row>
    <row r="674" spans="36:36" ht="14.25" customHeight="1">
      <c r="AJ674" s="50" t="str">
        <f t="shared" si="66"/>
        <v xml:space="preserve">[{'Camera Information':{'Identifier':'','Number':,'Group':,'Name':  ,'Location':,'Description': </v>
      </c>
    </row>
    <row r="675" spans="36:36" ht="14.25" customHeight="1">
      <c r="AJ675" s="50" t="str">
        <f t="shared" si="66"/>
        <v xml:space="preserve">[{'Camera Information':{'Identifier':'','Number':,'Group':,'Name':  ,'Location':,'Description': </v>
      </c>
    </row>
    <row r="676" spans="36:36" ht="14.25" customHeight="1">
      <c r="AJ676" s="50" t="str">
        <f t="shared" si="66"/>
        <v xml:space="preserve">[{'Camera Information':{'Identifier':'','Number':,'Group':,'Name':  ,'Location':,'Description': </v>
      </c>
    </row>
    <row r="677" spans="36:36" ht="14.25" customHeight="1">
      <c r="AJ677" s="50" t="str">
        <f t="shared" si="66"/>
        <v xml:space="preserve">[{'Camera Information':{'Identifier':'','Number':,'Group':,'Name':  ,'Location':,'Description': </v>
      </c>
    </row>
    <row r="678" spans="36:36" ht="14.25" customHeight="1">
      <c r="AJ678" s="50" t="str">
        <f t="shared" si="66"/>
        <v xml:space="preserve">[{'Camera Information':{'Identifier':'','Number':,'Group':,'Name':  ,'Location':,'Description': </v>
      </c>
    </row>
    <row r="679" spans="36:36" ht="14.25" customHeight="1">
      <c r="AJ679" s="50" t="str">
        <f t="shared" si="66"/>
        <v xml:space="preserve">[{'Camera Information':{'Identifier':'','Number':,'Group':,'Name':  ,'Location':,'Description': </v>
      </c>
    </row>
    <row r="680" spans="36:36" ht="14.25" customHeight="1">
      <c r="AJ680" s="50" t="str">
        <f t="shared" si="66"/>
        <v xml:space="preserve">[{'Camera Information':{'Identifier':'','Number':,'Group':,'Name':  ,'Location':,'Description': </v>
      </c>
    </row>
    <row r="681" spans="36:36" ht="14.25" customHeight="1">
      <c r="AJ681" s="50" t="str">
        <f t="shared" si="66"/>
        <v xml:space="preserve">[{'Camera Information':{'Identifier':'','Number':,'Group':,'Name':  ,'Location':,'Description': </v>
      </c>
    </row>
    <row r="682" spans="36:36" ht="14.25" customHeight="1">
      <c r="AJ682" s="50" t="str">
        <f t="shared" si="66"/>
        <v xml:space="preserve">[{'Camera Information':{'Identifier':'','Number':,'Group':,'Name':  ,'Location':,'Description': </v>
      </c>
    </row>
    <row r="683" spans="36:36" ht="14.25" customHeight="1">
      <c r="AJ683" s="50" t="str">
        <f t="shared" si="66"/>
        <v xml:space="preserve">[{'Camera Information':{'Identifier':'','Number':,'Group':,'Name':  ,'Location':,'Description': </v>
      </c>
    </row>
    <row r="684" spans="36:36" ht="14.25" customHeight="1">
      <c r="AJ684" s="50" t="str">
        <f t="shared" si="66"/>
        <v xml:space="preserve">[{'Camera Information':{'Identifier':'','Number':,'Group':,'Name':  ,'Location':,'Description': </v>
      </c>
    </row>
    <row r="685" spans="36:36" ht="14.25" customHeight="1">
      <c r="AJ685" s="50" t="str">
        <f t="shared" si="66"/>
        <v xml:space="preserve">[{'Camera Information':{'Identifier':'','Number':,'Group':,'Name':  ,'Location':,'Description': </v>
      </c>
    </row>
    <row r="686" spans="36:36" ht="14.25" customHeight="1">
      <c r="AJ686" s="50" t="str">
        <f t="shared" si="66"/>
        <v xml:space="preserve">[{'Camera Information':{'Identifier':'','Number':,'Group':,'Name':  ,'Location':,'Description': </v>
      </c>
    </row>
    <row r="687" spans="36:36" ht="14.25" customHeight="1">
      <c r="AJ687" s="50" t="str">
        <f t="shared" si="66"/>
        <v xml:space="preserve">[{'Camera Information':{'Identifier':'','Number':,'Group':,'Name':  ,'Location':,'Description': </v>
      </c>
    </row>
    <row r="688" spans="36:36" ht="14.25" customHeight="1">
      <c r="AJ688" s="50" t="str">
        <f t="shared" si="66"/>
        <v xml:space="preserve">[{'Camera Information':{'Identifier':'','Number':,'Group':,'Name':  ,'Location':,'Description': </v>
      </c>
    </row>
    <row r="689" spans="36:36" ht="14.25" customHeight="1">
      <c r="AJ689" s="50" t="str">
        <f t="shared" si="66"/>
        <v xml:space="preserve">[{'Camera Information':{'Identifier':'','Number':,'Group':,'Name':  ,'Location':,'Description': </v>
      </c>
    </row>
    <row r="690" spans="36:36" ht="14.25" customHeight="1">
      <c r="AJ690" s="50" t="str">
        <f t="shared" si="66"/>
        <v xml:space="preserve">[{'Camera Information':{'Identifier':'','Number':,'Group':,'Name':  ,'Location':,'Description': </v>
      </c>
    </row>
    <row r="691" spans="36:36" ht="14.25" customHeight="1">
      <c r="AJ691" s="50" t="str">
        <f t="shared" si="66"/>
        <v xml:space="preserve">[{'Camera Information':{'Identifier':'','Number':,'Group':,'Name':  ,'Location':,'Description': </v>
      </c>
    </row>
    <row r="692" spans="36:36" ht="14.25" customHeight="1">
      <c r="AJ692" s="50" t="str">
        <f t="shared" si="66"/>
        <v xml:space="preserve">[{'Camera Information':{'Identifier':'','Number':,'Group':,'Name':  ,'Location':,'Description': </v>
      </c>
    </row>
    <row r="693" spans="36:36" ht="14.25" customHeight="1">
      <c r="AJ693" s="50" t="str">
        <f t="shared" si="66"/>
        <v xml:space="preserve">[{'Camera Information':{'Identifier':'','Number':,'Group':,'Name':  ,'Location':,'Description': </v>
      </c>
    </row>
    <row r="694" spans="36:36" ht="14.25" customHeight="1">
      <c r="AJ694" s="50" t="str">
        <f t="shared" si="66"/>
        <v xml:space="preserve">[{'Camera Information':{'Identifier':'','Number':,'Group':,'Name':  ,'Location':,'Description': </v>
      </c>
    </row>
    <row r="695" spans="36:36" ht="14.25" customHeight="1">
      <c r="AJ695" s="50" t="str">
        <f t="shared" si="66"/>
        <v xml:space="preserve">[{'Camera Information':{'Identifier':'','Number':,'Group':,'Name':  ,'Location':,'Description': </v>
      </c>
    </row>
    <row r="696" spans="36:36" ht="14.25" customHeight="1">
      <c r="AJ696" s="50" t="str">
        <f t="shared" si="66"/>
        <v xml:space="preserve">[{'Camera Information':{'Identifier':'','Number':,'Group':,'Name':  ,'Location':,'Description': </v>
      </c>
    </row>
    <row r="697" spans="36:36" ht="14.25" customHeight="1">
      <c r="AJ697" s="50" t="str">
        <f t="shared" si="66"/>
        <v xml:space="preserve">[{'Camera Information':{'Identifier':'','Number':,'Group':,'Name':  ,'Location':,'Description': </v>
      </c>
    </row>
    <row r="698" spans="36:36" ht="14.25" customHeight="1">
      <c r="AJ698" s="50" t="str">
        <f t="shared" si="66"/>
        <v xml:space="preserve">[{'Camera Information':{'Identifier':'','Number':,'Group':,'Name':  ,'Location':,'Description': </v>
      </c>
    </row>
    <row r="699" spans="36:36" ht="14.25" customHeight="1">
      <c r="AJ699" s="50" t="str">
        <f t="shared" si="66"/>
        <v xml:space="preserve">[{'Camera Information':{'Identifier':'','Number':,'Group':,'Name':  ,'Location':,'Description': </v>
      </c>
    </row>
    <row r="700" spans="36:36" ht="14.25" customHeight="1">
      <c r="AJ700" s="50" t="str">
        <f t="shared" si="66"/>
        <v xml:space="preserve">[{'Camera Information':{'Identifier':'','Number':,'Group':,'Name':  ,'Location':,'Description': </v>
      </c>
    </row>
    <row r="701" spans="36:36" ht="14.25" customHeight="1">
      <c r="AJ701" s="50" t="str">
        <f t="shared" si="66"/>
        <v xml:space="preserve">[{'Camera Information':{'Identifier':'','Number':,'Group':,'Name':  ,'Location':,'Description': </v>
      </c>
    </row>
    <row r="702" spans="36:36" ht="14.25" customHeight="1">
      <c r="AJ702" s="50" t="str">
        <f t="shared" si="66"/>
        <v xml:space="preserve">[{'Camera Information':{'Identifier':'','Number':,'Group':,'Name':  ,'Location':,'Description': </v>
      </c>
    </row>
    <row r="703" spans="36:36" ht="14.25" customHeight="1">
      <c r="AJ703" s="50" t="str">
        <f t="shared" si="66"/>
        <v xml:space="preserve">[{'Camera Information':{'Identifier':'','Number':,'Group':,'Name':  ,'Location':,'Description': </v>
      </c>
    </row>
    <row r="704" spans="36:36" ht="14.25" customHeight="1">
      <c r="AJ704" s="50" t="str">
        <f t="shared" si="66"/>
        <v xml:space="preserve">[{'Camera Information':{'Identifier':'','Number':,'Group':,'Name':  ,'Location':,'Description': </v>
      </c>
    </row>
    <row r="705" spans="36:36" ht="14.25" customHeight="1">
      <c r="AJ705" s="50" t="str">
        <f t="shared" si="66"/>
        <v xml:space="preserve">[{'Camera Information':{'Identifier':'','Number':,'Group':,'Name':  ,'Location':,'Description': </v>
      </c>
    </row>
    <row r="706" spans="36:36" ht="14.25" customHeight="1">
      <c r="AJ706" s="50" t="str">
        <f t="shared" si="66"/>
        <v xml:space="preserve">[{'Camera Information':{'Identifier':'','Number':,'Group':,'Name':  ,'Location':,'Description': </v>
      </c>
    </row>
    <row r="707" spans="36:36" ht="14.25" customHeight="1">
      <c r="AJ707" s="50" t="str">
        <f t="shared" ref="AJ707:AJ770" si="67">CONCATENATE("[","{","'Camera Information':","{","'Identifier':","'",A707,"'",",","'Number':",B707,",","'Group':",C707,",","'Name':",C707," ",D707," ",I707,",","'Location':",F707,",","'Description':",C707," ",)</f>
        <v xml:space="preserve">[{'Camera Information':{'Identifier':'','Number':,'Group':,'Name':  ,'Location':,'Description': </v>
      </c>
    </row>
    <row r="708" spans="36:36" ht="14.25" customHeight="1">
      <c r="AJ708" s="50" t="str">
        <f t="shared" si="67"/>
        <v xml:space="preserve">[{'Camera Information':{'Identifier':'','Number':,'Group':,'Name':  ,'Location':,'Description': </v>
      </c>
    </row>
    <row r="709" spans="36:36" ht="14.25" customHeight="1">
      <c r="AJ709" s="50" t="str">
        <f t="shared" si="67"/>
        <v xml:space="preserve">[{'Camera Information':{'Identifier':'','Number':,'Group':,'Name':  ,'Location':,'Description': </v>
      </c>
    </row>
    <row r="710" spans="36:36" ht="14.25" customHeight="1">
      <c r="AJ710" s="50" t="str">
        <f t="shared" si="67"/>
        <v xml:space="preserve">[{'Camera Information':{'Identifier':'','Number':,'Group':,'Name':  ,'Location':,'Description': </v>
      </c>
    </row>
    <row r="711" spans="36:36" ht="14.25" customHeight="1">
      <c r="AJ711" s="50" t="str">
        <f t="shared" si="67"/>
        <v xml:space="preserve">[{'Camera Information':{'Identifier':'','Number':,'Group':,'Name':  ,'Location':,'Description': </v>
      </c>
    </row>
    <row r="712" spans="36:36" ht="14.25" customHeight="1">
      <c r="AJ712" s="50" t="str">
        <f t="shared" si="67"/>
        <v xml:space="preserve">[{'Camera Information':{'Identifier':'','Number':,'Group':,'Name':  ,'Location':,'Description': </v>
      </c>
    </row>
    <row r="713" spans="36:36" ht="14.25" customHeight="1">
      <c r="AJ713" s="50" t="str">
        <f t="shared" si="67"/>
        <v xml:space="preserve">[{'Camera Information':{'Identifier':'','Number':,'Group':,'Name':  ,'Location':,'Description': </v>
      </c>
    </row>
    <row r="714" spans="36:36" ht="14.25" customHeight="1">
      <c r="AJ714" s="50" t="str">
        <f t="shared" si="67"/>
        <v xml:space="preserve">[{'Camera Information':{'Identifier':'','Number':,'Group':,'Name':  ,'Location':,'Description': </v>
      </c>
    </row>
    <row r="715" spans="36:36" ht="14.25" customHeight="1">
      <c r="AJ715" s="50" t="str">
        <f t="shared" si="67"/>
        <v xml:space="preserve">[{'Camera Information':{'Identifier':'','Number':,'Group':,'Name':  ,'Location':,'Description': </v>
      </c>
    </row>
    <row r="716" spans="36:36" ht="14.25" customHeight="1">
      <c r="AJ716" s="50" t="str">
        <f t="shared" si="67"/>
        <v xml:space="preserve">[{'Camera Information':{'Identifier':'','Number':,'Group':,'Name':  ,'Location':,'Description': </v>
      </c>
    </row>
    <row r="717" spans="36:36" ht="14.25" customHeight="1">
      <c r="AJ717" s="50" t="str">
        <f t="shared" si="67"/>
        <v xml:space="preserve">[{'Camera Information':{'Identifier':'','Number':,'Group':,'Name':  ,'Location':,'Description': </v>
      </c>
    </row>
    <row r="718" spans="36:36" ht="14.25" customHeight="1">
      <c r="AJ718" s="50" t="str">
        <f t="shared" si="67"/>
        <v xml:space="preserve">[{'Camera Information':{'Identifier':'','Number':,'Group':,'Name':  ,'Location':,'Description': </v>
      </c>
    </row>
    <row r="719" spans="36:36" ht="14.25" customHeight="1">
      <c r="AJ719" s="50" t="str">
        <f t="shared" si="67"/>
        <v xml:space="preserve">[{'Camera Information':{'Identifier':'','Number':,'Group':,'Name':  ,'Location':,'Description': </v>
      </c>
    </row>
    <row r="720" spans="36:36" ht="14.25" customHeight="1">
      <c r="AJ720" s="50" t="str">
        <f t="shared" si="67"/>
        <v xml:space="preserve">[{'Camera Information':{'Identifier':'','Number':,'Group':,'Name':  ,'Location':,'Description': </v>
      </c>
    </row>
    <row r="721" spans="36:36" ht="14.25" customHeight="1">
      <c r="AJ721" s="50" t="str">
        <f t="shared" si="67"/>
        <v xml:space="preserve">[{'Camera Information':{'Identifier':'','Number':,'Group':,'Name':  ,'Location':,'Description': </v>
      </c>
    </row>
    <row r="722" spans="36:36" ht="14.25" customHeight="1">
      <c r="AJ722" s="50" t="str">
        <f t="shared" si="67"/>
        <v xml:space="preserve">[{'Camera Information':{'Identifier':'','Number':,'Group':,'Name':  ,'Location':,'Description': </v>
      </c>
    </row>
    <row r="723" spans="36:36" ht="14.25" customHeight="1">
      <c r="AJ723" s="50" t="str">
        <f t="shared" si="67"/>
        <v xml:space="preserve">[{'Camera Information':{'Identifier':'','Number':,'Group':,'Name':  ,'Location':,'Description': </v>
      </c>
    </row>
    <row r="724" spans="36:36" ht="14.25" customHeight="1">
      <c r="AJ724" s="50" t="str">
        <f t="shared" si="67"/>
        <v xml:space="preserve">[{'Camera Information':{'Identifier':'','Number':,'Group':,'Name':  ,'Location':,'Description': </v>
      </c>
    </row>
    <row r="725" spans="36:36" ht="14.25" customHeight="1">
      <c r="AJ725" s="50" t="str">
        <f t="shared" si="67"/>
        <v xml:space="preserve">[{'Camera Information':{'Identifier':'','Number':,'Group':,'Name':  ,'Location':,'Description': </v>
      </c>
    </row>
    <row r="726" spans="36:36" ht="14.25" customHeight="1">
      <c r="AJ726" s="50" t="str">
        <f t="shared" si="67"/>
        <v xml:space="preserve">[{'Camera Information':{'Identifier':'','Number':,'Group':,'Name':  ,'Location':,'Description': </v>
      </c>
    </row>
    <row r="727" spans="36:36" ht="14.25" customHeight="1">
      <c r="AJ727" s="50" t="str">
        <f t="shared" si="67"/>
        <v xml:space="preserve">[{'Camera Information':{'Identifier':'','Number':,'Group':,'Name':  ,'Location':,'Description': </v>
      </c>
    </row>
    <row r="728" spans="36:36" ht="14.25" customHeight="1">
      <c r="AJ728" s="50" t="str">
        <f t="shared" si="67"/>
        <v xml:space="preserve">[{'Camera Information':{'Identifier':'','Number':,'Group':,'Name':  ,'Location':,'Description': </v>
      </c>
    </row>
    <row r="729" spans="36:36" ht="14.25" customHeight="1">
      <c r="AJ729" s="50" t="str">
        <f t="shared" si="67"/>
        <v xml:space="preserve">[{'Camera Information':{'Identifier':'','Number':,'Group':,'Name':  ,'Location':,'Description': </v>
      </c>
    </row>
    <row r="730" spans="36:36" ht="14.25" customHeight="1">
      <c r="AJ730" s="50" t="str">
        <f t="shared" si="67"/>
        <v xml:space="preserve">[{'Camera Information':{'Identifier':'','Number':,'Group':,'Name':  ,'Location':,'Description': </v>
      </c>
    </row>
    <row r="731" spans="36:36" ht="14.25" customHeight="1">
      <c r="AJ731" s="50" t="str">
        <f t="shared" si="67"/>
        <v xml:space="preserve">[{'Camera Information':{'Identifier':'','Number':,'Group':,'Name':  ,'Location':,'Description': </v>
      </c>
    </row>
    <row r="732" spans="36:36" ht="14.25" customHeight="1">
      <c r="AJ732" s="50" t="str">
        <f t="shared" si="67"/>
        <v xml:space="preserve">[{'Camera Information':{'Identifier':'','Number':,'Group':,'Name':  ,'Location':,'Description': </v>
      </c>
    </row>
    <row r="733" spans="36:36" ht="14.25" customHeight="1">
      <c r="AJ733" s="50" t="str">
        <f t="shared" si="67"/>
        <v xml:space="preserve">[{'Camera Information':{'Identifier':'','Number':,'Group':,'Name':  ,'Location':,'Description': </v>
      </c>
    </row>
    <row r="734" spans="36:36" ht="14.25" customHeight="1">
      <c r="AJ734" s="50" t="str">
        <f t="shared" si="67"/>
        <v xml:space="preserve">[{'Camera Information':{'Identifier':'','Number':,'Group':,'Name':  ,'Location':,'Description': </v>
      </c>
    </row>
    <row r="735" spans="36:36" ht="14.25" customHeight="1">
      <c r="AJ735" s="50" t="str">
        <f t="shared" si="67"/>
        <v xml:space="preserve">[{'Camera Information':{'Identifier':'','Number':,'Group':,'Name':  ,'Location':,'Description': </v>
      </c>
    </row>
    <row r="736" spans="36:36" ht="14.25" customHeight="1">
      <c r="AJ736" s="50" t="str">
        <f t="shared" si="67"/>
        <v xml:space="preserve">[{'Camera Information':{'Identifier':'','Number':,'Group':,'Name':  ,'Location':,'Description': </v>
      </c>
    </row>
    <row r="737" spans="36:36" ht="14.25" customHeight="1">
      <c r="AJ737" s="50" t="str">
        <f t="shared" si="67"/>
        <v xml:space="preserve">[{'Camera Information':{'Identifier':'','Number':,'Group':,'Name':  ,'Location':,'Description': </v>
      </c>
    </row>
    <row r="738" spans="36:36" ht="14.25" customHeight="1">
      <c r="AJ738" s="50" t="str">
        <f t="shared" si="67"/>
        <v xml:space="preserve">[{'Camera Information':{'Identifier':'','Number':,'Group':,'Name':  ,'Location':,'Description': </v>
      </c>
    </row>
    <row r="739" spans="36:36" ht="14.25" customHeight="1">
      <c r="AJ739" s="50" t="str">
        <f t="shared" si="67"/>
        <v xml:space="preserve">[{'Camera Information':{'Identifier':'','Number':,'Group':,'Name':  ,'Location':,'Description': </v>
      </c>
    </row>
    <row r="740" spans="36:36" ht="14.25" customHeight="1">
      <c r="AJ740" s="50" t="str">
        <f t="shared" si="67"/>
        <v xml:space="preserve">[{'Camera Information':{'Identifier':'','Number':,'Group':,'Name':  ,'Location':,'Description': </v>
      </c>
    </row>
    <row r="741" spans="36:36" ht="14.25" customHeight="1">
      <c r="AJ741" s="50" t="str">
        <f t="shared" si="67"/>
        <v xml:space="preserve">[{'Camera Information':{'Identifier':'','Number':,'Group':,'Name':  ,'Location':,'Description': </v>
      </c>
    </row>
    <row r="742" spans="36:36" ht="14.25" customHeight="1">
      <c r="AJ742" s="50" t="str">
        <f t="shared" si="67"/>
        <v xml:space="preserve">[{'Camera Information':{'Identifier':'','Number':,'Group':,'Name':  ,'Location':,'Description': </v>
      </c>
    </row>
    <row r="743" spans="36:36" ht="14.25" customHeight="1">
      <c r="AJ743" s="50" t="str">
        <f t="shared" si="67"/>
        <v xml:space="preserve">[{'Camera Information':{'Identifier':'','Number':,'Group':,'Name':  ,'Location':,'Description': </v>
      </c>
    </row>
    <row r="744" spans="36:36" ht="14.25" customHeight="1">
      <c r="AJ744" s="50" t="str">
        <f t="shared" si="67"/>
        <v xml:space="preserve">[{'Camera Information':{'Identifier':'','Number':,'Group':,'Name':  ,'Location':,'Description': </v>
      </c>
    </row>
    <row r="745" spans="36:36" ht="14.25" customHeight="1">
      <c r="AJ745" s="50" t="str">
        <f t="shared" si="67"/>
        <v xml:space="preserve">[{'Camera Information':{'Identifier':'','Number':,'Group':,'Name':  ,'Location':,'Description': </v>
      </c>
    </row>
    <row r="746" spans="36:36" ht="14.25" customHeight="1">
      <c r="AJ746" s="50" t="str">
        <f t="shared" si="67"/>
        <v xml:space="preserve">[{'Camera Information':{'Identifier':'','Number':,'Group':,'Name':  ,'Location':,'Description': </v>
      </c>
    </row>
    <row r="747" spans="36:36" ht="14.25" customHeight="1">
      <c r="AJ747" s="50" t="str">
        <f t="shared" si="67"/>
        <v xml:space="preserve">[{'Camera Information':{'Identifier':'','Number':,'Group':,'Name':  ,'Location':,'Description': </v>
      </c>
    </row>
    <row r="748" spans="36:36" ht="14.25" customHeight="1">
      <c r="AJ748" s="50" t="str">
        <f t="shared" si="67"/>
        <v xml:space="preserve">[{'Camera Information':{'Identifier':'','Number':,'Group':,'Name':  ,'Location':,'Description': </v>
      </c>
    </row>
    <row r="749" spans="36:36" ht="14.25" customHeight="1">
      <c r="AJ749" s="50" t="str">
        <f t="shared" si="67"/>
        <v xml:space="preserve">[{'Camera Information':{'Identifier':'','Number':,'Group':,'Name':  ,'Location':,'Description': </v>
      </c>
    </row>
    <row r="750" spans="36:36" ht="14.25" customHeight="1">
      <c r="AJ750" s="50" t="str">
        <f t="shared" si="67"/>
        <v xml:space="preserve">[{'Camera Information':{'Identifier':'','Number':,'Group':,'Name':  ,'Location':,'Description': </v>
      </c>
    </row>
    <row r="751" spans="36:36" ht="14.25" customHeight="1">
      <c r="AJ751" s="50" t="str">
        <f t="shared" si="67"/>
        <v xml:space="preserve">[{'Camera Information':{'Identifier':'','Number':,'Group':,'Name':  ,'Location':,'Description': </v>
      </c>
    </row>
    <row r="752" spans="36:36" ht="14.25" customHeight="1">
      <c r="AJ752" s="50" t="str">
        <f t="shared" si="67"/>
        <v xml:space="preserve">[{'Camera Information':{'Identifier':'','Number':,'Group':,'Name':  ,'Location':,'Description': </v>
      </c>
    </row>
    <row r="753" spans="36:36" ht="14.25" customHeight="1">
      <c r="AJ753" s="50" t="str">
        <f t="shared" si="67"/>
        <v xml:space="preserve">[{'Camera Information':{'Identifier':'','Number':,'Group':,'Name':  ,'Location':,'Description': </v>
      </c>
    </row>
    <row r="754" spans="36:36" ht="14.25" customHeight="1">
      <c r="AJ754" s="50" t="str">
        <f t="shared" si="67"/>
        <v xml:space="preserve">[{'Camera Information':{'Identifier':'','Number':,'Group':,'Name':  ,'Location':,'Description': </v>
      </c>
    </row>
    <row r="755" spans="36:36" ht="14.25" customHeight="1">
      <c r="AJ755" s="50" t="str">
        <f t="shared" si="67"/>
        <v xml:space="preserve">[{'Camera Information':{'Identifier':'','Number':,'Group':,'Name':  ,'Location':,'Description': </v>
      </c>
    </row>
    <row r="756" spans="36:36" ht="14.25" customHeight="1">
      <c r="AJ756" s="50" t="str">
        <f t="shared" si="67"/>
        <v xml:space="preserve">[{'Camera Information':{'Identifier':'','Number':,'Group':,'Name':  ,'Location':,'Description': </v>
      </c>
    </row>
    <row r="757" spans="36:36" ht="14.25" customHeight="1">
      <c r="AJ757" s="50" t="str">
        <f t="shared" si="67"/>
        <v xml:space="preserve">[{'Camera Information':{'Identifier':'','Number':,'Group':,'Name':  ,'Location':,'Description': </v>
      </c>
    </row>
    <row r="758" spans="36:36" ht="14.25" customHeight="1">
      <c r="AJ758" s="50" t="str">
        <f t="shared" si="67"/>
        <v xml:space="preserve">[{'Camera Information':{'Identifier':'','Number':,'Group':,'Name':  ,'Location':,'Description': </v>
      </c>
    </row>
    <row r="759" spans="36:36" ht="14.25" customHeight="1">
      <c r="AJ759" s="50" t="str">
        <f t="shared" si="67"/>
        <v xml:space="preserve">[{'Camera Information':{'Identifier':'','Number':,'Group':,'Name':  ,'Location':,'Description': </v>
      </c>
    </row>
    <row r="760" spans="36:36" ht="14.25" customHeight="1">
      <c r="AJ760" s="50" t="str">
        <f t="shared" si="67"/>
        <v xml:space="preserve">[{'Camera Information':{'Identifier':'','Number':,'Group':,'Name':  ,'Location':,'Description': </v>
      </c>
    </row>
    <row r="761" spans="36:36" ht="14.25" customHeight="1">
      <c r="AJ761" s="50" t="str">
        <f t="shared" si="67"/>
        <v xml:space="preserve">[{'Camera Information':{'Identifier':'','Number':,'Group':,'Name':  ,'Location':,'Description': </v>
      </c>
    </row>
    <row r="762" spans="36:36" ht="14.25" customHeight="1">
      <c r="AJ762" s="50" t="str">
        <f t="shared" si="67"/>
        <v xml:space="preserve">[{'Camera Information':{'Identifier':'','Number':,'Group':,'Name':  ,'Location':,'Description': </v>
      </c>
    </row>
    <row r="763" spans="36:36" ht="14.25" customHeight="1">
      <c r="AJ763" s="50" t="str">
        <f t="shared" si="67"/>
        <v xml:space="preserve">[{'Camera Information':{'Identifier':'','Number':,'Group':,'Name':  ,'Location':,'Description': </v>
      </c>
    </row>
    <row r="764" spans="36:36" ht="14.25" customHeight="1">
      <c r="AJ764" s="50" t="str">
        <f t="shared" si="67"/>
        <v xml:space="preserve">[{'Camera Information':{'Identifier':'','Number':,'Group':,'Name':  ,'Location':,'Description': </v>
      </c>
    </row>
    <row r="765" spans="36:36" ht="14.25" customHeight="1">
      <c r="AJ765" s="50" t="str">
        <f t="shared" si="67"/>
        <v xml:space="preserve">[{'Camera Information':{'Identifier':'','Number':,'Group':,'Name':  ,'Location':,'Description': </v>
      </c>
    </row>
    <row r="766" spans="36:36" ht="14.25" customHeight="1">
      <c r="AJ766" s="50" t="str">
        <f t="shared" si="67"/>
        <v xml:space="preserve">[{'Camera Information':{'Identifier':'','Number':,'Group':,'Name':  ,'Location':,'Description': </v>
      </c>
    </row>
    <row r="767" spans="36:36" ht="14.25" customHeight="1">
      <c r="AJ767" s="50" t="str">
        <f t="shared" si="67"/>
        <v xml:space="preserve">[{'Camera Information':{'Identifier':'','Number':,'Group':,'Name':  ,'Location':,'Description': </v>
      </c>
    </row>
    <row r="768" spans="36:36" ht="14.25" customHeight="1">
      <c r="AJ768" s="50" t="str">
        <f t="shared" si="67"/>
        <v xml:space="preserve">[{'Camera Information':{'Identifier':'','Number':,'Group':,'Name':  ,'Location':,'Description': </v>
      </c>
    </row>
    <row r="769" spans="36:36" ht="14.25" customHeight="1">
      <c r="AJ769" s="50" t="str">
        <f t="shared" si="67"/>
        <v xml:space="preserve">[{'Camera Information':{'Identifier':'','Number':,'Group':,'Name':  ,'Location':,'Description': </v>
      </c>
    </row>
    <row r="770" spans="36:36" ht="14.25" customHeight="1">
      <c r="AJ770" s="50" t="str">
        <f t="shared" si="67"/>
        <v xml:space="preserve">[{'Camera Information':{'Identifier':'','Number':,'Group':,'Name':  ,'Location':,'Description': </v>
      </c>
    </row>
    <row r="771" spans="36:36" ht="14.25" customHeight="1">
      <c r="AJ771" s="50" t="str">
        <f t="shared" ref="AJ771:AJ834" si="68">CONCATENATE("[","{","'Camera Information':","{","'Identifier':","'",A771,"'",",","'Number':",B771,",","'Group':",C771,",","'Name':",C771," ",D771," ",I771,",","'Location':",F771,",","'Description':",C771," ",)</f>
        <v xml:space="preserve">[{'Camera Information':{'Identifier':'','Number':,'Group':,'Name':  ,'Location':,'Description': </v>
      </c>
    </row>
    <row r="772" spans="36:36" ht="14.25" customHeight="1">
      <c r="AJ772" s="50" t="str">
        <f t="shared" si="68"/>
        <v xml:space="preserve">[{'Camera Information':{'Identifier':'','Number':,'Group':,'Name':  ,'Location':,'Description': </v>
      </c>
    </row>
    <row r="773" spans="36:36" ht="14.25" customHeight="1">
      <c r="AJ773" s="50" t="str">
        <f t="shared" si="68"/>
        <v xml:space="preserve">[{'Camera Information':{'Identifier':'','Number':,'Group':,'Name':  ,'Location':,'Description': </v>
      </c>
    </row>
    <row r="774" spans="36:36" ht="14.25" customHeight="1">
      <c r="AJ774" s="50" t="str">
        <f t="shared" si="68"/>
        <v xml:space="preserve">[{'Camera Information':{'Identifier':'','Number':,'Group':,'Name':  ,'Location':,'Description': </v>
      </c>
    </row>
    <row r="775" spans="36:36" ht="14.25" customHeight="1">
      <c r="AJ775" s="50" t="str">
        <f t="shared" si="68"/>
        <v xml:space="preserve">[{'Camera Information':{'Identifier':'','Number':,'Group':,'Name':  ,'Location':,'Description': </v>
      </c>
    </row>
    <row r="776" spans="36:36" ht="14.25" customHeight="1">
      <c r="AJ776" s="50" t="str">
        <f t="shared" si="68"/>
        <v xml:space="preserve">[{'Camera Information':{'Identifier':'','Number':,'Group':,'Name':  ,'Location':,'Description': </v>
      </c>
    </row>
    <row r="777" spans="36:36" ht="14.25" customHeight="1">
      <c r="AJ777" s="50" t="str">
        <f t="shared" si="68"/>
        <v xml:space="preserve">[{'Camera Information':{'Identifier':'','Number':,'Group':,'Name':  ,'Location':,'Description': </v>
      </c>
    </row>
    <row r="778" spans="36:36" ht="14.25" customHeight="1">
      <c r="AJ778" s="50" t="str">
        <f t="shared" si="68"/>
        <v xml:space="preserve">[{'Camera Information':{'Identifier':'','Number':,'Group':,'Name':  ,'Location':,'Description': </v>
      </c>
    </row>
    <row r="779" spans="36:36" ht="14.25" customHeight="1">
      <c r="AJ779" s="50" t="str">
        <f t="shared" si="68"/>
        <v xml:space="preserve">[{'Camera Information':{'Identifier':'','Number':,'Group':,'Name':  ,'Location':,'Description': </v>
      </c>
    </row>
    <row r="780" spans="36:36" ht="14.25" customHeight="1">
      <c r="AJ780" s="50" t="str">
        <f t="shared" si="68"/>
        <v xml:space="preserve">[{'Camera Information':{'Identifier':'','Number':,'Group':,'Name':  ,'Location':,'Description': </v>
      </c>
    </row>
    <row r="781" spans="36:36" ht="14.25" customHeight="1">
      <c r="AJ781" s="50" t="str">
        <f t="shared" si="68"/>
        <v xml:space="preserve">[{'Camera Information':{'Identifier':'','Number':,'Group':,'Name':  ,'Location':,'Description': </v>
      </c>
    </row>
    <row r="782" spans="36:36" ht="14.25" customHeight="1">
      <c r="AJ782" s="50" t="str">
        <f t="shared" si="68"/>
        <v xml:space="preserve">[{'Camera Information':{'Identifier':'','Number':,'Group':,'Name':  ,'Location':,'Description': </v>
      </c>
    </row>
    <row r="783" spans="36:36" ht="14.25" customHeight="1">
      <c r="AJ783" s="50" t="str">
        <f t="shared" si="68"/>
        <v xml:space="preserve">[{'Camera Information':{'Identifier':'','Number':,'Group':,'Name':  ,'Location':,'Description': </v>
      </c>
    </row>
    <row r="784" spans="36:36" ht="14.25" customHeight="1">
      <c r="AJ784" s="50" t="str">
        <f t="shared" si="68"/>
        <v xml:space="preserve">[{'Camera Information':{'Identifier':'','Number':,'Group':,'Name':  ,'Location':,'Description': </v>
      </c>
    </row>
    <row r="785" spans="36:36" ht="14.25" customHeight="1">
      <c r="AJ785" s="50" t="str">
        <f t="shared" si="68"/>
        <v xml:space="preserve">[{'Camera Information':{'Identifier':'','Number':,'Group':,'Name':  ,'Location':,'Description': </v>
      </c>
    </row>
    <row r="786" spans="36:36" ht="14.25" customHeight="1">
      <c r="AJ786" s="50" t="str">
        <f t="shared" si="68"/>
        <v xml:space="preserve">[{'Camera Information':{'Identifier':'','Number':,'Group':,'Name':  ,'Location':,'Description': </v>
      </c>
    </row>
    <row r="787" spans="36:36" ht="14.25" customHeight="1">
      <c r="AJ787" s="50" t="str">
        <f t="shared" si="68"/>
        <v xml:space="preserve">[{'Camera Information':{'Identifier':'','Number':,'Group':,'Name':  ,'Location':,'Description': </v>
      </c>
    </row>
    <row r="788" spans="36:36" ht="14.25" customHeight="1">
      <c r="AJ788" s="50" t="str">
        <f t="shared" si="68"/>
        <v xml:space="preserve">[{'Camera Information':{'Identifier':'','Number':,'Group':,'Name':  ,'Location':,'Description': </v>
      </c>
    </row>
    <row r="789" spans="36:36" ht="14.25" customHeight="1">
      <c r="AJ789" s="50" t="str">
        <f t="shared" si="68"/>
        <v xml:space="preserve">[{'Camera Information':{'Identifier':'','Number':,'Group':,'Name':  ,'Location':,'Description': </v>
      </c>
    </row>
    <row r="790" spans="36:36" ht="14.25" customHeight="1">
      <c r="AJ790" s="50" t="str">
        <f t="shared" si="68"/>
        <v xml:space="preserve">[{'Camera Information':{'Identifier':'','Number':,'Group':,'Name':  ,'Location':,'Description': </v>
      </c>
    </row>
    <row r="791" spans="36:36" ht="14.25" customHeight="1">
      <c r="AJ791" s="50" t="str">
        <f t="shared" si="68"/>
        <v xml:space="preserve">[{'Camera Information':{'Identifier':'','Number':,'Group':,'Name':  ,'Location':,'Description': </v>
      </c>
    </row>
    <row r="792" spans="36:36" ht="14.25" customHeight="1">
      <c r="AJ792" s="50" t="str">
        <f t="shared" si="68"/>
        <v xml:space="preserve">[{'Camera Information':{'Identifier':'','Number':,'Group':,'Name':  ,'Location':,'Description': </v>
      </c>
    </row>
    <row r="793" spans="36:36" ht="14.25" customHeight="1">
      <c r="AJ793" s="50" t="str">
        <f t="shared" si="68"/>
        <v xml:space="preserve">[{'Camera Information':{'Identifier':'','Number':,'Group':,'Name':  ,'Location':,'Description': </v>
      </c>
    </row>
    <row r="794" spans="36:36" ht="14.25" customHeight="1">
      <c r="AJ794" s="50" t="str">
        <f t="shared" si="68"/>
        <v xml:space="preserve">[{'Camera Information':{'Identifier':'','Number':,'Group':,'Name':  ,'Location':,'Description': </v>
      </c>
    </row>
    <row r="795" spans="36:36" ht="14.25" customHeight="1">
      <c r="AJ795" s="50" t="str">
        <f t="shared" si="68"/>
        <v xml:space="preserve">[{'Camera Information':{'Identifier':'','Number':,'Group':,'Name':  ,'Location':,'Description': </v>
      </c>
    </row>
    <row r="796" spans="36:36" ht="14.25" customHeight="1">
      <c r="AJ796" s="50" t="str">
        <f t="shared" si="68"/>
        <v xml:space="preserve">[{'Camera Information':{'Identifier':'','Number':,'Group':,'Name':  ,'Location':,'Description': </v>
      </c>
    </row>
    <row r="797" spans="36:36" ht="14.25" customHeight="1">
      <c r="AJ797" s="50" t="str">
        <f t="shared" si="68"/>
        <v xml:space="preserve">[{'Camera Information':{'Identifier':'','Number':,'Group':,'Name':  ,'Location':,'Description': </v>
      </c>
    </row>
    <row r="798" spans="36:36" ht="14.25" customHeight="1">
      <c r="AJ798" s="50" t="str">
        <f t="shared" si="68"/>
        <v xml:space="preserve">[{'Camera Information':{'Identifier':'','Number':,'Group':,'Name':  ,'Location':,'Description': </v>
      </c>
    </row>
    <row r="799" spans="36:36" ht="14.25" customHeight="1">
      <c r="AJ799" s="50" t="str">
        <f t="shared" si="68"/>
        <v xml:space="preserve">[{'Camera Information':{'Identifier':'','Number':,'Group':,'Name':  ,'Location':,'Description': </v>
      </c>
    </row>
    <row r="800" spans="36:36" ht="14.25" customHeight="1">
      <c r="AJ800" s="50" t="str">
        <f t="shared" si="68"/>
        <v xml:space="preserve">[{'Camera Information':{'Identifier':'','Number':,'Group':,'Name':  ,'Location':,'Description': </v>
      </c>
    </row>
    <row r="801" spans="36:36" ht="14.25" customHeight="1">
      <c r="AJ801" s="50" t="str">
        <f t="shared" si="68"/>
        <v xml:space="preserve">[{'Camera Information':{'Identifier':'','Number':,'Group':,'Name':  ,'Location':,'Description': </v>
      </c>
    </row>
    <row r="802" spans="36:36" ht="14.25" customHeight="1">
      <c r="AJ802" s="50" t="str">
        <f t="shared" si="68"/>
        <v xml:space="preserve">[{'Camera Information':{'Identifier':'','Number':,'Group':,'Name':  ,'Location':,'Description': </v>
      </c>
    </row>
    <row r="803" spans="36:36" ht="14.25" customHeight="1">
      <c r="AJ803" s="50" t="str">
        <f t="shared" si="68"/>
        <v xml:space="preserve">[{'Camera Information':{'Identifier':'','Number':,'Group':,'Name':  ,'Location':,'Description': </v>
      </c>
    </row>
    <row r="804" spans="36:36" ht="14.25" customHeight="1">
      <c r="AJ804" s="50" t="str">
        <f t="shared" si="68"/>
        <v xml:space="preserve">[{'Camera Information':{'Identifier':'','Number':,'Group':,'Name':  ,'Location':,'Description': </v>
      </c>
    </row>
    <row r="805" spans="36:36" ht="14.25" customHeight="1">
      <c r="AJ805" s="50" t="str">
        <f t="shared" si="68"/>
        <v xml:space="preserve">[{'Camera Information':{'Identifier':'','Number':,'Group':,'Name':  ,'Location':,'Description': </v>
      </c>
    </row>
    <row r="806" spans="36:36" ht="14.25" customHeight="1">
      <c r="AJ806" s="50" t="str">
        <f t="shared" si="68"/>
        <v xml:space="preserve">[{'Camera Information':{'Identifier':'','Number':,'Group':,'Name':  ,'Location':,'Description': </v>
      </c>
    </row>
    <row r="807" spans="36:36" ht="14.25" customHeight="1">
      <c r="AJ807" s="50" t="str">
        <f t="shared" si="68"/>
        <v xml:space="preserve">[{'Camera Information':{'Identifier':'','Number':,'Group':,'Name':  ,'Location':,'Description': </v>
      </c>
    </row>
    <row r="808" spans="36:36" ht="14.25" customHeight="1">
      <c r="AJ808" s="50" t="str">
        <f t="shared" si="68"/>
        <v xml:space="preserve">[{'Camera Information':{'Identifier':'','Number':,'Group':,'Name':  ,'Location':,'Description': </v>
      </c>
    </row>
    <row r="809" spans="36:36" ht="14.25" customHeight="1">
      <c r="AJ809" s="50" t="str">
        <f t="shared" si="68"/>
        <v xml:space="preserve">[{'Camera Information':{'Identifier':'','Number':,'Group':,'Name':  ,'Location':,'Description': </v>
      </c>
    </row>
    <row r="810" spans="36:36" ht="14.25" customHeight="1">
      <c r="AJ810" s="50" t="str">
        <f t="shared" si="68"/>
        <v xml:space="preserve">[{'Camera Information':{'Identifier':'','Number':,'Group':,'Name':  ,'Location':,'Description': </v>
      </c>
    </row>
    <row r="811" spans="36:36" ht="14.25" customHeight="1">
      <c r="AJ811" s="50" t="str">
        <f t="shared" si="68"/>
        <v xml:space="preserve">[{'Camera Information':{'Identifier':'','Number':,'Group':,'Name':  ,'Location':,'Description': </v>
      </c>
    </row>
    <row r="812" spans="36:36" ht="14.25" customHeight="1">
      <c r="AJ812" s="50" t="str">
        <f t="shared" si="68"/>
        <v xml:space="preserve">[{'Camera Information':{'Identifier':'','Number':,'Group':,'Name':  ,'Location':,'Description': </v>
      </c>
    </row>
    <row r="813" spans="36:36" ht="14.25" customHeight="1">
      <c r="AJ813" s="50" t="str">
        <f t="shared" si="68"/>
        <v xml:space="preserve">[{'Camera Information':{'Identifier':'','Number':,'Group':,'Name':  ,'Location':,'Description': </v>
      </c>
    </row>
    <row r="814" spans="36:36" ht="14.25" customHeight="1">
      <c r="AJ814" s="50" t="str">
        <f t="shared" si="68"/>
        <v xml:space="preserve">[{'Camera Information':{'Identifier':'','Number':,'Group':,'Name':  ,'Location':,'Description': </v>
      </c>
    </row>
    <row r="815" spans="36:36" ht="14.25" customHeight="1">
      <c r="AJ815" s="50" t="str">
        <f t="shared" si="68"/>
        <v xml:space="preserve">[{'Camera Information':{'Identifier':'','Number':,'Group':,'Name':  ,'Location':,'Description': </v>
      </c>
    </row>
    <row r="816" spans="36:36" ht="14.25" customHeight="1">
      <c r="AJ816" s="50" t="str">
        <f t="shared" si="68"/>
        <v xml:space="preserve">[{'Camera Information':{'Identifier':'','Number':,'Group':,'Name':  ,'Location':,'Description': </v>
      </c>
    </row>
    <row r="817" spans="36:36" ht="14.25" customHeight="1">
      <c r="AJ817" s="50" t="str">
        <f t="shared" si="68"/>
        <v xml:space="preserve">[{'Camera Information':{'Identifier':'','Number':,'Group':,'Name':  ,'Location':,'Description': </v>
      </c>
    </row>
    <row r="818" spans="36:36" ht="14.25" customHeight="1">
      <c r="AJ818" s="50" t="str">
        <f t="shared" si="68"/>
        <v xml:space="preserve">[{'Camera Information':{'Identifier':'','Number':,'Group':,'Name':  ,'Location':,'Description': </v>
      </c>
    </row>
    <row r="819" spans="36:36" ht="14.25" customHeight="1">
      <c r="AJ819" s="50" t="str">
        <f t="shared" si="68"/>
        <v xml:space="preserve">[{'Camera Information':{'Identifier':'','Number':,'Group':,'Name':  ,'Location':,'Description': </v>
      </c>
    </row>
    <row r="820" spans="36:36" ht="14.25" customHeight="1">
      <c r="AJ820" s="50" t="str">
        <f t="shared" si="68"/>
        <v xml:space="preserve">[{'Camera Information':{'Identifier':'','Number':,'Group':,'Name':  ,'Location':,'Description': </v>
      </c>
    </row>
    <row r="821" spans="36:36" ht="14.25" customHeight="1">
      <c r="AJ821" s="50" t="str">
        <f t="shared" si="68"/>
        <v xml:space="preserve">[{'Camera Information':{'Identifier':'','Number':,'Group':,'Name':  ,'Location':,'Description': </v>
      </c>
    </row>
    <row r="822" spans="36:36" ht="14.25" customHeight="1">
      <c r="AJ822" s="50" t="str">
        <f t="shared" si="68"/>
        <v xml:space="preserve">[{'Camera Information':{'Identifier':'','Number':,'Group':,'Name':  ,'Location':,'Description': </v>
      </c>
    </row>
    <row r="823" spans="36:36" ht="14.25" customHeight="1">
      <c r="AJ823" s="50" t="str">
        <f t="shared" si="68"/>
        <v xml:space="preserve">[{'Camera Information':{'Identifier':'','Number':,'Group':,'Name':  ,'Location':,'Description': </v>
      </c>
    </row>
    <row r="824" spans="36:36" ht="14.25" customHeight="1">
      <c r="AJ824" s="50" t="str">
        <f t="shared" si="68"/>
        <v xml:space="preserve">[{'Camera Information':{'Identifier':'','Number':,'Group':,'Name':  ,'Location':,'Description': </v>
      </c>
    </row>
    <row r="825" spans="36:36" ht="14.25" customHeight="1">
      <c r="AJ825" s="50" t="str">
        <f t="shared" si="68"/>
        <v xml:space="preserve">[{'Camera Information':{'Identifier':'','Number':,'Group':,'Name':  ,'Location':,'Description': </v>
      </c>
    </row>
    <row r="826" spans="36:36" ht="14.25" customHeight="1">
      <c r="AJ826" s="50" t="str">
        <f t="shared" si="68"/>
        <v xml:space="preserve">[{'Camera Information':{'Identifier':'','Number':,'Group':,'Name':  ,'Location':,'Description': </v>
      </c>
    </row>
    <row r="827" spans="36:36" ht="14.25" customHeight="1">
      <c r="AJ827" s="50" t="str">
        <f t="shared" si="68"/>
        <v xml:space="preserve">[{'Camera Information':{'Identifier':'','Number':,'Group':,'Name':  ,'Location':,'Description': </v>
      </c>
    </row>
    <row r="828" spans="36:36" ht="14.25" customHeight="1">
      <c r="AJ828" s="50" t="str">
        <f t="shared" si="68"/>
        <v xml:space="preserve">[{'Camera Information':{'Identifier':'','Number':,'Group':,'Name':  ,'Location':,'Description': </v>
      </c>
    </row>
    <row r="829" spans="36:36" ht="14.25" customHeight="1">
      <c r="AJ829" s="50" t="str">
        <f t="shared" si="68"/>
        <v xml:space="preserve">[{'Camera Information':{'Identifier':'','Number':,'Group':,'Name':  ,'Location':,'Description': </v>
      </c>
    </row>
    <row r="830" spans="36:36" ht="14.25" customHeight="1">
      <c r="AJ830" s="50" t="str">
        <f t="shared" si="68"/>
        <v xml:space="preserve">[{'Camera Information':{'Identifier':'','Number':,'Group':,'Name':  ,'Location':,'Description': </v>
      </c>
    </row>
    <row r="831" spans="36:36" ht="14.25" customHeight="1">
      <c r="AJ831" s="50" t="str">
        <f t="shared" si="68"/>
        <v xml:space="preserve">[{'Camera Information':{'Identifier':'','Number':,'Group':,'Name':  ,'Location':,'Description': </v>
      </c>
    </row>
    <row r="832" spans="36:36" ht="14.25" customHeight="1">
      <c r="AJ832" s="50" t="str">
        <f t="shared" si="68"/>
        <v xml:space="preserve">[{'Camera Information':{'Identifier':'','Number':,'Group':,'Name':  ,'Location':,'Description': </v>
      </c>
    </row>
    <row r="833" spans="36:36" ht="14.25" customHeight="1">
      <c r="AJ833" s="50" t="str">
        <f t="shared" si="68"/>
        <v xml:space="preserve">[{'Camera Information':{'Identifier':'','Number':,'Group':,'Name':  ,'Location':,'Description': </v>
      </c>
    </row>
    <row r="834" spans="36:36" ht="14.25" customHeight="1">
      <c r="AJ834" s="50" t="str">
        <f t="shared" si="68"/>
        <v xml:space="preserve">[{'Camera Information':{'Identifier':'','Number':,'Group':,'Name':  ,'Location':,'Description': </v>
      </c>
    </row>
    <row r="835" spans="36:36" ht="14.25" customHeight="1">
      <c r="AJ835" s="50" t="str">
        <f t="shared" ref="AJ835:AJ898" si="69">CONCATENATE("[","{","'Camera Information':","{","'Identifier':","'",A835,"'",",","'Number':",B835,",","'Group':",C835,",","'Name':",C835," ",D835," ",I835,",","'Location':",F835,",","'Description':",C835," ",)</f>
        <v xml:space="preserve">[{'Camera Information':{'Identifier':'','Number':,'Group':,'Name':  ,'Location':,'Description': </v>
      </c>
    </row>
    <row r="836" spans="36:36" ht="14.25" customHeight="1">
      <c r="AJ836" s="50" t="str">
        <f t="shared" si="69"/>
        <v xml:space="preserve">[{'Camera Information':{'Identifier':'','Number':,'Group':,'Name':  ,'Location':,'Description': </v>
      </c>
    </row>
    <row r="837" spans="36:36" ht="14.25" customHeight="1">
      <c r="AJ837" s="50" t="str">
        <f t="shared" si="69"/>
        <v xml:space="preserve">[{'Camera Information':{'Identifier':'','Number':,'Group':,'Name':  ,'Location':,'Description': </v>
      </c>
    </row>
    <row r="838" spans="36:36" ht="14.25" customHeight="1">
      <c r="AJ838" s="50" t="str">
        <f t="shared" si="69"/>
        <v xml:space="preserve">[{'Camera Information':{'Identifier':'','Number':,'Group':,'Name':  ,'Location':,'Description': </v>
      </c>
    </row>
    <row r="839" spans="36:36" ht="14.25" customHeight="1">
      <c r="AJ839" s="50" t="str">
        <f t="shared" si="69"/>
        <v xml:space="preserve">[{'Camera Information':{'Identifier':'','Number':,'Group':,'Name':  ,'Location':,'Description': </v>
      </c>
    </row>
    <row r="840" spans="36:36" ht="14.25" customHeight="1">
      <c r="AJ840" s="50" t="str">
        <f t="shared" si="69"/>
        <v xml:space="preserve">[{'Camera Information':{'Identifier':'','Number':,'Group':,'Name':  ,'Location':,'Description': </v>
      </c>
    </row>
    <row r="841" spans="36:36" ht="14.25" customHeight="1">
      <c r="AJ841" s="50" t="str">
        <f t="shared" si="69"/>
        <v xml:space="preserve">[{'Camera Information':{'Identifier':'','Number':,'Group':,'Name':  ,'Location':,'Description': </v>
      </c>
    </row>
    <row r="842" spans="36:36" ht="14.25" customHeight="1">
      <c r="AJ842" s="50" t="str">
        <f t="shared" si="69"/>
        <v xml:space="preserve">[{'Camera Information':{'Identifier':'','Number':,'Group':,'Name':  ,'Location':,'Description': </v>
      </c>
    </row>
    <row r="843" spans="36:36" ht="14.25" customHeight="1">
      <c r="AJ843" s="50" t="str">
        <f t="shared" si="69"/>
        <v xml:space="preserve">[{'Camera Information':{'Identifier':'','Number':,'Group':,'Name':  ,'Location':,'Description': </v>
      </c>
    </row>
    <row r="844" spans="36:36" ht="14.25" customHeight="1">
      <c r="AJ844" s="50" t="str">
        <f t="shared" si="69"/>
        <v xml:space="preserve">[{'Camera Information':{'Identifier':'','Number':,'Group':,'Name':  ,'Location':,'Description': </v>
      </c>
    </row>
    <row r="845" spans="36:36" ht="14.25" customHeight="1">
      <c r="AJ845" s="50" t="str">
        <f t="shared" si="69"/>
        <v xml:space="preserve">[{'Camera Information':{'Identifier':'','Number':,'Group':,'Name':  ,'Location':,'Description': </v>
      </c>
    </row>
    <row r="846" spans="36:36" ht="14.25" customHeight="1">
      <c r="AJ846" s="50" t="str">
        <f t="shared" si="69"/>
        <v xml:space="preserve">[{'Camera Information':{'Identifier':'','Number':,'Group':,'Name':  ,'Location':,'Description': </v>
      </c>
    </row>
    <row r="847" spans="36:36" ht="14.25" customHeight="1">
      <c r="AJ847" s="50" t="str">
        <f t="shared" si="69"/>
        <v xml:space="preserve">[{'Camera Information':{'Identifier':'','Number':,'Group':,'Name':  ,'Location':,'Description': </v>
      </c>
    </row>
    <row r="848" spans="36:36" ht="14.25" customHeight="1">
      <c r="AJ848" s="50" t="str">
        <f t="shared" si="69"/>
        <v xml:space="preserve">[{'Camera Information':{'Identifier':'','Number':,'Group':,'Name':  ,'Location':,'Description': </v>
      </c>
    </row>
    <row r="849" spans="36:36" ht="14.25" customHeight="1">
      <c r="AJ849" s="50" t="str">
        <f t="shared" si="69"/>
        <v xml:space="preserve">[{'Camera Information':{'Identifier':'','Number':,'Group':,'Name':  ,'Location':,'Description': </v>
      </c>
    </row>
    <row r="850" spans="36:36" ht="14.25" customHeight="1">
      <c r="AJ850" s="50" t="str">
        <f t="shared" si="69"/>
        <v xml:space="preserve">[{'Camera Information':{'Identifier':'','Number':,'Group':,'Name':  ,'Location':,'Description': </v>
      </c>
    </row>
    <row r="851" spans="36:36" ht="14.25" customHeight="1">
      <c r="AJ851" s="50" t="str">
        <f t="shared" si="69"/>
        <v xml:space="preserve">[{'Camera Information':{'Identifier':'','Number':,'Group':,'Name':  ,'Location':,'Description': </v>
      </c>
    </row>
    <row r="852" spans="36:36" ht="14.25" customHeight="1">
      <c r="AJ852" s="50" t="str">
        <f t="shared" si="69"/>
        <v xml:space="preserve">[{'Camera Information':{'Identifier':'','Number':,'Group':,'Name':  ,'Location':,'Description': </v>
      </c>
    </row>
    <row r="853" spans="36:36" ht="14.25" customHeight="1">
      <c r="AJ853" s="50" t="str">
        <f t="shared" si="69"/>
        <v xml:space="preserve">[{'Camera Information':{'Identifier':'','Number':,'Group':,'Name':  ,'Location':,'Description': </v>
      </c>
    </row>
    <row r="854" spans="36:36" ht="14.25" customHeight="1">
      <c r="AJ854" s="50" t="str">
        <f t="shared" si="69"/>
        <v xml:space="preserve">[{'Camera Information':{'Identifier':'','Number':,'Group':,'Name':  ,'Location':,'Description': </v>
      </c>
    </row>
    <row r="855" spans="36:36" ht="14.25" customHeight="1">
      <c r="AJ855" s="50" t="str">
        <f t="shared" si="69"/>
        <v xml:space="preserve">[{'Camera Information':{'Identifier':'','Number':,'Group':,'Name':  ,'Location':,'Description': </v>
      </c>
    </row>
    <row r="856" spans="36:36" ht="14.25" customHeight="1">
      <c r="AJ856" s="50" t="str">
        <f t="shared" si="69"/>
        <v xml:space="preserve">[{'Camera Information':{'Identifier':'','Number':,'Group':,'Name':  ,'Location':,'Description': </v>
      </c>
    </row>
    <row r="857" spans="36:36" ht="14.25" customHeight="1">
      <c r="AJ857" s="50" t="str">
        <f t="shared" si="69"/>
        <v xml:space="preserve">[{'Camera Information':{'Identifier':'','Number':,'Group':,'Name':  ,'Location':,'Description': </v>
      </c>
    </row>
    <row r="858" spans="36:36" ht="14.25" customHeight="1">
      <c r="AJ858" s="50" t="str">
        <f t="shared" si="69"/>
        <v xml:space="preserve">[{'Camera Information':{'Identifier':'','Number':,'Group':,'Name':  ,'Location':,'Description': </v>
      </c>
    </row>
    <row r="859" spans="36:36" ht="14.25" customHeight="1">
      <c r="AJ859" s="50" t="str">
        <f t="shared" si="69"/>
        <v xml:space="preserve">[{'Camera Information':{'Identifier':'','Number':,'Group':,'Name':  ,'Location':,'Description': </v>
      </c>
    </row>
    <row r="860" spans="36:36" ht="14.25" customHeight="1">
      <c r="AJ860" s="50" t="str">
        <f t="shared" si="69"/>
        <v xml:space="preserve">[{'Camera Information':{'Identifier':'','Number':,'Group':,'Name':  ,'Location':,'Description': </v>
      </c>
    </row>
    <row r="861" spans="36:36" ht="14.25" customHeight="1">
      <c r="AJ861" s="50" t="str">
        <f t="shared" si="69"/>
        <v xml:space="preserve">[{'Camera Information':{'Identifier':'','Number':,'Group':,'Name':  ,'Location':,'Description': </v>
      </c>
    </row>
    <row r="862" spans="36:36" ht="14.25" customHeight="1">
      <c r="AJ862" s="50" t="str">
        <f t="shared" si="69"/>
        <v xml:space="preserve">[{'Camera Information':{'Identifier':'','Number':,'Group':,'Name':  ,'Location':,'Description': </v>
      </c>
    </row>
    <row r="863" spans="36:36" ht="14.25" customHeight="1">
      <c r="AJ863" s="50" t="str">
        <f t="shared" si="69"/>
        <v xml:space="preserve">[{'Camera Information':{'Identifier':'','Number':,'Group':,'Name':  ,'Location':,'Description': </v>
      </c>
    </row>
    <row r="864" spans="36:36" ht="14.25" customHeight="1">
      <c r="AJ864" s="50" t="str">
        <f t="shared" si="69"/>
        <v xml:space="preserve">[{'Camera Information':{'Identifier':'','Number':,'Group':,'Name':  ,'Location':,'Description': </v>
      </c>
    </row>
    <row r="865" spans="36:36" ht="14.25" customHeight="1">
      <c r="AJ865" s="50" t="str">
        <f t="shared" si="69"/>
        <v xml:space="preserve">[{'Camera Information':{'Identifier':'','Number':,'Group':,'Name':  ,'Location':,'Description': </v>
      </c>
    </row>
    <row r="866" spans="36:36" ht="14.25" customHeight="1">
      <c r="AJ866" s="50" t="str">
        <f t="shared" si="69"/>
        <v xml:space="preserve">[{'Camera Information':{'Identifier':'','Number':,'Group':,'Name':  ,'Location':,'Description': </v>
      </c>
    </row>
    <row r="867" spans="36:36" ht="14.25" customHeight="1">
      <c r="AJ867" s="50" t="str">
        <f t="shared" si="69"/>
        <v xml:space="preserve">[{'Camera Information':{'Identifier':'','Number':,'Group':,'Name':  ,'Location':,'Description': </v>
      </c>
    </row>
    <row r="868" spans="36:36" ht="14.25" customHeight="1">
      <c r="AJ868" s="50" t="str">
        <f t="shared" si="69"/>
        <v xml:space="preserve">[{'Camera Information':{'Identifier':'','Number':,'Group':,'Name':  ,'Location':,'Description': </v>
      </c>
    </row>
    <row r="869" spans="36:36" ht="14.25" customHeight="1">
      <c r="AJ869" s="50" t="str">
        <f t="shared" si="69"/>
        <v xml:space="preserve">[{'Camera Information':{'Identifier':'','Number':,'Group':,'Name':  ,'Location':,'Description': </v>
      </c>
    </row>
    <row r="870" spans="36:36" ht="14.25" customHeight="1">
      <c r="AJ870" s="50" t="str">
        <f t="shared" si="69"/>
        <v xml:space="preserve">[{'Camera Information':{'Identifier':'','Number':,'Group':,'Name':  ,'Location':,'Description': </v>
      </c>
    </row>
    <row r="871" spans="36:36" ht="14.25" customHeight="1">
      <c r="AJ871" s="50" t="str">
        <f t="shared" si="69"/>
        <v xml:space="preserve">[{'Camera Information':{'Identifier':'','Number':,'Group':,'Name':  ,'Location':,'Description': </v>
      </c>
    </row>
    <row r="872" spans="36:36" ht="14.25" customHeight="1">
      <c r="AJ872" s="50" t="str">
        <f t="shared" si="69"/>
        <v xml:space="preserve">[{'Camera Information':{'Identifier':'','Number':,'Group':,'Name':  ,'Location':,'Description': </v>
      </c>
    </row>
    <row r="873" spans="36:36" ht="14.25" customHeight="1">
      <c r="AJ873" s="50" t="str">
        <f t="shared" si="69"/>
        <v xml:space="preserve">[{'Camera Information':{'Identifier':'','Number':,'Group':,'Name':  ,'Location':,'Description': </v>
      </c>
    </row>
    <row r="874" spans="36:36" ht="14.25" customHeight="1">
      <c r="AJ874" s="50" t="str">
        <f t="shared" si="69"/>
        <v xml:space="preserve">[{'Camera Information':{'Identifier':'','Number':,'Group':,'Name':  ,'Location':,'Description': </v>
      </c>
    </row>
    <row r="875" spans="36:36" ht="14.25" customHeight="1">
      <c r="AJ875" s="50" t="str">
        <f t="shared" si="69"/>
        <v xml:space="preserve">[{'Camera Information':{'Identifier':'','Number':,'Group':,'Name':  ,'Location':,'Description': </v>
      </c>
    </row>
    <row r="876" spans="36:36" ht="14.25" customHeight="1">
      <c r="AJ876" s="50" t="str">
        <f t="shared" si="69"/>
        <v xml:space="preserve">[{'Camera Information':{'Identifier':'','Number':,'Group':,'Name':  ,'Location':,'Description': </v>
      </c>
    </row>
    <row r="877" spans="36:36" ht="14.25" customHeight="1">
      <c r="AJ877" s="50" t="str">
        <f t="shared" si="69"/>
        <v xml:space="preserve">[{'Camera Information':{'Identifier':'','Number':,'Group':,'Name':  ,'Location':,'Description': </v>
      </c>
    </row>
    <row r="878" spans="36:36" ht="14.25" customHeight="1">
      <c r="AJ878" s="50" t="str">
        <f t="shared" si="69"/>
        <v xml:space="preserve">[{'Camera Information':{'Identifier':'','Number':,'Group':,'Name':  ,'Location':,'Description': </v>
      </c>
    </row>
    <row r="879" spans="36:36" ht="14.25" customHeight="1">
      <c r="AJ879" s="50" t="str">
        <f t="shared" si="69"/>
        <v xml:space="preserve">[{'Camera Information':{'Identifier':'','Number':,'Group':,'Name':  ,'Location':,'Description': </v>
      </c>
    </row>
    <row r="880" spans="36:36" ht="14.25" customHeight="1">
      <c r="AJ880" s="50" t="str">
        <f t="shared" si="69"/>
        <v xml:space="preserve">[{'Camera Information':{'Identifier':'','Number':,'Group':,'Name':  ,'Location':,'Description': </v>
      </c>
    </row>
    <row r="881" spans="36:36" ht="14.25" customHeight="1">
      <c r="AJ881" s="50" t="str">
        <f t="shared" si="69"/>
        <v xml:space="preserve">[{'Camera Information':{'Identifier':'','Number':,'Group':,'Name':  ,'Location':,'Description': </v>
      </c>
    </row>
    <row r="882" spans="36:36" ht="14.25" customHeight="1">
      <c r="AJ882" s="50" t="str">
        <f t="shared" si="69"/>
        <v xml:space="preserve">[{'Camera Information':{'Identifier':'','Number':,'Group':,'Name':  ,'Location':,'Description': </v>
      </c>
    </row>
    <row r="883" spans="36:36" ht="14.25" customHeight="1">
      <c r="AJ883" s="50" t="str">
        <f t="shared" si="69"/>
        <v xml:space="preserve">[{'Camera Information':{'Identifier':'','Number':,'Group':,'Name':  ,'Location':,'Description': </v>
      </c>
    </row>
    <row r="884" spans="36:36" ht="14.25" customHeight="1">
      <c r="AJ884" s="50" t="str">
        <f t="shared" si="69"/>
        <v xml:space="preserve">[{'Camera Information':{'Identifier':'','Number':,'Group':,'Name':  ,'Location':,'Description': </v>
      </c>
    </row>
    <row r="885" spans="36:36" ht="14.25" customHeight="1">
      <c r="AJ885" s="50" t="str">
        <f t="shared" si="69"/>
        <v xml:space="preserve">[{'Camera Information':{'Identifier':'','Number':,'Group':,'Name':  ,'Location':,'Description': </v>
      </c>
    </row>
    <row r="886" spans="36:36" ht="14.25" customHeight="1">
      <c r="AJ886" s="50" t="str">
        <f t="shared" si="69"/>
        <v xml:space="preserve">[{'Camera Information':{'Identifier':'','Number':,'Group':,'Name':  ,'Location':,'Description': </v>
      </c>
    </row>
    <row r="887" spans="36:36" ht="14.25" customHeight="1">
      <c r="AJ887" s="50" t="str">
        <f t="shared" si="69"/>
        <v xml:space="preserve">[{'Camera Information':{'Identifier':'','Number':,'Group':,'Name':  ,'Location':,'Description': </v>
      </c>
    </row>
    <row r="888" spans="36:36" ht="14.25" customHeight="1">
      <c r="AJ888" s="50" t="str">
        <f t="shared" si="69"/>
        <v xml:space="preserve">[{'Camera Information':{'Identifier':'','Number':,'Group':,'Name':  ,'Location':,'Description': </v>
      </c>
    </row>
    <row r="889" spans="36:36" ht="14.25" customHeight="1">
      <c r="AJ889" s="50" t="str">
        <f t="shared" si="69"/>
        <v xml:space="preserve">[{'Camera Information':{'Identifier':'','Number':,'Group':,'Name':  ,'Location':,'Description': </v>
      </c>
    </row>
    <row r="890" spans="36:36" ht="14.25" customHeight="1">
      <c r="AJ890" s="50" t="str">
        <f t="shared" si="69"/>
        <v xml:space="preserve">[{'Camera Information':{'Identifier':'','Number':,'Group':,'Name':  ,'Location':,'Description': </v>
      </c>
    </row>
    <row r="891" spans="36:36" ht="14.25" customHeight="1">
      <c r="AJ891" s="50" t="str">
        <f t="shared" si="69"/>
        <v xml:space="preserve">[{'Camera Information':{'Identifier':'','Number':,'Group':,'Name':  ,'Location':,'Description': </v>
      </c>
    </row>
    <row r="892" spans="36:36" ht="14.25" customHeight="1">
      <c r="AJ892" s="50" t="str">
        <f t="shared" si="69"/>
        <v xml:space="preserve">[{'Camera Information':{'Identifier':'','Number':,'Group':,'Name':  ,'Location':,'Description': </v>
      </c>
    </row>
    <row r="893" spans="36:36" ht="14.25" customHeight="1">
      <c r="AJ893" s="50" t="str">
        <f t="shared" si="69"/>
        <v xml:space="preserve">[{'Camera Information':{'Identifier':'','Number':,'Group':,'Name':  ,'Location':,'Description': </v>
      </c>
    </row>
    <row r="894" spans="36:36" ht="14.25" customHeight="1">
      <c r="AJ894" s="50" t="str">
        <f t="shared" si="69"/>
        <v xml:space="preserve">[{'Camera Information':{'Identifier':'','Number':,'Group':,'Name':  ,'Location':,'Description': </v>
      </c>
    </row>
    <row r="895" spans="36:36" ht="14.25" customHeight="1">
      <c r="AJ895" s="50" t="str">
        <f t="shared" si="69"/>
        <v xml:space="preserve">[{'Camera Information':{'Identifier':'','Number':,'Group':,'Name':  ,'Location':,'Description': </v>
      </c>
    </row>
    <row r="896" spans="36:36" ht="14.25" customHeight="1">
      <c r="AJ896" s="50" t="str">
        <f t="shared" si="69"/>
        <v xml:space="preserve">[{'Camera Information':{'Identifier':'','Number':,'Group':,'Name':  ,'Location':,'Description': </v>
      </c>
    </row>
    <row r="897" spans="36:36" ht="14.25" customHeight="1">
      <c r="AJ897" s="50" t="str">
        <f t="shared" si="69"/>
        <v xml:space="preserve">[{'Camera Information':{'Identifier':'','Number':,'Group':,'Name':  ,'Location':,'Description': </v>
      </c>
    </row>
    <row r="898" spans="36:36" ht="14.25" customHeight="1">
      <c r="AJ898" s="50" t="str">
        <f t="shared" si="69"/>
        <v xml:space="preserve">[{'Camera Information':{'Identifier':'','Number':,'Group':,'Name':  ,'Location':,'Description': </v>
      </c>
    </row>
    <row r="899" spans="36:36" ht="14.25" customHeight="1">
      <c r="AJ899" s="50" t="str">
        <f t="shared" ref="AJ899:AJ936" si="70">CONCATENATE("[","{","'Camera Information':","{","'Identifier':","'",A899,"'",",","'Number':",B899,",","'Group':",C899,",","'Name':",C899," ",D899," ",I899,",","'Location':",F899,",","'Description':",C899," ",)</f>
        <v xml:space="preserve">[{'Camera Information':{'Identifier':'','Number':,'Group':,'Name':  ,'Location':,'Description': </v>
      </c>
    </row>
    <row r="900" spans="36:36" ht="14.25" customHeight="1">
      <c r="AJ900" s="50" t="str">
        <f t="shared" si="70"/>
        <v xml:space="preserve">[{'Camera Information':{'Identifier':'','Number':,'Group':,'Name':  ,'Location':,'Description': </v>
      </c>
    </row>
    <row r="901" spans="36:36" ht="14.25" customHeight="1">
      <c r="AJ901" s="50" t="str">
        <f t="shared" si="70"/>
        <v xml:space="preserve">[{'Camera Information':{'Identifier':'','Number':,'Group':,'Name':  ,'Location':,'Description': </v>
      </c>
    </row>
    <row r="902" spans="36:36" ht="14.25" customHeight="1">
      <c r="AJ902" s="50" t="str">
        <f t="shared" si="70"/>
        <v xml:space="preserve">[{'Camera Information':{'Identifier':'','Number':,'Group':,'Name':  ,'Location':,'Description': </v>
      </c>
    </row>
    <row r="903" spans="36:36" ht="14.25" customHeight="1">
      <c r="AJ903" s="50" t="str">
        <f t="shared" si="70"/>
        <v xml:space="preserve">[{'Camera Information':{'Identifier':'','Number':,'Group':,'Name':  ,'Location':,'Description': </v>
      </c>
    </row>
    <row r="904" spans="36:36" ht="14.25" customHeight="1">
      <c r="AJ904" s="50" t="str">
        <f t="shared" si="70"/>
        <v xml:space="preserve">[{'Camera Information':{'Identifier':'','Number':,'Group':,'Name':  ,'Location':,'Description': </v>
      </c>
    </row>
    <row r="905" spans="36:36" ht="14.25" customHeight="1">
      <c r="AJ905" s="50" t="str">
        <f t="shared" si="70"/>
        <v xml:space="preserve">[{'Camera Information':{'Identifier':'','Number':,'Group':,'Name':  ,'Location':,'Description': </v>
      </c>
    </row>
    <row r="906" spans="36:36" ht="14.25" customHeight="1">
      <c r="AJ906" s="50" t="str">
        <f t="shared" si="70"/>
        <v xml:space="preserve">[{'Camera Information':{'Identifier':'','Number':,'Group':,'Name':  ,'Location':,'Description': </v>
      </c>
    </row>
    <row r="907" spans="36:36" ht="14.25" customHeight="1">
      <c r="AJ907" s="50" t="str">
        <f t="shared" si="70"/>
        <v xml:space="preserve">[{'Camera Information':{'Identifier':'','Number':,'Group':,'Name':  ,'Location':,'Description': </v>
      </c>
    </row>
    <row r="908" spans="36:36" ht="14.25" customHeight="1">
      <c r="AJ908" s="50" t="str">
        <f t="shared" si="70"/>
        <v xml:space="preserve">[{'Camera Information':{'Identifier':'','Number':,'Group':,'Name':  ,'Location':,'Description': </v>
      </c>
    </row>
    <row r="909" spans="36:36" ht="14.25" customHeight="1">
      <c r="AJ909" s="50" t="str">
        <f t="shared" si="70"/>
        <v xml:space="preserve">[{'Camera Information':{'Identifier':'','Number':,'Group':,'Name':  ,'Location':,'Description': </v>
      </c>
    </row>
    <row r="910" spans="36:36" ht="14.25" customHeight="1">
      <c r="AJ910" s="50" t="str">
        <f t="shared" si="70"/>
        <v xml:space="preserve">[{'Camera Information':{'Identifier':'','Number':,'Group':,'Name':  ,'Location':,'Description': </v>
      </c>
    </row>
    <row r="911" spans="36:36" ht="14.25" customHeight="1">
      <c r="AJ911" s="50" t="str">
        <f t="shared" si="70"/>
        <v xml:space="preserve">[{'Camera Information':{'Identifier':'','Number':,'Group':,'Name':  ,'Location':,'Description': </v>
      </c>
    </row>
    <row r="912" spans="36:36" ht="14.25" customHeight="1">
      <c r="AJ912" s="50" t="str">
        <f t="shared" si="70"/>
        <v xml:space="preserve">[{'Camera Information':{'Identifier':'','Number':,'Group':,'Name':  ,'Location':,'Description': </v>
      </c>
    </row>
    <row r="913" spans="36:36" ht="14.25" customHeight="1">
      <c r="AJ913" s="50" t="str">
        <f t="shared" si="70"/>
        <v xml:space="preserve">[{'Camera Information':{'Identifier':'','Number':,'Group':,'Name':  ,'Location':,'Description': </v>
      </c>
    </row>
    <row r="914" spans="36:36" ht="14.25" customHeight="1">
      <c r="AJ914" s="50" t="str">
        <f t="shared" si="70"/>
        <v xml:space="preserve">[{'Camera Information':{'Identifier':'','Number':,'Group':,'Name':  ,'Location':,'Description': </v>
      </c>
    </row>
    <row r="915" spans="36:36" ht="14.25" customHeight="1">
      <c r="AJ915" s="50" t="str">
        <f t="shared" si="70"/>
        <v xml:space="preserve">[{'Camera Information':{'Identifier':'','Number':,'Group':,'Name':  ,'Location':,'Description': </v>
      </c>
    </row>
    <row r="916" spans="36:36" ht="14.25" customHeight="1">
      <c r="AJ916" s="50" t="str">
        <f t="shared" si="70"/>
        <v xml:space="preserve">[{'Camera Information':{'Identifier':'','Number':,'Group':,'Name':  ,'Location':,'Description': </v>
      </c>
    </row>
    <row r="917" spans="36:36" ht="14.25" customHeight="1">
      <c r="AJ917" s="50" t="str">
        <f t="shared" si="70"/>
        <v xml:space="preserve">[{'Camera Information':{'Identifier':'','Number':,'Group':,'Name':  ,'Location':,'Description': </v>
      </c>
    </row>
    <row r="918" spans="36:36" ht="14.25" customHeight="1">
      <c r="AJ918" s="50" t="str">
        <f t="shared" si="70"/>
        <v xml:space="preserve">[{'Camera Information':{'Identifier':'','Number':,'Group':,'Name':  ,'Location':,'Description': </v>
      </c>
    </row>
    <row r="919" spans="36:36" ht="14.25" customHeight="1">
      <c r="AJ919" s="50" t="str">
        <f t="shared" si="70"/>
        <v xml:space="preserve">[{'Camera Information':{'Identifier':'','Number':,'Group':,'Name':  ,'Location':,'Description': </v>
      </c>
    </row>
    <row r="920" spans="36:36" ht="14.25" customHeight="1">
      <c r="AJ920" s="50" t="str">
        <f t="shared" si="70"/>
        <v xml:space="preserve">[{'Camera Information':{'Identifier':'','Number':,'Group':,'Name':  ,'Location':,'Description': </v>
      </c>
    </row>
    <row r="921" spans="36:36" ht="14.25" customHeight="1">
      <c r="AJ921" s="50" t="str">
        <f t="shared" si="70"/>
        <v xml:space="preserve">[{'Camera Information':{'Identifier':'','Number':,'Group':,'Name':  ,'Location':,'Description': </v>
      </c>
    </row>
    <row r="922" spans="36:36" ht="14.25" customHeight="1">
      <c r="AJ922" s="50" t="str">
        <f t="shared" si="70"/>
        <v xml:space="preserve">[{'Camera Information':{'Identifier':'','Number':,'Group':,'Name':  ,'Location':,'Description': </v>
      </c>
    </row>
    <row r="923" spans="36:36" ht="14.25" customHeight="1">
      <c r="AJ923" s="50" t="str">
        <f t="shared" si="70"/>
        <v xml:space="preserve">[{'Camera Information':{'Identifier':'','Number':,'Group':,'Name':  ,'Location':,'Description': </v>
      </c>
    </row>
    <row r="924" spans="36:36" ht="14.25" customHeight="1">
      <c r="AJ924" s="50" t="str">
        <f t="shared" si="70"/>
        <v xml:space="preserve">[{'Camera Information':{'Identifier':'','Number':,'Group':,'Name':  ,'Location':,'Description': </v>
      </c>
    </row>
    <row r="925" spans="36:36" ht="14.25" customHeight="1">
      <c r="AJ925" s="50" t="str">
        <f t="shared" si="70"/>
        <v xml:space="preserve">[{'Camera Information':{'Identifier':'','Number':,'Group':,'Name':  ,'Location':,'Description': </v>
      </c>
    </row>
    <row r="926" spans="36:36" ht="14.25" customHeight="1">
      <c r="AJ926" s="50" t="str">
        <f t="shared" si="70"/>
        <v xml:space="preserve">[{'Camera Information':{'Identifier':'','Number':,'Group':,'Name':  ,'Location':,'Description': </v>
      </c>
    </row>
    <row r="927" spans="36:36" ht="14.25" customHeight="1">
      <c r="AJ927" s="50" t="str">
        <f t="shared" si="70"/>
        <v xml:space="preserve">[{'Camera Information':{'Identifier':'','Number':,'Group':,'Name':  ,'Location':,'Description': </v>
      </c>
    </row>
    <row r="928" spans="36:36" ht="14.25" customHeight="1">
      <c r="AJ928" s="50" t="str">
        <f t="shared" si="70"/>
        <v xml:space="preserve">[{'Camera Information':{'Identifier':'','Number':,'Group':,'Name':  ,'Location':,'Description': </v>
      </c>
    </row>
    <row r="929" spans="36:36" ht="14.25" customHeight="1">
      <c r="AJ929" s="50" t="str">
        <f t="shared" si="70"/>
        <v xml:space="preserve">[{'Camera Information':{'Identifier':'','Number':,'Group':,'Name':  ,'Location':,'Description': </v>
      </c>
    </row>
    <row r="930" spans="36:36" ht="14.25" customHeight="1">
      <c r="AJ930" s="50" t="str">
        <f t="shared" si="70"/>
        <v xml:space="preserve">[{'Camera Information':{'Identifier':'','Number':,'Group':,'Name':  ,'Location':,'Description': </v>
      </c>
    </row>
    <row r="931" spans="36:36" ht="14.25" customHeight="1">
      <c r="AJ931" s="50" t="str">
        <f t="shared" si="70"/>
        <v xml:space="preserve">[{'Camera Information':{'Identifier':'','Number':,'Group':,'Name':  ,'Location':,'Description': </v>
      </c>
    </row>
    <row r="932" spans="36:36" ht="14.25" customHeight="1">
      <c r="AJ932" s="50" t="str">
        <f t="shared" si="70"/>
        <v xml:space="preserve">[{'Camera Information':{'Identifier':'','Number':,'Group':,'Name':  ,'Location':,'Description': </v>
      </c>
    </row>
    <row r="933" spans="36:36" ht="14.25" customHeight="1">
      <c r="AJ933" s="50" t="str">
        <f t="shared" si="70"/>
        <v xml:space="preserve">[{'Camera Information':{'Identifier':'','Number':,'Group':,'Name':  ,'Location':,'Description': </v>
      </c>
    </row>
    <row r="934" spans="36:36" ht="14.25" customHeight="1">
      <c r="AJ934" s="50" t="str">
        <f t="shared" si="70"/>
        <v xml:space="preserve">[{'Camera Information':{'Identifier':'','Number':,'Group':,'Name':  ,'Location':,'Description': </v>
      </c>
    </row>
    <row r="935" spans="36:36" ht="14.25" customHeight="1">
      <c r="AJ935" s="50" t="str">
        <f t="shared" si="70"/>
        <v xml:space="preserve">[{'Camera Information':{'Identifier':'','Number':,'Group':,'Name':  ,'Location':,'Description': </v>
      </c>
    </row>
    <row r="936" spans="36:36" ht="14.25" customHeight="1">
      <c r="AJ936" s="50" t="str">
        <f t="shared" si="70"/>
        <v xml:space="preserve">[{'Camera Information':{'Identifier':'','Number':,'Group':,'Name':  ,'Location':,'Description': </v>
      </c>
    </row>
  </sheetData>
  <sheetProtection selectLockedCells="1" selectUnlockedCells="1"/>
  <autoFilter ref="A1:AH528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5"/>
  <sheetViews>
    <sheetView tabSelected="1" topLeftCell="B1" workbookViewId="0">
      <pane xSplit="1" ySplit="1" topLeftCell="H511" activePane="bottomRight" state="frozen"/>
      <selection activeCell="B1" sqref="B1"/>
      <selection pane="topRight" activeCell="C1" sqref="C1"/>
      <selection pane="bottomLeft" activeCell="B2" sqref="B2"/>
      <selection pane="bottomRight" activeCell="F61" sqref="F61"/>
    </sheetView>
  </sheetViews>
  <sheetFormatPr baseColWidth="10" defaultColWidth="9" defaultRowHeight="12.75"/>
  <cols>
    <col min="1" max="1" width="12.5703125" style="49" customWidth="1"/>
    <col min="2" max="2" width="33.5703125" style="50" customWidth="1"/>
    <col min="3" max="3" width="16.85546875" style="50" customWidth="1"/>
    <col min="4" max="4" width="18.7109375" style="56" customWidth="1"/>
    <col min="5" max="5" width="20.7109375" style="50" customWidth="1"/>
    <col min="6" max="6" width="11" style="50" customWidth="1"/>
    <col min="7" max="7" width="11.85546875" style="50" customWidth="1"/>
    <col min="8" max="8" width="40" style="51" customWidth="1"/>
    <col min="9" max="9" width="71.42578125" customWidth="1"/>
    <col min="10" max="10" width="125.28515625" customWidth="1"/>
    <col min="11" max="11" width="73.85546875" customWidth="1"/>
  </cols>
  <sheetData>
    <row r="1" spans="1:10">
      <c r="A1" s="52" t="s">
        <v>1</v>
      </c>
      <c r="B1" s="52" t="s">
        <v>0</v>
      </c>
      <c r="C1" s="52" t="s">
        <v>9</v>
      </c>
      <c r="D1" s="52" t="s">
        <v>11</v>
      </c>
      <c r="E1" s="52" t="s">
        <v>16</v>
      </c>
      <c r="F1" s="52" t="s">
        <v>12</v>
      </c>
      <c r="G1" s="52" t="s">
        <v>13</v>
      </c>
      <c r="H1" s="53" t="s">
        <v>4840</v>
      </c>
      <c r="I1" s="61" t="s">
        <v>4841</v>
      </c>
      <c r="J1" s="108" t="s">
        <v>4842</v>
      </c>
    </row>
    <row r="2" spans="1:10">
      <c r="A2" s="54">
        <v>3003</v>
      </c>
      <c r="B2" s="55" t="s">
        <v>1511</v>
      </c>
      <c r="C2" s="50" t="s">
        <v>39</v>
      </c>
      <c r="D2" s="56">
        <v>1</v>
      </c>
      <c r="E2" s="50">
        <v>554</v>
      </c>
      <c r="F2" s="56" t="s">
        <v>41</v>
      </c>
      <c r="G2" s="56" t="s">
        <v>42</v>
      </c>
      <c r="H2" s="50" t="s">
        <v>1512</v>
      </c>
      <c r="I2" t="str">
        <f>CONCATENATE("rtsp://",IF(F2="",IF(C2="AXIS","root",IF(C2="LANACCESS","hello","")),IF(F2="sin password","",F2)),IF(F2="sin password","",":"),IF(G2="",IF(C2="AXIS","root",IF(C2="LANACCESS","world","")),IF(G2="sin password","",G2)),IF(G2="sin password","","@"),D2,IF(E2="","",":"),E2,"/",IF(C2="LANACCESS","camera-1",IF(C2="AXIS","axis-media/media.amp?videocodec=h264",IF(C2="VG4 Autodome","h264&amp;inst=2"))))</f>
        <v>rtsp://hello:world@1:554/camera-1</v>
      </c>
    </row>
    <row r="3" spans="1:10">
      <c r="A3" s="54">
        <v>3004</v>
      </c>
      <c r="B3" s="55" t="s">
        <v>1513</v>
      </c>
      <c r="C3" s="50" t="s">
        <v>39</v>
      </c>
      <c r="D3" s="56">
        <v>1</v>
      </c>
      <c r="E3" s="50">
        <v>554</v>
      </c>
      <c r="F3" s="56" t="s">
        <v>41</v>
      </c>
      <c r="G3" s="56" t="s">
        <v>42</v>
      </c>
      <c r="H3" s="50" t="s">
        <v>1514</v>
      </c>
      <c r="I3" t="str">
        <f t="shared" ref="I3:I66" si="0">CONCATENATE("rtsp://",IF(F3="",IF(C3="AXIS","root",IF(C3="LANACCESS","hello","")),IF(F3="sin password","",F3)),IF(F3="sin password","",":"),IF(G3="",IF(C3="AXIS","root",IF(C3="LANACCESS","world","")),IF(G3="sin password","",G3)),IF(G3="sin password","","@"),D3,IF(E3="","",":"),E3,"/",IF(C3="LANACCESS","camera-1",IF(C3="AXIS","axis-media/media.amp?videocodec=h264",IF(C3="VG4 Autodome","h264&amp;inst=2"))))</f>
        <v>rtsp://hello:world@1:554/camera-1</v>
      </c>
    </row>
    <row r="4" spans="1:10">
      <c r="A4" s="54">
        <v>101</v>
      </c>
      <c r="B4" s="55" t="s">
        <v>1515</v>
      </c>
      <c r="C4" s="50" t="s">
        <v>50</v>
      </c>
      <c r="D4" s="56" t="s">
        <v>52</v>
      </c>
      <c r="E4" s="50">
        <v>554</v>
      </c>
      <c r="F4" s="56" t="s">
        <v>53</v>
      </c>
      <c r="G4" s="56" t="s">
        <v>53</v>
      </c>
      <c r="H4" s="50" t="s">
        <v>1516</v>
      </c>
      <c r="I4" t="str">
        <f t="shared" si="0"/>
        <v>rtsp://root:root@10.137.247.69:554/axis-media/media.amp?videocodec=h264</v>
      </c>
    </row>
    <row r="5" spans="1:10">
      <c r="A5" s="54">
        <v>102</v>
      </c>
      <c r="B5" s="55" t="s">
        <v>1517</v>
      </c>
      <c r="C5" s="50" t="s">
        <v>50</v>
      </c>
      <c r="D5" s="56" t="s">
        <v>61</v>
      </c>
      <c r="E5" s="50">
        <v>554</v>
      </c>
      <c r="F5" s="103" t="s">
        <v>53</v>
      </c>
      <c r="G5" s="56" t="s">
        <v>53</v>
      </c>
      <c r="H5" s="50" t="s">
        <v>1518</v>
      </c>
      <c r="I5" t="str">
        <f t="shared" si="0"/>
        <v>rtsp://root:root@10.137.247.36:554/axis-media/media.amp?videocodec=h264</v>
      </c>
    </row>
    <row r="6" spans="1:10">
      <c r="A6" s="54">
        <v>742</v>
      </c>
      <c r="B6" s="55" t="s">
        <v>1519</v>
      </c>
      <c r="C6" s="57" t="s">
        <v>39</v>
      </c>
      <c r="D6" s="96" t="s">
        <v>68</v>
      </c>
      <c r="E6" s="50">
        <v>554</v>
      </c>
      <c r="F6" s="57" t="s">
        <v>41</v>
      </c>
      <c r="G6" s="57" t="s">
        <v>42</v>
      </c>
      <c r="H6" s="50" t="s">
        <v>1520</v>
      </c>
      <c r="I6" t="str">
        <f t="shared" si="0"/>
        <v>rtsp://hello:world@10.137.229.34:554/camera-1</v>
      </c>
    </row>
    <row r="7" spans="1:10">
      <c r="A7" s="54">
        <v>744</v>
      </c>
      <c r="B7" s="55" t="s">
        <v>1521</v>
      </c>
      <c r="C7" s="57" t="s">
        <v>39</v>
      </c>
      <c r="D7" s="96" t="s">
        <v>76</v>
      </c>
      <c r="E7" s="50">
        <v>554</v>
      </c>
      <c r="F7" s="57" t="s">
        <v>41</v>
      </c>
      <c r="G7" s="57" t="s">
        <v>42</v>
      </c>
      <c r="H7" s="50" t="s">
        <v>1522</v>
      </c>
      <c r="I7" t="str">
        <f t="shared" si="0"/>
        <v>rtsp://hello:world@10.137.229.35:554/camera-1</v>
      </c>
    </row>
    <row r="8" spans="1:10">
      <c r="A8" s="54">
        <v>745</v>
      </c>
      <c r="B8" s="55" t="s">
        <v>1523</v>
      </c>
      <c r="C8" s="57" t="s">
        <v>39</v>
      </c>
      <c r="D8" s="96" t="s">
        <v>81</v>
      </c>
      <c r="E8" s="50">
        <v>554</v>
      </c>
      <c r="F8" s="57" t="s">
        <v>41</v>
      </c>
      <c r="G8" s="57" t="s">
        <v>42</v>
      </c>
      <c r="H8" s="50" t="s">
        <v>1524</v>
      </c>
      <c r="I8" t="str">
        <f t="shared" si="0"/>
        <v>rtsp://hello:world@10.137.229.36:554/camera-1</v>
      </c>
    </row>
    <row r="9" spans="1:10">
      <c r="A9" s="54">
        <v>746</v>
      </c>
      <c r="B9" s="55" t="s">
        <v>1525</v>
      </c>
      <c r="C9" s="57" t="s">
        <v>39</v>
      </c>
      <c r="D9" s="96" t="s">
        <v>86</v>
      </c>
      <c r="E9" s="50">
        <v>554</v>
      </c>
      <c r="F9" s="57" t="s">
        <v>41</v>
      </c>
      <c r="G9" s="57" t="s">
        <v>42</v>
      </c>
      <c r="H9" s="50" t="s">
        <v>1526</v>
      </c>
      <c r="I9" t="str">
        <f t="shared" si="0"/>
        <v>rtsp://hello:world@10.137.229.37:554/camera-1</v>
      </c>
    </row>
    <row r="10" spans="1:10">
      <c r="A10" s="54">
        <v>789</v>
      </c>
      <c r="B10" s="55" t="s">
        <v>1527</v>
      </c>
      <c r="C10" s="57" t="s">
        <v>39</v>
      </c>
      <c r="D10" s="97" t="s">
        <v>1528</v>
      </c>
      <c r="E10" s="50">
        <v>554</v>
      </c>
      <c r="F10" s="57"/>
      <c r="G10" s="57"/>
      <c r="H10" s="50" t="s">
        <v>1529</v>
      </c>
      <c r="I10" t="str">
        <f t="shared" si="0"/>
        <v>rtsp://hello:world@10.131.65.11:554/camera-1</v>
      </c>
    </row>
    <row r="11" spans="1:10">
      <c r="A11" s="54">
        <v>787</v>
      </c>
      <c r="B11" s="55" t="s">
        <v>1530</v>
      </c>
      <c r="C11" s="57" t="s">
        <v>39</v>
      </c>
      <c r="D11" s="97" t="s">
        <v>1531</v>
      </c>
      <c r="E11" s="50">
        <v>554</v>
      </c>
      <c r="F11" s="57"/>
      <c r="G11" s="57"/>
      <c r="H11" s="50" t="s">
        <v>1532</v>
      </c>
      <c r="I11" t="str">
        <f t="shared" si="0"/>
        <v>rtsp://hello:world@10.131.65.9:554/camera-1</v>
      </c>
    </row>
    <row r="12" spans="1:10">
      <c r="A12" s="54">
        <v>1507</v>
      </c>
      <c r="B12" s="55" t="s">
        <v>1533</v>
      </c>
      <c r="C12" s="95" t="s">
        <v>104</v>
      </c>
      <c r="D12" s="109" t="s">
        <v>1534</v>
      </c>
      <c r="E12" s="50">
        <v>554</v>
      </c>
      <c r="F12" s="103" t="s">
        <v>891</v>
      </c>
      <c r="G12" s="103" t="s">
        <v>891</v>
      </c>
      <c r="H12" s="50" t="s">
        <v>1535</v>
      </c>
      <c r="I12" t="str">
        <f t="shared" si="0"/>
        <v>rtsp://172.28.5.7:554/h264&amp;inst=2</v>
      </c>
      <c r="J12" s="106"/>
    </row>
    <row r="13" spans="1:10">
      <c r="A13" s="54">
        <v>3308</v>
      </c>
      <c r="B13" s="55" t="s">
        <v>1536</v>
      </c>
      <c r="C13" s="50" t="s">
        <v>39</v>
      </c>
      <c r="D13" s="97" t="s">
        <v>112</v>
      </c>
      <c r="E13" s="50">
        <v>554</v>
      </c>
      <c r="F13" s="56"/>
      <c r="G13" s="56"/>
      <c r="H13" s="50" t="s">
        <v>1537</v>
      </c>
      <c r="I13" t="str">
        <f t="shared" si="0"/>
        <v>rtsp://hello:world@10.131.1.3:554/camera-1</v>
      </c>
    </row>
    <row r="14" spans="1:10">
      <c r="A14" s="54">
        <v>717</v>
      </c>
      <c r="B14" s="55" t="s">
        <v>1538</v>
      </c>
      <c r="C14" s="50" t="s">
        <v>50</v>
      </c>
      <c r="D14" s="56" t="s">
        <v>118</v>
      </c>
      <c r="E14" s="50">
        <v>554</v>
      </c>
      <c r="F14" s="56" t="s">
        <v>119</v>
      </c>
      <c r="G14" s="56" t="s">
        <v>119</v>
      </c>
      <c r="H14" s="50" t="s">
        <v>1539</v>
      </c>
      <c r="I14" t="str">
        <f t="shared" si="0"/>
        <v>rtsp://sct:sct@10.131.10.3:554/axis-media/media.amp?videocodec=h264</v>
      </c>
    </row>
    <row r="15" spans="1:10">
      <c r="A15" s="54">
        <v>718</v>
      </c>
      <c r="B15" s="55" t="s">
        <v>1540</v>
      </c>
      <c r="C15" s="50" t="s">
        <v>39</v>
      </c>
      <c r="D15" s="82" t="s">
        <v>123</v>
      </c>
      <c r="E15" s="50">
        <v>554</v>
      </c>
      <c r="F15" s="56"/>
      <c r="G15" s="56"/>
      <c r="H15" s="50" t="s">
        <v>1541</v>
      </c>
      <c r="I15" t="str">
        <f t="shared" si="0"/>
        <v>rtsp://hello:world@10.131.10.4:554/camera-1</v>
      </c>
    </row>
    <row r="16" spans="1:10">
      <c r="A16" s="54">
        <v>734</v>
      </c>
      <c r="B16" s="55" t="s">
        <v>1542</v>
      </c>
      <c r="C16" s="50" t="s">
        <v>50</v>
      </c>
      <c r="D16" s="56" t="s">
        <v>128</v>
      </c>
      <c r="E16" s="50">
        <v>554</v>
      </c>
      <c r="F16" s="56" t="s">
        <v>119</v>
      </c>
      <c r="G16" s="56" t="s">
        <v>119</v>
      </c>
      <c r="H16" s="50" t="s">
        <v>1543</v>
      </c>
      <c r="I16" t="str">
        <f t="shared" si="0"/>
        <v>rtsp://sct:sct@10.131.100.31:554/axis-media/media.amp?videocodec=h264</v>
      </c>
    </row>
    <row r="17" spans="1:9">
      <c r="A17" s="54">
        <v>738</v>
      </c>
      <c r="B17" s="55" t="s">
        <v>1544</v>
      </c>
      <c r="C17" s="57" t="s">
        <v>39</v>
      </c>
      <c r="D17" s="97" t="s">
        <v>131</v>
      </c>
      <c r="E17" s="50">
        <v>554</v>
      </c>
      <c r="F17" s="57"/>
      <c r="G17" s="57"/>
      <c r="H17" s="50" t="s">
        <v>1545</v>
      </c>
      <c r="I17" t="str">
        <f t="shared" si="0"/>
        <v>rtsp://hello:world@10.131.100.33:554/camera-1</v>
      </c>
    </row>
    <row r="18" spans="1:9">
      <c r="A18" s="54">
        <v>739</v>
      </c>
      <c r="B18" s="55" t="s">
        <v>1546</v>
      </c>
      <c r="C18" s="57" t="s">
        <v>39</v>
      </c>
      <c r="D18" s="97" t="s">
        <v>135</v>
      </c>
      <c r="E18" s="50">
        <v>554</v>
      </c>
      <c r="F18" s="57"/>
      <c r="G18" s="57"/>
      <c r="H18" s="50" t="s">
        <v>1547</v>
      </c>
      <c r="I18" t="str">
        <f t="shared" si="0"/>
        <v>rtsp://hello:world@10.131.100.34:554/camera-1</v>
      </c>
    </row>
    <row r="19" spans="1:9">
      <c r="A19" s="54">
        <v>741</v>
      </c>
      <c r="B19" s="55" t="s">
        <v>1548</v>
      </c>
      <c r="C19" s="57" t="s">
        <v>39</v>
      </c>
      <c r="D19" s="97" t="s">
        <v>137</v>
      </c>
      <c r="E19" s="50">
        <v>554</v>
      </c>
      <c r="F19" s="57"/>
      <c r="G19" s="57"/>
      <c r="H19" s="50" t="s">
        <v>1549</v>
      </c>
      <c r="I19" t="str">
        <f t="shared" si="0"/>
        <v>rtsp://hello:world@10.131.100.35:554/camera-1</v>
      </c>
    </row>
    <row r="20" spans="1:9">
      <c r="A20" s="54">
        <v>740</v>
      </c>
      <c r="B20" s="55" t="s">
        <v>1550</v>
      </c>
      <c r="C20" s="57" t="s">
        <v>39</v>
      </c>
      <c r="D20" s="97" t="s">
        <v>139</v>
      </c>
      <c r="E20" s="50">
        <v>554</v>
      </c>
      <c r="F20" s="57"/>
      <c r="G20" s="57"/>
      <c r="H20" s="50" t="s">
        <v>1551</v>
      </c>
      <c r="I20" t="str">
        <f t="shared" si="0"/>
        <v>rtsp://hello:world@10.131.100.36:554/camera-1</v>
      </c>
    </row>
    <row r="21" spans="1:9">
      <c r="A21" s="54">
        <v>743</v>
      </c>
      <c r="B21" s="55" t="s">
        <v>1552</v>
      </c>
      <c r="C21" s="57" t="s">
        <v>39</v>
      </c>
      <c r="D21" s="97" t="s">
        <v>141</v>
      </c>
      <c r="E21" s="50">
        <v>554</v>
      </c>
      <c r="F21" s="57" t="s">
        <v>41</v>
      </c>
      <c r="G21" s="57" t="s">
        <v>42</v>
      </c>
      <c r="H21" s="50" t="s">
        <v>1553</v>
      </c>
      <c r="I21" t="str">
        <f t="shared" si="0"/>
        <v>rtsp://hello:world@10.131.100.37:554/camera-1</v>
      </c>
    </row>
    <row r="22" spans="1:9">
      <c r="A22" s="54">
        <v>3309</v>
      </c>
      <c r="B22" s="55" t="s">
        <v>1554</v>
      </c>
      <c r="C22" s="50" t="s">
        <v>50</v>
      </c>
      <c r="D22" s="56" t="s">
        <v>144</v>
      </c>
      <c r="E22" s="50">
        <v>554</v>
      </c>
      <c r="F22" s="56" t="s">
        <v>119</v>
      </c>
      <c r="G22" s="56" t="s">
        <v>119</v>
      </c>
      <c r="H22" s="50" t="s">
        <v>1555</v>
      </c>
      <c r="I22" t="str">
        <f t="shared" si="0"/>
        <v>rtsp://sct:sct@10.131.100.47:554/axis-media/media.amp?videocodec=h264</v>
      </c>
    </row>
    <row r="23" spans="1:9">
      <c r="A23" s="54">
        <v>3310</v>
      </c>
      <c r="B23" s="55" t="s">
        <v>1556</v>
      </c>
      <c r="C23" s="50" t="s">
        <v>50</v>
      </c>
      <c r="D23" s="56" t="s">
        <v>146</v>
      </c>
      <c r="E23" s="50">
        <v>554</v>
      </c>
      <c r="F23" s="56" t="s">
        <v>119</v>
      </c>
      <c r="G23" s="56" t="s">
        <v>119</v>
      </c>
      <c r="H23" s="50" t="s">
        <v>1557</v>
      </c>
      <c r="I23" t="str">
        <f t="shared" si="0"/>
        <v>rtsp://sct:sct@10.131.100.48:554/axis-media/media.amp?videocodec=h264</v>
      </c>
    </row>
    <row r="24" spans="1:9">
      <c r="A24" s="54">
        <v>735</v>
      </c>
      <c r="B24" s="55" t="s">
        <v>1558</v>
      </c>
      <c r="C24" s="50" t="s">
        <v>50</v>
      </c>
      <c r="D24" s="56" t="s">
        <v>149</v>
      </c>
      <c r="E24" s="50">
        <v>554</v>
      </c>
      <c r="F24" s="56" t="s">
        <v>119</v>
      </c>
      <c r="G24" s="56" t="s">
        <v>119</v>
      </c>
      <c r="H24" s="50" t="s">
        <v>1559</v>
      </c>
      <c r="I24" t="str">
        <f t="shared" si="0"/>
        <v>rtsp://sct:sct@10.131.100.50:554/axis-media/media.amp?videocodec=h264</v>
      </c>
    </row>
    <row r="25" spans="1:9">
      <c r="A25" s="54">
        <v>736</v>
      </c>
      <c r="B25" s="55" t="s">
        <v>1560</v>
      </c>
      <c r="C25" s="50" t="s">
        <v>50</v>
      </c>
      <c r="D25" s="56" t="s">
        <v>152</v>
      </c>
      <c r="E25" s="50">
        <v>554</v>
      </c>
      <c r="F25" s="56" t="s">
        <v>119</v>
      </c>
      <c r="G25" s="56" t="s">
        <v>119</v>
      </c>
      <c r="H25" s="50" t="s">
        <v>1561</v>
      </c>
      <c r="I25" t="str">
        <f t="shared" si="0"/>
        <v>rtsp://sct:sct@10.131.100.51:554/axis-media/media.amp?videocodec=h264</v>
      </c>
    </row>
    <row r="26" spans="1:9">
      <c r="A26" s="54">
        <v>737</v>
      </c>
      <c r="B26" s="55" t="s">
        <v>1562</v>
      </c>
      <c r="C26" s="50" t="s">
        <v>50</v>
      </c>
      <c r="D26" s="56" t="s">
        <v>154</v>
      </c>
      <c r="E26" s="50">
        <v>554</v>
      </c>
      <c r="F26" s="56" t="s">
        <v>119</v>
      </c>
      <c r="G26" s="56" t="s">
        <v>119</v>
      </c>
      <c r="H26" s="50" t="s">
        <v>1563</v>
      </c>
      <c r="I26" t="str">
        <f t="shared" si="0"/>
        <v>rtsp://sct:sct@10.131.100.52:554/axis-media/media.amp?videocodec=h264</v>
      </c>
    </row>
    <row r="27" spans="1:9">
      <c r="A27" s="54">
        <v>3311</v>
      </c>
      <c r="B27" s="55" t="s">
        <v>1564</v>
      </c>
      <c r="C27" s="50" t="s">
        <v>50</v>
      </c>
      <c r="D27" s="56" t="s">
        <v>156</v>
      </c>
      <c r="E27" s="50">
        <v>554</v>
      </c>
      <c r="F27" s="56" t="s">
        <v>119</v>
      </c>
      <c r="G27" s="56" t="s">
        <v>119</v>
      </c>
      <c r="H27" s="50" t="s">
        <v>1565</v>
      </c>
      <c r="I27" t="str">
        <f t="shared" si="0"/>
        <v>rtsp://sct:sct@10.131.100.80:554/axis-media/media.amp?videocodec=h264</v>
      </c>
    </row>
    <row r="28" spans="1:9">
      <c r="A28" s="54">
        <v>715</v>
      </c>
      <c r="B28" s="55" t="s">
        <v>1566</v>
      </c>
      <c r="C28" s="50" t="s">
        <v>50</v>
      </c>
      <c r="D28" s="56" t="s">
        <v>159</v>
      </c>
      <c r="E28" s="50">
        <v>554</v>
      </c>
      <c r="F28" s="56" t="s">
        <v>119</v>
      </c>
      <c r="G28" s="56" t="s">
        <v>119</v>
      </c>
      <c r="H28" s="50" t="s">
        <v>1567</v>
      </c>
      <c r="I28" t="str">
        <f t="shared" si="0"/>
        <v>rtsp://sct:sct@10.131.11.3:554/axis-media/media.amp?videocodec=h264</v>
      </c>
    </row>
    <row r="29" spans="1:9">
      <c r="A29" s="54">
        <v>716</v>
      </c>
      <c r="B29" s="55" t="s">
        <v>1568</v>
      </c>
      <c r="C29" s="50" t="s">
        <v>50</v>
      </c>
      <c r="D29" s="56" t="s">
        <v>162</v>
      </c>
      <c r="E29" s="50">
        <v>554</v>
      </c>
      <c r="F29" s="56" t="s">
        <v>119</v>
      </c>
      <c r="G29" s="56" t="s">
        <v>119</v>
      </c>
      <c r="H29" s="50" t="s">
        <v>1569</v>
      </c>
      <c r="I29" t="str">
        <f t="shared" si="0"/>
        <v>rtsp://sct:sct@10.131.11.4:554/axis-media/media.amp?videocodec=h264</v>
      </c>
    </row>
    <row r="30" spans="1:9">
      <c r="A30" s="54">
        <v>703</v>
      </c>
      <c r="B30" s="55" t="s">
        <v>1570</v>
      </c>
      <c r="C30" s="50" t="s">
        <v>39</v>
      </c>
      <c r="D30" s="56" t="s">
        <v>165</v>
      </c>
      <c r="E30" s="50">
        <v>554</v>
      </c>
      <c r="F30" s="56" t="s">
        <v>41</v>
      </c>
      <c r="G30" s="56" t="s">
        <v>42</v>
      </c>
      <c r="H30" s="50" t="s">
        <v>1571</v>
      </c>
      <c r="I30" t="str">
        <f t="shared" si="0"/>
        <v>rtsp://hello:world@10.131.12.17:554/camera-1</v>
      </c>
    </row>
    <row r="31" spans="1:9">
      <c r="A31" s="54">
        <v>701</v>
      </c>
      <c r="B31" s="55" t="s">
        <v>1572</v>
      </c>
      <c r="C31" s="50" t="s">
        <v>39</v>
      </c>
      <c r="D31" s="56" t="s">
        <v>169</v>
      </c>
      <c r="E31" s="50">
        <v>554</v>
      </c>
      <c r="F31" s="56" t="s">
        <v>41</v>
      </c>
      <c r="G31" s="56" t="s">
        <v>42</v>
      </c>
      <c r="H31" s="50" t="s">
        <v>1573</v>
      </c>
      <c r="I31" t="str">
        <f t="shared" si="0"/>
        <v>rtsp://hello:world@10.131.12.18:554/camera-1</v>
      </c>
    </row>
    <row r="32" spans="1:9">
      <c r="A32" s="54">
        <v>702</v>
      </c>
      <c r="B32" s="55" t="s">
        <v>1574</v>
      </c>
      <c r="C32" s="50" t="s">
        <v>39</v>
      </c>
      <c r="D32" s="56" t="s">
        <v>173</v>
      </c>
      <c r="E32" s="50">
        <v>554</v>
      </c>
      <c r="F32" s="56" t="s">
        <v>41</v>
      </c>
      <c r="G32" s="56" t="s">
        <v>42</v>
      </c>
      <c r="H32" s="50" t="s">
        <v>1575</v>
      </c>
      <c r="I32" t="str">
        <f t="shared" si="0"/>
        <v>rtsp://hello:world@10.131.12.19:554/camera-1</v>
      </c>
    </row>
    <row r="33" spans="1:9">
      <c r="A33" s="54">
        <v>704</v>
      </c>
      <c r="B33" s="55" t="s">
        <v>1576</v>
      </c>
      <c r="C33" s="50" t="s">
        <v>39</v>
      </c>
      <c r="D33" s="56" t="s">
        <v>176</v>
      </c>
      <c r="E33" s="50">
        <v>554</v>
      </c>
      <c r="F33" s="56" t="s">
        <v>41</v>
      </c>
      <c r="G33" s="56" t="s">
        <v>42</v>
      </c>
      <c r="H33" s="50" t="s">
        <v>1577</v>
      </c>
      <c r="I33" t="str">
        <f t="shared" si="0"/>
        <v>rtsp://hello:world@10.131.12.21:554/camera-1</v>
      </c>
    </row>
    <row r="34" spans="1:9">
      <c r="A34" s="54">
        <v>713</v>
      </c>
      <c r="B34" s="55" t="s">
        <v>1578</v>
      </c>
      <c r="C34" s="50" t="s">
        <v>39</v>
      </c>
      <c r="D34" s="82" t="s">
        <v>180</v>
      </c>
      <c r="E34" s="50">
        <v>554</v>
      </c>
      <c r="F34" s="56"/>
      <c r="G34" s="56"/>
      <c r="H34" s="50" t="s">
        <v>1579</v>
      </c>
      <c r="I34" t="str">
        <f t="shared" si="0"/>
        <v>rtsp://hello:world@10.131.12.22:554/camera-1</v>
      </c>
    </row>
    <row r="35" spans="1:9">
      <c r="A35" s="54">
        <v>714</v>
      </c>
      <c r="B35" s="55" t="s">
        <v>1580</v>
      </c>
      <c r="C35" s="50" t="s">
        <v>50</v>
      </c>
      <c r="D35" s="56" t="s">
        <v>184</v>
      </c>
      <c r="E35" s="50">
        <v>554</v>
      </c>
      <c r="F35" s="56" t="s">
        <v>119</v>
      </c>
      <c r="G35" s="56" t="s">
        <v>119</v>
      </c>
      <c r="H35" s="50" t="s">
        <v>1581</v>
      </c>
      <c r="I35" t="str">
        <f t="shared" si="0"/>
        <v>rtsp://sct:sct@10.131.12.23:554/axis-media/media.amp?videocodec=h264</v>
      </c>
    </row>
    <row r="36" spans="1:9">
      <c r="A36" s="54">
        <v>710</v>
      </c>
      <c r="B36" s="55" t="s">
        <v>1582</v>
      </c>
      <c r="C36" s="50" t="s">
        <v>50</v>
      </c>
      <c r="D36" s="56" t="s">
        <v>187</v>
      </c>
      <c r="E36" s="50">
        <v>554</v>
      </c>
      <c r="F36" s="56" t="s">
        <v>119</v>
      </c>
      <c r="G36" s="56" t="s">
        <v>119</v>
      </c>
      <c r="H36" s="50" t="s">
        <v>1583</v>
      </c>
      <c r="I36" t="str">
        <f t="shared" si="0"/>
        <v>rtsp://sct:sct@10.131.13.3:554/axis-media/media.amp?videocodec=h264</v>
      </c>
    </row>
    <row r="37" spans="1:9">
      <c r="A37" s="54">
        <v>711</v>
      </c>
      <c r="B37" s="55" t="s">
        <v>1584</v>
      </c>
      <c r="C37" s="50" t="s">
        <v>39</v>
      </c>
      <c r="D37" s="82" t="s">
        <v>189</v>
      </c>
      <c r="E37" s="50">
        <v>554</v>
      </c>
      <c r="F37" s="56"/>
      <c r="G37" s="56"/>
      <c r="H37" s="50" t="s">
        <v>1585</v>
      </c>
      <c r="I37" t="str">
        <f t="shared" si="0"/>
        <v>rtsp://hello:world@10.131.13.4:554/camera-1</v>
      </c>
    </row>
    <row r="38" spans="1:9">
      <c r="A38" s="54">
        <v>712</v>
      </c>
      <c r="B38" s="55" t="s">
        <v>1586</v>
      </c>
      <c r="C38" s="50" t="s">
        <v>39</v>
      </c>
      <c r="D38" s="82" t="s">
        <v>192</v>
      </c>
      <c r="E38" s="50">
        <v>554</v>
      </c>
      <c r="F38" s="56"/>
      <c r="G38" s="56"/>
      <c r="H38" s="50" t="s">
        <v>1587</v>
      </c>
      <c r="I38" t="str">
        <f t="shared" si="0"/>
        <v>rtsp://hello:world@10.131.13.5:554/camera-1</v>
      </c>
    </row>
    <row r="39" spans="1:9">
      <c r="A39" s="54">
        <v>708</v>
      </c>
      <c r="B39" s="55" t="s">
        <v>1588</v>
      </c>
      <c r="C39" s="50" t="s">
        <v>50</v>
      </c>
      <c r="D39" s="56" t="s">
        <v>196</v>
      </c>
      <c r="E39" s="50">
        <v>554</v>
      </c>
      <c r="F39" s="56" t="s">
        <v>119</v>
      </c>
      <c r="G39" s="56" t="s">
        <v>119</v>
      </c>
      <c r="H39" s="50" t="s">
        <v>1589</v>
      </c>
      <c r="I39" t="str">
        <f t="shared" si="0"/>
        <v>rtsp://sct:sct@10.131.15.3:554/axis-media/media.amp?videocodec=h264</v>
      </c>
    </row>
    <row r="40" spans="1:9">
      <c r="A40" s="54">
        <v>709</v>
      </c>
      <c r="B40" s="55" t="s">
        <v>1590</v>
      </c>
      <c r="C40" s="50" t="s">
        <v>50</v>
      </c>
      <c r="D40" s="56" t="s">
        <v>198</v>
      </c>
      <c r="E40" s="50">
        <v>554</v>
      </c>
      <c r="F40" s="56" t="s">
        <v>119</v>
      </c>
      <c r="G40" s="56" t="s">
        <v>119</v>
      </c>
      <c r="H40" s="50" t="s">
        <v>1591</v>
      </c>
      <c r="I40" t="str">
        <f t="shared" si="0"/>
        <v>rtsp://sct:sct@10.131.15.4:554/axis-media/media.amp?videocodec=h264</v>
      </c>
    </row>
    <row r="41" spans="1:9">
      <c r="A41" s="54">
        <v>706</v>
      </c>
      <c r="B41" s="55" t="s">
        <v>1592</v>
      </c>
      <c r="C41" s="50" t="s">
        <v>50</v>
      </c>
      <c r="D41" s="56" t="s">
        <v>200</v>
      </c>
      <c r="E41" s="50">
        <v>554</v>
      </c>
      <c r="F41" s="56" t="s">
        <v>119</v>
      </c>
      <c r="G41" s="56" t="s">
        <v>119</v>
      </c>
      <c r="H41" s="50" t="s">
        <v>1593</v>
      </c>
      <c r="I41" t="str">
        <f t="shared" si="0"/>
        <v>rtsp://sct:sct@10.131.16.3:554/axis-media/media.amp?videocodec=h264</v>
      </c>
    </row>
    <row r="42" spans="1:9">
      <c r="A42" s="54">
        <v>707</v>
      </c>
      <c r="B42" s="55" t="s">
        <v>1594</v>
      </c>
      <c r="C42" s="50" t="s">
        <v>50</v>
      </c>
      <c r="D42" s="56" t="s">
        <v>202</v>
      </c>
      <c r="E42" s="50">
        <v>554</v>
      </c>
      <c r="F42" s="56" t="s">
        <v>119</v>
      </c>
      <c r="G42" s="56" t="s">
        <v>119</v>
      </c>
      <c r="H42" s="50" t="s">
        <v>1595</v>
      </c>
      <c r="I42" t="str">
        <f t="shared" si="0"/>
        <v>rtsp://sct:sct@10.131.16.4:554/axis-media/media.amp?videocodec=h264</v>
      </c>
    </row>
    <row r="43" spans="1:9">
      <c r="A43" s="54">
        <v>705</v>
      </c>
      <c r="B43" s="55" t="s">
        <v>1596</v>
      </c>
      <c r="C43" s="50" t="s">
        <v>50</v>
      </c>
      <c r="D43" s="56" t="s">
        <v>204</v>
      </c>
      <c r="E43" s="50">
        <v>554</v>
      </c>
      <c r="F43" s="56" t="s">
        <v>119</v>
      </c>
      <c r="G43" s="56" t="s">
        <v>119</v>
      </c>
      <c r="H43" s="50" t="s">
        <v>1597</v>
      </c>
      <c r="I43" t="str">
        <f t="shared" si="0"/>
        <v>rtsp://sct:sct@10.131.16.5:554/axis-media/media.amp?videocodec=h264</v>
      </c>
    </row>
    <row r="44" spans="1:9">
      <c r="A44" s="54">
        <v>3219</v>
      </c>
      <c r="B44" s="55" t="s">
        <v>1598</v>
      </c>
      <c r="C44" s="50" t="s">
        <v>50</v>
      </c>
      <c r="D44" s="56" t="s">
        <v>209</v>
      </c>
      <c r="E44" s="50">
        <v>554</v>
      </c>
      <c r="F44" s="56" t="s">
        <v>119</v>
      </c>
      <c r="G44" s="56" t="s">
        <v>119</v>
      </c>
      <c r="H44" s="50" t="s">
        <v>1599</v>
      </c>
      <c r="I44" t="str">
        <f t="shared" si="0"/>
        <v>rtsp://sct:sct@10.131.196.47:554/axis-media/media.amp?videocodec=h264</v>
      </c>
    </row>
    <row r="45" spans="1:9">
      <c r="A45" s="54">
        <v>3218</v>
      </c>
      <c r="B45" s="55" t="s">
        <v>1600</v>
      </c>
      <c r="C45" s="50" t="s">
        <v>50</v>
      </c>
      <c r="D45" s="56" t="s">
        <v>211</v>
      </c>
      <c r="E45" s="50">
        <v>554</v>
      </c>
      <c r="F45" s="56" t="s">
        <v>119</v>
      </c>
      <c r="G45" s="56" t="s">
        <v>119</v>
      </c>
      <c r="H45" s="50" t="s">
        <v>1601</v>
      </c>
      <c r="I45" t="str">
        <f t="shared" si="0"/>
        <v>rtsp://sct:sct@10.131.196.48:554/axis-media/media.amp?videocodec=h264</v>
      </c>
    </row>
    <row r="46" spans="1:9">
      <c r="A46" s="54">
        <v>3217</v>
      </c>
      <c r="B46" s="55" t="s">
        <v>1602</v>
      </c>
      <c r="C46" s="50" t="s">
        <v>50</v>
      </c>
      <c r="D46" s="56" t="s">
        <v>213</v>
      </c>
      <c r="E46" s="50">
        <v>554</v>
      </c>
      <c r="F46" s="56" t="s">
        <v>119</v>
      </c>
      <c r="G46" s="56" t="s">
        <v>119</v>
      </c>
      <c r="H46" s="50" t="s">
        <v>1603</v>
      </c>
      <c r="I46" t="str">
        <f t="shared" si="0"/>
        <v>rtsp://sct:sct@10.131.196.73:554/axis-media/media.amp?videocodec=h264</v>
      </c>
    </row>
    <row r="47" spans="1:9">
      <c r="A47" s="54">
        <v>3216</v>
      </c>
      <c r="B47" s="55" t="s">
        <v>1604</v>
      </c>
      <c r="C47" s="50" t="s">
        <v>50</v>
      </c>
      <c r="D47" s="56" t="s">
        <v>216</v>
      </c>
      <c r="E47" s="50">
        <v>554</v>
      </c>
      <c r="F47" s="56" t="s">
        <v>119</v>
      </c>
      <c r="G47" s="56" t="s">
        <v>119</v>
      </c>
      <c r="H47" s="50" t="s">
        <v>1605</v>
      </c>
      <c r="I47" t="str">
        <f t="shared" si="0"/>
        <v>rtsp://sct:sct@10.131.196.84:554/axis-media/media.amp?videocodec=h264</v>
      </c>
    </row>
    <row r="48" spans="1:9">
      <c r="A48" s="54">
        <v>3227</v>
      </c>
      <c r="B48" s="55" t="s">
        <v>1606</v>
      </c>
      <c r="C48" s="50" t="s">
        <v>50</v>
      </c>
      <c r="D48" s="82" t="s">
        <v>220</v>
      </c>
      <c r="E48" s="50">
        <v>554</v>
      </c>
      <c r="F48" s="56"/>
      <c r="G48" s="56"/>
      <c r="H48" s="50" t="s">
        <v>1607</v>
      </c>
      <c r="I48" t="str">
        <f t="shared" si="0"/>
        <v>rtsp://root:root@10.131.197.20:554/axis-media/media.amp?videocodec=h264</v>
      </c>
    </row>
    <row r="49" spans="1:9">
      <c r="A49" s="54">
        <v>3226</v>
      </c>
      <c r="B49" s="55" t="s">
        <v>1608</v>
      </c>
      <c r="C49" s="50" t="s">
        <v>39</v>
      </c>
      <c r="D49" s="82" t="s">
        <v>224</v>
      </c>
      <c r="E49" s="50">
        <v>554</v>
      </c>
      <c r="F49" s="56"/>
      <c r="G49" s="56"/>
      <c r="H49" s="50" t="s">
        <v>1609</v>
      </c>
      <c r="I49" t="str">
        <f t="shared" si="0"/>
        <v>rtsp://hello:world@10.131.197.21:554/camera-1</v>
      </c>
    </row>
    <row r="50" spans="1:9">
      <c r="A50" s="54">
        <v>3225</v>
      </c>
      <c r="B50" s="55" t="s">
        <v>1610</v>
      </c>
      <c r="C50" s="50" t="s">
        <v>50</v>
      </c>
      <c r="D50" s="82" t="s">
        <v>226</v>
      </c>
      <c r="E50" s="50">
        <v>554</v>
      </c>
      <c r="F50" s="56"/>
      <c r="G50" s="56"/>
      <c r="H50" s="50" t="s">
        <v>1611</v>
      </c>
      <c r="I50" t="str">
        <f t="shared" si="0"/>
        <v>rtsp://root:root@10.131.197.22:554/axis-media/media.amp?videocodec=h264</v>
      </c>
    </row>
    <row r="51" spans="1:9">
      <c r="A51" s="54">
        <v>3224</v>
      </c>
      <c r="B51" s="55" t="s">
        <v>1612</v>
      </c>
      <c r="C51" s="50" t="s">
        <v>50</v>
      </c>
      <c r="D51" s="56" t="s">
        <v>228</v>
      </c>
      <c r="E51" s="50">
        <v>554</v>
      </c>
      <c r="F51" s="56" t="s">
        <v>119</v>
      </c>
      <c r="G51" s="56" t="s">
        <v>119</v>
      </c>
      <c r="H51" s="50" t="s">
        <v>1613</v>
      </c>
      <c r="I51" t="str">
        <f t="shared" si="0"/>
        <v>rtsp://sct:sct@10.131.197.23:554/axis-media/media.amp?videocodec=h264</v>
      </c>
    </row>
    <row r="52" spans="1:9">
      <c r="A52" s="54">
        <v>3223</v>
      </c>
      <c r="B52" s="55" t="s">
        <v>1614</v>
      </c>
      <c r="C52" s="50" t="s">
        <v>50</v>
      </c>
      <c r="D52" s="56" t="s">
        <v>230</v>
      </c>
      <c r="E52" s="50">
        <v>554</v>
      </c>
      <c r="F52" s="56" t="s">
        <v>119</v>
      </c>
      <c r="G52" s="56" t="s">
        <v>119</v>
      </c>
      <c r="H52" s="50" t="s">
        <v>1615</v>
      </c>
      <c r="I52" t="str">
        <f t="shared" si="0"/>
        <v>rtsp://sct:sct@10.131.197.25:554/axis-media/media.amp?videocodec=h264</v>
      </c>
    </row>
    <row r="53" spans="1:9">
      <c r="A53" s="54">
        <v>3222</v>
      </c>
      <c r="B53" s="55" t="s">
        <v>1616</v>
      </c>
      <c r="C53" s="50" t="s">
        <v>50</v>
      </c>
      <c r="D53" s="56" t="s">
        <v>233</v>
      </c>
      <c r="E53" s="50">
        <v>554</v>
      </c>
      <c r="F53" s="56" t="s">
        <v>119</v>
      </c>
      <c r="G53" s="56" t="s">
        <v>119</v>
      </c>
      <c r="H53" s="50" t="s">
        <v>1617</v>
      </c>
      <c r="I53" t="str">
        <f t="shared" si="0"/>
        <v>rtsp://sct:sct@10.131.197.28:554/axis-media/media.amp?videocodec=h264</v>
      </c>
    </row>
    <row r="54" spans="1:9">
      <c r="A54" s="54">
        <v>3221</v>
      </c>
      <c r="B54" s="55" t="s">
        <v>1618</v>
      </c>
      <c r="C54" s="50" t="s">
        <v>50</v>
      </c>
      <c r="D54" s="56" t="s">
        <v>236</v>
      </c>
      <c r="E54" s="50">
        <v>554</v>
      </c>
      <c r="F54" s="56" t="s">
        <v>119</v>
      </c>
      <c r="G54" s="56" t="s">
        <v>119</v>
      </c>
      <c r="H54" s="50" t="s">
        <v>1619</v>
      </c>
      <c r="I54" t="str">
        <f t="shared" si="0"/>
        <v>rtsp://sct:sct@10.131.197.45:554/axis-media/media.amp?videocodec=h264</v>
      </c>
    </row>
    <row r="55" spans="1:9">
      <c r="A55" s="54">
        <v>3220</v>
      </c>
      <c r="B55" s="55" t="s">
        <v>1620</v>
      </c>
      <c r="C55" s="50" t="s">
        <v>50</v>
      </c>
      <c r="D55" s="56" t="s">
        <v>238</v>
      </c>
      <c r="E55" s="50">
        <v>554</v>
      </c>
      <c r="F55" s="56" t="s">
        <v>119</v>
      </c>
      <c r="G55" s="56" t="s">
        <v>119</v>
      </c>
      <c r="H55" s="50" t="s">
        <v>1621</v>
      </c>
      <c r="I55" t="str">
        <f t="shared" si="0"/>
        <v>rtsp://sct:sct@10.131.197.46:554/axis-media/media.amp?videocodec=h264</v>
      </c>
    </row>
    <row r="56" spans="1:9">
      <c r="A56" s="54">
        <v>3215</v>
      </c>
      <c r="B56" s="55" t="s">
        <v>1622</v>
      </c>
      <c r="C56" s="50" t="s">
        <v>50</v>
      </c>
      <c r="D56" s="56" t="s">
        <v>240</v>
      </c>
      <c r="E56" s="50">
        <v>554</v>
      </c>
      <c r="F56" s="56" t="s">
        <v>119</v>
      </c>
      <c r="G56" s="56" t="s">
        <v>119</v>
      </c>
      <c r="H56" s="50" t="s">
        <v>1623</v>
      </c>
      <c r="I56" t="str">
        <f t="shared" si="0"/>
        <v>rtsp://sct:sct@10.131.198.34:554/axis-media/media.amp?videocodec=h264</v>
      </c>
    </row>
    <row r="57" spans="1:9">
      <c r="A57" s="54">
        <v>3214</v>
      </c>
      <c r="B57" s="55" t="s">
        <v>1624</v>
      </c>
      <c r="C57" s="50" t="s">
        <v>50</v>
      </c>
      <c r="D57" s="56" t="s">
        <v>243</v>
      </c>
      <c r="E57" s="50">
        <v>554</v>
      </c>
      <c r="F57" s="56" t="s">
        <v>119</v>
      </c>
      <c r="G57" s="56" t="s">
        <v>119</v>
      </c>
      <c r="H57" s="50" t="s">
        <v>1625</v>
      </c>
      <c r="I57" t="str">
        <f t="shared" si="0"/>
        <v>rtsp://sct:sct@10.131.198.42:554/axis-media/media.amp?videocodec=h264</v>
      </c>
    </row>
    <row r="58" spans="1:9">
      <c r="A58" s="54">
        <v>733</v>
      </c>
      <c r="B58" s="55" t="s">
        <v>1626</v>
      </c>
      <c r="C58" s="50" t="s">
        <v>50</v>
      </c>
      <c r="D58" s="56" t="s">
        <v>246</v>
      </c>
      <c r="E58" s="50">
        <v>554</v>
      </c>
      <c r="F58" s="56" t="s">
        <v>119</v>
      </c>
      <c r="G58" s="56" t="s">
        <v>119</v>
      </c>
      <c r="H58" s="50" t="s">
        <v>1627</v>
      </c>
      <c r="I58" t="str">
        <f t="shared" si="0"/>
        <v>rtsp://sct:sct@10.131.3.3:554/axis-media/media.amp?videocodec=h264</v>
      </c>
    </row>
    <row r="59" spans="1:9">
      <c r="A59" s="54">
        <v>731</v>
      </c>
      <c r="B59" s="55" t="s">
        <v>1628</v>
      </c>
      <c r="C59" s="50" t="s">
        <v>50</v>
      </c>
      <c r="D59" s="56" t="s">
        <v>248</v>
      </c>
      <c r="E59" s="50">
        <v>554</v>
      </c>
      <c r="F59" s="56" t="s">
        <v>119</v>
      </c>
      <c r="G59" s="56" t="s">
        <v>119</v>
      </c>
      <c r="H59" s="50" t="s">
        <v>1629</v>
      </c>
      <c r="I59" t="str">
        <f t="shared" si="0"/>
        <v>rtsp://sct:sct@10.131.4.3:554/axis-media/media.amp?videocodec=h264</v>
      </c>
    </row>
    <row r="60" spans="1:9">
      <c r="A60" s="54">
        <v>730</v>
      </c>
      <c r="B60" s="55" t="s">
        <v>1630</v>
      </c>
      <c r="C60" s="50" t="s">
        <v>39</v>
      </c>
      <c r="D60" s="56" t="s">
        <v>251</v>
      </c>
      <c r="E60" s="50">
        <v>554</v>
      </c>
      <c r="F60" s="56" t="s">
        <v>119</v>
      </c>
      <c r="G60" s="56" t="s">
        <v>119</v>
      </c>
      <c r="H60" s="50" t="s">
        <v>1631</v>
      </c>
      <c r="I60" t="str">
        <f t="shared" si="0"/>
        <v>rtsp://sct:sct@10.131.4.4:554/camera-1</v>
      </c>
    </row>
    <row r="61" spans="1:9">
      <c r="A61" s="54">
        <v>732</v>
      </c>
      <c r="B61" s="55" t="s">
        <v>1632</v>
      </c>
      <c r="C61" s="50" t="s">
        <v>50</v>
      </c>
      <c r="D61" s="103" t="s">
        <v>252</v>
      </c>
      <c r="E61" s="50">
        <v>554</v>
      </c>
      <c r="F61" s="56" t="s">
        <v>253</v>
      </c>
      <c r="G61" s="56" t="s">
        <v>253</v>
      </c>
      <c r="H61" s="50" t="s">
        <v>1633</v>
      </c>
      <c r="I61" t="str">
        <f t="shared" si="0"/>
        <v>rtsp://desconocida:desconocida@10.131.4.7:554/axis-media/media.amp?videocodec=h264</v>
      </c>
    </row>
    <row r="62" spans="1:9">
      <c r="A62" s="54">
        <v>4002</v>
      </c>
      <c r="B62" s="55" t="s">
        <v>1634</v>
      </c>
      <c r="C62" s="50" t="s">
        <v>37</v>
      </c>
      <c r="D62" s="82" t="s">
        <v>258</v>
      </c>
      <c r="E62" s="50">
        <v>554</v>
      </c>
      <c r="F62" s="56"/>
      <c r="G62" s="56"/>
      <c r="H62" s="50" t="s">
        <v>1635</v>
      </c>
      <c r="I62" t="str">
        <f t="shared" si="0"/>
        <v>rtsp://:@10.131.45.4:554/FALSO</v>
      </c>
    </row>
    <row r="63" spans="1:9">
      <c r="A63" s="54">
        <v>4004</v>
      </c>
      <c r="B63" s="55" t="s">
        <v>1636</v>
      </c>
      <c r="C63" s="50" t="s">
        <v>39</v>
      </c>
      <c r="D63" s="82" t="s">
        <v>262</v>
      </c>
      <c r="E63" s="50">
        <v>554</v>
      </c>
      <c r="F63" s="56"/>
      <c r="G63" s="56"/>
      <c r="H63" s="50" t="s">
        <v>1637</v>
      </c>
      <c r="I63" t="str">
        <f t="shared" si="0"/>
        <v>rtsp://hello:world@10.131.45.5:554/camera-1</v>
      </c>
    </row>
    <row r="64" spans="1:9">
      <c r="A64" s="54">
        <v>4005</v>
      </c>
      <c r="B64" s="55" t="s">
        <v>1638</v>
      </c>
      <c r="C64" s="50" t="s">
        <v>39</v>
      </c>
      <c r="D64" s="82" t="s">
        <v>264</v>
      </c>
      <c r="E64" s="50">
        <v>554</v>
      </c>
      <c r="F64" s="56"/>
      <c r="G64" s="56"/>
      <c r="H64" s="50" t="s">
        <v>1639</v>
      </c>
      <c r="I64" t="str">
        <f t="shared" si="0"/>
        <v>rtsp://hello:world@10.131.47.3:554/camera-1</v>
      </c>
    </row>
    <row r="65" spans="1:9">
      <c r="A65" s="54">
        <v>4006</v>
      </c>
      <c r="B65" s="55" t="s">
        <v>1640</v>
      </c>
      <c r="C65" s="50" t="s">
        <v>39</v>
      </c>
      <c r="D65" s="82" t="s">
        <v>268</v>
      </c>
      <c r="E65" s="50">
        <v>554</v>
      </c>
      <c r="F65" s="56"/>
      <c r="G65" s="56"/>
      <c r="H65" s="50" t="s">
        <v>1641</v>
      </c>
      <c r="I65" t="str">
        <f t="shared" si="0"/>
        <v>rtsp://hello:world@10.131.47.4:554/camera-1</v>
      </c>
    </row>
    <row r="66" spans="1:9">
      <c r="A66" s="54">
        <v>4007</v>
      </c>
      <c r="B66" s="55" t="s">
        <v>1642</v>
      </c>
      <c r="C66" s="50" t="s">
        <v>50</v>
      </c>
      <c r="D66" s="56" t="s">
        <v>272</v>
      </c>
      <c r="E66" s="50">
        <v>554</v>
      </c>
      <c r="F66" s="56" t="s">
        <v>119</v>
      </c>
      <c r="G66" s="56" t="s">
        <v>119</v>
      </c>
      <c r="H66" s="50" t="s">
        <v>1643</v>
      </c>
      <c r="I66" t="str">
        <f t="shared" si="0"/>
        <v>rtsp://sct:sct@10.131.47.5:554/axis-media/media.amp?videocodec=h264</v>
      </c>
    </row>
    <row r="67" spans="1:9">
      <c r="A67" s="54">
        <v>4008</v>
      </c>
      <c r="B67" s="55" t="s">
        <v>1644</v>
      </c>
      <c r="C67" s="50" t="s">
        <v>50</v>
      </c>
      <c r="D67" s="56" t="s">
        <v>275</v>
      </c>
      <c r="E67" s="50">
        <v>554</v>
      </c>
      <c r="F67" s="56" t="s">
        <v>119</v>
      </c>
      <c r="G67" s="56" t="s">
        <v>119</v>
      </c>
      <c r="H67" s="50" t="s">
        <v>1645</v>
      </c>
      <c r="I67" t="str">
        <f t="shared" ref="I67:I130" si="1">CONCATENATE("rtsp://",IF(F67="",IF(C67="AXIS","root",IF(C67="LANACCESS","hello","")),IF(F67="sin password","",F67)),IF(F67="sin password","",":"),IF(G67="",IF(C67="AXIS","root",IF(C67="LANACCESS","world","")),IF(G67="sin password","",G67)),IF(G67="sin password","","@"),D67,IF(E67="","",":"),E67,"/",IF(C67="LANACCESS","camera-1",IF(C67="AXIS","axis-media/media.amp?videocodec=h264",IF(C67="VG4 Autodome","h264&amp;inst=2"))))</f>
        <v>rtsp://sct:sct@10.131.47.6:554/axis-media/media.amp?videocodec=h264</v>
      </c>
    </row>
    <row r="68" spans="1:9">
      <c r="A68" s="54">
        <v>4009</v>
      </c>
      <c r="B68" s="55" t="s">
        <v>1646</v>
      </c>
      <c r="C68" s="50" t="s">
        <v>50</v>
      </c>
      <c r="D68" s="56" t="s">
        <v>279</v>
      </c>
      <c r="E68" s="50">
        <v>554</v>
      </c>
      <c r="F68" s="56" t="s">
        <v>119</v>
      </c>
      <c r="G68" s="56" t="s">
        <v>119</v>
      </c>
      <c r="H68" s="50" t="s">
        <v>1647</v>
      </c>
      <c r="I68" t="str">
        <f t="shared" si="1"/>
        <v>rtsp://sct:sct@10.131.47.7:554/axis-media/media.amp?videocodec=h264</v>
      </c>
    </row>
    <row r="69" spans="1:9">
      <c r="A69" s="54">
        <v>4015</v>
      </c>
      <c r="B69" s="55" t="s">
        <v>1648</v>
      </c>
      <c r="C69" s="50" t="s">
        <v>50</v>
      </c>
      <c r="D69" s="56" t="s">
        <v>283</v>
      </c>
      <c r="E69" s="50">
        <v>554</v>
      </c>
      <c r="F69" s="56" t="s">
        <v>119</v>
      </c>
      <c r="G69" s="56" t="s">
        <v>119</v>
      </c>
      <c r="H69" s="50" t="s">
        <v>1649</v>
      </c>
      <c r="I69" t="str">
        <f t="shared" si="1"/>
        <v>rtsp://sct:sct@10.131.48.10:554/axis-media/media.amp?videocodec=h264</v>
      </c>
    </row>
    <row r="70" spans="1:9">
      <c r="A70" s="54">
        <v>4016</v>
      </c>
      <c r="B70" s="55" t="s">
        <v>1650</v>
      </c>
      <c r="C70" s="50" t="s">
        <v>50</v>
      </c>
      <c r="D70" s="56" t="s">
        <v>287</v>
      </c>
      <c r="E70" s="50">
        <v>554</v>
      </c>
      <c r="F70" s="56" t="s">
        <v>119</v>
      </c>
      <c r="G70" s="56" t="s">
        <v>119</v>
      </c>
      <c r="H70" s="50" t="s">
        <v>1651</v>
      </c>
      <c r="I70" t="str">
        <f t="shared" si="1"/>
        <v>rtsp://sct:sct@10.131.48.11:554/axis-media/media.amp?videocodec=h264</v>
      </c>
    </row>
    <row r="71" spans="1:9">
      <c r="A71" s="54">
        <v>4010</v>
      </c>
      <c r="B71" s="55" t="s">
        <v>1652</v>
      </c>
      <c r="C71" s="50" t="s">
        <v>39</v>
      </c>
      <c r="D71" s="82" t="s">
        <v>290</v>
      </c>
      <c r="E71" s="50">
        <v>554</v>
      </c>
      <c r="F71" s="56"/>
      <c r="G71" s="56"/>
      <c r="H71" s="50" t="s">
        <v>1653</v>
      </c>
      <c r="I71" t="str">
        <f t="shared" si="1"/>
        <v>rtsp://hello:world@10.131.48.3:554/camera-1</v>
      </c>
    </row>
    <row r="72" spans="1:9">
      <c r="A72" s="54">
        <v>4011</v>
      </c>
      <c r="B72" s="55" t="s">
        <v>1654</v>
      </c>
      <c r="C72" s="50" t="s">
        <v>39</v>
      </c>
      <c r="D72" s="56" t="s">
        <v>292</v>
      </c>
      <c r="E72" s="50">
        <v>554</v>
      </c>
      <c r="F72" s="56" t="s">
        <v>119</v>
      </c>
      <c r="G72" s="56" t="s">
        <v>119</v>
      </c>
      <c r="H72" s="50" t="s">
        <v>1655</v>
      </c>
      <c r="I72" t="str">
        <f t="shared" si="1"/>
        <v>rtsp://sct:sct@10.131.48.4:554/camera-1</v>
      </c>
    </row>
    <row r="73" spans="1:9">
      <c r="A73" s="54">
        <v>4012</v>
      </c>
      <c r="B73" s="55" t="s">
        <v>1656</v>
      </c>
      <c r="C73" s="50" t="s">
        <v>39</v>
      </c>
      <c r="D73" s="82" t="s">
        <v>295</v>
      </c>
      <c r="E73" s="50">
        <v>554</v>
      </c>
      <c r="F73" s="56"/>
      <c r="G73" s="56"/>
      <c r="H73" s="50" t="s">
        <v>1657</v>
      </c>
      <c r="I73" t="str">
        <f t="shared" si="1"/>
        <v>rtsp://hello:world@10.131.48.5:554/camera-1</v>
      </c>
    </row>
    <row r="74" spans="1:9">
      <c r="A74" s="54">
        <v>4013</v>
      </c>
      <c r="B74" s="55" t="s">
        <v>1658</v>
      </c>
      <c r="C74" s="50" t="s">
        <v>39</v>
      </c>
      <c r="D74" s="82" t="s">
        <v>298</v>
      </c>
      <c r="E74" s="50">
        <v>554</v>
      </c>
      <c r="F74" s="56"/>
      <c r="G74" s="56"/>
      <c r="H74" s="50" t="s">
        <v>1659</v>
      </c>
      <c r="I74" t="str">
        <f t="shared" si="1"/>
        <v>rtsp://hello:world@10.131.48.8:554/camera-1</v>
      </c>
    </row>
    <row r="75" spans="1:9">
      <c r="A75" s="54">
        <v>4014</v>
      </c>
      <c r="B75" s="55" t="s">
        <v>1660</v>
      </c>
      <c r="C75" s="50" t="s">
        <v>39</v>
      </c>
      <c r="D75" s="82" t="s">
        <v>301</v>
      </c>
      <c r="E75" s="50">
        <v>554</v>
      </c>
      <c r="F75" s="56"/>
      <c r="G75" s="56"/>
      <c r="H75" s="50" t="s">
        <v>1661</v>
      </c>
      <c r="I75" t="str">
        <f t="shared" si="1"/>
        <v>rtsp://hello:world@10.131.48.9:554/camera-1</v>
      </c>
    </row>
    <row r="76" spans="1:9">
      <c r="A76" s="54">
        <v>4017</v>
      </c>
      <c r="B76" s="55" t="s">
        <v>1662</v>
      </c>
      <c r="C76" s="50" t="s">
        <v>50</v>
      </c>
      <c r="D76" s="56" t="s">
        <v>305</v>
      </c>
      <c r="E76" s="50">
        <v>554</v>
      </c>
      <c r="F76" s="56" t="s">
        <v>119</v>
      </c>
      <c r="G76" s="56" t="s">
        <v>119</v>
      </c>
      <c r="H76" s="50" t="s">
        <v>1663</v>
      </c>
      <c r="I76" t="str">
        <f t="shared" si="1"/>
        <v>rtsp://sct:sct@10.131.49.3:554/axis-media/media.amp?videocodec=h264</v>
      </c>
    </row>
    <row r="77" spans="1:9">
      <c r="A77" s="54">
        <v>728</v>
      </c>
      <c r="B77" s="55" t="s">
        <v>1664</v>
      </c>
      <c r="C77" s="50" t="s">
        <v>39</v>
      </c>
      <c r="D77" s="82" t="s">
        <v>308</v>
      </c>
      <c r="E77" s="50">
        <v>554</v>
      </c>
      <c r="F77" s="56"/>
      <c r="G77" s="56"/>
      <c r="H77" s="50" t="s">
        <v>1665</v>
      </c>
      <c r="I77" t="str">
        <f t="shared" si="1"/>
        <v>rtsp://hello:world@10.131.5.4:554/camera-1</v>
      </c>
    </row>
    <row r="78" spans="1:9">
      <c r="A78" s="54">
        <v>729</v>
      </c>
      <c r="B78" s="55" t="s">
        <v>1666</v>
      </c>
      <c r="C78" s="50" t="s">
        <v>50</v>
      </c>
      <c r="D78" s="56" t="s">
        <v>310</v>
      </c>
      <c r="E78" s="50">
        <v>554</v>
      </c>
      <c r="F78" s="56" t="s">
        <v>119</v>
      </c>
      <c r="G78" s="56" t="s">
        <v>119</v>
      </c>
      <c r="H78" s="50" t="s">
        <v>1667</v>
      </c>
      <c r="I78" t="str">
        <f t="shared" si="1"/>
        <v>rtsp://sct:sct@10.131.5.6:554/axis-media/media.amp?videocodec=h264</v>
      </c>
    </row>
    <row r="79" spans="1:9">
      <c r="A79" s="54">
        <v>4018</v>
      </c>
      <c r="B79" s="55" t="s">
        <v>1668</v>
      </c>
      <c r="C79" s="50" t="s">
        <v>39</v>
      </c>
      <c r="D79" s="82" t="s">
        <v>313</v>
      </c>
      <c r="E79" s="50">
        <v>554</v>
      </c>
      <c r="F79" s="56"/>
      <c r="G79" s="56"/>
      <c r="H79" s="50" t="s">
        <v>1669</v>
      </c>
      <c r="I79" t="str">
        <f t="shared" si="1"/>
        <v>rtsp://hello:world@10.131.51.3:554/camera-1</v>
      </c>
    </row>
    <row r="80" spans="1:9">
      <c r="A80" s="54">
        <v>4019</v>
      </c>
      <c r="B80" s="55" t="s">
        <v>1670</v>
      </c>
      <c r="C80" s="50" t="s">
        <v>39</v>
      </c>
      <c r="D80" s="82" t="s">
        <v>316</v>
      </c>
      <c r="E80" s="50">
        <v>554</v>
      </c>
      <c r="F80" s="56"/>
      <c r="G80" s="56"/>
      <c r="H80" s="50" t="s">
        <v>1671</v>
      </c>
      <c r="I80" t="str">
        <f t="shared" si="1"/>
        <v>rtsp://hello:world@10.131.51.4:554/camera-1</v>
      </c>
    </row>
    <row r="81" spans="1:9">
      <c r="A81" s="54">
        <v>4020</v>
      </c>
      <c r="B81" s="55" t="s">
        <v>1672</v>
      </c>
      <c r="C81" s="50" t="s">
        <v>39</v>
      </c>
      <c r="D81" s="82" t="s">
        <v>319</v>
      </c>
      <c r="E81" s="50">
        <v>554</v>
      </c>
      <c r="F81" s="56"/>
      <c r="G81" s="56"/>
      <c r="H81" s="50" t="s">
        <v>1673</v>
      </c>
      <c r="I81" t="str">
        <f t="shared" si="1"/>
        <v>rtsp://hello:world@10.131.51.5:554/camera-1</v>
      </c>
    </row>
    <row r="82" spans="1:9">
      <c r="A82" s="54">
        <v>4021</v>
      </c>
      <c r="B82" s="55" t="s">
        <v>1674</v>
      </c>
      <c r="C82" s="50" t="s">
        <v>39</v>
      </c>
      <c r="D82" s="56" t="s">
        <v>322</v>
      </c>
      <c r="E82" s="50">
        <v>554</v>
      </c>
      <c r="F82" s="56" t="s">
        <v>119</v>
      </c>
      <c r="G82" s="56" t="s">
        <v>119</v>
      </c>
      <c r="H82" s="50" t="s">
        <v>1675</v>
      </c>
      <c r="I82" t="str">
        <f t="shared" si="1"/>
        <v>rtsp://sct:sct@10.131.51.6:554/camera-1</v>
      </c>
    </row>
    <row r="83" spans="1:9">
      <c r="A83" s="54">
        <v>4022</v>
      </c>
      <c r="B83" s="55" t="s">
        <v>1676</v>
      </c>
      <c r="C83" s="50" t="s">
        <v>50</v>
      </c>
      <c r="D83" s="56" t="s">
        <v>325</v>
      </c>
      <c r="E83" s="50">
        <v>554</v>
      </c>
      <c r="F83" s="56" t="s">
        <v>119</v>
      </c>
      <c r="G83" s="56" t="s">
        <v>119</v>
      </c>
      <c r="H83" s="50" t="s">
        <v>1677</v>
      </c>
      <c r="I83" t="str">
        <f t="shared" si="1"/>
        <v>rtsp://sct:sct@10.131.51.7:554/axis-media/media.amp?videocodec=h264</v>
      </c>
    </row>
    <row r="84" spans="1:9">
      <c r="A84" s="54">
        <v>4028</v>
      </c>
      <c r="B84" s="55" t="s">
        <v>1678</v>
      </c>
      <c r="C84" s="50" t="s">
        <v>39</v>
      </c>
      <c r="D84" s="82" t="s">
        <v>329</v>
      </c>
      <c r="E84" s="50">
        <v>554</v>
      </c>
      <c r="F84" s="56"/>
      <c r="G84" s="56"/>
      <c r="H84" s="50" t="s">
        <v>1679</v>
      </c>
      <c r="I84" t="str">
        <f t="shared" si="1"/>
        <v>rtsp://hello:world@10.131.52.10:554/camera-1</v>
      </c>
    </row>
    <row r="85" spans="1:9">
      <c r="A85" s="54">
        <v>4029</v>
      </c>
      <c r="B85" s="55" t="s">
        <v>1680</v>
      </c>
      <c r="C85" s="50" t="s">
        <v>39</v>
      </c>
      <c r="D85" s="82" t="s">
        <v>331</v>
      </c>
      <c r="E85" s="50">
        <v>554</v>
      </c>
      <c r="F85" s="56"/>
      <c r="G85" s="56"/>
      <c r="H85" s="50" t="s">
        <v>1681</v>
      </c>
      <c r="I85" t="str">
        <f t="shared" si="1"/>
        <v>rtsp://hello:world@10.131.52.13:554/camera-1</v>
      </c>
    </row>
    <row r="86" spans="1:9">
      <c r="A86" s="54">
        <v>4030</v>
      </c>
      <c r="B86" s="55" t="s">
        <v>1682</v>
      </c>
      <c r="C86" s="50" t="s">
        <v>39</v>
      </c>
      <c r="D86" s="82" t="s">
        <v>334</v>
      </c>
      <c r="E86" s="50">
        <v>554</v>
      </c>
      <c r="F86" s="56"/>
      <c r="G86" s="56"/>
      <c r="H86" s="50" t="s">
        <v>1683</v>
      </c>
      <c r="I86" t="str">
        <f t="shared" si="1"/>
        <v>rtsp://hello:world@10.131.52.14:554/camera-1</v>
      </c>
    </row>
    <row r="87" spans="1:9">
      <c r="A87" s="54">
        <v>4031</v>
      </c>
      <c r="B87" s="55" t="s">
        <v>1684</v>
      </c>
      <c r="C87" s="50" t="s">
        <v>39</v>
      </c>
      <c r="D87" s="82" t="s">
        <v>338</v>
      </c>
      <c r="E87" s="50">
        <v>554</v>
      </c>
      <c r="F87" s="56"/>
      <c r="G87" s="56"/>
      <c r="H87" s="50" t="s">
        <v>1685</v>
      </c>
      <c r="I87" t="str">
        <f t="shared" si="1"/>
        <v>rtsp://hello:world@10.131.52.15:554/camera-1</v>
      </c>
    </row>
    <row r="88" spans="1:9">
      <c r="A88" s="54">
        <v>4032</v>
      </c>
      <c r="B88" s="55" t="s">
        <v>1686</v>
      </c>
      <c r="C88" s="50" t="s">
        <v>39</v>
      </c>
      <c r="D88" s="82" t="s">
        <v>340</v>
      </c>
      <c r="E88" s="50">
        <v>554</v>
      </c>
      <c r="F88" s="56"/>
      <c r="G88" s="56"/>
      <c r="H88" s="50" t="s">
        <v>1687</v>
      </c>
      <c r="I88" t="str">
        <f t="shared" si="1"/>
        <v>rtsp://hello:world@10.131.52.17:554/camera-1</v>
      </c>
    </row>
    <row r="89" spans="1:9">
      <c r="A89" s="54">
        <v>4033</v>
      </c>
      <c r="B89" s="55" t="s">
        <v>1688</v>
      </c>
      <c r="C89" s="50" t="s">
        <v>39</v>
      </c>
      <c r="D89" s="82" t="s">
        <v>342</v>
      </c>
      <c r="E89" s="50">
        <v>554</v>
      </c>
      <c r="F89" s="56"/>
      <c r="G89" s="56"/>
      <c r="H89" s="50" t="s">
        <v>1689</v>
      </c>
      <c r="I89" t="str">
        <f t="shared" si="1"/>
        <v>rtsp://hello:world@10.131.52.25:554/camera-1</v>
      </c>
    </row>
    <row r="90" spans="1:9">
      <c r="A90" s="54">
        <v>4034</v>
      </c>
      <c r="B90" s="55" t="s">
        <v>1690</v>
      </c>
      <c r="C90" s="50" t="s">
        <v>39</v>
      </c>
      <c r="D90" s="82" t="s">
        <v>344</v>
      </c>
      <c r="E90" s="50">
        <v>554</v>
      </c>
      <c r="F90" s="56"/>
      <c r="G90" s="56"/>
      <c r="H90" s="50" t="s">
        <v>1691</v>
      </c>
      <c r="I90" t="str">
        <f t="shared" si="1"/>
        <v>rtsp://hello:world@10.131.52.26:554/camera-1</v>
      </c>
    </row>
    <row r="91" spans="1:9">
      <c r="A91" s="54">
        <v>4035</v>
      </c>
      <c r="B91" s="55" t="s">
        <v>1692</v>
      </c>
      <c r="C91" s="50" t="s">
        <v>39</v>
      </c>
      <c r="D91" s="82" t="s">
        <v>346</v>
      </c>
      <c r="E91" s="50">
        <v>554</v>
      </c>
      <c r="F91" s="56"/>
      <c r="G91" s="56"/>
      <c r="H91" s="50" t="s">
        <v>1693</v>
      </c>
      <c r="I91" t="str">
        <f t="shared" si="1"/>
        <v>rtsp://hello:world@10.131.52.28:554/camera-1</v>
      </c>
    </row>
    <row r="92" spans="1:9">
      <c r="A92" s="54">
        <v>4023</v>
      </c>
      <c r="B92" s="55" t="s">
        <v>1694</v>
      </c>
      <c r="C92" s="50" t="s">
        <v>39</v>
      </c>
      <c r="D92" s="82" t="s">
        <v>349</v>
      </c>
      <c r="E92" s="50">
        <v>554</v>
      </c>
      <c r="F92" s="56"/>
      <c r="G92" s="56"/>
      <c r="H92" s="50" t="s">
        <v>1695</v>
      </c>
      <c r="I92" t="str">
        <f t="shared" si="1"/>
        <v>rtsp://hello:world@10.131.52.3:554/camera-1</v>
      </c>
    </row>
    <row r="93" spans="1:9">
      <c r="A93" s="54">
        <v>4024</v>
      </c>
      <c r="B93" s="55" t="s">
        <v>1696</v>
      </c>
      <c r="C93" s="50" t="s">
        <v>39</v>
      </c>
      <c r="D93" s="82" t="s">
        <v>352</v>
      </c>
      <c r="E93" s="50">
        <v>554</v>
      </c>
      <c r="F93" s="56"/>
      <c r="G93" s="56"/>
      <c r="H93" s="50" t="s">
        <v>1697</v>
      </c>
      <c r="I93" t="str">
        <f t="shared" si="1"/>
        <v>rtsp://hello:world@10.131.52.4:554/camera-1</v>
      </c>
    </row>
    <row r="94" spans="1:9">
      <c r="A94" s="54">
        <v>4025</v>
      </c>
      <c r="B94" s="55" t="s">
        <v>1698</v>
      </c>
      <c r="C94" s="50" t="s">
        <v>39</v>
      </c>
      <c r="D94" s="82" t="s">
        <v>356</v>
      </c>
      <c r="E94" s="50">
        <v>554</v>
      </c>
      <c r="F94" s="56"/>
      <c r="G94" s="56"/>
      <c r="H94" s="50" t="s">
        <v>1699</v>
      </c>
      <c r="I94" t="str">
        <f t="shared" si="1"/>
        <v>rtsp://hello:world@10.131.52.7:554/camera-1</v>
      </c>
    </row>
    <row r="95" spans="1:9">
      <c r="A95" s="54">
        <v>4026</v>
      </c>
      <c r="B95" s="55" t="s">
        <v>1700</v>
      </c>
      <c r="C95" s="50" t="s">
        <v>39</v>
      </c>
      <c r="D95" s="82" t="s">
        <v>360</v>
      </c>
      <c r="E95" s="50">
        <v>554</v>
      </c>
      <c r="F95" s="56"/>
      <c r="G95" s="56"/>
      <c r="H95" s="50" t="s">
        <v>1701</v>
      </c>
      <c r="I95" t="str">
        <f t="shared" si="1"/>
        <v>rtsp://hello:world@10.131.52.8:554/camera-1</v>
      </c>
    </row>
    <row r="96" spans="1:9">
      <c r="A96" s="54">
        <v>4027</v>
      </c>
      <c r="B96" s="55" t="s">
        <v>1702</v>
      </c>
      <c r="C96" s="50" t="s">
        <v>39</v>
      </c>
      <c r="D96" s="82" t="s">
        <v>364</v>
      </c>
      <c r="E96" s="50">
        <v>554</v>
      </c>
      <c r="F96" s="56"/>
      <c r="G96" s="56"/>
      <c r="H96" s="50" t="s">
        <v>1703</v>
      </c>
      <c r="I96" t="str">
        <f t="shared" si="1"/>
        <v>rtsp://hello:world@10.131.52.9:554/camera-1</v>
      </c>
    </row>
    <row r="97" spans="1:9">
      <c r="A97" s="54">
        <v>771</v>
      </c>
      <c r="B97" s="55" t="s">
        <v>1704</v>
      </c>
      <c r="C97" s="57" t="s">
        <v>39</v>
      </c>
      <c r="D97" s="97" t="s">
        <v>367</v>
      </c>
      <c r="E97" s="50">
        <v>554</v>
      </c>
      <c r="F97" s="57"/>
      <c r="G97" s="57"/>
      <c r="H97" s="50" t="s">
        <v>1705</v>
      </c>
      <c r="I97" t="str">
        <f t="shared" si="1"/>
        <v>rtsp://hello:world@10.131.55.12:554/camera-1</v>
      </c>
    </row>
    <row r="98" spans="1:9">
      <c r="A98" s="54">
        <v>2315</v>
      </c>
      <c r="B98" s="55" t="s">
        <v>1706</v>
      </c>
      <c r="C98" s="50" t="s">
        <v>39</v>
      </c>
      <c r="D98" s="82" t="s">
        <v>372</v>
      </c>
      <c r="E98" s="50">
        <v>554</v>
      </c>
      <c r="F98" s="56"/>
      <c r="G98" s="56"/>
      <c r="H98" s="50" t="s">
        <v>1707</v>
      </c>
      <c r="I98" t="str">
        <f t="shared" si="1"/>
        <v>rtsp://hello:world@10.131.55.3:554/camera-1</v>
      </c>
    </row>
    <row r="99" spans="1:9">
      <c r="A99" s="54">
        <v>767</v>
      </c>
      <c r="B99" s="55" t="s">
        <v>1708</v>
      </c>
      <c r="C99" s="57" t="s">
        <v>39</v>
      </c>
      <c r="D99" s="97" t="s">
        <v>376</v>
      </c>
      <c r="E99" s="50">
        <v>554</v>
      </c>
      <c r="F99" s="57"/>
      <c r="G99" s="57"/>
      <c r="H99" s="50" t="s">
        <v>1709</v>
      </c>
      <c r="I99" t="str">
        <f t="shared" si="1"/>
        <v>rtsp://hello:world@10.131.55.6:554/camera-1</v>
      </c>
    </row>
    <row r="100" spans="1:9">
      <c r="A100" s="54">
        <v>760</v>
      </c>
      <c r="B100" s="55" t="s">
        <v>1710</v>
      </c>
      <c r="C100" s="57" t="s">
        <v>39</v>
      </c>
      <c r="D100" s="97" t="s">
        <v>378</v>
      </c>
      <c r="E100" s="50">
        <v>554</v>
      </c>
      <c r="F100" s="57"/>
      <c r="G100" s="57"/>
      <c r="H100" s="50" t="s">
        <v>1711</v>
      </c>
      <c r="I100" t="str">
        <f t="shared" si="1"/>
        <v>rtsp://hello:world@10.131.55.7:554/camera-1</v>
      </c>
    </row>
    <row r="101" spans="1:9">
      <c r="A101" s="54">
        <v>768</v>
      </c>
      <c r="B101" s="55" t="s">
        <v>1712</v>
      </c>
      <c r="C101" s="57" t="s">
        <v>39</v>
      </c>
      <c r="D101" s="97" t="s">
        <v>381</v>
      </c>
      <c r="E101" s="50">
        <v>554</v>
      </c>
      <c r="F101" s="57"/>
      <c r="G101" s="57"/>
      <c r="H101" s="50" t="s">
        <v>1713</v>
      </c>
      <c r="I101" t="str">
        <f t="shared" si="1"/>
        <v>rtsp://hello:world@10.131.57.4:554/camera-1</v>
      </c>
    </row>
    <row r="102" spans="1:9">
      <c r="A102" s="54">
        <v>769</v>
      </c>
      <c r="B102" s="55" t="s">
        <v>1714</v>
      </c>
      <c r="C102" s="57" t="s">
        <v>50</v>
      </c>
      <c r="D102" s="96" t="s">
        <v>385</v>
      </c>
      <c r="E102" s="50">
        <v>554</v>
      </c>
      <c r="F102" s="57" t="s">
        <v>119</v>
      </c>
      <c r="G102" s="57" t="s">
        <v>119</v>
      </c>
      <c r="H102" s="50" t="s">
        <v>1715</v>
      </c>
      <c r="I102" t="str">
        <f t="shared" si="1"/>
        <v>rtsp://sct:sct@10.131.58.4:554/axis-media/media.amp?videocodec=h264</v>
      </c>
    </row>
    <row r="103" spans="1:9">
      <c r="A103" s="54">
        <v>770</v>
      </c>
      <c r="B103" s="55" t="s">
        <v>1716</v>
      </c>
      <c r="C103" s="57" t="s">
        <v>50</v>
      </c>
      <c r="D103" s="96" t="s">
        <v>387</v>
      </c>
      <c r="E103" s="50">
        <v>554</v>
      </c>
      <c r="F103" s="57" t="s">
        <v>119</v>
      </c>
      <c r="G103" s="57" t="s">
        <v>119</v>
      </c>
      <c r="H103" s="50" t="s">
        <v>1717</v>
      </c>
      <c r="I103" t="str">
        <f t="shared" si="1"/>
        <v>rtsp://sct:sct@10.131.58.5:554/axis-media/media.amp?videocodec=h264</v>
      </c>
    </row>
    <row r="104" spans="1:9">
      <c r="A104" s="54">
        <v>772</v>
      </c>
      <c r="B104" s="55" t="s">
        <v>1718</v>
      </c>
      <c r="C104" s="57" t="s">
        <v>50</v>
      </c>
      <c r="D104" s="96" t="s">
        <v>390</v>
      </c>
      <c r="E104" s="50">
        <v>554</v>
      </c>
      <c r="F104" s="57" t="s">
        <v>119</v>
      </c>
      <c r="G104" s="57" t="s">
        <v>119</v>
      </c>
      <c r="H104" s="50" t="s">
        <v>1719</v>
      </c>
      <c r="I104" t="str">
        <f t="shared" si="1"/>
        <v>rtsp://sct:sct@10.131.59.3:554/axis-media/media.amp?videocodec=h264</v>
      </c>
    </row>
    <row r="105" spans="1:9">
      <c r="A105" s="54">
        <v>773</v>
      </c>
      <c r="B105" s="55" t="s">
        <v>1720</v>
      </c>
      <c r="C105" s="57" t="s">
        <v>39</v>
      </c>
      <c r="D105" s="97" t="s">
        <v>393</v>
      </c>
      <c r="E105" s="50">
        <v>554</v>
      </c>
      <c r="F105" s="57"/>
      <c r="G105" s="57"/>
      <c r="H105" s="50" t="s">
        <v>1721</v>
      </c>
      <c r="I105" t="str">
        <f t="shared" si="1"/>
        <v>rtsp://hello:world@10.131.59.4:554/camera-1</v>
      </c>
    </row>
    <row r="106" spans="1:9">
      <c r="A106" s="54">
        <v>724</v>
      </c>
      <c r="B106" s="55" t="s">
        <v>1722</v>
      </c>
      <c r="C106" s="50" t="s">
        <v>39</v>
      </c>
      <c r="D106" s="56" t="s">
        <v>397</v>
      </c>
      <c r="E106" s="50">
        <v>554</v>
      </c>
      <c r="F106" s="56" t="s">
        <v>119</v>
      </c>
      <c r="G106" s="56" t="s">
        <v>119</v>
      </c>
      <c r="H106" s="50" t="s">
        <v>1723</v>
      </c>
      <c r="I106" t="str">
        <f t="shared" si="1"/>
        <v>rtsp://sct:sct@10.131.6.3:554/camera-1</v>
      </c>
    </row>
    <row r="107" spans="1:9">
      <c r="A107" s="54">
        <v>725</v>
      </c>
      <c r="B107" s="55" t="s">
        <v>1724</v>
      </c>
      <c r="C107" s="50" t="s">
        <v>39</v>
      </c>
      <c r="D107" s="82" t="s">
        <v>398</v>
      </c>
      <c r="E107" s="50">
        <v>554</v>
      </c>
      <c r="F107" s="56" t="s">
        <v>119</v>
      </c>
      <c r="G107" s="56" t="s">
        <v>119</v>
      </c>
      <c r="H107" s="50" t="s">
        <v>1725</v>
      </c>
      <c r="I107" t="str">
        <f t="shared" si="1"/>
        <v>rtsp://sct:sct@10.131.6.4:554/camera-1</v>
      </c>
    </row>
    <row r="108" spans="1:9">
      <c r="A108" s="54">
        <v>726</v>
      </c>
      <c r="B108" s="55" t="s">
        <v>1726</v>
      </c>
      <c r="C108" s="50" t="s">
        <v>50</v>
      </c>
      <c r="D108" s="82" t="s">
        <v>400</v>
      </c>
      <c r="E108" s="50">
        <v>554</v>
      </c>
      <c r="F108" s="56" t="s">
        <v>119</v>
      </c>
      <c r="G108" s="56" t="s">
        <v>119</v>
      </c>
      <c r="H108" s="50" t="s">
        <v>1727</v>
      </c>
      <c r="I108" t="str">
        <f t="shared" si="1"/>
        <v>rtsp://sct:sct@10.131.6.6:554/axis-media/media.amp?videocodec=h264</v>
      </c>
    </row>
    <row r="109" spans="1:9">
      <c r="A109" s="54">
        <v>727</v>
      </c>
      <c r="B109" s="55" t="s">
        <v>1728</v>
      </c>
      <c r="C109" s="50" t="s">
        <v>39</v>
      </c>
      <c r="D109" s="82" t="s">
        <v>401</v>
      </c>
      <c r="E109" s="50">
        <v>554</v>
      </c>
      <c r="F109" s="56"/>
      <c r="G109" s="56"/>
      <c r="H109" s="50" t="s">
        <v>1729</v>
      </c>
      <c r="I109" t="str">
        <f t="shared" si="1"/>
        <v>rtsp://hello:world@10.131.6.8:554/camera-1</v>
      </c>
    </row>
    <row r="110" spans="1:9">
      <c r="A110" s="54">
        <v>774</v>
      </c>
      <c r="B110" s="55" t="s">
        <v>1730</v>
      </c>
      <c r="C110" s="57" t="s">
        <v>50</v>
      </c>
      <c r="D110" s="97" t="s">
        <v>404</v>
      </c>
      <c r="E110" s="50">
        <v>554</v>
      </c>
      <c r="F110" s="57" t="s">
        <v>119</v>
      </c>
      <c r="G110" s="57" t="s">
        <v>119</v>
      </c>
      <c r="H110" s="50" t="s">
        <v>1731</v>
      </c>
      <c r="I110" t="str">
        <f t="shared" si="1"/>
        <v>rtsp://sct:sct@10.131.60.3:554/axis-media/media.amp?videocodec=h264</v>
      </c>
    </row>
    <row r="111" spans="1:9">
      <c r="A111" s="54">
        <v>775</v>
      </c>
      <c r="B111" s="55" t="s">
        <v>1732</v>
      </c>
      <c r="C111" s="57" t="s">
        <v>39</v>
      </c>
      <c r="D111" s="97" t="s">
        <v>407</v>
      </c>
      <c r="E111" s="50">
        <v>554</v>
      </c>
      <c r="F111" s="57"/>
      <c r="G111" s="57"/>
      <c r="H111" s="50" t="s">
        <v>1733</v>
      </c>
      <c r="I111" t="str">
        <f t="shared" si="1"/>
        <v>rtsp://hello:world@10.131.60.4:554/camera-1</v>
      </c>
    </row>
    <row r="112" spans="1:9">
      <c r="A112" s="54">
        <v>755</v>
      </c>
      <c r="B112" s="55" t="s">
        <v>1734</v>
      </c>
      <c r="C112" s="57" t="s">
        <v>39</v>
      </c>
      <c r="D112" s="97" t="s">
        <v>411</v>
      </c>
      <c r="E112" s="50">
        <v>554</v>
      </c>
      <c r="F112" s="57"/>
      <c r="G112" s="57"/>
      <c r="H112" s="50" t="s">
        <v>1735</v>
      </c>
      <c r="I112" t="str">
        <f t="shared" si="1"/>
        <v>rtsp://hello:world@10.131.61.4:554/camera-1</v>
      </c>
    </row>
    <row r="113" spans="1:9">
      <c r="A113" s="54">
        <v>756</v>
      </c>
      <c r="B113" s="55" t="s">
        <v>1736</v>
      </c>
      <c r="C113" s="57" t="s">
        <v>39</v>
      </c>
      <c r="D113" s="97" t="s">
        <v>414</v>
      </c>
      <c r="E113" s="50">
        <v>554</v>
      </c>
      <c r="F113" s="57"/>
      <c r="G113" s="57"/>
      <c r="H113" s="50" t="s">
        <v>1737</v>
      </c>
      <c r="I113" t="str">
        <f t="shared" si="1"/>
        <v>rtsp://hello:world@10.131.61.5:554/camera-1</v>
      </c>
    </row>
    <row r="114" spans="1:9">
      <c r="A114" s="54">
        <v>750</v>
      </c>
      <c r="B114" s="55" t="s">
        <v>1738</v>
      </c>
      <c r="C114" s="57" t="s">
        <v>39</v>
      </c>
      <c r="D114" s="97" t="s">
        <v>416</v>
      </c>
      <c r="E114" s="50">
        <v>554</v>
      </c>
      <c r="F114" s="57" t="s">
        <v>41</v>
      </c>
      <c r="G114" s="57" t="s">
        <v>42</v>
      </c>
      <c r="H114" s="50" t="s">
        <v>1739</v>
      </c>
      <c r="I114" t="str">
        <f t="shared" si="1"/>
        <v>rtsp://hello:world@10.131.61.6:554/camera-1</v>
      </c>
    </row>
    <row r="115" spans="1:9">
      <c r="A115" s="54">
        <v>776</v>
      </c>
      <c r="B115" s="55" t="s">
        <v>1740</v>
      </c>
      <c r="C115" s="57" t="s">
        <v>50</v>
      </c>
      <c r="D115" s="96" t="s">
        <v>419</v>
      </c>
      <c r="E115" s="50">
        <v>554</v>
      </c>
      <c r="F115" s="57" t="s">
        <v>119</v>
      </c>
      <c r="G115" s="57" t="s">
        <v>119</v>
      </c>
      <c r="H115" s="50" t="s">
        <v>1741</v>
      </c>
      <c r="I115" t="str">
        <f t="shared" si="1"/>
        <v>rtsp://sct:sct@10.131.62.4:554/axis-media/media.amp?videocodec=h264</v>
      </c>
    </row>
    <row r="116" spans="1:9">
      <c r="A116" s="54">
        <v>777</v>
      </c>
      <c r="B116" s="55" t="s">
        <v>1742</v>
      </c>
      <c r="C116" s="57" t="s">
        <v>39</v>
      </c>
      <c r="D116" s="97" t="s">
        <v>421</v>
      </c>
      <c r="E116" s="50">
        <v>554</v>
      </c>
      <c r="F116" s="57"/>
      <c r="G116" s="57"/>
      <c r="H116" s="50" t="s">
        <v>1743</v>
      </c>
      <c r="I116" t="str">
        <f t="shared" si="1"/>
        <v>rtsp://hello:world@10.131.62.5:554/camera-1</v>
      </c>
    </row>
    <row r="117" spans="1:9">
      <c r="A117" s="54">
        <v>780</v>
      </c>
      <c r="B117" s="55" t="s">
        <v>1744</v>
      </c>
      <c r="C117" s="57" t="s">
        <v>39</v>
      </c>
      <c r="D117" s="97" t="s">
        <v>425</v>
      </c>
      <c r="E117" s="50">
        <v>554</v>
      </c>
      <c r="F117" s="57"/>
      <c r="G117" s="57"/>
      <c r="H117" s="50" t="s">
        <v>1745</v>
      </c>
      <c r="I117" t="str">
        <f t="shared" si="1"/>
        <v>rtsp://hello:world@10.131.63.3:554/camera-1</v>
      </c>
    </row>
    <row r="118" spans="1:9">
      <c r="A118" s="54">
        <v>781</v>
      </c>
      <c r="B118" s="55" t="s">
        <v>1746</v>
      </c>
      <c r="C118" s="57" t="s">
        <v>39</v>
      </c>
      <c r="D118" s="97" t="s">
        <v>427</v>
      </c>
      <c r="E118" s="50">
        <v>554</v>
      </c>
      <c r="F118" s="57"/>
      <c r="G118" s="57"/>
      <c r="H118" s="50" t="s">
        <v>1747</v>
      </c>
      <c r="I118" t="str">
        <f t="shared" si="1"/>
        <v>rtsp://hello:world@10.131.63.4:554/camera-1</v>
      </c>
    </row>
    <row r="119" spans="1:9">
      <c r="A119" s="54">
        <v>782</v>
      </c>
      <c r="B119" s="55" t="s">
        <v>1748</v>
      </c>
      <c r="C119" s="57" t="s">
        <v>50</v>
      </c>
      <c r="D119" s="96" t="s">
        <v>430</v>
      </c>
      <c r="E119" s="50">
        <v>554</v>
      </c>
      <c r="F119" s="57" t="s">
        <v>119</v>
      </c>
      <c r="G119" s="57" t="s">
        <v>119</v>
      </c>
      <c r="H119" s="50" t="s">
        <v>1749</v>
      </c>
      <c r="I119" t="str">
        <f t="shared" si="1"/>
        <v>rtsp://sct:sct@10.131.63.5:554/axis-media/media.amp?videocodec=h264</v>
      </c>
    </row>
    <row r="120" spans="1:9">
      <c r="A120" s="54">
        <v>783</v>
      </c>
      <c r="B120" s="55" t="s">
        <v>1750</v>
      </c>
      <c r="C120" s="57" t="s">
        <v>39</v>
      </c>
      <c r="D120" s="97" t="s">
        <v>432</v>
      </c>
      <c r="E120" s="50">
        <v>554</v>
      </c>
      <c r="F120" s="57"/>
      <c r="G120" s="57"/>
      <c r="H120" s="50" t="s">
        <v>1751</v>
      </c>
      <c r="I120" t="str">
        <f t="shared" si="1"/>
        <v>rtsp://hello:world@10.131.63.7:554/camera-1</v>
      </c>
    </row>
    <row r="121" spans="1:9">
      <c r="A121" s="54">
        <v>784</v>
      </c>
      <c r="B121" s="55" t="s">
        <v>1752</v>
      </c>
      <c r="C121" s="57" t="s">
        <v>39</v>
      </c>
      <c r="D121" s="97" t="s">
        <v>434</v>
      </c>
      <c r="E121" s="50">
        <v>554</v>
      </c>
      <c r="F121" s="57"/>
      <c r="G121" s="57"/>
      <c r="H121" s="50" t="s">
        <v>1753</v>
      </c>
      <c r="I121" t="str">
        <f t="shared" si="1"/>
        <v>rtsp://hello:world@10.131.63.8:554/camera-1</v>
      </c>
    </row>
    <row r="122" spans="1:9">
      <c r="A122" s="54">
        <v>785</v>
      </c>
      <c r="B122" s="55" t="s">
        <v>1754</v>
      </c>
      <c r="C122" s="57" t="s">
        <v>50</v>
      </c>
      <c r="D122" s="96" t="s">
        <v>437</v>
      </c>
      <c r="E122" s="50">
        <v>554</v>
      </c>
      <c r="F122" s="57" t="s">
        <v>119</v>
      </c>
      <c r="G122" s="57" t="s">
        <v>119</v>
      </c>
      <c r="H122" s="50" t="s">
        <v>1755</v>
      </c>
      <c r="I122" t="str">
        <f t="shared" si="1"/>
        <v>rtsp://sct:sct@10.131.64.3:554/axis-media/media.amp?videocodec=h264</v>
      </c>
    </row>
    <row r="123" spans="1:9">
      <c r="A123" s="54">
        <v>788</v>
      </c>
      <c r="B123" s="55" t="s">
        <v>1756</v>
      </c>
      <c r="C123" s="57" t="s">
        <v>39</v>
      </c>
      <c r="D123" s="97" t="s">
        <v>439</v>
      </c>
      <c r="E123" s="50">
        <v>554</v>
      </c>
      <c r="F123" s="57"/>
      <c r="G123" s="57"/>
      <c r="H123" s="50" t="s">
        <v>1757</v>
      </c>
      <c r="I123" t="str">
        <f t="shared" si="1"/>
        <v>rtsp://hello:world@10.131.65.10:554/camera-1</v>
      </c>
    </row>
    <row r="124" spans="1:9">
      <c r="A124" s="54">
        <v>790</v>
      </c>
      <c r="B124" s="55" t="s">
        <v>1758</v>
      </c>
      <c r="C124" s="57" t="s">
        <v>39</v>
      </c>
      <c r="D124" s="97" t="s">
        <v>441</v>
      </c>
      <c r="E124" s="50">
        <v>554</v>
      </c>
      <c r="F124" s="57"/>
      <c r="G124" s="57"/>
      <c r="H124" s="50" t="s">
        <v>1759</v>
      </c>
      <c r="I124" t="str">
        <f t="shared" si="1"/>
        <v>rtsp://hello:world@10.131.66.3:554/camera-1</v>
      </c>
    </row>
    <row r="125" spans="1:9">
      <c r="A125" s="54">
        <v>791</v>
      </c>
      <c r="B125" s="55" t="s">
        <v>1760</v>
      </c>
      <c r="C125" s="57" t="s">
        <v>39</v>
      </c>
      <c r="D125" s="97" t="s">
        <v>443</v>
      </c>
      <c r="E125" s="50">
        <v>554</v>
      </c>
      <c r="F125" s="57"/>
      <c r="G125" s="57"/>
      <c r="H125" s="50" t="s">
        <v>1761</v>
      </c>
      <c r="I125" t="str">
        <f t="shared" si="1"/>
        <v>rtsp://hello:world@10.131.66.4:554/camera-1</v>
      </c>
    </row>
    <row r="126" spans="1:9">
      <c r="A126" s="54">
        <v>792</v>
      </c>
      <c r="B126" s="55" t="s">
        <v>1762</v>
      </c>
      <c r="C126" s="57" t="s">
        <v>50</v>
      </c>
      <c r="D126" s="96" t="s">
        <v>446</v>
      </c>
      <c r="E126" s="50">
        <v>554</v>
      </c>
      <c r="F126" s="57" t="s">
        <v>119</v>
      </c>
      <c r="G126" s="57" t="s">
        <v>119</v>
      </c>
      <c r="H126" s="50" t="s">
        <v>1763</v>
      </c>
      <c r="I126" t="str">
        <f t="shared" si="1"/>
        <v>rtsp://sct:sct@10.131.66.5:554/axis-media/media.amp?videocodec=h264</v>
      </c>
    </row>
    <row r="127" spans="1:9">
      <c r="A127" s="54">
        <v>722</v>
      </c>
      <c r="B127" s="55" t="s">
        <v>1764</v>
      </c>
      <c r="C127" s="50" t="s">
        <v>39</v>
      </c>
      <c r="D127" s="82" t="s">
        <v>448</v>
      </c>
      <c r="E127" s="50">
        <v>554</v>
      </c>
      <c r="F127" s="56"/>
      <c r="G127" s="56"/>
      <c r="H127" s="50" t="s">
        <v>1765</v>
      </c>
      <c r="I127" t="str">
        <f t="shared" si="1"/>
        <v>rtsp://hello:world@10.131.7.17:554/camera-1</v>
      </c>
    </row>
    <row r="128" spans="1:9">
      <c r="A128" s="54">
        <v>723</v>
      </c>
      <c r="B128" s="55" t="s">
        <v>1766</v>
      </c>
      <c r="C128" s="50" t="s">
        <v>39</v>
      </c>
      <c r="D128" s="82" t="s">
        <v>452</v>
      </c>
      <c r="E128" s="50">
        <v>554</v>
      </c>
      <c r="F128" s="56" t="s">
        <v>119</v>
      </c>
      <c r="G128" s="56" t="s">
        <v>119</v>
      </c>
      <c r="H128" s="50" t="s">
        <v>1767</v>
      </c>
      <c r="I128" t="str">
        <f t="shared" si="1"/>
        <v>rtsp://sct:sct@10.131.7.18:554/camera-1</v>
      </c>
    </row>
    <row r="129" spans="1:9">
      <c r="A129" s="54">
        <v>209</v>
      </c>
      <c r="B129" s="55" t="s">
        <v>1768</v>
      </c>
      <c r="C129" s="50" t="s">
        <v>39</v>
      </c>
      <c r="D129" s="82" t="s">
        <v>454</v>
      </c>
      <c r="E129" s="50">
        <v>554</v>
      </c>
      <c r="F129" s="56" t="s">
        <v>53</v>
      </c>
      <c r="G129" s="56" t="s">
        <v>53</v>
      </c>
      <c r="H129" s="50" t="s">
        <v>1769</v>
      </c>
      <c r="I129" t="str">
        <f t="shared" si="1"/>
        <v>rtsp://root:root@10.131.74.4:554/camera-1</v>
      </c>
    </row>
    <row r="130" spans="1:9">
      <c r="A130" s="54">
        <v>208</v>
      </c>
      <c r="B130" s="55" t="s">
        <v>1770</v>
      </c>
      <c r="C130" s="50" t="s">
        <v>39</v>
      </c>
      <c r="D130" s="82" t="s">
        <v>457</v>
      </c>
      <c r="E130" s="50">
        <v>554</v>
      </c>
      <c r="F130" s="56" t="s">
        <v>53</v>
      </c>
      <c r="G130" s="56" t="s">
        <v>53</v>
      </c>
      <c r="H130" s="50" t="s">
        <v>1771</v>
      </c>
      <c r="I130" t="str">
        <f t="shared" si="1"/>
        <v>rtsp://root:root@10.131.75.3:554/camera-1</v>
      </c>
    </row>
    <row r="131" spans="1:9">
      <c r="A131" s="54">
        <v>207</v>
      </c>
      <c r="B131" s="55" t="s">
        <v>1772</v>
      </c>
      <c r="C131" s="50" t="s">
        <v>39</v>
      </c>
      <c r="D131" s="82" t="s">
        <v>460</v>
      </c>
      <c r="E131" s="50">
        <v>554</v>
      </c>
      <c r="F131" s="56" t="s">
        <v>53</v>
      </c>
      <c r="G131" s="56" t="s">
        <v>53</v>
      </c>
      <c r="H131" s="50" t="s">
        <v>1773</v>
      </c>
      <c r="I131" t="str">
        <f t="shared" ref="I131:I194" si="2">CONCATENATE("rtsp://",IF(F131="",IF(C131="AXIS","root",IF(C131="LANACCESS","hello","")),IF(F131="sin password","",F131)),IF(F131="sin password","",":"),IF(G131="",IF(C131="AXIS","root",IF(C131="LANACCESS","world","")),IF(G131="sin password","",G131)),IF(G131="sin password","","@"),D131,IF(E131="","",":"),E131,"/",IF(C131="LANACCESS","camera-1",IF(C131="AXIS","axis-media/media.amp?videocodec=h264",IF(C131="VG4 Autodome","h264&amp;inst=2"))))</f>
        <v>rtsp://root:root@10.131.76.3:554/camera-1</v>
      </c>
    </row>
    <row r="132" spans="1:9">
      <c r="A132" s="54">
        <v>206</v>
      </c>
      <c r="B132" s="55" t="s">
        <v>1774</v>
      </c>
      <c r="C132" s="50" t="s">
        <v>39</v>
      </c>
      <c r="D132" s="82" t="s">
        <v>463</v>
      </c>
      <c r="E132" s="50">
        <v>554</v>
      </c>
      <c r="F132" s="56" t="s">
        <v>53</v>
      </c>
      <c r="G132" s="56" t="s">
        <v>53</v>
      </c>
      <c r="H132" s="50" t="s">
        <v>1775</v>
      </c>
      <c r="I132" t="str">
        <f t="shared" si="2"/>
        <v>rtsp://root:root@10.131.77.3:554/camera-1</v>
      </c>
    </row>
    <row r="133" spans="1:9">
      <c r="A133" s="54">
        <v>205</v>
      </c>
      <c r="B133" s="55" t="s">
        <v>1776</v>
      </c>
      <c r="C133" s="50" t="s">
        <v>50</v>
      </c>
      <c r="D133" s="56" t="s">
        <v>467</v>
      </c>
      <c r="E133" s="50">
        <v>554</v>
      </c>
      <c r="F133" s="56" t="s">
        <v>53</v>
      </c>
      <c r="G133" s="56" t="s">
        <v>53</v>
      </c>
      <c r="H133" s="50" t="s">
        <v>1777</v>
      </c>
      <c r="I133" t="str">
        <f t="shared" si="2"/>
        <v>rtsp://root:root@10.131.78.4:554/axis-media/media.amp?videocodec=h264</v>
      </c>
    </row>
    <row r="134" spans="1:9">
      <c r="A134" s="54">
        <v>204</v>
      </c>
      <c r="B134" s="55" t="s">
        <v>1778</v>
      </c>
      <c r="C134" s="50" t="s">
        <v>50</v>
      </c>
      <c r="D134" s="56" t="s">
        <v>469</v>
      </c>
      <c r="E134" s="50">
        <v>554</v>
      </c>
      <c r="F134" s="56" t="s">
        <v>53</v>
      </c>
      <c r="G134" s="56" t="s">
        <v>53</v>
      </c>
      <c r="H134" s="50" t="s">
        <v>1779</v>
      </c>
      <c r="I134" t="str">
        <f t="shared" si="2"/>
        <v>rtsp://root:root@10.131.78.5:554/axis-media/media.amp?videocodec=h264</v>
      </c>
    </row>
    <row r="135" spans="1:9">
      <c r="A135" s="54">
        <v>203</v>
      </c>
      <c r="B135" s="55" t="s">
        <v>1780</v>
      </c>
      <c r="C135" s="50" t="s">
        <v>39</v>
      </c>
      <c r="D135" s="82" t="s">
        <v>471</v>
      </c>
      <c r="E135" s="50">
        <v>554</v>
      </c>
      <c r="F135" s="56" t="s">
        <v>53</v>
      </c>
      <c r="G135" s="56" t="s">
        <v>53</v>
      </c>
      <c r="H135" s="50" t="s">
        <v>1781</v>
      </c>
      <c r="I135" t="str">
        <f t="shared" si="2"/>
        <v>rtsp://root:root@10.131.79.3:554/camera-1</v>
      </c>
    </row>
    <row r="136" spans="1:9">
      <c r="A136" s="54">
        <v>721</v>
      </c>
      <c r="B136" s="55" t="s">
        <v>1782</v>
      </c>
      <c r="C136" s="50" t="s">
        <v>39</v>
      </c>
      <c r="D136" s="56" t="s">
        <v>475</v>
      </c>
      <c r="E136" s="50">
        <v>554</v>
      </c>
      <c r="F136" s="56" t="s">
        <v>119</v>
      </c>
      <c r="G136" s="56" t="s">
        <v>119</v>
      </c>
      <c r="H136" s="50" t="s">
        <v>1783</v>
      </c>
      <c r="I136" t="str">
        <f t="shared" si="2"/>
        <v>rtsp://sct:sct@10.131.8.4:554/camera-1</v>
      </c>
    </row>
    <row r="137" spans="1:9">
      <c r="A137" s="54">
        <v>202</v>
      </c>
      <c r="B137" s="55" t="s">
        <v>1784</v>
      </c>
      <c r="C137" s="50" t="s">
        <v>50</v>
      </c>
      <c r="D137" s="56" t="s">
        <v>478</v>
      </c>
      <c r="E137" s="50">
        <v>554</v>
      </c>
      <c r="F137" s="56" t="s">
        <v>53</v>
      </c>
      <c r="G137" s="56" t="s">
        <v>53</v>
      </c>
      <c r="H137" s="50" t="s">
        <v>1785</v>
      </c>
      <c r="I137" t="str">
        <f t="shared" si="2"/>
        <v>rtsp://root:root@10.131.80.3:554/axis-media/media.amp?videocodec=h264</v>
      </c>
    </row>
    <row r="138" spans="1:9">
      <c r="A138" s="54">
        <v>779</v>
      </c>
      <c r="B138" s="55" t="s">
        <v>1786</v>
      </c>
      <c r="C138" s="57" t="s">
        <v>39</v>
      </c>
      <c r="D138" s="97" t="s">
        <v>481</v>
      </c>
      <c r="E138" s="50">
        <v>554</v>
      </c>
      <c r="F138" s="57"/>
      <c r="G138" s="57"/>
      <c r="H138" s="50" t="s">
        <v>1787</v>
      </c>
      <c r="I138" t="str">
        <f t="shared" si="2"/>
        <v>rtsp://hello:world@10.131.83.11:554/camera-1</v>
      </c>
    </row>
    <row r="139" spans="1:9">
      <c r="A139" s="54">
        <v>201</v>
      </c>
      <c r="B139" s="55" t="s">
        <v>1788</v>
      </c>
      <c r="C139" s="50" t="s">
        <v>39</v>
      </c>
      <c r="D139" s="56" t="s">
        <v>484</v>
      </c>
      <c r="E139" s="50">
        <v>554</v>
      </c>
      <c r="F139" s="56" t="s">
        <v>41</v>
      </c>
      <c r="G139" s="56" t="s">
        <v>42</v>
      </c>
      <c r="H139" s="50" t="s">
        <v>1789</v>
      </c>
      <c r="I139" t="str">
        <f t="shared" si="2"/>
        <v>rtsp://hello:world@10.131.83.13:554/camera-1</v>
      </c>
    </row>
    <row r="140" spans="1:9">
      <c r="A140" s="54">
        <v>778</v>
      </c>
      <c r="B140" s="55" t="s">
        <v>1790</v>
      </c>
      <c r="C140" s="57" t="s">
        <v>39</v>
      </c>
      <c r="D140" s="97" t="s">
        <v>487</v>
      </c>
      <c r="E140" s="50">
        <v>554</v>
      </c>
      <c r="F140" s="57"/>
      <c r="G140" s="57"/>
      <c r="H140" s="50" t="s">
        <v>1791</v>
      </c>
      <c r="I140" t="str">
        <f t="shared" si="2"/>
        <v>rtsp://hello:world@10.131.83.9:554/camera-1</v>
      </c>
    </row>
    <row r="141" spans="1:9">
      <c r="A141" s="54">
        <v>719</v>
      </c>
      <c r="B141" s="55" t="s">
        <v>1792</v>
      </c>
      <c r="C141" s="50" t="s">
        <v>39</v>
      </c>
      <c r="D141" s="56" t="s">
        <v>490</v>
      </c>
      <c r="E141" s="50">
        <v>554</v>
      </c>
      <c r="F141" s="56" t="s">
        <v>119</v>
      </c>
      <c r="G141" s="56" t="s">
        <v>119</v>
      </c>
      <c r="H141" s="50" t="s">
        <v>1793</v>
      </c>
      <c r="I141" t="str">
        <f t="shared" si="2"/>
        <v>rtsp://sct:sct@10.131.9.3:554/camera-1</v>
      </c>
    </row>
    <row r="142" spans="1:9">
      <c r="A142" s="54">
        <v>720</v>
      </c>
      <c r="B142" s="55" t="s">
        <v>1794</v>
      </c>
      <c r="C142" s="50" t="s">
        <v>39</v>
      </c>
      <c r="D142" s="82" t="s">
        <v>492</v>
      </c>
      <c r="E142" s="50">
        <v>554</v>
      </c>
      <c r="F142" s="56"/>
      <c r="G142" s="56"/>
      <c r="H142" s="50" t="s">
        <v>1795</v>
      </c>
      <c r="I142" t="str">
        <f t="shared" si="2"/>
        <v>rtsp://hello:world@10.131.9.4:554/camera-1</v>
      </c>
    </row>
    <row r="143" spans="1:9">
      <c r="A143" s="54">
        <v>3233</v>
      </c>
      <c r="B143" s="55" t="s">
        <v>1796</v>
      </c>
      <c r="C143" s="50" t="s">
        <v>50</v>
      </c>
      <c r="D143" s="56" t="s">
        <v>495</v>
      </c>
      <c r="E143" s="50">
        <v>554</v>
      </c>
      <c r="F143" s="56" t="s">
        <v>119</v>
      </c>
      <c r="G143" s="56" t="s">
        <v>119</v>
      </c>
      <c r="H143" s="50" t="s">
        <v>1797</v>
      </c>
      <c r="I143" t="str">
        <f t="shared" si="2"/>
        <v>rtsp://sct:sct@10.131.97.20:554/axis-media/media.amp?videocodec=h264</v>
      </c>
    </row>
    <row r="144" spans="1:9">
      <c r="A144" s="54">
        <v>3232</v>
      </c>
      <c r="B144" s="55" t="s">
        <v>1798</v>
      </c>
      <c r="C144" s="50" t="s">
        <v>50</v>
      </c>
      <c r="D144" s="56" t="s">
        <v>497</v>
      </c>
      <c r="E144" s="50">
        <v>554</v>
      </c>
      <c r="F144" s="56" t="s">
        <v>119</v>
      </c>
      <c r="G144" s="56" t="s">
        <v>119</v>
      </c>
      <c r="H144" s="50" t="s">
        <v>1799</v>
      </c>
      <c r="I144" t="str">
        <f t="shared" si="2"/>
        <v>rtsp://sct:sct@10.131.97.21:554/axis-media/media.amp?videocodec=h264</v>
      </c>
    </row>
    <row r="145" spans="1:9">
      <c r="A145" s="54">
        <v>3231</v>
      </c>
      <c r="B145" s="55" t="s">
        <v>1800</v>
      </c>
      <c r="C145" s="50" t="s">
        <v>39</v>
      </c>
      <c r="D145" s="82" t="s">
        <v>499</v>
      </c>
      <c r="E145" s="50">
        <v>554</v>
      </c>
      <c r="F145" s="56"/>
      <c r="G145" s="56"/>
      <c r="H145" s="50" t="s">
        <v>1801</v>
      </c>
      <c r="I145" t="str">
        <f t="shared" si="2"/>
        <v>rtsp://hello:world@10.131.97.23:554/camera-1</v>
      </c>
    </row>
    <row r="146" spans="1:9">
      <c r="A146" s="54">
        <v>3230</v>
      </c>
      <c r="B146" s="55" t="s">
        <v>1802</v>
      </c>
      <c r="C146" s="50" t="s">
        <v>50</v>
      </c>
      <c r="D146" s="56" t="s">
        <v>501</v>
      </c>
      <c r="E146" s="50">
        <v>554</v>
      </c>
      <c r="F146" s="56" t="s">
        <v>119</v>
      </c>
      <c r="G146" s="56" t="s">
        <v>119</v>
      </c>
      <c r="H146" s="50" t="s">
        <v>1803</v>
      </c>
      <c r="I146" t="str">
        <f t="shared" si="2"/>
        <v>rtsp://sct:sct@10.131.97.24:554/axis-media/media.amp?videocodec=h264</v>
      </c>
    </row>
    <row r="147" spans="1:9">
      <c r="A147" s="54">
        <v>3229</v>
      </c>
      <c r="B147" s="55" t="s">
        <v>1804</v>
      </c>
      <c r="C147" s="50" t="s">
        <v>50</v>
      </c>
      <c r="D147" s="56" t="s">
        <v>504</v>
      </c>
      <c r="E147" s="50">
        <v>554</v>
      </c>
      <c r="F147" s="56" t="s">
        <v>119</v>
      </c>
      <c r="G147" s="56" t="s">
        <v>119</v>
      </c>
      <c r="H147" s="50" t="s">
        <v>1805</v>
      </c>
      <c r="I147" t="str">
        <f t="shared" si="2"/>
        <v>rtsp://sct:sct@10.131.97.25:554/axis-media/media.amp?videocodec=h264</v>
      </c>
    </row>
    <row r="148" spans="1:9">
      <c r="A148" s="54">
        <v>3228</v>
      </c>
      <c r="B148" s="55" t="s">
        <v>1806</v>
      </c>
      <c r="C148" s="50" t="s">
        <v>50</v>
      </c>
      <c r="D148" s="56" t="s">
        <v>505</v>
      </c>
      <c r="E148" s="50">
        <v>554</v>
      </c>
      <c r="F148" s="56" t="s">
        <v>119</v>
      </c>
      <c r="G148" s="56" t="s">
        <v>119</v>
      </c>
      <c r="H148" s="50" t="s">
        <v>1807</v>
      </c>
      <c r="I148" t="str">
        <f t="shared" si="2"/>
        <v>rtsp://sct:sct@10.131.97.26:554/axis-media/media.amp?videocodec=h264</v>
      </c>
    </row>
    <row r="149" spans="1:9">
      <c r="A149" s="54">
        <v>3237</v>
      </c>
      <c r="B149" s="55" t="s">
        <v>1808</v>
      </c>
      <c r="C149" s="50" t="s">
        <v>50</v>
      </c>
      <c r="D149" s="82" t="s">
        <v>506</v>
      </c>
      <c r="E149" s="50">
        <v>554</v>
      </c>
      <c r="F149" s="56"/>
      <c r="G149" s="56"/>
      <c r="H149" s="50" t="s">
        <v>1809</v>
      </c>
      <c r="I149" t="str">
        <f t="shared" si="2"/>
        <v>rtsp://root:root@10.131.99.20:554/axis-media/media.amp?videocodec=h264</v>
      </c>
    </row>
    <row r="150" spans="1:9">
      <c r="A150" s="54">
        <v>3236</v>
      </c>
      <c r="B150" s="55" t="s">
        <v>1810</v>
      </c>
      <c r="C150" s="50" t="s">
        <v>50</v>
      </c>
      <c r="D150" s="56" t="s">
        <v>508</v>
      </c>
      <c r="E150" s="50">
        <v>554</v>
      </c>
      <c r="F150" s="56" t="s">
        <v>119</v>
      </c>
      <c r="G150" s="56" t="s">
        <v>119</v>
      </c>
      <c r="H150" s="50" t="s">
        <v>1811</v>
      </c>
      <c r="I150" t="str">
        <f t="shared" si="2"/>
        <v>rtsp://sct:sct@10.131.99.21:554/axis-media/media.amp?videocodec=h264</v>
      </c>
    </row>
    <row r="151" spans="1:9">
      <c r="A151" s="54">
        <v>3235</v>
      </c>
      <c r="B151" s="55" t="s">
        <v>1812</v>
      </c>
      <c r="C151" s="50" t="s">
        <v>39</v>
      </c>
      <c r="D151" s="82" t="s">
        <v>510</v>
      </c>
      <c r="E151" s="50">
        <v>554</v>
      </c>
      <c r="F151" s="56"/>
      <c r="G151" s="56"/>
      <c r="H151" s="50" t="s">
        <v>1813</v>
      </c>
      <c r="I151" t="str">
        <f t="shared" si="2"/>
        <v>rtsp://hello:world@10.131.99.23:554/camera-1</v>
      </c>
    </row>
    <row r="152" spans="1:9">
      <c r="A152" s="54">
        <v>3234</v>
      </c>
      <c r="B152" s="55" t="s">
        <v>1814</v>
      </c>
      <c r="C152" s="50" t="s">
        <v>39</v>
      </c>
      <c r="D152" s="82" t="s">
        <v>512</v>
      </c>
      <c r="E152" s="50">
        <v>554</v>
      </c>
      <c r="F152" s="56"/>
      <c r="G152" s="56"/>
      <c r="H152" s="50" t="s">
        <v>1815</v>
      </c>
      <c r="I152" t="str">
        <f t="shared" si="2"/>
        <v>rtsp://hello:world@10.131.99.31:554/camera-1</v>
      </c>
    </row>
    <row r="153" spans="1:9">
      <c r="A153" s="54">
        <v>747</v>
      </c>
      <c r="B153" s="55" t="s">
        <v>1816</v>
      </c>
      <c r="C153" s="57" t="s">
        <v>39</v>
      </c>
      <c r="D153" s="96" t="s">
        <v>514</v>
      </c>
      <c r="E153" s="50">
        <v>554</v>
      </c>
      <c r="F153" s="57" t="s">
        <v>41</v>
      </c>
      <c r="G153" s="57" t="s">
        <v>42</v>
      </c>
      <c r="H153" s="50" t="s">
        <v>1817</v>
      </c>
      <c r="I153" t="str">
        <f t="shared" si="2"/>
        <v>rtsp://hello:world@10.137.229.38:554/camera-1</v>
      </c>
    </row>
    <row r="154" spans="1:9">
      <c r="A154" s="54">
        <v>1601</v>
      </c>
      <c r="B154" s="55" t="s">
        <v>1818</v>
      </c>
      <c r="C154" s="50" t="s">
        <v>39</v>
      </c>
      <c r="D154" s="98" t="s">
        <v>520</v>
      </c>
      <c r="E154" s="50">
        <v>554</v>
      </c>
      <c r="F154" s="56" t="s">
        <v>41</v>
      </c>
      <c r="G154" s="56" t="s">
        <v>42</v>
      </c>
      <c r="H154" s="50" t="s">
        <v>1819</v>
      </c>
      <c r="I154" t="str">
        <f t="shared" si="2"/>
        <v>rtsp://hello:world@10.136.34.141:554/camera-1</v>
      </c>
    </row>
    <row r="155" spans="1:9">
      <c r="A155" s="54">
        <v>1602</v>
      </c>
      <c r="B155" s="55" t="s">
        <v>1820</v>
      </c>
      <c r="C155" s="50" t="s">
        <v>39</v>
      </c>
      <c r="D155" s="98" t="s">
        <v>522</v>
      </c>
      <c r="E155" s="50">
        <v>554</v>
      </c>
      <c r="F155" s="56" t="s">
        <v>41</v>
      </c>
      <c r="G155" s="56" t="s">
        <v>42</v>
      </c>
      <c r="H155" s="50" t="s">
        <v>1821</v>
      </c>
      <c r="I155" t="str">
        <f t="shared" si="2"/>
        <v>rtsp://hello:world@10.136.34.142:554/camera-1</v>
      </c>
    </row>
    <row r="156" spans="1:9">
      <c r="A156" s="54">
        <v>1603</v>
      </c>
      <c r="B156" s="55" t="s">
        <v>1822</v>
      </c>
      <c r="C156" s="50" t="s">
        <v>39</v>
      </c>
      <c r="D156" s="98" t="s">
        <v>524</v>
      </c>
      <c r="E156" s="50">
        <v>554</v>
      </c>
      <c r="F156" s="56" t="s">
        <v>41</v>
      </c>
      <c r="G156" s="56" t="s">
        <v>42</v>
      </c>
      <c r="H156" s="50" t="s">
        <v>1823</v>
      </c>
      <c r="I156" t="str">
        <f t="shared" si="2"/>
        <v>rtsp://hello:world@10.136.34.143:554/camera-1</v>
      </c>
    </row>
    <row r="157" spans="1:9">
      <c r="A157" s="54">
        <v>1604</v>
      </c>
      <c r="B157" s="55" t="s">
        <v>1824</v>
      </c>
      <c r="C157" s="50" t="s">
        <v>39</v>
      </c>
      <c r="D157" s="98" t="s">
        <v>526</v>
      </c>
      <c r="E157" s="50">
        <v>554</v>
      </c>
      <c r="F157" s="56" t="s">
        <v>41</v>
      </c>
      <c r="G157" s="56" t="s">
        <v>42</v>
      </c>
      <c r="H157" s="50" t="s">
        <v>1825</v>
      </c>
      <c r="I157" t="str">
        <f t="shared" si="2"/>
        <v>rtsp://hello:world@10.136.34.144:554/camera-1</v>
      </c>
    </row>
    <row r="158" spans="1:9">
      <c r="A158" s="54">
        <v>1605</v>
      </c>
      <c r="B158" s="55" t="s">
        <v>1826</v>
      </c>
      <c r="C158" s="50" t="s">
        <v>39</v>
      </c>
      <c r="D158" s="98" t="s">
        <v>528</v>
      </c>
      <c r="E158" s="50">
        <v>554</v>
      </c>
      <c r="F158" s="56" t="s">
        <v>41</v>
      </c>
      <c r="G158" s="56" t="s">
        <v>42</v>
      </c>
      <c r="H158" s="50" t="s">
        <v>1827</v>
      </c>
      <c r="I158" t="str">
        <f t="shared" si="2"/>
        <v>rtsp://hello:world@10.136.34.145:554/camera-1</v>
      </c>
    </row>
    <row r="159" spans="1:9">
      <c r="A159" s="54">
        <v>1606</v>
      </c>
      <c r="B159" s="55" t="s">
        <v>1828</v>
      </c>
      <c r="C159" s="50" t="s">
        <v>39</v>
      </c>
      <c r="D159" s="98" t="s">
        <v>530</v>
      </c>
      <c r="E159" s="50">
        <v>554</v>
      </c>
      <c r="F159" s="56" t="s">
        <v>41</v>
      </c>
      <c r="G159" s="56" t="s">
        <v>42</v>
      </c>
      <c r="H159" s="50" t="s">
        <v>1829</v>
      </c>
      <c r="I159" t="str">
        <f t="shared" si="2"/>
        <v>rtsp://hello:world@10.136.34.146:554/camera-1</v>
      </c>
    </row>
    <row r="160" spans="1:9">
      <c r="A160" s="54">
        <v>1607</v>
      </c>
      <c r="B160" s="55" t="s">
        <v>1830</v>
      </c>
      <c r="C160" s="50" t="s">
        <v>39</v>
      </c>
      <c r="D160" s="98" t="s">
        <v>532</v>
      </c>
      <c r="E160" s="50">
        <v>554</v>
      </c>
      <c r="F160" s="56" t="s">
        <v>41</v>
      </c>
      <c r="G160" s="56" t="s">
        <v>42</v>
      </c>
      <c r="H160" s="50" t="s">
        <v>1831</v>
      </c>
      <c r="I160" t="str">
        <f t="shared" si="2"/>
        <v>rtsp://hello:world@10.136.34.147:554/camera-1</v>
      </c>
    </row>
    <row r="161" spans="1:9">
      <c r="A161" s="54">
        <v>1608</v>
      </c>
      <c r="B161" s="55" t="s">
        <v>1832</v>
      </c>
      <c r="C161" s="50" t="s">
        <v>39</v>
      </c>
      <c r="D161" s="98" t="s">
        <v>534</v>
      </c>
      <c r="E161" s="50">
        <v>554</v>
      </c>
      <c r="F161" s="56" t="s">
        <v>41</v>
      </c>
      <c r="G161" s="56" t="s">
        <v>42</v>
      </c>
      <c r="H161" s="50" t="s">
        <v>1833</v>
      </c>
      <c r="I161" t="str">
        <f t="shared" si="2"/>
        <v>rtsp://hello:world@10.136.34.148:554/camera-1</v>
      </c>
    </row>
    <row r="162" spans="1:9">
      <c r="A162" s="54">
        <v>1609</v>
      </c>
      <c r="B162" s="55" t="s">
        <v>1834</v>
      </c>
      <c r="C162" s="50" t="s">
        <v>39</v>
      </c>
      <c r="D162" s="98" t="s">
        <v>537</v>
      </c>
      <c r="E162" s="50">
        <v>554</v>
      </c>
      <c r="F162" s="56" t="s">
        <v>41</v>
      </c>
      <c r="G162" s="56" t="s">
        <v>42</v>
      </c>
      <c r="H162" s="50" t="s">
        <v>1835</v>
      </c>
      <c r="I162" t="str">
        <f t="shared" si="2"/>
        <v>rtsp://hello:world@10.136.34.149:554/camera-1</v>
      </c>
    </row>
    <row r="163" spans="1:9">
      <c r="A163" s="54">
        <v>748</v>
      </c>
      <c r="B163" s="55" t="s">
        <v>1836</v>
      </c>
      <c r="C163" s="57" t="s">
        <v>39</v>
      </c>
      <c r="D163" s="96" t="s">
        <v>539</v>
      </c>
      <c r="E163" s="50">
        <v>554</v>
      </c>
      <c r="F163" s="57" t="s">
        <v>41</v>
      </c>
      <c r="G163" s="57" t="s">
        <v>42</v>
      </c>
      <c r="H163" s="50" t="s">
        <v>1837</v>
      </c>
      <c r="I163" t="str">
        <f t="shared" si="2"/>
        <v>rtsp://hello:world@10.137.229.39:554/camera-1</v>
      </c>
    </row>
    <row r="164" spans="1:9">
      <c r="A164" s="54">
        <v>1610</v>
      </c>
      <c r="B164" s="55" t="s">
        <v>1838</v>
      </c>
      <c r="C164" s="50" t="s">
        <v>39</v>
      </c>
      <c r="D164" s="98" t="s">
        <v>542</v>
      </c>
      <c r="E164" s="50">
        <v>554</v>
      </c>
      <c r="F164" s="56" t="s">
        <v>41</v>
      </c>
      <c r="G164" s="56" t="s">
        <v>42</v>
      </c>
      <c r="H164" s="50" t="s">
        <v>1839</v>
      </c>
      <c r="I164" t="str">
        <f t="shared" si="2"/>
        <v>rtsp://hello:world@10.136.34.150:554/camera-1</v>
      </c>
    </row>
    <row r="165" spans="1:9">
      <c r="A165" s="54">
        <v>1611</v>
      </c>
      <c r="B165" s="55" t="s">
        <v>1840</v>
      </c>
      <c r="C165" s="50" t="s">
        <v>39</v>
      </c>
      <c r="D165" s="98" t="s">
        <v>544</v>
      </c>
      <c r="E165" s="50">
        <v>554</v>
      </c>
      <c r="F165" s="56" t="s">
        <v>41</v>
      </c>
      <c r="G165" s="56" t="s">
        <v>42</v>
      </c>
      <c r="H165" s="50" t="s">
        <v>1841</v>
      </c>
      <c r="I165" t="str">
        <f t="shared" si="2"/>
        <v>rtsp://hello:world@10.136.34.151:554/camera-1</v>
      </c>
    </row>
    <row r="166" spans="1:9">
      <c r="A166" s="54">
        <v>1612</v>
      </c>
      <c r="B166" s="55" t="s">
        <v>1842</v>
      </c>
      <c r="C166" s="50" t="s">
        <v>39</v>
      </c>
      <c r="D166" s="98" t="s">
        <v>546</v>
      </c>
      <c r="E166" s="50">
        <v>554</v>
      </c>
      <c r="F166" s="56" t="s">
        <v>41</v>
      </c>
      <c r="G166" s="56" t="s">
        <v>42</v>
      </c>
      <c r="H166" s="50" t="s">
        <v>1843</v>
      </c>
      <c r="I166" t="str">
        <f t="shared" si="2"/>
        <v>rtsp://hello:world@10.136.34.152:554/camera-1</v>
      </c>
    </row>
    <row r="167" spans="1:9">
      <c r="A167" s="54">
        <v>1613</v>
      </c>
      <c r="B167" s="55" t="s">
        <v>1844</v>
      </c>
      <c r="C167" s="50" t="s">
        <v>39</v>
      </c>
      <c r="D167" s="98" t="s">
        <v>548</v>
      </c>
      <c r="E167" s="50">
        <v>554</v>
      </c>
      <c r="F167" s="56" t="s">
        <v>41</v>
      </c>
      <c r="G167" s="56" t="s">
        <v>42</v>
      </c>
      <c r="H167" s="50" t="s">
        <v>1845</v>
      </c>
      <c r="I167" t="str">
        <f t="shared" si="2"/>
        <v>rtsp://hello:world@10.136.34.153:554/camera-1</v>
      </c>
    </row>
    <row r="168" spans="1:9">
      <c r="A168" s="54">
        <v>1614</v>
      </c>
      <c r="B168" s="55" t="s">
        <v>1846</v>
      </c>
      <c r="C168" s="50" t="s">
        <v>39</v>
      </c>
      <c r="D168" s="98" t="s">
        <v>550</v>
      </c>
      <c r="E168" s="50">
        <v>554</v>
      </c>
      <c r="F168" s="56" t="s">
        <v>41</v>
      </c>
      <c r="G168" s="56" t="s">
        <v>42</v>
      </c>
      <c r="H168" s="50" t="s">
        <v>1847</v>
      </c>
      <c r="I168" t="str">
        <f t="shared" si="2"/>
        <v>rtsp://hello:world@10.136.34.154:554/camera-1</v>
      </c>
    </row>
    <row r="169" spans="1:9">
      <c r="A169" s="54">
        <v>749</v>
      </c>
      <c r="B169" s="55" t="s">
        <v>1848</v>
      </c>
      <c r="C169" s="57" t="s">
        <v>39</v>
      </c>
      <c r="D169" s="96" t="s">
        <v>552</v>
      </c>
      <c r="E169" s="50">
        <v>554</v>
      </c>
      <c r="F169" s="57" t="s">
        <v>41</v>
      </c>
      <c r="G169" s="57" t="s">
        <v>42</v>
      </c>
      <c r="H169" s="50" t="s">
        <v>1849</v>
      </c>
      <c r="I169" t="str">
        <f t="shared" si="2"/>
        <v>rtsp://hello:world@10.137.229.40:554/camera-1</v>
      </c>
    </row>
    <row r="170" spans="1:9">
      <c r="A170" s="54">
        <v>751</v>
      </c>
      <c r="B170" s="55" t="s">
        <v>1850</v>
      </c>
      <c r="C170" s="57" t="s">
        <v>39</v>
      </c>
      <c r="D170" s="96" t="s">
        <v>555</v>
      </c>
      <c r="E170" s="50">
        <v>554</v>
      </c>
      <c r="F170" s="57" t="s">
        <v>41</v>
      </c>
      <c r="G170" s="57" t="s">
        <v>42</v>
      </c>
      <c r="H170" s="50" t="s">
        <v>1851</v>
      </c>
      <c r="I170" t="str">
        <f t="shared" si="2"/>
        <v>rtsp://hello:world@10.137.229.41:554/camera-1</v>
      </c>
    </row>
    <row r="171" spans="1:9">
      <c r="A171" s="54">
        <v>752</v>
      </c>
      <c r="B171" s="55" t="s">
        <v>1852</v>
      </c>
      <c r="C171" s="57" t="s">
        <v>39</v>
      </c>
      <c r="D171" s="96" t="s">
        <v>558</v>
      </c>
      <c r="E171" s="50">
        <v>554</v>
      </c>
      <c r="F171" s="57" t="s">
        <v>41</v>
      </c>
      <c r="G171" s="57" t="s">
        <v>42</v>
      </c>
      <c r="H171" s="50" t="s">
        <v>1853</v>
      </c>
      <c r="I171" t="str">
        <f t="shared" si="2"/>
        <v>rtsp://hello:world@10.137.229.42:554/camera-1</v>
      </c>
    </row>
    <row r="172" spans="1:9">
      <c r="A172" s="54">
        <v>753</v>
      </c>
      <c r="B172" s="55" t="s">
        <v>1854</v>
      </c>
      <c r="C172" s="57" t="s">
        <v>39</v>
      </c>
      <c r="D172" s="96" t="s">
        <v>561</v>
      </c>
      <c r="E172" s="50">
        <v>554</v>
      </c>
      <c r="F172" s="57" t="s">
        <v>41</v>
      </c>
      <c r="G172" s="57" t="s">
        <v>42</v>
      </c>
      <c r="H172" s="50" t="s">
        <v>1855</v>
      </c>
      <c r="I172" t="str">
        <f t="shared" si="2"/>
        <v>rtsp://hello:world@10.137.229.43:554/camera-1</v>
      </c>
    </row>
    <row r="173" spans="1:9">
      <c r="A173" s="54">
        <v>754</v>
      </c>
      <c r="B173" s="55" t="s">
        <v>1856</v>
      </c>
      <c r="C173" s="57" t="s">
        <v>39</v>
      </c>
      <c r="D173" s="96" t="s">
        <v>564</v>
      </c>
      <c r="E173" s="50">
        <v>554</v>
      </c>
      <c r="F173" s="57" t="s">
        <v>41</v>
      </c>
      <c r="G173" s="57" t="s">
        <v>42</v>
      </c>
      <c r="H173" s="50" t="s">
        <v>1857</v>
      </c>
      <c r="I173" t="str">
        <f t="shared" si="2"/>
        <v>rtsp://hello:world@10.137.229.44:554/camera-1</v>
      </c>
    </row>
    <row r="174" spans="1:9">
      <c r="A174" s="54">
        <v>761</v>
      </c>
      <c r="B174" s="55" t="s">
        <v>1858</v>
      </c>
      <c r="C174" s="57" t="s">
        <v>50</v>
      </c>
      <c r="D174" s="96" t="s">
        <v>568</v>
      </c>
      <c r="E174" s="50">
        <v>554</v>
      </c>
      <c r="F174" s="57" t="s">
        <v>53</v>
      </c>
      <c r="G174" s="57" t="s">
        <v>53</v>
      </c>
      <c r="H174" s="50" t="s">
        <v>1859</v>
      </c>
      <c r="I174" t="str">
        <f t="shared" si="2"/>
        <v>rtsp://root:root@10.137.243.228:554/axis-media/media.amp?videocodec=h264</v>
      </c>
    </row>
    <row r="175" spans="1:9">
      <c r="A175" s="54">
        <v>762</v>
      </c>
      <c r="B175" s="55" t="s">
        <v>1860</v>
      </c>
      <c r="C175" s="57" t="s">
        <v>50</v>
      </c>
      <c r="D175" s="96" t="s">
        <v>569</v>
      </c>
      <c r="E175" s="50">
        <v>554</v>
      </c>
      <c r="F175" s="57" t="s">
        <v>53</v>
      </c>
      <c r="G175" s="57" t="s">
        <v>53</v>
      </c>
      <c r="H175" s="50" t="s">
        <v>1861</v>
      </c>
      <c r="I175" t="str">
        <f t="shared" si="2"/>
        <v>rtsp://root:root@10.137.243.229:554/axis-media/media.amp?videocodec=h264</v>
      </c>
    </row>
    <row r="176" spans="1:9">
      <c r="A176" s="54">
        <v>763</v>
      </c>
      <c r="B176" s="55" t="s">
        <v>1862</v>
      </c>
      <c r="C176" s="57" t="s">
        <v>50</v>
      </c>
      <c r="D176" s="96" t="s">
        <v>570</v>
      </c>
      <c r="E176" s="50">
        <v>554</v>
      </c>
      <c r="F176" s="57" t="s">
        <v>53</v>
      </c>
      <c r="G176" s="57" t="s">
        <v>53</v>
      </c>
      <c r="H176" s="50" t="s">
        <v>1863</v>
      </c>
      <c r="I176" t="str">
        <f t="shared" si="2"/>
        <v>rtsp://root:root@10.137.243.230:554/axis-media/media.amp?videocodec=h264</v>
      </c>
    </row>
    <row r="177" spans="1:9">
      <c r="A177" s="54">
        <v>764</v>
      </c>
      <c r="B177" s="55" t="s">
        <v>1864</v>
      </c>
      <c r="C177" s="57" t="s">
        <v>50</v>
      </c>
      <c r="D177" s="96" t="s">
        <v>572</v>
      </c>
      <c r="E177" s="50">
        <v>554</v>
      </c>
      <c r="F177" s="57" t="s">
        <v>53</v>
      </c>
      <c r="G177" s="57" t="s">
        <v>53</v>
      </c>
      <c r="H177" s="50" t="s">
        <v>1865</v>
      </c>
      <c r="I177" t="str">
        <f t="shared" si="2"/>
        <v>rtsp://root:root@10.137.243.231:554/axis-media/media.amp?videocodec=h264</v>
      </c>
    </row>
    <row r="178" spans="1:9">
      <c r="A178" s="54">
        <v>765</v>
      </c>
      <c r="B178" s="55" t="s">
        <v>1866</v>
      </c>
      <c r="C178" s="57" t="s">
        <v>50</v>
      </c>
      <c r="D178" s="97" t="s">
        <v>574</v>
      </c>
      <c r="E178" s="50">
        <v>554</v>
      </c>
      <c r="F178" s="57"/>
      <c r="G178" s="57"/>
      <c r="H178" s="50" t="s">
        <v>1867</v>
      </c>
      <c r="I178" t="str">
        <f t="shared" si="2"/>
        <v>rtsp://root:root@10.137.243.232_x000D_:554/axis-media/media.amp?videocodec=h264</v>
      </c>
    </row>
    <row r="179" spans="1:9">
      <c r="A179" s="54">
        <v>766</v>
      </c>
      <c r="B179" s="55" t="s">
        <v>1868</v>
      </c>
      <c r="C179" s="57" t="s">
        <v>50</v>
      </c>
      <c r="D179" s="97" t="s">
        <v>577</v>
      </c>
      <c r="E179" s="50">
        <v>554</v>
      </c>
      <c r="F179" s="57"/>
      <c r="G179" s="57"/>
      <c r="H179" s="50" t="s">
        <v>1869</v>
      </c>
      <c r="I179" t="str">
        <f t="shared" si="2"/>
        <v>rtsp://root:root@10.137.243.233:554/axis-media/media.amp?videocodec=h264</v>
      </c>
    </row>
    <row r="180" spans="1:9">
      <c r="A180" s="54">
        <v>793</v>
      </c>
      <c r="B180" s="55" t="s">
        <v>1870</v>
      </c>
      <c r="C180" s="57" t="s">
        <v>50</v>
      </c>
      <c r="D180" s="97" t="s">
        <v>581</v>
      </c>
      <c r="E180" s="50">
        <v>554</v>
      </c>
      <c r="F180" s="57"/>
      <c r="G180" s="57"/>
      <c r="H180" s="50" t="s">
        <v>1871</v>
      </c>
      <c r="I180" t="str">
        <f t="shared" si="2"/>
        <v>rtsp://root:root@10.149.2.129:554/axis-media/media.amp?videocodec=h264</v>
      </c>
    </row>
    <row r="181" spans="1:9">
      <c r="A181" s="54">
        <v>797</v>
      </c>
      <c r="B181" s="55" t="s">
        <v>1872</v>
      </c>
      <c r="C181" s="57" t="s">
        <v>50</v>
      </c>
      <c r="D181" s="97" t="s">
        <v>585</v>
      </c>
      <c r="E181" s="50">
        <v>554</v>
      </c>
      <c r="F181" s="57"/>
      <c r="G181" s="57"/>
      <c r="H181" s="50" t="s">
        <v>1873</v>
      </c>
      <c r="I181" t="str">
        <f t="shared" si="2"/>
        <v>rtsp://root:root@10.149.3.129:554/axis-media/media.amp?videocodec=h264</v>
      </c>
    </row>
    <row r="182" spans="1:9">
      <c r="A182" s="54">
        <v>798</v>
      </c>
      <c r="B182" s="55" t="s">
        <v>1874</v>
      </c>
      <c r="C182" s="57" t="s">
        <v>50</v>
      </c>
      <c r="D182" s="97" t="s">
        <v>587</v>
      </c>
      <c r="E182" s="50">
        <v>554</v>
      </c>
      <c r="F182" s="57"/>
      <c r="G182" s="57"/>
      <c r="H182" s="50" t="s">
        <v>1875</v>
      </c>
      <c r="I182" t="str">
        <f t="shared" si="2"/>
        <v>rtsp://root:root@10.149.3.130:554/axis-media/media.amp?videocodec=h264</v>
      </c>
    </row>
    <row r="183" spans="1:9">
      <c r="A183" s="54">
        <v>802</v>
      </c>
      <c r="B183" s="55" t="s">
        <v>1876</v>
      </c>
      <c r="C183" s="50" t="s">
        <v>39</v>
      </c>
      <c r="D183" s="82" t="s">
        <v>591</v>
      </c>
      <c r="E183" s="50">
        <v>554</v>
      </c>
      <c r="F183" s="56"/>
      <c r="G183" s="56"/>
      <c r="H183" s="50" t="s">
        <v>1877</v>
      </c>
      <c r="I183" t="str">
        <f t="shared" si="2"/>
        <v>rtsp://hello:world@10.149.3.131:554/camera-1</v>
      </c>
    </row>
    <row r="184" spans="1:9">
      <c r="A184" s="54">
        <v>803</v>
      </c>
      <c r="B184" s="55" t="s">
        <v>1878</v>
      </c>
      <c r="C184" s="50" t="s">
        <v>39</v>
      </c>
      <c r="D184" s="82" t="s">
        <v>595</v>
      </c>
      <c r="E184" s="50">
        <v>554</v>
      </c>
      <c r="F184" s="56"/>
      <c r="G184" s="56"/>
      <c r="H184" s="50" t="s">
        <v>1879</v>
      </c>
      <c r="I184" t="str">
        <f t="shared" si="2"/>
        <v>rtsp://hello:world@10.149.4.129:554/camera-1</v>
      </c>
    </row>
    <row r="185" spans="1:9">
      <c r="A185" s="54">
        <v>807</v>
      </c>
      <c r="B185" s="55" t="s">
        <v>1880</v>
      </c>
      <c r="C185" s="50" t="s">
        <v>39</v>
      </c>
      <c r="D185" s="82" t="s">
        <v>600</v>
      </c>
      <c r="E185" s="50">
        <v>554</v>
      </c>
      <c r="F185" s="56"/>
      <c r="G185" s="56"/>
      <c r="H185" s="50" t="s">
        <v>1881</v>
      </c>
      <c r="I185" t="str">
        <f t="shared" si="2"/>
        <v>rtsp://hello:world@10.149.15.129:554/camera-1</v>
      </c>
    </row>
    <row r="186" spans="1:9">
      <c r="A186" s="54">
        <v>818</v>
      </c>
      <c r="B186" s="55" t="s">
        <v>1882</v>
      </c>
      <c r="C186" s="50" t="s">
        <v>39</v>
      </c>
      <c r="D186" s="82" t="s">
        <v>603</v>
      </c>
      <c r="E186" s="50">
        <v>554</v>
      </c>
      <c r="F186" s="56"/>
      <c r="G186" s="56"/>
      <c r="H186" s="50" t="s">
        <v>1883</v>
      </c>
      <c r="I186" t="str">
        <f t="shared" si="2"/>
        <v>rtsp://hello:world@10.149.6.129:554/camera-1</v>
      </c>
    </row>
    <row r="187" spans="1:9">
      <c r="A187" s="54">
        <v>819</v>
      </c>
      <c r="B187" s="55" t="s">
        <v>1884</v>
      </c>
      <c r="C187" s="50" t="s">
        <v>39</v>
      </c>
      <c r="D187" s="82" t="s">
        <v>606</v>
      </c>
      <c r="E187" s="50">
        <v>554</v>
      </c>
      <c r="F187" s="56"/>
      <c r="G187" s="56"/>
      <c r="H187" s="50" t="s">
        <v>1885</v>
      </c>
      <c r="I187" t="str">
        <f t="shared" si="2"/>
        <v>rtsp://hello:world@10.149.7.129:554/camera-1</v>
      </c>
    </row>
    <row r="188" spans="1:9">
      <c r="A188" s="54">
        <v>820</v>
      </c>
      <c r="B188" s="55" t="s">
        <v>1886</v>
      </c>
      <c r="C188" s="50" t="s">
        <v>39</v>
      </c>
      <c r="D188" s="82" t="s">
        <v>608</v>
      </c>
      <c r="E188" s="50">
        <v>554</v>
      </c>
      <c r="F188" s="56"/>
      <c r="G188" s="56"/>
      <c r="H188" s="50" t="s">
        <v>1887</v>
      </c>
      <c r="I188" t="str">
        <f t="shared" si="2"/>
        <v>rtsp://hello:world@10.149.7.130:554/camera-1</v>
      </c>
    </row>
    <row r="189" spans="1:9">
      <c r="A189" s="54">
        <v>1101</v>
      </c>
      <c r="B189" s="55" t="s">
        <v>1888</v>
      </c>
      <c r="C189" s="50" t="s">
        <v>50</v>
      </c>
      <c r="D189" s="56" t="s">
        <v>612</v>
      </c>
      <c r="E189" s="50">
        <v>554</v>
      </c>
      <c r="F189" s="56"/>
      <c r="G189" s="56"/>
      <c r="H189" s="50" t="s">
        <v>1889</v>
      </c>
      <c r="I189" t="str">
        <f t="shared" si="2"/>
        <v>rtsp://root:root@10.137.245.36:554/axis-media/media.amp?videocodec=h264</v>
      </c>
    </row>
    <row r="190" spans="1:9">
      <c r="A190" s="54">
        <v>1102</v>
      </c>
      <c r="B190" s="55" t="s">
        <v>1890</v>
      </c>
      <c r="C190" s="50" t="s">
        <v>50</v>
      </c>
      <c r="D190" s="56" t="s">
        <v>617</v>
      </c>
      <c r="E190" s="50">
        <v>554</v>
      </c>
      <c r="F190" s="56" t="s">
        <v>53</v>
      </c>
      <c r="G190" s="56" t="s">
        <v>53</v>
      </c>
      <c r="H190" s="50" t="s">
        <v>1891</v>
      </c>
      <c r="I190" t="str">
        <f t="shared" si="2"/>
        <v>rtsp://root:root@10.137.245.37:554/axis-media/media.amp?videocodec=h264</v>
      </c>
    </row>
    <row r="191" spans="1:9">
      <c r="A191" s="54">
        <v>1103</v>
      </c>
      <c r="B191" s="55" t="s">
        <v>1892</v>
      </c>
      <c r="C191" s="50" t="s">
        <v>50</v>
      </c>
      <c r="D191" s="56" t="s">
        <v>620</v>
      </c>
      <c r="E191" s="50">
        <v>554</v>
      </c>
      <c r="F191" s="56" t="s">
        <v>53</v>
      </c>
      <c r="G191" s="56" t="s">
        <v>53</v>
      </c>
      <c r="H191" s="50" t="s">
        <v>1893</v>
      </c>
      <c r="I191" t="str">
        <f t="shared" si="2"/>
        <v>rtsp://root:root@10.137.245.38:554/axis-media/media.amp?videocodec=h264</v>
      </c>
    </row>
    <row r="192" spans="1:9">
      <c r="A192" s="54">
        <v>1104</v>
      </c>
      <c r="B192" s="55" t="s">
        <v>1894</v>
      </c>
      <c r="C192" s="50" t="s">
        <v>50</v>
      </c>
      <c r="D192" s="56" t="s">
        <v>622</v>
      </c>
      <c r="E192" s="50">
        <v>554</v>
      </c>
      <c r="F192" s="56" t="s">
        <v>53</v>
      </c>
      <c r="G192" s="56" t="s">
        <v>53</v>
      </c>
      <c r="H192" s="50" t="s">
        <v>1895</v>
      </c>
      <c r="I192" t="str">
        <f t="shared" si="2"/>
        <v>rtsp://root:root@10.137.245.39:554/axis-media/media.amp?videocodec=h264</v>
      </c>
    </row>
    <row r="193" spans="1:11">
      <c r="A193" s="54">
        <v>1105</v>
      </c>
      <c r="B193" s="55" t="s">
        <v>1896</v>
      </c>
      <c r="C193" s="50" t="s">
        <v>50</v>
      </c>
      <c r="D193" s="56" t="s">
        <v>626</v>
      </c>
      <c r="E193" s="50">
        <v>554</v>
      </c>
      <c r="F193" s="56" t="s">
        <v>53</v>
      </c>
      <c r="G193" s="56" t="s">
        <v>53</v>
      </c>
      <c r="H193" s="50" t="s">
        <v>1897</v>
      </c>
      <c r="I193" t="str">
        <f t="shared" si="2"/>
        <v>rtsp://root:root@10.137.245.40:554/axis-media/media.amp?videocodec=h264</v>
      </c>
    </row>
    <row r="194" spans="1:11">
      <c r="A194" s="54">
        <v>1106</v>
      </c>
      <c r="B194" s="55" t="s">
        <v>1898</v>
      </c>
      <c r="C194" s="50" t="s">
        <v>50</v>
      </c>
      <c r="D194" s="56" t="s">
        <v>630</v>
      </c>
      <c r="E194" s="50">
        <v>554</v>
      </c>
      <c r="F194" s="56" t="s">
        <v>53</v>
      </c>
      <c r="G194" s="56" t="s">
        <v>53</v>
      </c>
      <c r="H194" s="50" t="s">
        <v>1899</v>
      </c>
      <c r="I194" t="str">
        <f t="shared" si="2"/>
        <v>rtsp://root:root@10.137.245.41:554/axis-media/media.amp?videocodec=h264</v>
      </c>
    </row>
    <row r="195" spans="1:11">
      <c r="A195" s="54">
        <v>1107</v>
      </c>
      <c r="B195" s="55" t="s">
        <v>1900</v>
      </c>
      <c r="C195" s="50" t="s">
        <v>50</v>
      </c>
      <c r="D195" s="56" t="s">
        <v>633</v>
      </c>
      <c r="E195" s="50">
        <v>554</v>
      </c>
      <c r="F195" s="56" t="s">
        <v>53</v>
      </c>
      <c r="G195" s="56" t="s">
        <v>53</v>
      </c>
      <c r="H195" s="50" t="s">
        <v>1901</v>
      </c>
      <c r="I195" t="str">
        <f t="shared" ref="I195:I258" si="3">CONCATENATE("rtsp://",IF(F195="",IF(C195="AXIS","root",IF(C195="LANACCESS","hello","")),IF(F195="sin password","",F195)),IF(F195="sin password","",":"),IF(G195="",IF(C195="AXIS","root",IF(C195="LANACCESS","world","")),IF(G195="sin password","",G195)),IF(G195="sin password","","@"),D195,IF(E195="","",":"),E195,"/",IF(C195="LANACCESS","camera-1",IF(C195="AXIS","axis-media/media.amp?videocodec=h264",IF(C195="VG4 Autodome","h264&amp;inst=2"))))</f>
        <v>rtsp://root:root@10.137.245.42:554/axis-media/media.amp?videocodec=h264</v>
      </c>
    </row>
    <row r="196" spans="1:11">
      <c r="A196" s="54">
        <v>1108</v>
      </c>
      <c r="B196" s="55" t="s">
        <v>1902</v>
      </c>
      <c r="C196" s="50" t="s">
        <v>50</v>
      </c>
      <c r="D196" s="56" t="s">
        <v>634</v>
      </c>
      <c r="E196" s="50">
        <v>554</v>
      </c>
      <c r="F196" s="56" t="s">
        <v>53</v>
      </c>
      <c r="G196" s="56" t="s">
        <v>53</v>
      </c>
      <c r="H196" s="50" t="s">
        <v>1903</v>
      </c>
      <c r="I196" t="str">
        <f t="shared" si="3"/>
        <v>rtsp://root:root@10.137.245.43:554/axis-media/media.amp?videocodec=h264</v>
      </c>
    </row>
    <row r="197" spans="1:11">
      <c r="A197" s="54">
        <v>1109</v>
      </c>
      <c r="B197" s="55" t="s">
        <v>1904</v>
      </c>
      <c r="C197" s="50" t="s">
        <v>50</v>
      </c>
      <c r="D197" s="99" t="s">
        <v>636</v>
      </c>
      <c r="E197" s="50">
        <v>554</v>
      </c>
      <c r="F197" s="56" t="s">
        <v>53</v>
      </c>
      <c r="G197" s="56" t="s">
        <v>53</v>
      </c>
      <c r="H197" s="50" t="s">
        <v>1905</v>
      </c>
      <c r="I197" t="str">
        <f t="shared" si="3"/>
        <v>rtsp://root:root@10.137.241.100:554/axis-media/media.amp?videocodec=h264</v>
      </c>
    </row>
    <row r="198" spans="1:11">
      <c r="A198" s="54">
        <v>1110</v>
      </c>
      <c r="B198" s="55" t="s">
        <v>1906</v>
      </c>
      <c r="C198" s="50" t="s">
        <v>50</v>
      </c>
      <c r="D198" s="99" t="s">
        <v>638</v>
      </c>
      <c r="E198" s="50">
        <v>554</v>
      </c>
      <c r="F198" s="56" t="s">
        <v>53</v>
      </c>
      <c r="G198" s="56" t="s">
        <v>53</v>
      </c>
      <c r="H198" s="50" t="s">
        <v>1907</v>
      </c>
      <c r="I198" t="str">
        <f t="shared" si="3"/>
        <v>rtsp://root:root@10.137.241.101:554/axis-media/media.amp?videocodec=h264</v>
      </c>
    </row>
    <row r="199" spans="1:11">
      <c r="A199" s="54">
        <v>1111</v>
      </c>
      <c r="B199" s="55" t="s">
        <v>1908</v>
      </c>
      <c r="C199" s="50" t="s">
        <v>50</v>
      </c>
      <c r="D199" s="99" t="s">
        <v>640</v>
      </c>
      <c r="E199" s="50">
        <v>554</v>
      </c>
      <c r="F199" s="56" t="s">
        <v>53</v>
      </c>
      <c r="G199" s="56" t="s">
        <v>53</v>
      </c>
      <c r="H199" s="50" t="s">
        <v>1909</v>
      </c>
      <c r="I199" t="str">
        <f t="shared" si="3"/>
        <v>rtsp://root:root@10.137.241.102:554/axis-media/media.amp?videocodec=h264</v>
      </c>
    </row>
    <row r="200" spans="1:11">
      <c r="A200" s="54">
        <v>1112</v>
      </c>
      <c r="B200" s="55" t="s">
        <v>1910</v>
      </c>
      <c r="C200" s="50" t="s">
        <v>50</v>
      </c>
      <c r="D200" s="100" t="s">
        <v>645</v>
      </c>
      <c r="E200" s="50">
        <v>554</v>
      </c>
      <c r="F200" s="56"/>
      <c r="G200" s="56"/>
      <c r="H200" s="50" t="s">
        <v>1911</v>
      </c>
      <c r="I200" t="str">
        <f t="shared" si="3"/>
        <v>rtsp://root:root@10.137.241.103:554/axis-media/media.amp?videocodec=h264</v>
      </c>
    </row>
    <row r="201" spans="1:11">
      <c r="A201" s="54">
        <v>1113</v>
      </c>
      <c r="B201" s="55" t="s">
        <v>1912</v>
      </c>
      <c r="C201" s="50" t="s">
        <v>50</v>
      </c>
      <c r="D201" s="100" t="s">
        <v>647</v>
      </c>
      <c r="E201" s="50">
        <v>554</v>
      </c>
      <c r="F201" s="56"/>
      <c r="G201" s="56"/>
      <c r="H201" s="50" t="s">
        <v>1913</v>
      </c>
      <c r="I201" t="str">
        <f t="shared" si="3"/>
        <v>rtsp://root:root@10.137.241.104:554/axis-media/media.amp?videocodec=h264</v>
      </c>
    </row>
    <row r="202" spans="1:11">
      <c r="A202" s="54">
        <v>1114</v>
      </c>
      <c r="B202" s="55" t="s">
        <v>1914</v>
      </c>
      <c r="C202" s="50" t="s">
        <v>50</v>
      </c>
      <c r="D202" s="100" t="s">
        <v>648</v>
      </c>
      <c r="E202" s="50">
        <v>554</v>
      </c>
      <c r="F202" s="56"/>
      <c r="G202" s="56"/>
      <c r="H202" s="50" t="s">
        <v>1915</v>
      </c>
      <c r="I202" t="str">
        <f t="shared" si="3"/>
        <v>rtsp://root:root@10.137.241.105:554/axis-media/media.amp?videocodec=h264</v>
      </c>
    </row>
    <row r="203" spans="1:11">
      <c r="A203" s="54">
        <v>1115</v>
      </c>
      <c r="B203" s="55" t="s">
        <v>1916</v>
      </c>
      <c r="C203" s="50" t="s">
        <v>50</v>
      </c>
      <c r="D203" s="100" t="s">
        <v>650</v>
      </c>
      <c r="E203" s="50">
        <v>554</v>
      </c>
      <c r="F203" s="56"/>
      <c r="G203" s="56"/>
      <c r="H203" s="50" t="s">
        <v>1917</v>
      </c>
      <c r="I203" t="str">
        <f t="shared" si="3"/>
        <v>rtsp://root:root@10.137.241.106:554/axis-media/media.amp?videocodec=h264</v>
      </c>
    </row>
    <row r="204" spans="1:11">
      <c r="A204" s="54">
        <v>1116</v>
      </c>
      <c r="B204" s="55" t="s">
        <v>1918</v>
      </c>
      <c r="C204" s="50" t="s">
        <v>50</v>
      </c>
      <c r="D204" s="100" t="s">
        <v>652</v>
      </c>
      <c r="E204" s="50">
        <v>554</v>
      </c>
      <c r="F204" s="56"/>
      <c r="G204" s="56"/>
      <c r="H204" s="50" t="s">
        <v>1919</v>
      </c>
      <c r="I204" t="str">
        <f t="shared" si="3"/>
        <v>rtsp://root:root@10.137.241.107:554/axis-media/media.amp?videocodec=h264</v>
      </c>
    </row>
    <row r="205" spans="1:11">
      <c r="A205" s="54">
        <v>1117</v>
      </c>
      <c r="B205" s="55" t="s">
        <v>1920</v>
      </c>
      <c r="C205" s="50" t="s">
        <v>50</v>
      </c>
      <c r="D205" s="100" t="s">
        <v>654</v>
      </c>
      <c r="E205" s="50">
        <v>554</v>
      </c>
      <c r="F205" s="56"/>
      <c r="G205" s="56"/>
      <c r="H205" s="50" t="s">
        <v>1921</v>
      </c>
      <c r="I205" t="str">
        <f t="shared" si="3"/>
        <v>rtsp://root:root@10.137.241.108:554/axis-media/media.amp?videocodec=h264</v>
      </c>
    </row>
    <row r="206" spans="1:11">
      <c r="A206" s="54">
        <v>2003</v>
      </c>
      <c r="B206" s="55" t="s">
        <v>1922</v>
      </c>
      <c r="C206" s="50" t="s">
        <v>39</v>
      </c>
      <c r="D206" s="56" t="s">
        <v>659</v>
      </c>
      <c r="E206" s="50">
        <v>554</v>
      </c>
      <c r="F206" s="56" t="s">
        <v>41</v>
      </c>
      <c r="G206" s="56" t="s">
        <v>42</v>
      </c>
      <c r="H206" s="50" t="s">
        <v>1923</v>
      </c>
      <c r="I206" t="str">
        <f t="shared" si="3"/>
        <v>rtsp://hello:world@10.137.228.11:554/camera-1</v>
      </c>
      <c r="J206" s="110" t="s">
        <v>4812</v>
      </c>
      <c r="K206" s="106"/>
    </row>
    <row r="207" spans="1:11">
      <c r="A207" s="54">
        <v>2004</v>
      </c>
      <c r="B207" s="55" t="s">
        <v>1924</v>
      </c>
      <c r="C207" s="50" t="s">
        <v>39</v>
      </c>
      <c r="D207" s="56" t="s">
        <v>661</v>
      </c>
      <c r="E207" s="50">
        <v>554</v>
      </c>
      <c r="F207" s="56" t="s">
        <v>41</v>
      </c>
      <c r="G207" s="56" t="s">
        <v>42</v>
      </c>
      <c r="H207" s="50" t="s">
        <v>1925</v>
      </c>
      <c r="I207" t="str">
        <f t="shared" si="3"/>
        <v>rtsp://hello:world@10.137.228.12:554/camera-1</v>
      </c>
      <c r="J207" s="110" t="s">
        <v>4813</v>
      </c>
    </row>
    <row r="208" spans="1:11">
      <c r="A208" s="54">
        <v>1118</v>
      </c>
      <c r="B208" s="55" t="s">
        <v>1926</v>
      </c>
      <c r="C208" s="50" t="s">
        <v>50</v>
      </c>
      <c r="D208" s="101">
        <v>10137241109</v>
      </c>
      <c r="E208" s="50">
        <v>554</v>
      </c>
      <c r="F208" s="56"/>
      <c r="G208" s="56"/>
      <c r="H208" s="50" t="s">
        <v>1927</v>
      </c>
      <c r="I208" t="str">
        <f t="shared" si="3"/>
        <v>rtsp://root:root@10137241109:554/axis-media/media.amp?videocodec=h264</v>
      </c>
    </row>
    <row r="209" spans="1:9">
      <c r="A209" s="54">
        <v>1119</v>
      </c>
      <c r="B209" s="55" t="s">
        <v>1928</v>
      </c>
      <c r="C209" s="50" t="s">
        <v>50</v>
      </c>
      <c r="D209" s="99" t="s">
        <v>664</v>
      </c>
      <c r="E209" s="50">
        <v>554</v>
      </c>
      <c r="F209" s="56" t="s">
        <v>53</v>
      </c>
      <c r="G209" s="56" t="s">
        <v>53</v>
      </c>
      <c r="H209" s="50" t="s">
        <v>1929</v>
      </c>
      <c r="I209" t="str">
        <f t="shared" si="3"/>
        <v>rtsp://root:root@10.137.241.110:554/axis-media/media.amp?videocodec=h264</v>
      </c>
    </row>
    <row r="210" spans="1:9">
      <c r="A210" s="54">
        <v>1120</v>
      </c>
      <c r="B210" s="55" t="s">
        <v>1930</v>
      </c>
      <c r="C210" s="50" t="s">
        <v>50</v>
      </c>
      <c r="D210" s="99" t="s">
        <v>667</v>
      </c>
      <c r="E210" s="50">
        <v>554</v>
      </c>
      <c r="F210" s="56" t="s">
        <v>53</v>
      </c>
      <c r="G210" s="56" t="s">
        <v>53</v>
      </c>
      <c r="H210" s="50" t="s">
        <v>1931</v>
      </c>
      <c r="I210" t="str">
        <f t="shared" si="3"/>
        <v>rtsp://root:root@10.137.241.111:554/axis-media/media.amp?videocodec=h264</v>
      </c>
    </row>
    <row r="211" spans="1:9">
      <c r="A211" s="54">
        <v>1121</v>
      </c>
      <c r="B211" s="55" t="s">
        <v>1932</v>
      </c>
      <c r="C211" s="50" t="s">
        <v>50</v>
      </c>
      <c r="D211" s="99" t="s">
        <v>670</v>
      </c>
      <c r="E211" s="50">
        <v>554</v>
      </c>
      <c r="F211" s="56" t="s">
        <v>53</v>
      </c>
      <c r="G211" s="56" t="s">
        <v>53</v>
      </c>
      <c r="H211" s="50" t="s">
        <v>1933</v>
      </c>
      <c r="I211" t="str">
        <f t="shared" si="3"/>
        <v>rtsp://root:root@10.137.241.112:554/axis-media/media.amp?videocodec=h264</v>
      </c>
    </row>
    <row r="212" spans="1:9">
      <c r="A212" s="54">
        <v>1122</v>
      </c>
      <c r="B212" s="55" t="s">
        <v>1934</v>
      </c>
      <c r="C212" s="50" t="s">
        <v>50</v>
      </c>
      <c r="D212" s="99" t="s">
        <v>674</v>
      </c>
      <c r="E212" s="50">
        <v>554</v>
      </c>
      <c r="F212" s="56" t="s">
        <v>53</v>
      </c>
      <c r="G212" s="56" t="s">
        <v>53</v>
      </c>
      <c r="H212" s="50" t="s">
        <v>1935</v>
      </c>
      <c r="I212" t="str">
        <f t="shared" si="3"/>
        <v>rtsp://root:root@10.137.245.101:554/axis-media/media.amp?videocodec=h264</v>
      </c>
    </row>
    <row r="213" spans="1:9">
      <c r="A213" s="54">
        <v>1123</v>
      </c>
      <c r="B213" s="55" t="s">
        <v>1936</v>
      </c>
      <c r="C213" s="50" t="s">
        <v>50</v>
      </c>
      <c r="D213" s="99" t="s">
        <v>676</v>
      </c>
      <c r="E213" s="50">
        <v>554</v>
      </c>
      <c r="F213" s="56"/>
      <c r="G213" s="56"/>
      <c r="H213" s="50" t="s">
        <v>1937</v>
      </c>
      <c r="I213" t="str">
        <f t="shared" si="3"/>
        <v>rtsp://root:root@10.137.245.102:554/axis-media/media.amp?videocodec=h264</v>
      </c>
    </row>
    <row r="214" spans="1:9">
      <c r="A214" s="54">
        <v>1124</v>
      </c>
      <c r="B214" s="55" t="s">
        <v>1938</v>
      </c>
      <c r="C214" s="50" t="s">
        <v>50</v>
      </c>
      <c r="D214" s="100" t="s">
        <v>681</v>
      </c>
      <c r="E214" s="50">
        <v>554</v>
      </c>
      <c r="F214" s="56"/>
      <c r="G214" s="56"/>
      <c r="H214" s="50" t="s">
        <v>1939</v>
      </c>
      <c r="I214" t="str">
        <f t="shared" si="3"/>
        <v>rtsp://root:root@10.137.245.103:554/axis-media/media.amp?videocodec=h264</v>
      </c>
    </row>
    <row r="215" spans="1:9">
      <c r="A215" s="54">
        <v>1125</v>
      </c>
      <c r="B215" s="55" t="s">
        <v>1940</v>
      </c>
      <c r="C215" s="50" t="s">
        <v>50</v>
      </c>
      <c r="D215" s="99" t="s">
        <v>683</v>
      </c>
      <c r="E215" s="50">
        <v>554</v>
      </c>
      <c r="F215" s="56" t="s">
        <v>53</v>
      </c>
      <c r="G215" s="56" t="s">
        <v>53</v>
      </c>
      <c r="H215" s="50" t="s">
        <v>1941</v>
      </c>
      <c r="I215" t="str">
        <f t="shared" si="3"/>
        <v>rtsp://root:root@10.137.245.165:554/axis-media/media.amp?videocodec=h264</v>
      </c>
    </row>
    <row r="216" spans="1:9">
      <c r="A216" s="54">
        <v>1126</v>
      </c>
      <c r="B216" s="55" t="s">
        <v>1942</v>
      </c>
      <c r="C216" s="50" t="s">
        <v>50</v>
      </c>
      <c r="D216" s="99" t="s">
        <v>686</v>
      </c>
      <c r="E216" s="50">
        <v>554</v>
      </c>
      <c r="F216" s="56" t="s">
        <v>53</v>
      </c>
      <c r="G216" s="56" t="s">
        <v>53</v>
      </c>
      <c r="H216" s="50" t="s">
        <v>1943</v>
      </c>
      <c r="I216" t="str">
        <f t="shared" si="3"/>
        <v>rtsp://root:root@10.137.245.166:554/axis-media/media.amp?videocodec=h264</v>
      </c>
    </row>
    <row r="217" spans="1:9">
      <c r="A217" s="54">
        <v>1127</v>
      </c>
      <c r="B217" s="55" t="s">
        <v>1944</v>
      </c>
      <c r="C217" s="50" t="s">
        <v>50</v>
      </c>
      <c r="D217" s="99" t="s">
        <v>688</v>
      </c>
      <c r="E217" s="50">
        <v>554</v>
      </c>
      <c r="F217" s="56" t="s">
        <v>53</v>
      </c>
      <c r="G217" s="56" t="s">
        <v>53</v>
      </c>
      <c r="H217" s="50" t="s">
        <v>1945</v>
      </c>
      <c r="I217" t="str">
        <f t="shared" si="3"/>
        <v>rtsp://root:root@10.137.245.167:554/axis-media/media.amp?videocodec=h264</v>
      </c>
    </row>
    <row r="218" spans="1:9">
      <c r="A218" s="54">
        <v>1128</v>
      </c>
      <c r="B218" s="55" t="s">
        <v>1946</v>
      </c>
      <c r="C218" s="50" t="s">
        <v>50</v>
      </c>
      <c r="D218" s="99" t="s">
        <v>691</v>
      </c>
      <c r="E218" s="50">
        <v>554</v>
      </c>
      <c r="F218" s="56" t="s">
        <v>53</v>
      </c>
      <c r="G218" s="56" t="s">
        <v>53</v>
      </c>
      <c r="H218" s="50" t="s">
        <v>1947</v>
      </c>
      <c r="I218" t="str">
        <f t="shared" si="3"/>
        <v>rtsp://root:root@10.137.245.168:554/axis-media/media.amp?videocodec=h264</v>
      </c>
    </row>
    <row r="219" spans="1:9">
      <c r="A219" s="54">
        <v>1129</v>
      </c>
      <c r="B219" s="55" t="s">
        <v>1948</v>
      </c>
      <c r="C219" s="50" t="s">
        <v>50</v>
      </c>
      <c r="D219" s="99" t="s">
        <v>694</v>
      </c>
      <c r="E219" s="50">
        <v>554</v>
      </c>
      <c r="F219" s="56" t="s">
        <v>53</v>
      </c>
      <c r="G219" s="56" t="s">
        <v>53</v>
      </c>
      <c r="H219" s="50" t="s">
        <v>1949</v>
      </c>
      <c r="I219" t="str">
        <f t="shared" si="3"/>
        <v>rtsp://root:root@10.137.245.169:554/axis-media/media.amp?videocodec=h264</v>
      </c>
    </row>
    <row r="220" spans="1:9">
      <c r="A220" s="54">
        <v>1130</v>
      </c>
      <c r="B220" s="55" t="s">
        <v>1950</v>
      </c>
      <c r="C220" s="50" t="s">
        <v>50</v>
      </c>
      <c r="D220" s="99" t="s">
        <v>697</v>
      </c>
      <c r="E220" s="50">
        <v>554</v>
      </c>
      <c r="F220" s="56" t="s">
        <v>53</v>
      </c>
      <c r="G220" s="56" t="s">
        <v>53</v>
      </c>
      <c r="H220" s="50" t="s">
        <v>1951</v>
      </c>
      <c r="I220" t="str">
        <f t="shared" si="3"/>
        <v>rtsp://root:root@10.137.245.170:554/axis-media/media.amp?videocodec=h264</v>
      </c>
    </row>
    <row r="221" spans="1:9">
      <c r="A221" s="54">
        <v>1131</v>
      </c>
      <c r="B221" s="55" t="s">
        <v>1952</v>
      </c>
      <c r="C221" s="50" t="s">
        <v>50</v>
      </c>
      <c r="D221" s="99" t="s">
        <v>699</v>
      </c>
      <c r="E221" s="50">
        <v>554</v>
      </c>
      <c r="F221" s="56" t="s">
        <v>53</v>
      </c>
      <c r="G221" s="56" t="s">
        <v>53</v>
      </c>
      <c r="H221" s="50" t="s">
        <v>1953</v>
      </c>
      <c r="I221" t="str">
        <f t="shared" si="3"/>
        <v>rtsp://root:root@10.137.245.171:554/axis-media/media.amp?videocodec=h264</v>
      </c>
    </row>
    <row r="222" spans="1:9">
      <c r="A222" s="54">
        <v>1132</v>
      </c>
      <c r="B222" s="55" t="s">
        <v>1954</v>
      </c>
      <c r="C222" s="50" t="s">
        <v>50</v>
      </c>
      <c r="D222" s="99" t="s">
        <v>702</v>
      </c>
      <c r="E222" s="50">
        <v>554</v>
      </c>
      <c r="F222" s="56" t="s">
        <v>53</v>
      </c>
      <c r="G222" s="56" t="s">
        <v>53</v>
      </c>
      <c r="H222" s="50" t="s">
        <v>1955</v>
      </c>
      <c r="I222" t="str">
        <f t="shared" si="3"/>
        <v>rtsp://root:root@10.137.245.172:554/axis-media/media.amp?videocodec=h264</v>
      </c>
    </row>
    <row r="223" spans="1:9">
      <c r="A223" s="54">
        <v>1133</v>
      </c>
      <c r="B223" s="55" t="s">
        <v>1956</v>
      </c>
      <c r="C223" s="50" t="s">
        <v>50</v>
      </c>
      <c r="D223" s="99" t="s">
        <v>705</v>
      </c>
      <c r="E223" s="50">
        <v>554</v>
      </c>
      <c r="F223" s="56" t="s">
        <v>53</v>
      </c>
      <c r="G223" s="56" t="s">
        <v>53</v>
      </c>
      <c r="H223" s="50" t="s">
        <v>1957</v>
      </c>
      <c r="I223" t="str">
        <f t="shared" si="3"/>
        <v>rtsp://root:root@10.137.245.229:554/axis-media/media.amp?videocodec=h264</v>
      </c>
    </row>
    <row r="224" spans="1:9">
      <c r="A224" s="54">
        <v>1134</v>
      </c>
      <c r="B224" s="55" t="s">
        <v>1958</v>
      </c>
      <c r="C224" s="50" t="s">
        <v>50</v>
      </c>
      <c r="D224" s="99" t="s">
        <v>708</v>
      </c>
      <c r="E224" s="50">
        <v>554</v>
      </c>
      <c r="F224" s="56" t="s">
        <v>53</v>
      </c>
      <c r="G224" s="56" t="s">
        <v>53</v>
      </c>
      <c r="H224" s="50" t="s">
        <v>1959</v>
      </c>
      <c r="I224" t="str">
        <f t="shared" si="3"/>
        <v>rtsp://root:root@10.137.245.230:554/axis-media/media.amp?videocodec=h264</v>
      </c>
    </row>
    <row r="225" spans="1:9">
      <c r="A225" s="54">
        <v>1135</v>
      </c>
      <c r="B225" s="55" t="s">
        <v>1960</v>
      </c>
      <c r="C225" s="50" t="s">
        <v>50</v>
      </c>
      <c r="D225" s="99" t="s">
        <v>712</v>
      </c>
      <c r="E225" s="50">
        <v>554</v>
      </c>
      <c r="F225" s="56" t="s">
        <v>53</v>
      </c>
      <c r="G225" s="56" t="s">
        <v>53</v>
      </c>
      <c r="H225" s="50" t="s">
        <v>1961</v>
      </c>
      <c r="I225" t="str">
        <f t="shared" si="3"/>
        <v>rtsp://root:root@10.137.245.231:554/axis-media/media.amp?videocodec=h264</v>
      </c>
    </row>
    <row r="226" spans="1:9">
      <c r="A226" s="54">
        <v>1136</v>
      </c>
      <c r="B226" s="55" t="s">
        <v>1962</v>
      </c>
      <c r="C226" s="50" t="s">
        <v>50</v>
      </c>
      <c r="D226" s="99" t="s">
        <v>714</v>
      </c>
      <c r="E226" s="50">
        <v>554</v>
      </c>
      <c r="F226" s="56" t="s">
        <v>53</v>
      </c>
      <c r="G226" s="56" t="s">
        <v>53</v>
      </c>
      <c r="H226" s="50" t="s">
        <v>1963</v>
      </c>
      <c r="I226" t="str">
        <f t="shared" si="3"/>
        <v>rtsp://root:root@10.137.245.232:554/axis-media/media.amp?videocodec=h264</v>
      </c>
    </row>
    <row r="227" spans="1:9">
      <c r="A227" s="54">
        <v>1137</v>
      </c>
      <c r="B227" s="55" t="s">
        <v>1964</v>
      </c>
      <c r="C227" s="50" t="s">
        <v>50</v>
      </c>
      <c r="D227" s="100" t="s">
        <v>717</v>
      </c>
      <c r="E227" s="50">
        <v>554</v>
      </c>
      <c r="F227" s="56" t="s">
        <v>53</v>
      </c>
      <c r="G227" s="56" t="s">
        <v>53</v>
      </c>
      <c r="H227" s="50" t="s">
        <v>1965</v>
      </c>
      <c r="I227" t="str">
        <f t="shared" si="3"/>
        <v>rtsp://root:root@10.137.245.233:554/axis-media/media.amp?videocodec=h264</v>
      </c>
    </row>
    <row r="228" spans="1:9">
      <c r="A228" s="54">
        <v>1138</v>
      </c>
      <c r="B228" s="55" t="s">
        <v>1966</v>
      </c>
      <c r="C228" s="50" t="s">
        <v>50</v>
      </c>
      <c r="D228" s="99" t="s">
        <v>721</v>
      </c>
      <c r="E228" s="50">
        <v>554</v>
      </c>
      <c r="F228" s="56" t="s">
        <v>53</v>
      </c>
      <c r="G228" s="56" t="s">
        <v>53</v>
      </c>
      <c r="H228" s="50" t="s">
        <v>1967</v>
      </c>
      <c r="I228" t="str">
        <f t="shared" si="3"/>
        <v>rtsp://root:root@10.137.245.234:554/axis-media/media.amp?videocodec=h264</v>
      </c>
    </row>
    <row r="229" spans="1:9">
      <c r="A229" s="54">
        <v>1139</v>
      </c>
      <c r="B229" s="55" t="s">
        <v>1968</v>
      </c>
      <c r="C229" s="50" t="s">
        <v>50</v>
      </c>
      <c r="D229" s="99" t="s">
        <v>725</v>
      </c>
      <c r="E229" s="50">
        <v>554</v>
      </c>
      <c r="F229" s="56" t="s">
        <v>53</v>
      </c>
      <c r="G229" s="56" t="s">
        <v>53</v>
      </c>
      <c r="H229" s="50" t="s">
        <v>1969</v>
      </c>
      <c r="I229" t="str">
        <f t="shared" si="3"/>
        <v>rtsp://root:root@10.137.241.165:554/axis-media/media.amp?videocodec=h264</v>
      </c>
    </row>
    <row r="230" spans="1:9">
      <c r="A230" s="54">
        <v>1140</v>
      </c>
      <c r="B230" s="55" t="s">
        <v>1970</v>
      </c>
      <c r="C230" s="50" t="s">
        <v>50</v>
      </c>
      <c r="D230" s="99" t="s">
        <v>727</v>
      </c>
      <c r="E230" s="50">
        <v>554</v>
      </c>
      <c r="F230" s="56" t="s">
        <v>53</v>
      </c>
      <c r="G230" s="56" t="s">
        <v>53</v>
      </c>
      <c r="H230" s="50" t="s">
        <v>1971</v>
      </c>
      <c r="I230" t="str">
        <f t="shared" si="3"/>
        <v>rtsp://root:root@10.137.241.166:554/axis-media/media.amp?videocodec=h264</v>
      </c>
    </row>
    <row r="231" spans="1:9">
      <c r="A231" s="54">
        <v>1615</v>
      </c>
      <c r="B231" s="55" t="s">
        <v>1972</v>
      </c>
      <c r="C231" s="50" t="s">
        <v>39</v>
      </c>
      <c r="D231" s="98" t="s">
        <v>730</v>
      </c>
      <c r="E231" s="50">
        <v>554</v>
      </c>
      <c r="F231" s="56" t="s">
        <v>41</v>
      </c>
      <c r="G231" s="56" t="s">
        <v>42</v>
      </c>
      <c r="H231" s="50" t="s">
        <v>1973</v>
      </c>
      <c r="I231" t="str">
        <f t="shared" si="3"/>
        <v>rtsp://hello:world@10.136.34.12:554/camera-1</v>
      </c>
    </row>
    <row r="232" spans="1:9">
      <c r="A232" s="54">
        <v>1616</v>
      </c>
      <c r="B232" s="55" t="s">
        <v>1974</v>
      </c>
      <c r="C232" s="50" t="s">
        <v>39</v>
      </c>
      <c r="D232" s="98" t="s">
        <v>732</v>
      </c>
      <c r="E232" s="50">
        <v>554</v>
      </c>
      <c r="F232" s="56" t="s">
        <v>41</v>
      </c>
      <c r="G232" s="56" t="s">
        <v>42</v>
      </c>
      <c r="H232" s="50" t="s">
        <v>1975</v>
      </c>
      <c r="I232" t="str">
        <f t="shared" si="3"/>
        <v>rtsp://hello:world@10.136.34.15:554/camera-1</v>
      </c>
    </row>
    <row r="233" spans="1:9">
      <c r="A233" s="54">
        <v>1617</v>
      </c>
      <c r="B233" s="55" t="s">
        <v>1976</v>
      </c>
      <c r="C233" s="50" t="s">
        <v>39</v>
      </c>
      <c r="D233" s="98" t="s">
        <v>737</v>
      </c>
      <c r="E233" s="50">
        <v>554</v>
      </c>
      <c r="F233" s="56" t="s">
        <v>41</v>
      </c>
      <c r="G233" s="56" t="s">
        <v>42</v>
      </c>
      <c r="H233" s="50" t="s">
        <v>1977</v>
      </c>
      <c r="I233" t="str">
        <f t="shared" si="3"/>
        <v>rtsp://hello:world@10.136.34.17:554/camera-1</v>
      </c>
    </row>
    <row r="234" spans="1:9">
      <c r="A234" s="54">
        <v>1618</v>
      </c>
      <c r="B234" s="55" t="s">
        <v>1978</v>
      </c>
      <c r="C234" s="50" t="s">
        <v>39</v>
      </c>
      <c r="D234" s="102" t="s">
        <v>740</v>
      </c>
      <c r="E234" s="50">
        <v>554</v>
      </c>
      <c r="F234" s="56" t="s">
        <v>41</v>
      </c>
      <c r="G234" s="56" t="s">
        <v>42</v>
      </c>
      <c r="H234" s="50" t="s">
        <v>1979</v>
      </c>
      <c r="I234" t="str">
        <f t="shared" si="3"/>
        <v>rtsp://hello:world@10.137.229.137:554/camera-1</v>
      </c>
    </row>
    <row r="235" spans="1:9">
      <c r="A235" s="54">
        <v>1619</v>
      </c>
      <c r="B235" s="55" t="s">
        <v>1980</v>
      </c>
      <c r="C235" s="50" t="s">
        <v>39</v>
      </c>
      <c r="D235" s="98" t="s">
        <v>743</v>
      </c>
      <c r="E235" s="50">
        <v>554</v>
      </c>
      <c r="F235" s="56" t="s">
        <v>41</v>
      </c>
      <c r="G235" s="56" t="s">
        <v>42</v>
      </c>
      <c r="H235" s="50" t="s">
        <v>1981</v>
      </c>
      <c r="I235" t="str">
        <f t="shared" si="3"/>
        <v>rtsp://hello:world@10.136.34.18:554/camera-1</v>
      </c>
    </row>
    <row r="236" spans="1:9">
      <c r="A236" s="54">
        <v>1620</v>
      </c>
      <c r="B236" s="55" t="s">
        <v>1982</v>
      </c>
      <c r="C236" s="50" t="s">
        <v>39</v>
      </c>
      <c r="D236" s="102" t="s">
        <v>747</v>
      </c>
      <c r="E236" s="50">
        <v>554</v>
      </c>
      <c r="F236" s="56" t="s">
        <v>41</v>
      </c>
      <c r="G236" s="56" t="s">
        <v>42</v>
      </c>
      <c r="H236" s="50" t="s">
        <v>1983</v>
      </c>
      <c r="I236" t="str">
        <f t="shared" si="3"/>
        <v>rtsp://hello:world@10.137.229.138:554/camera-1</v>
      </c>
    </row>
    <row r="237" spans="1:9">
      <c r="A237" s="54">
        <v>1649</v>
      </c>
      <c r="B237" s="55" t="s">
        <v>1984</v>
      </c>
      <c r="C237" s="50" t="s">
        <v>50</v>
      </c>
      <c r="D237" s="56" t="s">
        <v>751</v>
      </c>
      <c r="E237" s="50">
        <v>554</v>
      </c>
      <c r="F237" s="56"/>
      <c r="H237" s="50" t="s">
        <v>1985</v>
      </c>
      <c r="I237" t="str">
        <f t="shared" si="3"/>
        <v>rtsp://root:root@172.17.32.38:554/axis-media/media.amp?videocodec=h264</v>
      </c>
    </row>
    <row r="238" spans="1:9">
      <c r="A238" s="54">
        <v>1650</v>
      </c>
      <c r="B238" s="55" t="s">
        <v>1986</v>
      </c>
      <c r="C238" s="50" t="s">
        <v>50</v>
      </c>
      <c r="D238" s="56" t="s">
        <v>754</v>
      </c>
      <c r="E238" s="50">
        <v>554</v>
      </c>
      <c r="F238" s="56" t="s">
        <v>53</v>
      </c>
      <c r="G238" s="56" t="s">
        <v>53</v>
      </c>
      <c r="H238" s="50" t="s">
        <v>1987</v>
      </c>
      <c r="I238" t="str">
        <f t="shared" si="3"/>
        <v>rtsp://root:root@172.17.32.71:554/axis-media/media.amp?videocodec=h264</v>
      </c>
    </row>
    <row r="239" spans="1:9">
      <c r="A239" s="54">
        <v>1651</v>
      </c>
      <c r="B239" s="55" t="s">
        <v>1988</v>
      </c>
      <c r="C239" s="50" t="s">
        <v>50</v>
      </c>
      <c r="D239" s="56" t="s">
        <v>757</v>
      </c>
      <c r="E239" s="50">
        <v>554</v>
      </c>
      <c r="F239" s="56"/>
      <c r="H239" s="50" t="s">
        <v>1989</v>
      </c>
      <c r="I239" t="str">
        <f t="shared" si="3"/>
        <v>rtsp://root:root@172.17.32.72:554/axis-media/media.amp?videocodec=h264</v>
      </c>
    </row>
    <row r="240" spans="1:9">
      <c r="A240" s="54">
        <v>1652</v>
      </c>
      <c r="B240" s="55" t="s">
        <v>1990</v>
      </c>
      <c r="C240" s="50" t="s">
        <v>50</v>
      </c>
      <c r="D240" s="56" t="s">
        <v>759</v>
      </c>
      <c r="E240" s="50">
        <v>554</v>
      </c>
      <c r="F240" s="56" t="s">
        <v>53</v>
      </c>
      <c r="G240" s="56" t="s">
        <v>53</v>
      </c>
      <c r="H240" s="50" t="s">
        <v>1991</v>
      </c>
      <c r="I240" t="str">
        <f t="shared" si="3"/>
        <v>rtsp://root:root@172.17.32.24:554/axis-media/media.amp?videocodec=h264</v>
      </c>
    </row>
    <row r="241" spans="1:10">
      <c r="A241" s="54">
        <v>1653</v>
      </c>
      <c r="B241" s="55" t="s">
        <v>1992</v>
      </c>
      <c r="C241" s="50" t="s">
        <v>50</v>
      </c>
      <c r="D241" s="56" t="s">
        <v>761</v>
      </c>
      <c r="E241" s="50">
        <v>554</v>
      </c>
      <c r="F241" s="56" t="s">
        <v>53</v>
      </c>
      <c r="G241" s="56" t="s">
        <v>53</v>
      </c>
      <c r="H241" s="50" t="s">
        <v>1993</v>
      </c>
      <c r="I241" t="str">
        <f t="shared" si="3"/>
        <v>rtsp://root:root@172.17.32.25:554/axis-media/media.amp?videocodec=h264</v>
      </c>
    </row>
    <row r="242" spans="1:10">
      <c r="A242" s="54">
        <v>1654</v>
      </c>
      <c r="B242" s="55" t="s">
        <v>1994</v>
      </c>
      <c r="C242" s="50" t="s">
        <v>50</v>
      </c>
      <c r="D242" s="56" t="s">
        <v>763</v>
      </c>
      <c r="E242" s="50">
        <v>554</v>
      </c>
      <c r="F242" s="56" t="s">
        <v>53</v>
      </c>
      <c r="G242" s="56" t="s">
        <v>53</v>
      </c>
      <c r="H242" s="50" t="s">
        <v>1995</v>
      </c>
      <c r="I242" t="str">
        <f t="shared" si="3"/>
        <v>rtsp://root:root@172.17.32.26:554/axis-media/media.amp?videocodec=h264</v>
      </c>
    </row>
    <row r="243" spans="1:10">
      <c r="A243" s="54">
        <v>1655</v>
      </c>
      <c r="B243" s="55" t="s">
        <v>1996</v>
      </c>
      <c r="C243" s="50" t="s">
        <v>50</v>
      </c>
      <c r="D243" s="56" t="s">
        <v>765</v>
      </c>
      <c r="E243" s="50">
        <v>554</v>
      </c>
      <c r="F243" s="56" t="s">
        <v>53</v>
      </c>
      <c r="G243" s="56" t="s">
        <v>53</v>
      </c>
      <c r="H243" s="50" t="s">
        <v>1997</v>
      </c>
      <c r="I243" t="str">
        <f t="shared" si="3"/>
        <v>rtsp://root:root@172.17.32.45:554/axis-media/media.amp?videocodec=h264</v>
      </c>
    </row>
    <row r="244" spans="1:10">
      <c r="A244" s="54">
        <v>1656</v>
      </c>
      <c r="B244" s="55" t="s">
        <v>1998</v>
      </c>
      <c r="C244" s="50" t="s">
        <v>50</v>
      </c>
      <c r="D244" s="56" t="s">
        <v>768</v>
      </c>
      <c r="E244" s="50">
        <v>554</v>
      </c>
      <c r="F244" s="56" t="s">
        <v>53</v>
      </c>
      <c r="G244" s="56" t="s">
        <v>53</v>
      </c>
      <c r="H244" s="50" t="s">
        <v>1999</v>
      </c>
      <c r="I244" t="str">
        <f t="shared" si="3"/>
        <v>rtsp://root:root@172.17.32.46:554/axis-media/media.amp?videocodec=h264</v>
      </c>
    </row>
    <row r="245" spans="1:10">
      <c r="A245" s="54">
        <v>1657</v>
      </c>
      <c r="B245" s="55" t="s">
        <v>2000</v>
      </c>
      <c r="C245" s="50" t="s">
        <v>50</v>
      </c>
      <c r="D245" s="56" t="s">
        <v>769</v>
      </c>
      <c r="E245" s="50">
        <v>554</v>
      </c>
      <c r="F245" s="56"/>
      <c r="H245" s="50" t="s">
        <v>2001</v>
      </c>
      <c r="I245" t="str">
        <f t="shared" si="3"/>
        <v>rtsp://root:root@172.17.32.52:554/axis-media/media.amp?videocodec=h264</v>
      </c>
    </row>
    <row r="246" spans="1:10">
      <c r="A246" s="54">
        <v>1658</v>
      </c>
      <c r="B246" s="55" t="s">
        <v>2002</v>
      </c>
      <c r="C246" s="50" t="s">
        <v>50</v>
      </c>
      <c r="D246" s="82" t="s">
        <v>771</v>
      </c>
      <c r="E246" s="50">
        <v>554</v>
      </c>
      <c r="F246" s="56" t="s">
        <v>53</v>
      </c>
      <c r="G246" s="56" t="s">
        <v>53</v>
      </c>
      <c r="H246" s="50" t="s">
        <v>2003</v>
      </c>
      <c r="I246" t="str">
        <f t="shared" si="3"/>
        <v>rtsp://root:root@172.17.32.111:554/axis-media/media.amp?videocodec=h264</v>
      </c>
    </row>
    <row r="247" spans="1:10">
      <c r="A247" s="54">
        <v>1659</v>
      </c>
      <c r="B247" s="55" t="s">
        <v>2004</v>
      </c>
      <c r="C247" s="50" t="s">
        <v>50</v>
      </c>
      <c r="D247" s="82" t="s">
        <v>772</v>
      </c>
      <c r="E247" s="50">
        <v>554</v>
      </c>
      <c r="F247" s="56"/>
      <c r="H247" s="50" t="s">
        <v>2005</v>
      </c>
      <c r="I247" t="str">
        <f t="shared" si="3"/>
        <v>rtsp://root:root@172.17.32.112:554/axis-media/media.amp?videocodec=h264</v>
      </c>
    </row>
    <row r="248" spans="1:10">
      <c r="A248" s="54">
        <v>1660</v>
      </c>
      <c r="B248" s="55" t="s">
        <v>2006</v>
      </c>
      <c r="C248" s="50" t="s">
        <v>50</v>
      </c>
      <c r="D248" s="82" t="s">
        <v>774</v>
      </c>
      <c r="E248" s="50">
        <v>554</v>
      </c>
      <c r="F248" s="56"/>
      <c r="H248" s="50" t="s">
        <v>2007</v>
      </c>
      <c r="I248" t="str">
        <f t="shared" si="3"/>
        <v>rtsp://root:root@172.17.32.113:554/axis-media/media.amp?videocodec=h264</v>
      </c>
    </row>
    <row r="249" spans="1:10">
      <c r="A249" s="54">
        <v>1661</v>
      </c>
      <c r="B249" s="55" t="s">
        <v>2008</v>
      </c>
      <c r="C249" s="50" t="s">
        <v>50</v>
      </c>
      <c r="D249" s="82" t="s">
        <v>775</v>
      </c>
      <c r="E249" s="50">
        <v>554</v>
      </c>
      <c r="F249" s="56" t="s">
        <v>53</v>
      </c>
      <c r="G249" s="56" t="s">
        <v>53</v>
      </c>
      <c r="H249" s="50" t="s">
        <v>2009</v>
      </c>
      <c r="I249" t="str">
        <f t="shared" si="3"/>
        <v>rtsp://root:root@172.17.32.114:554/axis-media/media.amp?videocodec=h264</v>
      </c>
    </row>
    <row r="250" spans="1:10">
      <c r="A250" s="54">
        <v>1662</v>
      </c>
      <c r="B250" s="55" t="s">
        <v>2010</v>
      </c>
      <c r="C250" s="50" t="s">
        <v>50</v>
      </c>
      <c r="D250" s="82" t="s">
        <v>776</v>
      </c>
      <c r="E250" s="50">
        <v>554</v>
      </c>
      <c r="F250" s="56" t="s">
        <v>53</v>
      </c>
      <c r="G250" s="56" t="s">
        <v>53</v>
      </c>
      <c r="H250" s="50" t="s">
        <v>2011</v>
      </c>
      <c r="I250" t="str">
        <f t="shared" si="3"/>
        <v>rtsp://root:root@172.17.32.119:554/axis-media/media.amp?videocodec=h264</v>
      </c>
    </row>
    <row r="251" spans="1:10">
      <c r="A251" s="54">
        <v>1663</v>
      </c>
      <c r="B251" s="55" t="s">
        <v>2012</v>
      </c>
      <c r="C251" s="50" t="s">
        <v>50</v>
      </c>
      <c r="D251" s="82" t="s">
        <v>777</v>
      </c>
      <c r="E251" s="50">
        <v>554</v>
      </c>
      <c r="F251" s="56" t="s">
        <v>53</v>
      </c>
      <c r="G251" s="56" t="s">
        <v>53</v>
      </c>
      <c r="H251" s="50" t="s">
        <v>2013</v>
      </c>
      <c r="I251" t="str">
        <f t="shared" si="3"/>
        <v>rtsp://root:root@172.17.32.120:554/axis-media/media.amp?videocodec=h264</v>
      </c>
    </row>
    <row r="252" spans="1:10">
      <c r="A252" s="54">
        <v>1664</v>
      </c>
      <c r="B252" s="55" t="s">
        <v>2014</v>
      </c>
      <c r="C252" s="50" t="s">
        <v>50</v>
      </c>
      <c r="D252" s="82" t="s">
        <v>778</v>
      </c>
      <c r="E252" s="50">
        <v>554</v>
      </c>
      <c r="F252" s="56" t="s">
        <v>53</v>
      </c>
      <c r="G252" s="56" t="s">
        <v>53</v>
      </c>
      <c r="H252" s="50" t="s">
        <v>2015</v>
      </c>
      <c r="I252" t="str">
        <f t="shared" si="3"/>
        <v>rtsp://root:root@172.17.32.121:554/axis-media/media.amp?videocodec=h264</v>
      </c>
    </row>
    <row r="253" spans="1:10">
      <c r="A253" s="54">
        <v>1665</v>
      </c>
      <c r="B253" s="55" t="s">
        <v>2016</v>
      </c>
      <c r="C253" s="50" t="s">
        <v>50</v>
      </c>
      <c r="D253" s="82" t="s">
        <v>779</v>
      </c>
      <c r="E253" s="50">
        <v>554</v>
      </c>
      <c r="F253" s="56" t="s">
        <v>53</v>
      </c>
      <c r="G253" s="56" t="s">
        <v>53</v>
      </c>
      <c r="H253" s="50" t="s">
        <v>2017</v>
      </c>
      <c r="I253" t="str">
        <f t="shared" si="3"/>
        <v>rtsp://root:root@172.17.32.122:554/axis-media/media.amp?videocodec=h264</v>
      </c>
    </row>
    <row r="254" spans="1:10">
      <c r="A254" s="54">
        <v>1666</v>
      </c>
      <c r="B254" s="55" t="s">
        <v>2018</v>
      </c>
      <c r="C254" s="50" t="s">
        <v>50</v>
      </c>
      <c r="D254" s="82" t="s">
        <v>780</v>
      </c>
      <c r="E254" s="50">
        <v>554</v>
      </c>
      <c r="F254" s="56" t="s">
        <v>53</v>
      </c>
      <c r="G254" s="56" t="s">
        <v>53</v>
      </c>
      <c r="H254" s="50" t="s">
        <v>2019</v>
      </c>
      <c r="I254" t="str">
        <f t="shared" si="3"/>
        <v>rtsp://root:root@172.17.32.123:554/axis-media/media.amp?videocodec=h264</v>
      </c>
    </row>
    <row r="255" spans="1:10">
      <c r="A255" s="54">
        <v>1667</v>
      </c>
      <c r="B255" s="55" t="s">
        <v>2020</v>
      </c>
      <c r="C255" s="50" t="s">
        <v>50</v>
      </c>
      <c r="D255" s="82" t="s">
        <v>783</v>
      </c>
      <c r="E255" s="50">
        <v>554</v>
      </c>
      <c r="F255" s="56" t="s">
        <v>53</v>
      </c>
      <c r="G255" s="56" t="s">
        <v>53</v>
      </c>
      <c r="H255" s="50" t="s">
        <v>2021</v>
      </c>
      <c r="I255" t="str">
        <f t="shared" si="3"/>
        <v>rtsp://root:root@172.17.32.124:554/axis-media/media.amp?videocodec=h264</v>
      </c>
    </row>
    <row r="256" spans="1:10">
      <c r="A256" s="54">
        <v>1701</v>
      </c>
      <c r="B256" s="55" t="s">
        <v>2022</v>
      </c>
      <c r="C256" s="50" t="s">
        <v>786</v>
      </c>
      <c r="D256" s="56" t="s">
        <v>787</v>
      </c>
      <c r="E256" s="50">
        <v>554</v>
      </c>
      <c r="F256" s="56"/>
      <c r="G256" s="56"/>
      <c r="H256" s="50" t="s">
        <v>2023</v>
      </c>
      <c r="I256" t="str">
        <f t="shared" si="3"/>
        <v>rtsp://:@10.136.42.220:554/FALSO</v>
      </c>
      <c r="J256" s="110" t="s">
        <v>4783</v>
      </c>
    </row>
    <row r="257" spans="1:10">
      <c r="A257" s="54">
        <v>1702</v>
      </c>
      <c r="B257" s="55" t="s">
        <v>2024</v>
      </c>
      <c r="C257" s="50" t="s">
        <v>786</v>
      </c>
      <c r="D257" s="56" t="s">
        <v>793</v>
      </c>
      <c r="E257" s="50">
        <v>554</v>
      </c>
      <c r="F257" s="56"/>
      <c r="G257" s="56"/>
      <c r="H257" s="50" t="s">
        <v>2025</v>
      </c>
      <c r="I257" t="str">
        <f t="shared" si="3"/>
        <v>rtsp://:@10.136.42.221:554/FALSO</v>
      </c>
      <c r="J257" s="106" t="s">
        <v>4784</v>
      </c>
    </row>
    <row r="258" spans="1:10">
      <c r="A258" s="54">
        <v>1703</v>
      </c>
      <c r="B258" s="55" t="s">
        <v>2026</v>
      </c>
      <c r="C258" s="50" t="s">
        <v>786</v>
      </c>
      <c r="D258" s="56" t="s">
        <v>797</v>
      </c>
      <c r="E258" s="50">
        <v>554</v>
      </c>
      <c r="F258" s="56"/>
      <c r="G258" s="56"/>
      <c r="H258" s="50" t="s">
        <v>2027</v>
      </c>
      <c r="I258" t="str">
        <f t="shared" si="3"/>
        <v>rtsp://:@10.136.42.222:554/FALSO</v>
      </c>
      <c r="J258" s="106" t="s">
        <v>4785</v>
      </c>
    </row>
    <row r="259" spans="1:10">
      <c r="A259" s="54">
        <v>1704</v>
      </c>
      <c r="B259" s="55" t="s">
        <v>2028</v>
      </c>
      <c r="C259" s="50" t="s">
        <v>39</v>
      </c>
      <c r="D259" s="56" t="s">
        <v>799</v>
      </c>
      <c r="E259" s="50">
        <v>554</v>
      </c>
      <c r="F259" s="56" t="s">
        <v>41</v>
      </c>
      <c r="G259" s="56" t="s">
        <v>42</v>
      </c>
      <c r="H259" s="50" t="s">
        <v>2029</v>
      </c>
      <c r="I259" t="str">
        <f t="shared" ref="I259:I322" si="4">CONCATENATE("rtsp://",IF(F259="",IF(C259="AXIS","root",IF(C259="LANACCESS","hello","")),IF(F259="sin password","",F259)),IF(F259="sin password","",":"),IF(G259="",IF(C259="AXIS","root",IF(C259="LANACCESS","world","")),IF(G259="sin password","",G259)),IF(G259="sin password","","@"),D259,IF(E259="","",":"),E259,"/",IF(C259="LANACCESS","camera-1",IF(C259="AXIS","axis-media/media.amp?videocodec=h264",IF(C259="VG4 Autodome","h264&amp;inst=2"))))</f>
        <v>rtsp://hello:world@10.136.42.223:554/camera-1</v>
      </c>
    </row>
    <row r="260" spans="1:10">
      <c r="A260" s="54">
        <v>1705</v>
      </c>
      <c r="B260" s="55" t="s">
        <v>2030</v>
      </c>
      <c r="C260" s="50" t="s">
        <v>50</v>
      </c>
      <c r="D260" s="56" t="s">
        <v>802</v>
      </c>
      <c r="E260" s="50">
        <v>554</v>
      </c>
      <c r="F260" s="56" t="s">
        <v>53</v>
      </c>
      <c r="G260" s="56" t="s">
        <v>53</v>
      </c>
      <c r="H260" s="50" t="s">
        <v>2031</v>
      </c>
      <c r="I260" t="str">
        <f t="shared" si="4"/>
        <v>rtsp://root:root@10.136.42.224:554/axis-media/media.amp?videocodec=h264</v>
      </c>
    </row>
    <row r="261" spans="1:10">
      <c r="A261" s="54">
        <v>1706</v>
      </c>
      <c r="B261" s="55" t="s">
        <v>2032</v>
      </c>
      <c r="C261" s="50" t="s">
        <v>39</v>
      </c>
      <c r="D261" s="56" t="s">
        <v>803</v>
      </c>
      <c r="E261" s="50">
        <v>554</v>
      </c>
      <c r="F261" s="56" t="s">
        <v>41</v>
      </c>
      <c r="G261" s="56" t="s">
        <v>42</v>
      </c>
      <c r="H261" s="50" t="s">
        <v>2033</v>
      </c>
      <c r="I261" t="str">
        <f t="shared" si="4"/>
        <v>rtsp://hello:world@10.136.42.225:554/camera-1</v>
      </c>
    </row>
    <row r="262" spans="1:10">
      <c r="A262" s="54">
        <v>1707</v>
      </c>
      <c r="B262" s="55" t="s">
        <v>2034</v>
      </c>
      <c r="C262" s="95" t="s">
        <v>786</v>
      </c>
      <c r="D262" s="56" t="s">
        <v>807</v>
      </c>
      <c r="E262" s="50">
        <v>554</v>
      </c>
      <c r="F262" s="56"/>
      <c r="G262" s="56"/>
      <c r="H262" s="50" t="s">
        <v>2035</v>
      </c>
      <c r="I262" t="str">
        <f t="shared" si="4"/>
        <v>rtsp://:@10.136.42.226:554/FALSO</v>
      </c>
      <c r="J262" s="110" t="s">
        <v>4788</v>
      </c>
    </row>
    <row r="263" spans="1:10">
      <c r="A263" s="54">
        <v>1708</v>
      </c>
      <c r="B263" s="55" t="s">
        <v>2036</v>
      </c>
      <c r="C263" s="50" t="s">
        <v>50</v>
      </c>
      <c r="D263" s="56" t="s">
        <v>810</v>
      </c>
      <c r="E263" s="50">
        <v>554</v>
      </c>
      <c r="F263" s="56" t="s">
        <v>53</v>
      </c>
      <c r="G263" s="56" t="s">
        <v>53</v>
      </c>
      <c r="H263" s="50" t="s">
        <v>2037</v>
      </c>
      <c r="I263" t="str">
        <f t="shared" si="4"/>
        <v>rtsp://root:root@10.136.42.227:554/axis-media/media.amp?videocodec=h264</v>
      </c>
    </row>
    <row r="264" spans="1:10">
      <c r="A264" s="54">
        <v>1709</v>
      </c>
      <c r="B264" s="55" t="s">
        <v>2038</v>
      </c>
      <c r="C264" s="50" t="s">
        <v>39</v>
      </c>
      <c r="D264" s="56" t="s">
        <v>814</v>
      </c>
      <c r="E264" s="50">
        <v>554</v>
      </c>
      <c r="F264" s="56"/>
      <c r="G264" s="56"/>
      <c r="H264" s="50" t="s">
        <v>2039</v>
      </c>
      <c r="I264" t="str">
        <f t="shared" si="4"/>
        <v>rtsp://hello:world@10.136.42.228:554/camera-1</v>
      </c>
      <c r="J264" s="106"/>
    </row>
    <row r="265" spans="1:10">
      <c r="A265" s="54">
        <v>1710</v>
      </c>
      <c r="B265" s="55" t="s">
        <v>2040</v>
      </c>
      <c r="C265" s="50" t="s">
        <v>786</v>
      </c>
      <c r="D265" s="56" t="s">
        <v>817</v>
      </c>
      <c r="E265" s="50">
        <v>554</v>
      </c>
      <c r="F265" s="56"/>
      <c r="G265" s="56"/>
      <c r="H265" s="50" t="s">
        <v>2041</v>
      </c>
      <c r="I265" t="str">
        <f t="shared" si="4"/>
        <v>rtsp://:@10.136.42.229:554/FALSO</v>
      </c>
      <c r="J265" s="110" t="s">
        <v>4781</v>
      </c>
    </row>
    <row r="266" spans="1:10">
      <c r="A266" s="54">
        <v>1711</v>
      </c>
      <c r="B266" s="55" t="s">
        <v>2042</v>
      </c>
      <c r="C266" s="50" t="s">
        <v>786</v>
      </c>
      <c r="D266" s="56" t="s">
        <v>820</v>
      </c>
      <c r="E266" s="50">
        <v>554</v>
      </c>
      <c r="F266" s="56"/>
      <c r="G266" s="56"/>
      <c r="H266" s="50" t="s">
        <v>2043</v>
      </c>
      <c r="I266" t="str">
        <f t="shared" si="4"/>
        <v>rtsp://:@10.136.42.230:554/FALSO</v>
      </c>
      <c r="J266" s="110" t="s">
        <v>4782</v>
      </c>
    </row>
    <row r="267" spans="1:10">
      <c r="A267" s="54">
        <v>1712</v>
      </c>
      <c r="B267" s="55" t="s">
        <v>2044</v>
      </c>
      <c r="C267" s="50" t="s">
        <v>39</v>
      </c>
      <c r="D267" s="56" t="s">
        <v>822</v>
      </c>
      <c r="E267" s="50">
        <v>554</v>
      </c>
      <c r="F267" s="56" t="s">
        <v>41</v>
      </c>
      <c r="G267" s="56" t="s">
        <v>42</v>
      </c>
      <c r="H267" s="50" t="s">
        <v>2045</v>
      </c>
      <c r="I267" t="str">
        <f t="shared" si="4"/>
        <v>rtsp://hello:world@10.136.42.231:554/camera-1</v>
      </c>
    </row>
    <row r="268" spans="1:10">
      <c r="A268" s="54">
        <v>1713</v>
      </c>
      <c r="B268" s="55" t="s">
        <v>2046</v>
      </c>
      <c r="C268" s="50" t="s">
        <v>50</v>
      </c>
      <c r="D268" s="56" t="s">
        <v>827</v>
      </c>
      <c r="E268" s="50">
        <v>554</v>
      </c>
      <c r="F268" s="56" t="s">
        <v>53</v>
      </c>
      <c r="G268" s="56" t="s">
        <v>53</v>
      </c>
      <c r="H268" s="50" t="s">
        <v>2047</v>
      </c>
      <c r="I268" t="str">
        <f t="shared" si="4"/>
        <v>rtsp://root:root@10.136.42.232:554/axis-media/media.amp?videocodec=h264</v>
      </c>
    </row>
    <row r="269" spans="1:10">
      <c r="A269" s="54">
        <v>1714</v>
      </c>
      <c r="B269" s="55" t="s">
        <v>2048</v>
      </c>
      <c r="C269" s="65" t="s">
        <v>50</v>
      </c>
      <c r="D269" s="56" t="s">
        <v>831</v>
      </c>
      <c r="E269" s="50">
        <v>554</v>
      </c>
      <c r="F269" s="56" t="s">
        <v>53</v>
      </c>
      <c r="G269" s="56" t="s">
        <v>53</v>
      </c>
      <c r="H269" s="50" t="s">
        <v>2049</v>
      </c>
      <c r="I269" t="str">
        <f t="shared" si="4"/>
        <v>rtsp://root:root@10.136.42.233:554/axis-media/media.amp?videocodec=h264</v>
      </c>
    </row>
    <row r="270" spans="1:10">
      <c r="A270" s="54">
        <v>2001</v>
      </c>
      <c r="B270" s="55" t="s">
        <v>2050</v>
      </c>
      <c r="C270" s="50" t="s">
        <v>39</v>
      </c>
      <c r="D270" s="56" t="s">
        <v>836</v>
      </c>
      <c r="E270" s="50">
        <v>554</v>
      </c>
      <c r="F270" s="56" t="s">
        <v>41</v>
      </c>
      <c r="G270" s="56" t="s">
        <v>42</v>
      </c>
      <c r="H270" s="50" t="s">
        <v>2051</v>
      </c>
      <c r="I270" t="str">
        <f t="shared" si="4"/>
        <v>rtsp://hello:world@10.137.229.2:554/camera-1</v>
      </c>
    </row>
    <row r="271" spans="1:10">
      <c r="A271" s="54">
        <v>2002</v>
      </c>
      <c r="B271" s="55" t="s">
        <v>2052</v>
      </c>
      <c r="C271" s="50" t="s">
        <v>39</v>
      </c>
      <c r="D271" s="56" t="s">
        <v>838</v>
      </c>
      <c r="E271" s="50">
        <v>554</v>
      </c>
      <c r="F271" s="56" t="s">
        <v>41</v>
      </c>
      <c r="G271" s="56" t="s">
        <v>42</v>
      </c>
      <c r="H271" s="50" t="s">
        <v>2053</v>
      </c>
      <c r="I271" t="str">
        <f t="shared" si="4"/>
        <v>rtsp://hello:world@10.137.229.3:554/camera-1</v>
      </c>
    </row>
    <row r="272" spans="1:10">
      <c r="A272" s="54">
        <v>2005</v>
      </c>
      <c r="B272" s="55" t="s">
        <v>2054</v>
      </c>
      <c r="C272" s="50" t="s">
        <v>39</v>
      </c>
      <c r="D272" s="56" t="s">
        <v>841</v>
      </c>
      <c r="E272" s="50">
        <v>554</v>
      </c>
      <c r="F272" s="56" t="s">
        <v>41</v>
      </c>
      <c r="G272" s="56" t="s">
        <v>42</v>
      </c>
      <c r="H272" s="50" t="s">
        <v>2055</v>
      </c>
      <c r="I272" t="str">
        <f t="shared" si="4"/>
        <v>rtsp://hello:world@10.137.229.4:554/camera-1</v>
      </c>
    </row>
    <row r="273" spans="1:9">
      <c r="A273" s="54">
        <v>2006</v>
      </c>
      <c r="B273" s="55" t="s">
        <v>2056</v>
      </c>
      <c r="C273" s="50" t="s">
        <v>39</v>
      </c>
      <c r="D273" s="56" t="s">
        <v>844</v>
      </c>
      <c r="E273" s="50">
        <v>554</v>
      </c>
      <c r="F273" s="56" t="s">
        <v>41</v>
      </c>
      <c r="G273" s="56" t="s">
        <v>42</v>
      </c>
      <c r="H273" s="50" t="s">
        <v>2057</v>
      </c>
      <c r="I273" t="str">
        <f t="shared" si="4"/>
        <v>rtsp://hello:world@10.137.229.5:554/camera-1</v>
      </c>
    </row>
    <row r="274" spans="1:9">
      <c r="A274" s="54">
        <v>2007</v>
      </c>
      <c r="B274" s="55" t="s">
        <v>2058</v>
      </c>
      <c r="C274" s="50" t="s">
        <v>39</v>
      </c>
      <c r="D274" s="56" t="s">
        <v>846</v>
      </c>
      <c r="E274" s="50">
        <v>554</v>
      </c>
      <c r="F274" s="56" t="s">
        <v>41</v>
      </c>
      <c r="G274" s="56" t="s">
        <v>42</v>
      </c>
      <c r="H274" s="50" t="s">
        <v>2059</v>
      </c>
      <c r="I274" t="str">
        <f t="shared" si="4"/>
        <v>rtsp://hello:world@10.137.229.6:554/camera-1</v>
      </c>
    </row>
    <row r="275" spans="1:9">
      <c r="A275" s="54">
        <v>2008</v>
      </c>
      <c r="B275" s="55" t="s">
        <v>2060</v>
      </c>
      <c r="C275" s="50" t="s">
        <v>39</v>
      </c>
      <c r="D275" s="56" t="s">
        <v>851</v>
      </c>
      <c r="E275" s="50">
        <v>554</v>
      </c>
      <c r="F275" s="56" t="s">
        <v>41</v>
      </c>
      <c r="G275" s="56" t="s">
        <v>42</v>
      </c>
      <c r="H275" s="50" t="s">
        <v>2061</v>
      </c>
      <c r="I275" t="str">
        <f t="shared" si="4"/>
        <v>rtsp://hello:world@10.137.229.7:554/camera-1</v>
      </c>
    </row>
    <row r="276" spans="1:9">
      <c r="A276" s="54">
        <v>2009</v>
      </c>
      <c r="B276" s="55" t="s">
        <v>2062</v>
      </c>
      <c r="C276" s="50" t="s">
        <v>39</v>
      </c>
      <c r="D276" s="56" t="s">
        <v>855</v>
      </c>
      <c r="E276" s="50">
        <v>554</v>
      </c>
      <c r="F276" s="56" t="s">
        <v>41</v>
      </c>
      <c r="G276" s="56" t="s">
        <v>42</v>
      </c>
      <c r="H276" s="50" t="s">
        <v>2063</v>
      </c>
      <c r="I276" t="str">
        <f t="shared" si="4"/>
        <v>rtsp://hello:world@10.137.229.8:554/camera-1</v>
      </c>
    </row>
    <row r="277" spans="1:9">
      <c r="A277" s="54">
        <v>2010</v>
      </c>
      <c r="B277" s="55" t="s">
        <v>2064</v>
      </c>
      <c r="C277" s="50" t="s">
        <v>39</v>
      </c>
      <c r="D277" s="56" t="s">
        <v>858</v>
      </c>
      <c r="E277" s="50">
        <v>554</v>
      </c>
      <c r="F277" s="56" t="s">
        <v>41</v>
      </c>
      <c r="G277" s="56" t="s">
        <v>42</v>
      </c>
      <c r="H277" s="50" t="s">
        <v>2065</v>
      </c>
      <c r="I277" t="str">
        <f t="shared" si="4"/>
        <v>rtsp://hello:world@10.137.229.9:554/camera-1</v>
      </c>
    </row>
    <row r="278" spans="1:9">
      <c r="A278" s="54">
        <v>2201</v>
      </c>
      <c r="B278" s="55" t="s">
        <v>2066</v>
      </c>
      <c r="C278" s="50" t="s">
        <v>50</v>
      </c>
      <c r="D278" s="56" t="s">
        <v>863</v>
      </c>
      <c r="E278" s="50">
        <v>554</v>
      </c>
      <c r="F278" s="56" t="s">
        <v>53</v>
      </c>
      <c r="G278" s="56" t="s">
        <v>53</v>
      </c>
      <c r="H278" s="50" t="s">
        <v>2067</v>
      </c>
      <c r="I278" t="str">
        <f t="shared" si="4"/>
        <v>rtsp://root:root@10.137.241.48:554/axis-media/media.amp?videocodec=h264</v>
      </c>
    </row>
    <row r="279" spans="1:9" s="94" customFormat="1">
      <c r="A279" s="90">
        <v>2202</v>
      </c>
      <c r="B279" s="91" t="s">
        <v>2068</v>
      </c>
      <c r="C279" s="92" t="s">
        <v>865</v>
      </c>
      <c r="D279" s="93" t="s">
        <v>867</v>
      </c>
      <c r="E279" s="92">
        <v>554</v>
      </c>
      <c r="F279" s="93"/>
      <c r="G279" s="93"/>
      <c r="H279" s="92" t="s">
        <v>2069</v>
      </c>
      <c r="I279" s="94" t="str">
        <f t="shared" si="4"/>
        <v>rtsp://:@10.137.241.49:554/FALSO</v>
      </c>
    </row>
    <row r="280" spans="1:9" s="94" customFormat="1">
      <c r="A280" s="90">
        <v>2203</v>
      </c>
      <c r="B280" s="91" t="s">
        <v>2070</v>
      </c>
      <c r="C280" s="92" t="s">
        <v>865</v>
      </c>
      <c r="D280" s="93" t="s">
        <v>869</v>
      </c>
      <c r="E280" s="92">
        <v>554</v>
      </c>
      <c r="F280" s="93"/>
      <c r="G280" s="93"/>
      <c r="H280" s="92" t="s">
        <v>2071</v>
      </c>
      <c r="I280" s="94" t="str">
        <f t="shared" si="4"/>
        <v>rtsp://:@10.137.241.50:554/FALSO</v>
      </c>
    </row>
    <row r="281" spans="1:9">
      <c r="A281" s="54">
        <v>2301</v>
      </c>
      <c r="B281" s="55" t="s">
        <v>2072</v>
      </c>
      <c r="C281" s="50" t="s">
        <v>50</v>
      </c>
      <c r="D281" s="56" t="s">
        <v>872</v>
      </c>
      <c r="E281" s="50">
        <v>554</v>
      </c>
      <c r="F281" s="56" t="s">
        <v>53</v>
      </c>
      <c r="G281" s="56" t="s">
        <v>53</v>
      </c>
      <c r="H281" s="50" t="s">
        <v>2073</v>
      </c>
      <c r="I281" t="str">
        <f t="shared" si="4"/>
        <v>rtsp://root:root@10.137.243.35:554/axis-media/media.amp?videocodec=h264</v>
      </c>
    </row>
    <row r="282" spans="1:9">
      <c r="A282" s="54">
        <v>2302</v>
      </c>
      <c r="B282" s="55" t="s">
        <v>2074</v>
      </c>
      <c r="C282" s="50" t="s">
        <v>50</v>
      </c>
      <c r="D282" s="56" t="s">
        <v>874</v>
      </c>
      <c r="E282" s="50">
        <v>554</v>
      </c>
      <c r="F282" s="56" t="s">
        <v>53</v>
      </c>
      <c r="G282" s="56" t="s">
        <v>53</v>
      </c>
      <c r="H282" s="50" t="s">
        <v>2075</v>
      </c>
      <c r="I282" t="str">
        <f t="shared" si="4"/>
        <v>rtsp://root:root@10.137.243.36:554/axis-media/media.amp?videocodec=h264</v>
      </c>
    </row>
    <row r="283" spans="1:9">
      <c r="A283" s="54">
        <v>2303</v>
      </c>
      <c r="B283" s="55" t="s">
        <v>2076</v>
      </c>
      <c r="C283" s="50" t="s">
        <v>50</v>
      </c>
      <c r="D283" s="56" t="s">
        <v>875</v>
      </c>
      <c r="E283" s="50">
        <v>554</v>
      </c>
      <c r="F283" s="56" t="s">
        <v>53</v>
      </c>
      <c r="G283" s="56" t="s">
        <v>53</v>
      </c>
      <c r="H283" s="50" t="s">
        <v>2077</v>
      </c>
      <c r="I283" t="str">
        <f t="shared" si="4"/>
        <v>rtsp://root:root@10.137.243.37:554/axis-media/media.amp?videocodec=h264</v>
      </c>
    </row>
    <row r="284" spans="1:9">
      <c r="A284" s="54">
        <v>2304</v>
      </c>
      <c r="B284" s="55" t="s">
        <v>2078</v>
      </c>
      <c r="C284" s="50" t="s">
        <v>50</v>
      </c>
      <c r="D284" s="56" t="s">
        <v>876</v>
      </c>
      <c r="E284" s="50">
        <v>554</v>
      </c>
      <c r="F284" s="56" t="s">
        <v>53</v>
      </c>
      <c r="G284" s="56" t="s">
        <v>53</v>
      </c>
      <c r="H284" s="50" t="s">
        <v>2079</v>
      </c>
      <c r="I284" t="str">
        <f t="shared" si="4"/>
        <v>rtsp://root:root@10.137.243.38:554/axis-media/media.amp?videocodec=h264</v>
      </c>
    </row>
    <row r="285" spans="1:9">
      <c r="A285" s="54">
        <v>2305</v>
      </c>
      <c r="B285" s="55" t="s">
        <v>2080</v>
      </c>
      <c r="C285" s="50" t="s">
        <v>50</v>
      </c>
      <c r="D285" s="56" t="s">
        <v>878</v>
      </c>
      <c r="E285" s="50">
        <v>554</v>
      </c>
      <c r="F285" s="56" t="s">
        <v>53</v>
      </c>
      <c r="G285" s="56" t="s">
        <v>53</v>
      </c>
      <c r="H285" s="50" t="s">
        <v>2081</v>
      </c>
      <c r="I285" t="str">
        <f t="shared" si="4"/>
        <v>rtsp://root:root@10.137.243.39:554/axis-media/media.amp?videocodec=h264</v>
      </c>
    </row>
    <row r="286" spans="1:9">
      <c r="A286" s="54">
        <v>2306</v>
      </c>
      <c r="B286" s="55" t="s">
        <v>2082</v>
      </c>
      <c r="C286" s="50" t="s">
        <v>50</v>
      </c>
      <c r="D286" s="56" t="s">
        <v>879</v>
      </c>
      <c r="E286" s="50">
        <v>554</v>
      </c>
      <c r="F286" s="56" t="s">
        <v>53</v>
      </c>
      <c r="G286" s="56" t="s">
        <v>53</v>
      </c>
      <c r="H286" s="50" t="s">
        <v>2083</v>
      </c>
      <c r="I286" t="str">
        <f t="shared" si="4"/>
        <v>rtsp://root:root@10.137.243.40:554/axis-media/media.amp?videocodec=h264</v>
      </c>
    </row>
    <row r="287" spans="1:9">
      <c r="A287" s="54">
        <v>2307</v>
      </c>
      <c r="B287" s="55" t="s">
        <v>2084</v>
      </c>
      <c r="C287" s="50" t="s">
        <v>50</v>
      </c>
      <c r="D287" s="56" t="s">
        <v>881</v>
      </c>
      <c r="E287" s="50">
        <v>554</v>
      </c>
      <c r="F287" s="56" t="s">
        <v>53</v>
      </c>
      <c r="G287" s="56" t="s">
        <v>53</v>
      </c>
      <c r="H287" s="50" t="s">
        <v>2085</v>
      </c>
      <c r="I287" t="str">
        <f t="shared" si="4"/>
        <v>rtsp://root:root@10.137.243.41:554/axis-media/media.amp?videocodec=h264</v>
      </c>
    </row>
    <row r="288" spans="1:9">
      <c r="A288" s="54">
        <v>2308</v>
      </c>
      <c r="B288" s="55" t="s">
        <v>2086</v>
      </c>
      <c r="C288" s="50" t="s">
        <v>50</v>
      </c>
      <c r="D288" s="103" t="s">
        <v>883</v>
      </c>
      <c r="E288" s="50">
        <v>554</v>
      </c>
      <c r="F288" s="56" t="s">
        <v>53</v>
      </c>
      <c r="G288" s="56" t="s">
        <v>53</v>
      </c>
      <c r="H288" s="50" t="s">
        <v>2087</v>
      </c>
      <c r="I288" t="str">
        <f t="shared" si="4"/>
        <v>rtsp://root:root@10.137.243.99:554/axis-media/media.amp?videocodec=h264</v>
      </c>
    </row>
    <row r="289" spans="1:9">
      <c r="A289" s="54">
        <v>2309</v>
      </c>
      <c r="B289" s="55" t="s">
        <v>2088</v>
      </c>
      <c r="C289" s="50" t="s">
        <v>50</v>
      </c>
      <c r="D289" s="99" t="s">
        <v>884</v>
      </c>
      <c r="E289" s="50">
        <v>554</v>
      </c>
      <c r="F289" s="56" t="s">
        <v>53</v>
      </c>
      <c r="G289" s="56" t="s">
        <v>53</v>
      </c>
      <c r="H289" s="50" t="s">
        <v>2089</v>
      </c>
      <c r="I289" t="str">
        <f t="shared" si="4"/>
        <v>rtsp://root:root@10.137.243.100:554/axis-media/media.amp?videocodec=h264</v>
      </c>
    </row>
    <row r="290" spans="1:9">
      <c r="A290" s="54">
        <v>2310</v>
      </c>
      <c r="B290" s="55" t="s">
        <v>2090</v>
      </c>
      <c r="C290" s="50" t="s">
        <v>50</v>
      </c>
      <c r="D290" s="99" t="s">
        <v>886</v>
      </c>
      <c r="E290" s="50">
        <v>554</v>
      </c>
      <c r="F290" s="56" t="s">
        <v>53</v>
      </c>
      <c r="G290" s="56" t="s">
        <v>53</v>
      </c>
      <c r="H290" s="50" t="s">
        <v>2091</v>
      </c>
      <c r="I290" t="str">
        <f t="shared" si="4"/>
        <v>rtsp://root:root@10.137.243.101:554/axis-media/media.amp?videocodec=h264</v>
      </c>
    </row>
    <row r="291" spans="1:9">
      <c r="A291" s="54">
        <v>2311</v>
      </c>
      <c r="B291" s="55" t="s">
        <v>2092</v>
      </c>
      <c r="C291" s="50" t="s">
        <v>50</v>
      </c>
      <c r="D291" s="99" t="s">
        <v>888</v>
      </c>
      <c r="E291" s="50">
        <v>554</v>
      </c>
      <c r="F291" s="56" t="s">
        <v>53</v>
      </c>
      <c r="G291" s="56" t="s">
        <v>53</v>
      </c>
      <c r="H291" s="50" t="s">
        <v>2093</v>
      </c>
      <c r="I291" t="str">
        <f t="shared" si="4"/>
        <v>rtsp://root:root@10.137.243.102:554/axis-media/media.amp?videocodec=h264</v>
      </c>
    </row>
    <row r="292" spans="1:9">
      <c r="A292" s="54">
        <v>2312</v>
      </c>
      <c r="B292" s="55" t="s">
        <v>2094</v>
      </c>
      <c r="C292" s="50" t="s">
        <v>50</v>
      </c>
      <c r="D292" s="99" t="s">
        <v>890</v>
      </c>
      <c r="E292" s="50">
        <v>554</v>
      </c>
      <c r="F292" s="56" t="s">
        <v>891</v>
      </c>
      <c r="G292" s="56" t="s">
        <v>891</v>
      </c>
      <c r="H292" s="50" t="s">
        <v>2095</v>
      </c>
      <c r="I292" t="str">
        <f t="shared" si="4"/>
        <v>rtsp://10.137.243.163:554/axis-media/media.amp?videocodec=h264</v>
      </c>
    </row>
    <row r="293" spans="1:9">
      <c r="A293" s="54">
        <v>2313</v>
      </c>
      <c r="B293" s="55" t="s">
        <v>2096</v>
      </c>
      <c r="C293" s="50" t="s">
        <v>50</v>
      </c>
      <c r="D293" s="99" t="s">
        <v>892</v>
      </c>
      <c r="E293" s="50">
        <v>554</v>
      </c>
      <c r="F293" s="56" t="s">
        <v>53</v>
      </c>
      <c r="G293" s="56" t="s">
        <v>53</v>
      </c>
      <c r="H293" s="50" t="s">
        <v>2097</v>
      </c>
      <c r="I293" t="str">
        <f t="shared" si="4"/>
        <v>rtsp://root:root@10.137.243.164:554/axis-media/media.amp?videocodec=h264</v>
      </c>
    </row>
    <row r="294" spans="1:9">
      <c r="A294" s="54">
        <v>2314</v>
      </c>
      <c r="B294" s="55" t="s">
        <v>2098</v>
      </c>
      <c r="C294" s="50" t="s">
        <v>50</v>
      </c>
      <c r="D294" s="99" t="s">
        <v>894</v>
      </c>
      <c r="E294" s="50">
        <v>554</v>
      </c>
      <c r="F294" s="56" t="s">
        <v>53</v>
      </c>
      <c r="G294" s="56" t="s">
        <v>53</v>
      </c>
      <c r="H294" s="50" t="s">
        <v>2099</v>
      </c>
      <c r="I294" t="str">
        <f t="shared" si="4"/>
        <v>rtsp://root:root@10.137.243.165:554/axis-media/media.amp?videocodec=h264</v>
      </c>
    </row>
    <row r="295" spans="1:9">
      <c r="A295" s="54">
        <v>2316</v>
      </c>
      <c r="B295" s="55" t="s">
        <v>2100</v>
      </c>
      <c r="C295" s="50" t="s">
        <v>50</v>
      </c>
      <c r="D295" s="99" t="s">
        <v>895</v>
      </c>
      <c r="E295" s="50">
        <v>554</v>
      </c>
      <c r="F295" s="56" t="s">
        <v>53</v>
      </c>
      <c r="G295" s="56" t="s">
        <v>53</v>
      </c>
      <c r="H295" s="50" t="s">
        <v>2101</v>
      </c>
      <c r="I295" t="str">
        <f t="shared" si="4"/>
        <v>rtsp://root:root@10.137.243.227:554/axis-media/media.amp?videocodec=h264</v>
      </c>
    </row>
    <row r="296" spans="1:9">
      <c r="A296" s="54">
        <v>2401</v>
      </c>
      <c r="B296" s="55" t="s">
        <v>2102</v>
      </c>
      <c r="C296" s="50" t="s">
        <v>50</v>
      </c>
      <c r="D296" s="99" t="s">
        <v>898</v>
      </c>
      <c r="E296" s="50">
        <v>554</v>
      </c>
      <c r="F296" s="56" t="s">
        <v>53</v>
      </c>
      <c r="G296" s="56" t="s">
        <v>53</v>
      </c>
      <c r="H296" s="50" t="s">
        <v>2103</v>
      </c>
      <c r="I296" t="str">
        <f t="shared" si="4"/>
        <v>rtsp://root:root@10.137.247.100:554/axis-media/media.amp?videocodec=h264</v>
      </c>
    </row>
    <row r="297" spans="1:9">
      <c r="A297" s="49">
        <v>2402</v>
      </c>
      <c r="B297" s="55" t="s">
        <v>2104</v>
      </c>
      <c r="C297" s="95" t="s">
        <v>50</v>
      </c>
      <c r="D297" s="105">
        <v>10137247139</v>
      </c>
      <c r="E297" s="50">
        <v>554</v>
      </c>
      <c r="F297" s="56"/>
      <c r="G297" s="56"/>
      <c r="H297" s="50" t="s">
        <v>2105</v>
      </c>
      <c r="I297" t="str">
        <f t="shared" si="4"/>
        <v>rtsp://root:root@10137247139:554/axis-media/media.amp?videocodec=h264</v>
      </c>
    </row>
    <row r="298" spans="1:9">
      <c r="A298" s="49">
        <v>2403</v>
      </c>
      <c r="B298" s="55" t="s">
        <v>2106</v>
      </c>
      <c r="C298" s="95" t="s">
        <v>50</v>
      </c>
      <c r="D298" s="105">
        <v>10137247137</v>
      </c>
      <c r="E298" s="50">
        <v>554</v>
      </c>
      <c r="F298" s="56"/>
      <c r="G298" s="56"/>
      <c r="H298" s="50" t="s">
        <v>2107</v>
      </c>
      <c r="I298" t="str">
        <f t="shared" si="4"/>
        <v>rtsp://root:root@10137247137:554/axis-media/media.amp?videocodec=h264</v>
      </c>
    </row>
    <row r="299" spans="1:9">
      <c r="A299" s="54">
        <v>3001</v>
      </c>
      <c r="B299" s="55" t="s">
        <v>2108</v>
      </c>
      <c r="C299" s="95" t="s">
        <v>50</v>
      </c>
      <c r="D299" s="103" t="s">
        <v>903</v>
      </c>
      <c r="E299" s="50">
        <v>554</v>
      </c>
      <c r="F299" s="56" t="s">
        <v>53</v>
      </c>
      <c r="G299" s="56" t="s">
        <v>53</v>
      </c>
      <c r="H299" s="50" t="s">
        <v>2109</v>
      </c>
      <c r="I299" t="str">
        <f t="shared" si="4"/>
        <v>rtsp://root:root@10.137.239.35:554/axis-media/media.amp?videocodec=h264</v>
      </c>
    </row>
    <row r="300" spans="1:9">
      <c r="A300" s="54">
        <v>3007</v>
      </c>
      <c r="B300" s="55" t="s">
        <v>2110</v>
      </c>
      <c r="C300" s="95" t="s">
        <v>50</v>
      </c>
      <c r="D300" s="56" t="s">
        <v>908</v>
      </c>
      <c r="E300" s="50">
        <v>554</v>
      </c>
      <c r="F300" s="56" t="s">
        <v>53</v>
      </c>
      <c r="G300" s="56" t="s">
        <v>53</v>
      </c>
      <c r="H300" s="50" t="s">
        <v>2111</v>
      </c>
      <c r="I300" t="str">
        <f t="shared" si="4"/>
        <v>rtsp://root:root@10.137.239.38:554/axis-media/media.amp?videocodec=h264</v>
      </c>
    </row>
    <row r="301" spans="1:9">
      <c r="A301" s="54">
        <v>3008</v>
      </c>
      <c r="B301" s="55" t="s">
        <v>2112</v>
      </c>
      <c r="C301" s="95" t="s">
        <v>50</v>
      </c>
      <c r="D301" s="56" t="s">
        <v>911</v>
      </c>
      <c r="E301" s="50">
        <v>554</v>
      </c>
      <c r="F301" s="56" t="s">
        <v>53</v>
      </c>
      <c r="G301" s="56" t="s">
        <v>53</v>
      </c>
      <c r="H301" s="50" t="s">
        <v>2113</v>
      </c>
      <c r="I301" t="str">
        <f t="shared" si="4"/>
        <v>rtsp://root:root@10.137.239.39:554/axis-media/media.amp?videocodec=h264</v>
      </c>
    </row>
    <row r="302" spans="1:9">
      <c r="A302" s="54">
        <v>3009</v>
      </c>
      <c r="B302" s="55" t="s">
        <v>2114</v>
      </c>
      <c r="C302" s="95" t="s">
        <v>50</v>
      </c>
      <c r="D302" s="56" t="s">
        <v>913</v>
      </c>
      <c r="E302" s="50">
        <v>554</v>
      </c>
      <c r="F302" s="56" t="s">
        <v>53</v>
      </c>
      <c r="G302" s="56" t="s">
        <v>53</v>
      </c>
      <c r="H302" s="50" t="s">
        <v>2115</v>
      </c>
      <c r="I302" t="str">
        <f t="shared" si="4"/>
        <v>rtsp://root:root@10.137.239.40:554/axis-media/media.amp?videocodec=h264</v>
      </c>
    </row>
    <row r="303" spans="1:9">
      <c r="A303" s="54">
        <v>3010</v>
      </c>
      <c r="B303" s="55" t="s">
        <v>2116</v>
      </c>
      <c r="C303" s="50" t="s">
        <v>50</v>
      </c>
      <c r="D303" s="56" t="s">
        <v>916</v>
      </c>
      <c r="E303" s="50">
        <v>554</v>
      </c>
      <c r="F303" s="56" t="s">
        <v>53</v>
      </c>
      <c r="G303" s="56" t="s">
        <v>53</v>
      </c>
      <c r="H303" s="50" t="s">
        <v>2117</v>
      </c>
      <c r="I303" t="str">
        <f t="shared" si="4"/>
        <v>rtsp://root:root@10.137.239.41:554/axis-media/media.amp?videocodec=h264</v>
      </c>
    </row>
    <row r="304" spans="1:9">
      <c r="A304" s="54">
        <v>3011</v>
      </c>
      <c r="B304" s="55" t="s">
        <v>2118</v>
      </c>
      <c r="C304" s="50" t="s">
        <v>50</v>
      </c>
      <c r="D304" s="56" t="s">
        <v>919</v>
      </c>
      <c r="E304" s="50">
        <v>554</v>
      </c>
      <c r="F304" s="56" t="s">
        <v>53</v>
      </c>
      <c r="G304" s="56" t="s">
        <v>53</v>
      </c>
      <c r="H304" s="50" t="s">
        <v>2119</v>
      </c>
      <c r="I304" t="str">
        <f t="shared" si="4"/>
        <v>rtsp://root:root@10.137.239.99:554/axis-media/media.amp?videocodec=h264</v>
      </c>
    </row>
    <row r="305" spans="1:9">
      <c r="A305" s="54">
        <v>3012</v>
      </c>
      <c r="B305" s="55" t="s">
        <v>2120</v>
      </c>
      <c r="C305" s="50" t="s">
        <v>50</v>
      </c>
      <c r="D305" s="99" t="s">
        <v>921</v>
      </c>
      <c r="E305" s="50">
        <v>554</v>
      </c>
      <c r="F305" s="56" t="s">
        <v>891</v>
      </c>
      <c r="G305" s="56" t="s">
        <v>891</v>
      </c>
      <c r="H305" s="50" t="s">
        <v>2121</v>
      </c>
      <c r="I305" t="str">
        <f t="shared" si="4"/>
        <v>rtsp://10.137.239.100:554/axis-media/media.amp?videocodec=h264</v>
      </c>
    </row>
    <row r="306" spans="1:9">
      <c r="A306" s="54">
        <v>3013</v>
      </c>
      <c r="B306" s="55" t="s">
        <v>2122</v>
      </c>
      <c r="C306" s="50" t="s">
        <v>50</v>
      </c>
      <c r="D306" s="99" t="s">
        <v>925</v>
      </c>
      <c r="E306" s="50">
        <v>554</v>
      </c>
      <c r="F306" s="56" t="s">
        <v>53</v>
      </c>
      <c r="G306" s="56" t="s">
        <v>53</v>
      </c>
      <c r="H306" s="50" t="s">
        <v>2123</v>
      </c>
      <c r="I306" t="str">
        <f t="shared" si="4"/>
        <v>rtsp://root:root@10.137.239.101:554/axis-media/media.amp?videocodec=h264</v>
      </c>
    </row>
    <row r="307" spans="1:9">
      <c r="A307" s="54">
        <v>3014</v>
      </c>
      <c r="B307" s="55" t="s">
        <v>2124</v>
      </c>
      <c r="C307" s="50" t="s">
        <v>50</v>
      </c>
      <c r="D307" s="99" t="s">
        <v>928</v>
      </c>
      <c r="E307" s="50">
        <v>554</v>
      </c>
      <c r="F307" s="56" t="s">
        <v>53</v>
      </c>
      <c r="G307" s="56" t="s">
        <v>53</v>
      </c>
      <c r="H307" s="50" t="s">
        <v>2125</v>
      </c>
      <c r="I307" t="str">
        <f t="shared" si="4"/>
        <v>rtsp://root:root@10.137.239.102:554/axis-media/media.amp?videocodec=h264</v>
      </c>
    </row>
    <row r="308" spans="1:9">
      <c r="A308" s="54">
        <v>3015</v>
      </c>
      <c r="B308" s="55" t="s">
        <v>2126</v>
      </c>
      <c r="C308" s="50" t="s">
        <v>50</v>
      </c>
      <c r="D308" s="99" t="s">
        <v>930</v>
      </c>
      <c r="E308" s="50">
        <v>554</v>
      </c>
      <c r="F308" s="56" t="s">
        <v>53</v>
      </c>
      <c r="G308" s="56" t="s">
        <v>53</v>
      </c>
      <c r="H308" s="50" t="s">
        <v>2127</v>
      </c>
      <c r="I308" t="str">
        <f t="shared" si="4"/>
        <v>rtsp://root:root@10.137.239.163:554/axis-media/media.amp?videocodec=h264</v>
      </c>
    </row>
    <row r="309" spans="1:9">
      <c r="A309" s="54">
        <v>3016</v>
      </c>
      <c r="B309" s="55" t="s">
        <v>2128</v>
      </c>
      <c r="C309" s="50" t="s">
        <v>50</v>
      </c>
      <c r="D309" s="99" t="s">
        <v>932</v>
      </c>
      <c r="E309" s="50">
        <v>554</v>
      </c>
      <c r="F309" s="56" t="s">
        <v>891</v>
      </c>
      <c r="G309" s="56" t="s">
        <v>891</v>
      </c>
      <c r="H309" s="50" t="s">
        <v>2129</v>
      </c>
      <c r="I309" t="str">
        <f t="shared" si="4"/>
        <v>rtsp://10.137.239.164:554/axis-media/media.amp?videocodec=h264</v>
      </c>
    </row>
    <row r="310" spans="1:9">
      <c r="A310" s="54">
        <v>3017</v>
      </c>
      <c r="B310" s="55" t="s">
        <v>2130</v>
      </c>
      <c r="C310" s="50" t="s">
        <v>50</v>
      </c>
      <c r="D310" s="99" t="s">
        <v>935</v>
      </c>
      <c r="E310" s="50">
        <v>554</v>
      </c>
      <c r="F310" s="56" t="s">
        <v>53</v>
      </c>
      <c r="G310" s="56" t="s">
        <v>53</v>
      </c>
      <c r="H310" s="50" t="s">
        <v>2131</v>
      </c>
      <c r="I310" t="str">
        <f t="shared" si="4"/>
        <v>rtsp://root:root@10.137.239.227:554/axis-media/media.amp?videocodec=h264</v>
      </c>
    </row>
    <row r="311" spans="1:9">
      <c r="A311" s="54">
        <v>3018</v>
      </c>
      <c r="B311" s="55" t="s">
        <v>2132</v>
      </c>
      <c r="C311" s="50" t="s">
        <v>50</v>
      </c>
      <c r="D311" s="99" t="s">
        <v>937</v>
      </c>
      <c r="E311" s="50">
        <v>554</v>
      </c>
      <c r="F311" s="56" t="s">
        <v>53</v>
      </c>
      <c r="G311" s="56" t="s">
        <v>53</v>
      </c>
      <c r="H311" s="50" t="s">
        <v>2133</v>
      </c>
      <c r="I311" t="str">
        <f t="shared" si="4"/>
        <v>rtsp://root:root@10.137.239.228:554/axis-media/media.amp?videocodec=h264</v>
      </c>
    </row>
    <row r="312" spans="1:9">
      <c r="A312" s="54">
        <v>3019</v>
      </c>
      <c r="B312" s="55" t="s">
        <v>2134</v>
      </c>
      <c r="C312" s="50" t="s">
        <v>50</v>
      </c>
      <c r="D312" s="99" t="s">
        <v>939</v>
      </c>
      <c r="E312" s="50">
        <v>554</v>
      </c>
      <c r="F312" s="56" t="s">
        <v>53</v>
      </c>
      <c r="G312" s="56" t="s">
        <v>53</v>
      </c>
      <c r="H312" s="50" t="s">
        <v>2135</v>
      </c>
      <c r="I312" t="str">
        <f t="shared" si="4"/>
        <v>rtsp://root:root@10.137.239.229:554/axis-media/media.amp?videocodec=h264</v>
      </c>
    </row>
    <row r="313" spans="1:9">
      <c r="A313" s="54">
        <v>3020</v>
      </c>
      <c r="B313" s="55" t="s">
        <v>2136</v>
      </c>
      <c r="C313" s="50" t="s">
        <v>50</v>
      </c>
      <c r="D313" s="99" t="s">
        <v>942</v>
      </c>
      <c r="E313" s="50">
        <v>554</v>
      </c>
      <c r="F313" s="56" t="s">
        <v>53</v>
      </c>
      <c r="G313" s="56" t="s">
        <v>53</v>
      </c>
      <c r="H313" s="50" t="s">
        <v>2137</v>
      </c>
      <c r="I313" t="str">
        <f t="shared" si="4"/>
        <v>rtsp://root:root@10.137.239.230:554/axis-media/media.amp?videocodec=h264</v>
      </c>
    </row>
    <row r="314" spans="1:9">
      <c r="A314" s="54">
        <v>3021</v>
      </c>
      <c r="B314" s="55" t="s">
        <v>2138</v>
      </c>
      <c r="C314" s="50" t="s">
        <v>50</v>
      </c>
      <c r="D314" s="99" t="s">
        <v>944</v>
      </c>
      <c r="E314" s="50">
        <v>554</v>
      </c>
      <c r="F314" s="56" t="s">
        <v>53</v>
      </c>
      <c r="G314" s="56" t="s">
        <v>53</v>
      </c>
      <c r="H314" s="50" t="s">
        <v>2139</v>
      </c>
      <c r="I314" t="str">
        <f t="shared" si="4"/>
        <v>rtsp://root:root@10.137.239.231:554/axis-media/media.amp?videocodec=h264</v>
      </c>
    </row>
    <row r="315" spans="1:9">
      <c r="A315" s="54">
        <v>3022</v>
      </c>
      <c r="B315" s="55" t="s">
        <v>2140</v>
      </c>
      <c r="C315" s="50" t="s">
        <v>50</v>
      </c>
      <c r="D315" s="99" t="s">
        <v>946</v>
      </c>
      <c r="E315" s="50">
        <v>554</v>
      </c>
      <c r="F315" s="56" t="s">
        <v>53</v>
      </c>
      <c r="G315" s="56" t="s">
        <v>53</v>
      </c>
      <c r="H315" s="50" t="s">
        <v>2141</v>
      </c>
      <c r="I315" t="str">
        <f t="shared" si="4"/>
        <v>rtsp://root:root@10.137.239.232:554/axis-media/media.amp?videocodec=h264</v>
      </c>
    </row>
    <row r="316" spans="1:9">
      <c r="A316" s="54">
        <v>3023</v>
      </c>
      <c r="B316" s="55" t="s">
        <v>2142</v>
      </c>
      <c r="C316" s="50" t="s">
        <v>50</v>
      </c>
      <c r="D316" s="99" t="s">
        <v>948</v>
      </c>
      <c r="E316" s="50">
        <v>554</v>
      </c>
      <c r="F316" s="56" t="s">
        <v>53</v>
      </c>
      <c r="G316" s="56" t="s">
        <v>53</v>
      </c>
      <c r="H316" s="50" t="s">
        <v>2143</v>
      </c>
      <c r="I316" t="str">
        <f t="shared" si="4"/>
        <v>rtsp://root:root@10.137.239.233:554/axis-media/media.amp?videocodec=h264</v>
      </c>
    </row>
    <row r="317" spans="1:9">
      <c r="A317" s="54">
        <v>3050</v>
      </c>
      <c r="B317" s="55" t="s">
        <v>2144</v>
      </c>
      <c r="C317" s="50" t="s">
        <v>50</v>
      </c>
      <c r="D317" s="82" t="s">
        <v>951</v>
      </c>
      <c r="E317" s="50">
        <v>554</v>
      </c>
      <c r="F317" s="56" t="s">
        <v>53</v>
      </c>
      <c r="G317" s="56" t="s">
        <v>53</v>
      </c>
      <c r="H317" s="50" t="s">
        <v>2145</v>
      </c>
      <c r="I317" t="str">
        <f t="shared" si="4"/>
        <v>rtsp://root:root@10.137.246.74:554/axis-media/media.amp?videocodec=h264</v>
      </c>
    </row>
    <row r="318" spans="1:9">
      <c r="A318" s="49">
        <v>3101</v>
      </c>
      <c r="B318" s="55" t="s">
        <v>2146</v>
      </c>
      <c r="C318" s="69" t="s">
        <v>39</v>
      </c>
      <c r="D318" s="70"/>
      <c r="E318" s="50">
        <v>554</v>
      </c>
      <c r="F318" s="70" t="s">
        <v>41</v>
      </c>
      <c r="G318" s="70" t="s">
        <v>42</v>
      </c>
      <c r="H318" s="50" t="s">
        <v>2147</v>
      </c>
      <c r="I318" t="str">
        <f t="shared" si="4"/>
        <v>rtsp://hello:world@:554/camera-1</v>
      </c>
    </row>
    <row r="319" spans="1:9">
      <c r="A319" s="54">
        <v>3102</v>
      </c>
      <c r="B319" s="55" t="s">
        <v>2148</v>
      </c>
      <c r="C319" s="50" t="s">
        <v>39</v>
      </c>
      <c r="D319" s="56" t="s">
        <v>955</v>
      </c>
      <c r="E319" s="50">
        <v>554</v>
      </c>
      <c r="F319" s="56" t="s">
        <v>41</v>
      </c>
      <c r="G319" s="56" t="s">
        <v>42</v>
      </c>
      <c r="H319" s="50" t="s">
        <v>2149</v>
      </c>
      <c r="I319" t="str">
        <f t="shared" si="4"/>
        <v>rtsp://hello:world@10.137.229.67:554/camera-1</v>
      </c>
    </row>
    <row r="320" spans="1:9">
      <c r="A320" s="54">
        <v>3103</v>
      </c>
      <c r="B320" s="55" t="s">
        <v>2150</v>
      </c>
      <c r="C320" s="50" t="s">
        <v>39</v>
      </c>
      <c r="D320" s="56" t="s">
        <v>958</v>
      </c>
      <c r="E320" s="50">
        <v>554</v>
      </c>
      <c r="F320" s="56" t="s">
        <v>41</v>
      </c>
      <c r="G320" s="56" t="s">
        <v>42</v>
      </c>
      <c r="H320" s="50" t="s">
        <v>2151</v>
      </c>
      <c r="I320" t="str">
        <f t="shared" si="4"/>
        <v>rtsp://hello:world@10.137.229.68:554/camera-1</v>
      </c>
    </row>
    <row r="321" spans="1:10">
      <c r="A321" s="54">
        <v>3104</v>
      </c>
      <c r="B321" s="55" t="s">
        <v>2152</v>
      </c>
      <c r="C321" s="50" t="s">
        <v>39</v>
      </c>
      <c r="D321" s="56" t="s">
        <v>960</v>
      </c>
      <c r="E321" s="50">
        <v>554</v>
      </c>
      <c r="F321" s="56" t="s">
        <v>41</v>
      </c>
      <c r="G321" s="56" t="s">
        <v>42</v>
      </c>
      <c r="H321" s="50" t="s">
        <v>2153</v>
      </c>
      <c r="I321" t="str">
        <f t="shared" si="4"/>
        <v>rtsp://hello:world@10.137.229.69:554/camera-1</v>
      </c>
    </row>
    <row r="322" spans="1:10">
      <c r="A322" s="54">
        <v>3005</v>
      </c>
      <c r="B322" s="55" t="s">
        <v>2154</v>
      </c>
      <c r="C322" s="50" t="s">
        <v>39</v>
      </c>
      <c r="D322" s="56" t="s">
        <v>963</v>
      </c>
      <c r="E322" s="50">
        <v>554</v>
      </c>
      <c r="F322" s="56" t="s">
        <v>41</v>
      </c>
      <c r="G322" s="56" t="s">
        <v>42</v>
      </c>
      <c r="H322" s="50" t="s">
        <v>2155</v>
      </c>
      <c r="I322" t="str">
        <f t="shared" si="4"/>
        <v>rtsp://hello:world@10.137.239.36:554/camera-1</v>
      </c>
    </row>
    <row r="323" spans="1:10">
      <c r="A323" s="54">
        <v>3105</v>
      </c>
      <c r="B323" s="55" t="s">
        <v>2156</v>
      </c>
      <c r="C323" s="50" t="s">
        <v>39</v>
      </c>
      <c r="D323" s="56" t="s">
        <v>965</v>
      </c>
      <c r="E323" s="50">
        <v>554</v>
      </c>
      <c r="F323" s="56" t="s">
        <v>41</v>
      </c>
      <c r="G323" s="56" t="s">
        <v>42</v>
      </c>
      <c r="H323" s="50" t="s">
        <v>2157</v>
      </c>
      <c r="I323" t="str">
        <f t="shared" ref="I323:I386" si="5">CONCATENATE("rtsp://",IF(F323="",IF(C323="AXIS","root",IF(C323="LANACCESS","hello","")),IF(F323="sin password","",F323)),IF(F323="sin password","",":"),IF(G323="",IF(C323="AXIS","root",IF(C323="LANACCESS","world","")),IF(G323="sin password","",G323)),IF(G323="sin password","","@"),D323,IF(E323="","",":"),E323,"/",IF(C323="LANACCESS","camera-1",IF(C323="AXIS","axis-media/media.amp?videocodec=h264",IF(C323="VG4 Autodome","h264&amp;inst=2"))))</f>
        <v>rtsp://hello:world@10.137.229.70:554/camera-1</v>
      </c>
      <c r="J323" s="110" t="s">
        <v>4789</v>
      </c>
    </row>
    <row r="324" spans="1:10">
      <c r="A324" s="54">
        <v>3006</v>
      </c>
      <c r="B324" s="55" t="s">
        <v>2158</v>
      </c>
      <c r="C324" s="50" t="s">
        <v>39</v>
      </c>
      <c r="D324" s="56" t="s">
        <v>967</v>
      </c>
      <c r="E324" s="50">
        <v>554</v>
      </c>
      <c r="F324" s="56" t="s">
        <v>41</v>
      </c>
      <c r="G324" s="56" t="s">
        <v>42</v>
      </c>
      <c r="H324" s="50" t="s">
        <v>2159</v>
      </c>
      <c r="I324" t="str">
        <f t="shared" si="5"/>
        <v>rtsp://hello:world@10.137.229.71:554/camera-1</v>
      </c>
    </row>
    <row r="325" spans="1:10">
      <c r="A325" s="54">
        <v>3106</v>
      </c>
      <c r="B325" s="55" t="s">
        <v>2160</v>
      </c>
      <c r="C325" s="50" t="s">
        <v>39</v>
      </c>
      <c r="D325" s="56" t="s">
        <v>967</v>
      </c>
      <c r="E325" s="50">
        <v>554</v>
      </c>
      <c r="F325" s="56" t="s">
        <v>41</v>
      </c>
      <c r="G325" s="56" t="s">
        <v>42</v>
      </c>
      <c r="H325" s="50" t="s">
        <v>2161</v>
      </c>
      <c r="I325" t="str">
        <f t="shared" si="5"/>
        <v>rtsp://hello:world@10.137.229.71:554/camera-1</v>
      </c>
    </row>
    <row r="326" spans="1:10">
      <c r="A326" s="54">
        <v>3107</v>
      </c>
      <c r="B326" s="55" t="s">
        <v>2162</v>
      </c>
      <c r="C326" s="50" t="s">
        <v>39</v>
      </c>
      <c r="D326" s="56" t="s">
        <v>970</v>
      </c>
      <c r="E326" s="50">
        <v>554</v>
      </c>
      <c r="F326" s="56" t="s">
        <v>41</v>
      </c>
      <c r="G326" s="56" t="s">
        <v>42</v>
      </c>
      <c r="H326" s="50" t="s">
        <v>2163</v>
      </c>
      <c r="I326" t="str">
        <f t="shared" si="5"/>
        <v>rtsp://hello:world@10.137.229.72:554/camera-1</v>
      </c>
    </row>
    <row r="327" spans="1:10">
      <c r="A327" s="54">
        <v>3108</v>
      </c>
      <c r="B327" s="55" t="s">
        <v>2164</v>
      </c>
      <c r="C327" s="50" t="s">
        <v>39</v>
      </c>
      <c r="D327" s="56" t="s">
        <v>973</v>
      </c>
      <c r="E327" s="50">
        <v>554</v>
      </c>
      <c r="F327" s="56" t="s">
        <v>41</v>
      </c>
      <c r="G327" s="56" t="s">
        <v>42</v>
      </c>
      <c r="H327" s="50" t="s">
        <v>2165</v>
      </c>
      <c r="I327" t="str">
        <f t="shared" si="5"/>
        <v>rtsp://hello:world@10.137.229.73:554/camera-1</v>
      </c>
    </row>
    <row r="328" spans="1:10">
      <c r="A328" s="54">
        <v>3109</v>
      </c>
      <c r="B328" s="55" t="s">
        <v>2166</v>
      </c>
      <c r="C328" s="50" t="s">
        <v>39</v>
      </c>
      <c r="D328" s="56" t="s">
        <v>975</v>
      </c>
      <c r="E328" s="50">
        <v>554</v>
      </c>
      <c r="F328" s="56" t="s">
        <v>41</v>
      </c>
      <c r="G328" s="56" t="s">
        <v>42</v>
      </c>
      <c r="H328" s="50" t="s">
        <v>2167</v>
      </c>
      <c r="I328" t="str">
        <f t="shared" si="5"/>
        <v>rtsp://hello:world@10.137.229.74:554/camera-1</v>
      </c>
    </row>
    <row r="329" spans="1:10">
      <c r="A329" s="54">
        <v>3201</v>
      </c>
      <c r="B329" s="55" t="s">
        <v>2168</v>
      </c>
      <c r="C329" s="50" t="s">
        <v>50</v>
      </c>
      <c r="D329" s="56" t="s">
        <v>977</v>
      </c>
      <c r="E329" s="50">
        <v>554</v>
      </c>
      <c r="F329" s="56" t="s">
        <v>53</v>
      </c>
      <c r="G329" s="56" t="s">
        <v>53</v>
      </c>
      <c r="H329" s="50" t="s">
        <v>2169</v>
      </c>
      <c r="I329" t="str">
        <f t="shared" si="5"/>
        <v>rtsp://root:root@10.137.241.51:554/axis-media/media.amp?videocodec=h264</v>
      </c>
    </row>
    <row r="330" spans="1:10">
      <c r="A330" s="54">
        <v>3202</v>
      </c>
      <c r="B330" s="55" t="s">
        <v>2170</v>
      </c>
      <c r="C330" s="50" t="s">
        <v>50</v>
      </c>
      <c r="D330" s="56" t="s">
        <v>979</v>
      </c>
      <c r="E330" s="50">
        <v>554</v>
      </c>
      <c r="F330" s="56" t="s">
        <v>53</v>
      </c>
      <c r="G330" s="56" t="s">
        <v>53</v>
      </c>
      <c r="H330" s="50" t="s">
        <v>2171</v>
      </c>
      <c r="I330" t="str">
        <f t="shared" si="5"/>
        <v>rtsp://root:root@10.137.241.36:554/axis-media/media.amp?videocodec=h264</v>
      </c>
    </row>
    <row r="331" spans="1:10">
      <c r="A331" s="54">
        <v>3203</v>
      </c>
      <c r="B331" s="55" t="s">
        <v>2172</v>
      </c>
      <c r="C331" s="50" t="s">
        <v>50</v>
      </c>
      <c r="D331" s="56" t="s">
        <v>981</v>
      </c>
      <c r="E331" s="50">
        <v>554</v>
      </c>
      <c r="F331" s="56" t="s">
        <v>53</v>
      </c>
      <c r="G331" s="56" t="s">
        <v>53</v>
      </c>
      <c r="H331" s="50" t="s">
        <v>2173</v>
      </c>
      <c r="I331" t="str">
        <f t="shared" si="5"/>
        <v>rtsp://root:root@10.137.241.37:554/axis-media/media.amp?videocodec=h264</v>
      </c>
    </row>
    <row r="332" spans="1:10">
      <c r="A332" s="54">
        <v>3204</v>
      </c>
      <c r="B332" s="55" t="s">
        <v>2174</v>
      </c>
      <c r="C332" s="50" t="s">
        <v>50</v>
      </c>
      <c r="D332" s="82" t="s">
        <v>983</v>
      </c>
      <c r="E332" s="50">
        <v>554</v>
      </c>
      <c r="F332" s="56" t="s">
        <v>53</v>
      </c>
      <c r="G332" s="56" t="s">
        <v>53</v>
      </c>
      <c r="H332" s="50" t="s">
        <v>2175</v>
      </c>
      <c r="I332" t="str">
        <f t="shared" si="5"/>
        <v>rtsp://root:root@10.137.241.38:554/axis-media/media.amp?videocodec=h264</v>
      </c>
    </row>
    <row r="333" spans="1:10">
      <c r="A333" s="54">
        <v>3205</v>
      </c>
      <c r="B333" s="55" t="s">
        <v>2176</v>
      </c>
      <c r="C333" s="50" t="s">
        <v>50</v>
      </c>
      <c r="D333" s="56" t="s">
        <v>985</v>
      </c>
      <c r="E333" s="50">
        <v>554</v>
      </c>
      <c r="F333" s="56" t="s">
        <v>53</v>
      </c>
      <c r="G333" s="56" t="s">
        <v>53</v>
      </c>
      <c r="H333" s="50" t="s">
        <v>2177</v>
      </c>
      <c r="I333" t="str">
        <f t="shared" si="5"/>
        <v>rtsp://root:root@10.137.241.39:554/axis-media/media.amp?videocodec=h264</v>
      </c>
    </row>
    <row r="334" spans="1:10">
      <c r="A334" s="54">
        <v>3206</v>
      </c>
      <c r="B334" s="55" t="s">
        <v>2178</v>
      </c>
      <c r="C334" s="50" t="s">
        <v>50</v>
      </c>
      <c r="D334" s="82" t="s">
        <v>986</v>
      </c>
      <c r="E334" s="50">
        <v>554</v>
      </c>
      <c r="F334" s="56" t="s">
        <v>53</v>
      </c>
      <c r="G334" s="56" t="s">
        <v>53</v>
      </c>
      <c r="H334" s="50" t="s">
        <v>2179</v>
      </c>
      <c r="I334" t="str">
        <f t="shared" si="5"/>
        <v>rtsp://root:root@10.137.241.40:554/axis-media/media.amp?videocodec=h264</v>
      </c>
    </row>
    <row r="335" spans="1:10">
      <c r="A335" s="54">
        <v>3207</v>
      </c>
      <c r="B335" s="55" t="s">
        <v>2180</v>
      </c>
      <c r="C335" s="50" t="s">
        <v>50</v>
      </c>
      <c r="D335" s="82" t="s">
        <v>987</v>
      </c>
      <c r="E335" s="50">
        <v>554</v>
      </c>
      <c r="F335" s="56" t="s">
        <v>53</v>
      </c>
      <c r="G335" s="56" t="s">
        <v>53</v>
      </c>
      <c r="H335" s="50" t="s">
        <v>2181</v>
      </c>
      <c r="I335" t="str">
        <f t="shared" si="5"/>
        <v>rtsp://root:root@10.137.241.41:554/axis-media/media.amp?videocodec=h264</v>
      </c>
    </row>
    <row r="336" spans="1:10">
      <c r="A336" s="54">
        <v>3208</v>
      </c>
      <c r="B336" s="55" t="s">
        <v>2182</v>
      </c>
      <c r="C336" s="50" t="s">
        <v>50</v>
      </c>
      <c r="D336" s="82" t="s">
        <v>988</v>
      </c>
      <c r="E336" s="50">
        <v>554</v>
      </c>
      <c r="F336" s="56" t="s">
        <v>53</v>
      </c>
      <c r="G336" s="56" t="s">
        <v>53</v>
      </c>
      <c r="H336" s="50" t="s">
        <v>2183</v>
      </c>
      <c r="I336" t="str">
        <f t="shared" si="5"/>
        <v>rtsp://root:root@10.137.241.42:554/axis-media/media.amp?videocodec=h264</v>
      </c>
    </row>
    <row r="337" spans="1:10">
      <c r="A337" s="54">
        <v>3209</v>
      </c>
      <c r="B337" s="55" t="s">
        <v>2184</v>
      </c>
      <c r="C337" s="50" t="s">
        <v>50</v>
      </c>
      <c r="D337" s="56" t="s">
        <v>991</v>
      </c>
      <c r="E337" s="50">
        <v>554</v>
      </c>
      <c r="F337" s="56" t="s">
        <v>53</v>
      </c>
      <c r="G337" s="56" t="s">
        <v>53</v>
      </c>
      <c r="H337" s="50" t="s">
        <v>2185</v>
      </c>
      <c r="I337" t="str">
        <f t="shared" si="5"/>
        <v>rtsp://root:root@10.137.241.43:554/axis-media/media.amp?videocodec=h264</v>
      </c>
    </row>
    <row r="338" spans="1:10">
      <c r="A338" s="54">
        <v>3210</v>
      </c>
      <c r="B338" s="55" t="s">
        <v>2186</v>
      </c>
      <c r="C338" s="50" t="s">
        <v>50</v>
      </c>
      <c r="D338" s="56" t="s">
        <v>993</v>
      </c>
      <c r="E338" s="50">
        <v>554</v>
      </c>
      <c r="F338" s="56" t="s">
        <v>53</v>
      </c>
      <c r="G338" s="56" t="s">
        <v>53</v>
      </c>
      <c r="H338" s="50" t="s">
        <v>2187</v>
      </c>
      <c r="I338" t="str">
        <f t="shared" si="5"/>
        <v>rtsp://root:root@10.137.241.44:554/axis-media/media.amp?videocodec=h264</v>
      </c>
    </row>
    <row r="339" spans="1:10">
      <c r="A339" s="54">
        <v>3211</v>
      </c>
      <c r="B339" s="55" t="s">
        <v>2188</v>
      </c>
      <c r="C339" s="50" t="s">
        <v>50</v>
      </c>
      <c r="D339" s="56" t="s">
        <v>994</v>
      </c>
      <c r="E339" s="50">
        <v>554</v>
      </c>
      <c r="F339" s="56" t="s">
        <v>53</v>
      </c>
      <c r="G339" s="56" t="s">
        <v>53</v>
      </c>
      <c r="H339" s="50" t="s">
        <v>2189</v>
      </c>
      <c r="I339" t="str">
        <f t="shared" si="5"/>
        <v>rtsp://root:root@10.137.241.45:554/axis-media/media.amp?videocodec=h264</v>
      </c>
    </row>
    <row r="340" spans="1:10">
      <c r="A340" s="54">
        <v>3212</v>
      </c>
      <c r="B340" s="55" t="s">
        <v>2190</v>
      </c>
      <c r="C340" s="50" t="s">
        <v>50</v>
      </c>
      <c r="D340" s="56" t="s">
        <v>995</v>
      </c>
      <c r="E340" s="50">
        <v>554</v>
      </c>
      <c r="F340" s="56" t="s">
        <v>891</v>
      </c>
      <c r="G340" s="56" t="s">
        <v>891</v>
      </c>
      <c r="H340" s="50" t="s">
        <v>2191</v>
      </c>
      <c r="I340" t="str">
        <f t="shared" si="5"/>
        <v>rtsp://10.137.241.46:554/axis-media/media.amp?videocodec=h264</v>
      </c>
    </row>
    <row r="341" spans="1:10">
      <c r="A341" s="54">
        <v>3213</v>
      </c>
      <c r="B341" s="55" t="s">
        <v>2192</v>
      </c>
      <c r="C341" s="50" t="s">
        <v>50</v>
      </c>
      <c r="D341" s="56" t="s">
        <v>997</v>
      </c>
      <c r="E341" s="50">
        <v>554</v>
      </c>
      <c r="F341" s="56" t="s">
        <v>891</v>
      </c>
      <c r="G341" s="56" t="s">
        <v>891</v>
      </c>
      <c r="H341" s="50" t="s">
        <v>2193</v>
      </c>
      <c r="I341" t="str">
        <f t="shared" si="5"/>
        <v>rtsp://10.137.241.47:554/axis-media/media.amp?videocodec=h264</v>
      </c>
    </row>
    <row r="342" spans="1:10">
      <c r="A342" s="54">
        <v>3303</v>
      </c>
      <c r="B342" s="55" t="s">
        <v>2194</v>
      </c>
      <c r="C342" s="50" t="s">
        <v>39</v>
      </c>
      <c r="D342" s="56" t="s">
        <v>999</v>
      </c>
      <c r="E342" s="50">
        <v>554</v>
      </c>
      <c r="F342" s="56" t="s">
        <v>41</v>
      </c>
      <c r="G342" s="56" t="s">
        <v>42</v>
      </c>
      <c r="H342" s="50" t="s">
        <v>2195</v>
      </c>
      <c r="I342" t="str">
        <f t="shared" si="5"/>
        <v>rtsp://hello:world@10.137.229.98:554/camera-1</v>
      </c>
      <c r="J342" s="110" t="s">
        <v>4790</v>
      </c>
    </row>
    <row r="343" spans="1:10">
      <c r="A343" s="54">
        <v>3304</v>
      </c>
      <c r="B343" s="55" t="s">
        <v>2196</v>
      </c>
      <c r="C343" s="50" t="s">
        <v>39</v>
      </c>
      <c r="D343" s="56" t="s">
        <v>1002</v>
      </c>
      <c r="E343" s="50">
        <v>554</v>
      </c>
      <c r="F343" s="56" t="s">
        <v>41</v>
      </c>
      <c r="G343" s="56" t="s">
        <v>42</v>
      </c>
      <c r="H343" s="50" t="s">
        <v>2197</v>
      </c>
      <c r="I343" t="str">
        <f t="shared" si="5"/>
        <v>rtsp://hello:world@10.137.229.99:554/camera-1</v>
      </c>
    </row>
    <row r="344" spans="1:10">
      <c r="A344" s="54">
        <v>3305</v>
      </c>
      <c r="B344" s="55" t="s">
        <v>2198</v>
      </c>
      <c r="C344" s="50" t="s">
        <v>39</v>
      </c>
      <c r="D344" s="99" t="s">
        <v>1004</v>
      </c>
      <c r="E344" s="50">
        <v>554</v>
      </c>
      <c r="F344" s="56" t="s">
        <v>41</v>
      </c>
      <c r="G344" s="56" t="s">
        <v>42</v>
      </c>
      <c r="H344" s="50" t="s">
        <v>2199</v>
      </c>
      <c r="I344" t="str">
        <f t="shared" si="5"/>
        <v>rtsp://hello:world@10.137.229.100:554/camera-1</v>
      </c>
      <c r="J344" s="110" t="s">
        <v>4843</v>
      </c>
    </row>
    <row r="345" spans="1:10">
      <c r="A345" s="54">
        <v>3306</v>
      </c>
      <c r="B345" s="55" t="s">
        <v>2200</v>
      </c>
      <c r="C345" s="50" t="s">
        <v>39</v>
      </c>
      <c r="D345" s="99" t="s">
        <v>1006</v>
      </c>
      <c r="E345" s="50">
        <v>554</v>
      </c>
      <c r="F345" s="56" t="s">
        <v>41</v>
      </c>
      <c r="G345" s="56" t="s">
        <v>42</v>
      </c>
      <c r="H345" s="50" t="s">
        <v>2201</v>
      </c>
      <c r="I345" t="str">
        <f t="shared" si="5"/>
        <v>rtsp://hello:world@10.137.229.101:554/camera-1</v>
      </c>
    </row>
    <row r="346" spans="1:10">
      <c r="A346" s="54">
        <v>3307</v>
      </c>
      <c r="B346" s="55" t="s">
        <v>2202</v>
      </c>
      <c r="C346" s="50" t="s">
        <v>39</v>
      </c>
      <c r="D346" s="99" t="s">
        <v>1007</v>
      </c>
      <c r="E346" s="50">
        <v>554</v>
      </c>
      <c r="F346" s="56" t="s">
        <v>41</v>
      </c>
      <c r="G346" s="56" t="s">
        <v>42</v>
      </c>
      <c r="H346" s="50" t="s">
        <v>2203</v>
      </c>
      <c r="I346" t="str">
        <f t="shared" si="5"/>
        <v>rtsp://hello:world@10.137.229.102:554/camera-1</v>
      </c>
    </row>
    <row r="347" spans="1:10">
      <c r="A347" s="54">
        <v>3401</v>
      </c>
      <c r="B347" s="55" t="s">
        <v>2204</v>
      </c>
      <c r="C347" s="50" t="s">
        <v>50</v>
      </c>
      <c r="D347" s="56" t="s">
        <v>1011</v>
      </c>
      <c r="E347" s="50">
        <v>554</v>
      </c>
      <c r="F347" s="56" t="s">
        <v>53</v>
      </c>
      <c r="G347" s="56" t="s">
        <v>53</v>
      </c>
      <c r="H347" s="50" t="s">
        <v>2205</v>
      </c>
      <c r="I347" t="str">
        <f t="shared" si="5"/>
        <v>rtsp://root:root@10.137.245.44:554/axis-media/media.amp?videocodec=h264</v>
      </c>
    </row>
    <row r="348" spans="1:10">
      <c r="A348" s="54">
        <v>3402</v>
      </c>
      <c r="B348" s="55" t="s">
        <v>2206</v>
      </c>
      <c r="C348" s="50" t="s">
        <v>50</v>
      </c>
      <c r="D348" s="56" t="s">
        <v>1013</v>
      </c>
      <c r="E348" s="50">
        <v>554</v>
      </c>
      <c r="F348" s="56" t="s">
        <v>53</v>
      </c>
      <c r="G348" s="56" t="s">
        <v>53</v>
      </c>
      <c r="H348" s="50" t="s">
        <v>2207</v>
      </c>
      <c r="I348" t="str">
        <f t="shared" si="5"/>
        <v>rtsp://root:root@10.137.245.45:554/axis-media/media.amp?videocodec=h264</v>
      </c>
    </row>
    <row r="349" spans="1:10">
      <c r="A349" s="54">
        <v>3403</v>
      </c>
      <c r="B349" s="55" t="s">
        <v>2208</v>
      </c>
      <c r="C349" s="50" t="s">
        <v>50</v>
      </c>
      <c r="D349" s="56" t="s">
        <v>1016</v>
      </c>
      <c r="E349" s="50">
        <v>554</v>
      </c>
      <c r="F349" s="56" t="s">
        <v>53</v>
      </c>
      <c r="G349" s="56" t="s">
        <v>53</v>
      </c>
      <c r="H349" s="50" t="s">
        <v>2209</v>
      </c>
      <c r="I349" t="str">
        <f t="shared" si="5"/>
        <v>rtsp://root:root@10.137.245.46:554/axis-media/media.amp?videocodec=h264</v>
      </c>
    </row>
    <row r="350" spans="1:10">
      <c r="A350" s="54">
        <v>3404</v>
      </c>
      <c r="B350" s="55" t="s">
        <v>2210</v>
      </c>
      <c r="C350" s="95" t="s">
        <v>50</v>
      </c>
      <c r="D350" s="68">
        <v>10137247166</v>
      </c>
      <c r="E350" s="50">
        <v>554</v>
      </c>
      <c r="F350" s="56"/>
      <c r="G350" s="56"/>
      <c r="H350" s="50" t="s">
        <v>2211</v>
      </c>
      <c r="I350" t="str">
        <f t="shared" si="5"/>
        <v>rtsp://root:root@10137247166:554/axis-media/media.amp?videocodec=h264</v>
      </c>
    </row>
    <row r="351" spans="1:10">
      <c r="A351" s="54">
        <v>3405</v>
      </c>
      <c r="B351" s="55" t="s">
        <v>2212</v>
      </c>
      <c r="C351" s="50" t="s">
        <v>50</v>
      </c>
      <c r="D351" s="56" t="s">
        <v>1022</v>
      </c>
      <c r="E351" s="50">
        <v>554</v>
      </c>
      <c r="F351" s="56" t="s">
        <v>53</v>
      </c>
      <c r="G351" s="56" t="s">
        <v>53</v>
      </c>
      <c r="H351" s="50" t="s">
        <v>2213</v>
      </c>
      <c r="I351" t="str">
        <f t="shared" si="5"/>
        <v>rtsp://root:root@10.137.246.70:554/axis-media/media.amp?videocodec=h264</v>
      </c>
    </row>
    <row r="352" spans="1:10">
      <c r="A352" s="54">
        <v>3406</v>
      </c>
      <c r="B352" s="55" t="s">
        <v>2214</v>
      </c>
      <c r="C352" s="50" t="s">
        <v>50</v>
      </c>
      <c r="D352" s="56" t="s">
        <v>1025</v>
      </c>
      <c r="E352" s="50">
        <v>554</v>
      </c>
      <c r="F352" s="56" t="s">
        <v>53</v>
      </c>
      <c r="G352" s="56" t="s">
        <v>53</v>
      </c>
      <c r="H352" s="50" t="s">
        <v>2215</v>
      </c>
      <c r="I352" t="str">
        <f t="shared" si="5"/>
        <v>rtsp://root:root@10.137.246.72:554/axis-media/media.amp?videocodec=h264</v>
      </c>
    </row>
    <row r="353" spans="1:9">
      <c r="A353" s="54">
        <v>3407</v>
      </c>
      <c r="B353" s="55" t="s">
        <v>2216</v>
      </c>
      <c r="C353" s="95" t="s">
        <v>50</v>
      </c>
      <c r="D353" s="56" t="s">
        <v>1026</v>
      </c>
      <c r="E353" s="50">
        <v>554</v>
      </c>
      <c r="F353" s="56"/>
      <c r="G353" s="56"/>
      <c r="H353" s="50" t="s">
        <v>2217</v>
      </c>
      <c r="I353" t="str">
        <f t="shared" si="5"/>
        <v>rtsp://root:root@10.137.246.38:554/axis-media/media.amp?videocodec=h264</v>
      </c>
    </row>
    <row r="354" spans="1:9">
      <c r="A354" s="54">
        <v>3408</v>
      </c>
      <c r="B354" s="55" t="s">
        <v>2218</v>
      </c>
      <c r="C354" s="95" t="s">
        <v>50</v>
      </c>
      <c r="D354" s="103" t="s">
        <v>1028</v>
      </c>
      <c r="E354" s="50">
        <v>554</v>
      </c>
      <c r="F354" s="56"/>
      <c r="G354" s="56"/>
      <c r="H354" s="50" t="s">
        <v>2219</v>
      </c>
      <c r="I354" t="str">
        <f t="shared" si="5"/>
        <v>rtsp://root:root@10.137.246.43:554/axis-media/media.amp?videocodec=h264</v>
      </c>
    </row>
    <row r="355" spans="1:9">
      <c r="A355" s="54">
        <v>3409</v>
      </c>
      <c r="B355" s="55" t="s">
        <v>2220</v>
      </c>
      <c r="C355" s="95" t="s">
        <v>50</v>
      </c>
      <c r="D355" s="103" t="s">
        <v>1030</v>
      </c>
      <c r="E355" s="50">
        <v>554</v>
      </c>
      <c r="F355" s="56"/>
      <c r="G355" s="56"/>
      <c r="H355" s="50" t="s">
        <v>2221</v>
      </c>
      <c r="I355" t="str">
        <f t="shared" si="5"/>
        <v>rtsp://root:root@10.137.246.40:554/axis-media/media.amp?videocodec=h264</v>
      </c>
    </row>
    <row r="356" spans="1:9">
      <c r="A356" s="54">
        <v>3410</v>
      </c>
      <c r="B356" s="55" t="s">
        <v>2222</v>
      </c>
      <c r="C356" s="67" t="s">
        <v>50</v>
      </c>
      <c r="D356" s="100" t="s">
        <v>1031</v>
      </c>
      <c r="E356" s="50">
        <v>554</v>
      </c>
      <c r="F356" s="56" t="s">
        <v>53</v>
      </c>
      <c r="G356" s="56" t="s">
        <v>53</v>
      </c>
      <c r="H356" s="50" t="s">
        <v>2223</v>
      </c>
      <c r="I356" t="str">
        <f t="shared" si="5"/>
        <v>rtsp://root:root@10.137.247.145:554/axis-media/media.amp?videocodec=h264</v>
      </c>
    </row>
    <row r="357" spans="1:9">
      <c r="A357" s="54">
        <v>3411</v>
      </c>
      <c r="B357" s="55" t="s">
        <v>2224</v>
      </c>
      <c r="C357" s="67" t="s">
        <v>50</v>
      </c>
      <c r="D357" s="100" t="s">
        <v>1033</v>
      </c>
      <c r="E357" s="50">
        <v>554</v>
      </c>
      <c r="F357" s="56" t="s">
        <v>53</v>
      </c>
      <c r="G357" s="56" t="s">
        <v>53</v>
      </c>
      <c r="H357" s="50" t="s">
        <v>2225</v>
      </c>
      <c r="I357" t="str">
        <f t="shared" si="5"/>
        <v>rtsp://root:root@10.137.247.147:554/axis-media/media.amp?videocodec=h264</v>
      </c>
    </row>
    <row r="358" spans="1:9">
      <c r="A358" s="54">
        <v>3412</v>
      </c>
      <c r="B358" s="55" t="s">
        <v>2226</v>
      </c>
      <c r="C358" s="50" t="s">
        <v>50</v>
      </c>
      <c r="D358" s="82" t="s">
        <v>1034</v>
      </c>
      <c r="E358" s="50">
        <v>554</v>
      </c>
      <c r="F358" s="56" t="s">
        <v>53</v>
      </c>
      <c r="G358" s="56" t="s">
        <v>53</v>
      </c>
      <c r="H358" s="50" t="s">
        <v>2227</v>
      </c>
      <c r="I358" t="str">
        <f t="shared" si="5"/>
        <v>rtsp://root:root@10.137.247.72:554/axis-media/media.amp?videocodec=h264</v>
      </c>
    </row>
    <row r="359" spans="1:9">
      <c r="A359" s="54">
        <v>3413</v>
      </c>
      <c r="B359" s="55" t="s">
        <v>2228</v>
      </c>
      <c r="C359" s="50" t="s">
        <v>50</v>
      </c>
      <c r="D359" s="56" t="s">
        <v>1036</v>
      </c>
      <c r="E359" s="50">
        <v>554</v>
      </c>
      <c r="F359" s="56" t="s">
        <v>53</v>
      </c>
      <c r="G359" s="56" t="s">
        <v>53</v>
      </c>
      <c r="H359" s="50" t="s">
        <v>2229</v>
      </c>
      <c r="I359" t="str">
        <f t="shared" si="5"/>
        <v>rtsp://root:root@10.137.247.4:554/axis-media/media.amp?videocodec=h264</v>
      </c>
    </row>
    <row r="360" spans="1:9">
      <c r="A360" s="54">
        <v>3414</v>
      </c>
      <c r="B360" s="55" t="s">
        <v>2230</v>
      </c>
      <c r="C360" s="50" t="s">
        <v>50</v>
      </c>
      <c r="D360" s="100" t="s">
        <v>1038</v>
      </c>
      <c r="E360" s="50">
        <v>554</v>
      </c>
      <c r="F360" s="56" t="s">
        <v>53</v>
      </c>
      <c r="G360" s="56" t="s">
        <v>53</v>
      </c>
      <c r="H360" s="50" t="s">
        <v>2231</v>
      </c>
      <c r="I360" t="str">
        <f t="shared" si="5"/>
        <v>rtsp://root:root@10.137.247.152:554/axis-media/media.amp?videocodec=h264</v>
      </c>
    </row>
    <row r="361" spans="1:9">
      <c r="A361" s="54">
        <v>3415</v>
      </c>
      <c r="B361" s="55" t="s">
        <v>2232</v>
      </c>
      <c r="C361" s="50" t="s">
        <v>50</v>
      </c>
      <c r="D361" s="56">
        <v>10137246100</v>
      </c>
      <c r="E361" s="50">
        <v>554</v>
      </c>
      <c r="F361" s="56" t="s">
        <v>53</v>
      </c>
      <c r="G361" s="56" t="s">
        <v>53</v>
      </c>
      <c r="H361" s="50" t="s">
        <v>2233</v>
      </c>
      <c r="I361" t="str">
        <f t="shared" si="5"/>
        <v>rtsp://root:root@10137246100:554/axis-media/media.amp?videocodec=h264</v>
      </c>
    </row>
    <row r="362" spans="1:9">
      <c r="A362" s="54">
        <v>3416</v>
      </c>
      <c r="B362" s="55" t="s">
        <v>2234</v>
      </c>
      <c r="C362" s="50" t="s">
        <v>50</v>
      </c>
      <c r="D362" s="99" t="s">
        <v>1043</v>
      </c>
      <c r="E362" s="50">
        <v>554</v>
      </c>
      <c r="F362" s="56" t="s">
        <v>53</v>
      </c>
      <c r="G362" s="56" t="s">
        <v>53</v>
      </c>
      <c r="H362" s="50" t="s">
        <v>2235</v>
      </c>
      <c r="I362" t="str">
        <f t="shared" si="5"/>
        <v>rtsp://root:root@10.137.246.102:554/axis-media/media.amp?videocodec=h264</v>
      </c>
    </row>
    <row r="363" spans="1:9">
      <c r="A363" s="54">
        <v>3417</v>
      </c>
      <c r="B363" s="55" t="s">
        <v>2236</v>
      </c>
      <c r="C363" s="50" t="s">
        <v>50</v>
      </c>
      <c r="D363" s="82">
        <v>10137246196</v>
      </c>
      <c r="E363" s="50">
        <v>554</v>
      </c>
      <c r="F363" s="56" t="s">
        <v>53</v>
      </c>
      <c r="G363" s="56" t="s">
        <v>53</v>
      </c>
      <c r="H363" s="50" t="s">
        <v>2237</v>
      </c>
      <c r="I363" t="str">
        <f t="shared" si="5"/>
        <v>rtsp://root:root@10137246196:554/axis-media/media.amp?videocodec=h264</v>
      </c>
    </row>
    <row r="364" spans="1:9">
      <c r="A364" s="54">
        <v>3418</v>
      </c>
      <c r="B364" s="55" t="s">
        <v>2238</v>
      </c>
      <c r="C364" s="50" t="s">
        <v>50</v>
      </c>
      <c r="D364" s="100" t="s">
        <v>1044</v>
      </c>
      <c r="E364" s="50">
        <v>554</v>
      </c>
      <c r="F364" s="56" t="s">
        <v>53</v>
      </c>
      <c r="G364" s="56" t="s">
        <v>53</v>
      </c>
      <c r="H364" s="50" t="s">
        <v>2239</v>
      </c>
      <c r="I364" t="str">
        <f t="shared" si="5"/>
        <v>rtsp://root:root@10.137.246.198:554/axis-media/media.amp?videocodec=h264</v>
      </c>
    </row>
    <row r="365" spans="1:9">
      <c r="A365" s="54">
        <v>3419</v>
      </c>
      <c r="B365" s="55" t="s">
        <v>2240</v>
      </c>
      <c r="C365" s="50" t="s">
        <v>50</v>
      </c>
      <c r="D365" s="56">
        <v>10137246168</v>
      </c>
      <c r="E365" s="50">
        <v>554</v>
      </c>
      <c r="F365" s="56" t="s">
        <v>53</v>
      </c>
      <c r="G365" s="56" t="s">
        <v>53</v>
      </c>
      <c r="H365" s="50" t="s">
        <v>2241</v>
      </c>
      <c r="I365" t="str">
        <f t="shared" si="5"/>
        <v>rtsp://root:root@10137246168:554/axis-media/media.amp?videocodec=h264</v>
      </c>
    </row>
    <row r="366" spans="1:9">
      <c r="A366" s="54">
        <v>3420</v>
      </c>
      <c r="B366" s="55" t="s">
        <v>2242</v>
      </c>
      <c r="C366" s="50" t="s">
        <v>50</v>
      </c>
      <c r="D366" s="82">
        <v>10137246132</v>
      </c>
      <c r="E366" s="50">
        <v>554</v>
      </c>
      <c r="F366" s="56" t="s">
        <v>53</v>
      </c>
      <c r="G366" s="56" t="s">
        <v>53</v>
      </c>
      <c r="H366" s="50" t="s">
        <v>2243</v>
      </c>
      <c r="I366" t="str">
        <f t="shared" si="5"/>
        <v>rtsp://root:root@10137246132:554/axis-media/media.amp?videocodec=h264</v>
      </c>
    </row>
    <row r="367" spans="1:9">
      <c r="A367" s="54">
        <v>3421</v>
      </c>
      <c r="B367" s="55" t="s">
        <v>2244</v>
      </c>
      <c r="C367" s="50" t="s">
        <v>50</v>
      </c>
      <c r="D367" s="99" t="s">
        <v>1049</v>
      </c>
      <c r="E367" s="50">
        <v>554</v>
      </c>
      <c r="F367" s="56"/>
      <c r="G367" s="56"/>
      <c r="H367" s="50" t="s">
        <v>2245</v>
      </c>
      <c r="I367" t="str">
        <f t="shared" si="5"/>
        <v>rtsp://root:root@10.137.246.170:554/axis-media/media.amp?videocodec=h264</v>
      </c>
    </row>
    <row r="368" spans="1:9">
      <c r="A368" s="54">
        <v>3422</v>
      </c>
      <c r="B368" s="55" t="s">
        <v>2246</v>
      </c>
      <c r="C368" s="50" t="s">
        <v>50</v>
      </c>
      <c r="D368" s="99" t="s">
        <v>1051</v>
      </c>
      <c r="E368" s="50">
        <v>554</v>
      </c>
      <c r="F368" s="56" t="s">
        <v>53</v>
      </c>
      <c r="G368" s="56" t="s">
        <v>53</v>
      </c>
      <c r="H368" s="50" t="s">
        <v>2247</v>
      </c>
      <c r="I368" t="str">
        <f t="shared" si="5"/>
        <v>rtsp://root:root@10.137.246.172:554/axis-media/media.amp?videocodec=h264</v>
      </c>
    </row>
    <row r="369" spans="1:9">
      <c r="A369" s="54">
        <v>3501</v>
      </c>
      <c r="B369" s="55" t="s">
        <v>2248</v>
      </c>
      <c r="C369" s="50" t="s">
        <v>50</v>
      </c>
      <c r="D369" s="56" t="s">
        <v>1056</v>
      </c>
      <c r="E369" s="50">
        <v>554</v>
      </c>
      <c r="F369" s="56" t="s">
        <v>53</v>
      </c>
      <c r="G369" s="56" t="s">
        <v>53</v>
      </c>
      <c r="H369" s="50" t="s">
        <v>2249</v>
      </c>
      <c r="I369" t="str">
        <f t="shared" si="5"/>
        <v>rtsp://root:root@10.137.232.11:554/axis-media/media.amp?videocodec=h264</v>
      </c>
    </row>
    <row r="370" spans="1:9">
      <c r="A370" s="54">
        <v>3502</v>
      </c>
      <c r="B370" s="55" t="s">
        <v>2250</v>
      </c>
      <c r="C370" s="50" t="s">
        <v>50</v>
      </c>
      <c r="D370" s="56" t="s">
        <v>1059</v>
      </c>
      <c r="E370" s="50">
        <v>554</v>
      </c>
      <c r="F370" s="56" t="s">
        <v>53</v>
      </c>
      <c r="G370" s="56" t="s">
        <v>53</v>
      </c>
      <c r="H370" s="50" t="s">
        <v>2251</v>
      </c>
      <c r="I370" t="str">
        <f t="shared" si="5"/>
        <v>rtsp://root:root@10.137.232.12:554/axis-media/media.amp?videocodec=h264</v>
      </c>
    </row>
    <row r="371" spans="1:9">
      <c r="A371" s="54">
        <v>3503</v>
      </c>
      <c r="B371" s="55" t="s">
        <v>2252</v>
      </c>
      <c r="C371" s="50" t="s">
        <v>50</v>
      </c>
      <c r="D371" s="56" t="s">
        <v>1061</v>
      </c>
      <c r="E371" s="50">
        <v>554</v>
      </c>
      <c r="F371" s="56" t="s">
        <v>53</v>
      </c>
      <c r="G371" s="56" t="s">
        <v>53</v>
      </c>
      <c r="H371" s="50" t="s">
        <v>2253</v>
      </c>
      <c r="I371" t="str">
        <f t="shared" si="5"/>
        <v>rtsp://root:root@10.137.232.13:554/axis-media/media.amp?videocodec=h264</v>
      </c>
    </row>
    <row r="372" spans="1:9">
      <c r="A372" s="54">
        <v>3504</v>
      </c>
      <c r="B372" s="55" t="s">
        <v>2254</v>
      </c>
      <c r="C372" s="50" t="s">
        <v>50</v>
      </c>
      <c r="D372" s="56" t="s">
        <v>1065</v>
      </c>
      <c r="E372" s="50">
        <v>554</v>
      </c>
      <c r="F372" s="56" t="s">
        <v>53</v>
      </c>
      <c r="G372" s="56" t="s">
        <v>53</v>
      </c>
      <c r="H372" s="50" t="s">
        <v>2255</v>
      </c>
      <c r="I372" t="str">
        <f t="shared" si="5"/>
        <v>rtsp://root:root@10.137.232.14:554/axis-media/media.amp?videocodec=h264</v>
      </c>
    </row>
    <row r="373" spans="1:9">
      <c r="A373" s="54">
        <v>3505</v>
      </c>
      <c r="B373" s="55" t="s">
        <v>2256</v>
      </c>
      <c r="C373" s="50" t="s">
        <v>50</v>
      </c>
      <c r="D373" s="82" t="s">
        <v>1068</v>
      </c>
      <c r="E373" s="50">
        <v>554</v>
      </c>
      <c r="F373" s="56"/>
      <c r="G373" s="56"/>
      <c r="H373" s="50" t="s">
        <v>2257</v>
      </c>
      <c r="I373" t="str">
        <f t="shared" si="5"/>
        <v>rtsp://root:root@10.137.232.15:554/axis-media/media.amp?videocodec=h264</v>
      </c>
    </row>
    <row r="374" spans="1:9">
      <c r="A374" s="54">
        <v>3506</v>
      </c>
      <c r="B374" s="55" t="s">
        <v>2258</v>
      </c>
      <c r="C374" s="50" t="s">
        <v>50</v>
      </c>
      <c r="D374" s="56" t="s">
        <v>1070</v>
      </c>
      <c r="E374" s="50">
        <v>554</v>
      </c>
      <c r="F374" s="56"/>
      <c r="G374" s="56"/>
      <c r="H374" s="50" t="s">
        <v>2259</v>
      </c>
      <c r="I374" t="str">
        <f t="shared" si="5"/>
        <v>rtsp://root:root@10.137.232.16:554/axis-media/media.amp?videocodec=h264</v>
      </c>
    </row>
    <row r="375" spans="1:9">
      <c r="A375" s="54">
        <v>3507</v>
      </c>
      <c r="B375" s="55" t="s">
        <v>2260</v>
      </c>
      <c r="C375" s="50" t="s">
        <v>50</v>
      </c>
      <c r="D375" s="82" t="s">
        <v>1075</v>
      </c>
      <c r="E375" s="50">
        <v>554</v>
      </c>
      <c r="F375" s="56"/>
      <c r="G375" s="56"/>
      <c r="H375" s="50" t="s">
        <v>2261</v>
      </c>
      <c r="I375" t="str">
        <f t="shared" si="5"/>
        <v>rtsp://root:root@10.137.232.17:554/axis-media/media.amp?videocodec=h264</v>
      </c>
    </row>
    <row r="376" spans="1:9">
      <c r="A376" s="54">
        <v>3508</v>
      </c>
      <c r="B376" s="55" t="s">
        <v>2262</v>
      </c>
      <c r="C376" s="50" t="s">
        <v>50</v>
      </c>
      <c r="D376" s="82" t="s">
        <v>1080</v>
      </c>
      <c r="E376" s="50">
        <v>554</v>
      </c>
      <c r="F376" s="56"/>
      <c r="G376" s="56"/>
      <c r="H376" s="50" t="s">
        <v>2263</v>
      </c>
      <c r="I376" t="str">
        <f t="shared" si="5"/>
        <v>rtsp://root:root@10.137.232.18:554/axis-media/media.amp?videocodec=h264</v>
      </c>
    </row>
    <row r="377" spans="1:9">
      <c r="A377" s="54">
        <v>3509</v>
      </c>
      <c r="B377" s="55" t="s">
        <v>2264</v>
      </c>
      <c r="C377" s="50" t="s">
        <v>50</v>
      </c>
      <c r="D377" s="56" t="s">
        <v>1082</v>
      </c>
      <c r="E377" s="50">
        <v>554</v>
      </c>
      <c r="F377" s="56" t="s">
        <v>53</v>
      </c>
      <c r="G377" s="56" t="s">
        <v>53</v>
      </c>
      <c r="H377" s="50" t="s">
        <v>2265</v>
      </c>
      <c r="I377" t="str">
        <f t="shared" si="5"/>
        <v>rtsp://root:root@10.137.232.19:554/axis-media/media.amp?videocodec=h264</v>
      </c>
    </row>
    <row r="378" spans="1:9">
      <c r="A378" s="54">
        <v>3510</v>
      </c>
      <c r="B378" s="55" t="s">
        <v>2266</v>
      </c>
      <c r="C378" s="50" t="s">
        <v>50</v>
      </c>
      <c r="D378" s="56" t="s">
        <v>1085</v>
      </c>
      <c r="E378" s="50">
        <v>554</v>
      </c>
      <c r="F378" s="56" t="s">
        <v>53</v>
      </c>
      <c r="G378" s="56" t="s">
        <v>53</v>
      </c>
      <c r="H378" s="50" t="s">
        <v>2267</v>
      </c>
      <c r="I378" t="str">
        <f t="shared" si="5"/>
        <v>rtsp://root:root@10.137.232.20:554/axis-media/media.amp?videocodec=h264</v>
      </c>
    </row>
    <row r="379" spans="1:9">
      <c r="A379" s="54">
        <v>3511</v>
      </c>
      <c r="B379" s="55" t="s">
        <v>2268</v>
      </c>
      <c r="C379" s="50" t="s">
        <v>50</v>
      </c>
      <c r="D379" s="56" t="s">
        <v>1087</v>
      </c>
      <c r="E379" s="50">
        <v>554</v>
      </c>
      <c r="F379" s="56" t="s">
        <v>53</v>
      </c>
      <c r="G379" s="56" t="s">
        <v>53</v>
      </c>
      <c r="H379" s="50" t="s">
        <v>2269</v>
      </c>
      <c r="I379" t="str">
        <f t="shared" si="5"/>
        <v>rtsp://root:root@10.137.232.21:554/axis-media/media.amp?videocodec=h264</v>
      </c>
    </row>
    <row r="380" spans="1:9">
      <c r="A380" s="54">
        <v>3512</v>
      </c>
      <c r="B380" s="55" t="s">
        <v>2270</v>
      </c>
      <c r="C380" s="50" t="s">
        <v>50</v>
      </c>
      <c r="D380" s="56" t="s">
        <v>1089</v>
      </c>
      <c r="E380" s="50">
        <v>554</v>
      </c>
      <c r="F380" s="56" t="s">
        <v>53</v>
      </c>
      <c r="G380" s="56" t="s">
        <v>53</v>
      </c>
      <c r="H380" s="50" t="s">
        <v>2271</v>
      </c>
      <c r="I380" t="str">
        <f t="shared" si="5"/>
        <v>rtsp://root:root@10.137.232.22:554/axis-media/media.amp?videocodec=h264</v>
      </c>
    </row>
    <row r="381" spans="1:9">
      <c r="A381" s="54">
        <v>3513</v>
      </c>
      <c r="B381" s="55" t="s">
        <v>2272</v>
      </c>
      <c r="C381" s="50" t="s">
        <v>50</v>
      </c>
      <c r="D381" s="56" t="s">
        <v>1093</v>
      </c>
      <c r="E381" s="50">
        <v>554</v>
      </c>
      <c r="F381" s="56" t="s">
        <v>53</v>
      </c>
      <c r="G381" s="56" t="s">
        <v>53</v>
      </c>
      <c r="H381" s="50" t="s">
        <v>2273</v>
      </c>
      <c r="I381" t="str">
        <f t="shared" si="5"/>
        <v>rtsp://root:root@10.137.232.23:554/axis-media/media.amp?videocodec=h264</v>
      </c>
    </row>
    <row r="382" spans="1:9">
      <c r="A382" s="54">
        <v>3514</v>
      </c>
      <c r="B382" s="55" t="s">
        <v>2274</v>
      </c>
      <c r="C382" s="50" t="s">
        <v>50</v>
      </c>
      <c r="D382" s="82" t="s">
        <v>1095</v>
      </c>
      <c r="E382" s="50">
        <v>554</v>
      </c>
      <c r="F382" s="56"/>
      <c r="G382" s="56"/>
      <c r="H382" s="50" t="s">
        <v>2275</v>
      </c>
      <c r="I382" t="str">
        <f t="shared" si="5"/>
        <v>rtsp://root:root@10.137.232.24:554/axis-media/media.amp?videocodec=h264</v>
      </c>
    </row>
    <row r="383" spans="1:9">
      <c r="A383" s="54">
        <v>3515</v>
      </c>
      <c r="B383" s="55" t="s">
        <v>2276</v>
      </c>
      <c r="C383" s="50" t="s">
        <v>50</v>
      </c>
      <c r="D383" s="56" t="s">
        <v>1098</v>
      </c>
      <c r="E383" s="50">
        <v>554</v>
      </c>
      <c r="F383" s="56" t="s">
        <v>53</v>
      </c>
      <c r="G383" s="56" t="s">
        <v>53</v>
      </c>
      <c r="H383" s="50" t="s">
        <v>2277</v>
      </c>
      <c r="I383" t="str">
        <f t="shared" si="5"/>
        <v>rtsp://root:root@10.137.232.25:554/axis-media/media.amp?videocodec=h264</v>
      </c>
    </row>
    <row r="384" spans="1:9">
      <c r="A384" s="54">
        <v>3516</v>
      </c>
      <c r="B384" s="55" t="s">
        <v>2278</v>
      </c>
      <c r="C384" s="50" t="s">
        <v>50</v>
      </c>
      <c r="D384" s="82" t="s">
        <v>1101</v>
      </c>
      <c r="E384" s="50">
        <v>554</v>
      </c>
      <c r="F384" s="56" t="s">
        <v>53</v>
      </c>
      <c r="G384" s="56" t="s">
        <v>53</v>
      </c>
      <c r="H384" s="50" t="s">
        <v>2279</v>
      </c>
      <c r="I384" t="str">
        <f t="shared" si="5"/>
        <v>rtsp://root:root@10.137.232.26:554/axis-media/media.amp?videocodec=h264</v>
      </c>
    </row>
    <row r="385" spans="1:10">
      <c r="A385" s="54">
        <v>3517</v>
      </c>
      <c r="B385" s="55" t="s">
        <v>2280</v>
      </c>
      <c r="C385" s="50" t="s">
        <v>50</v>
      </c>
      <c r="D385" s="56" t="s">
        <v>1103</v>
      </c>
      <c r="E385" s="50">
        <v>554</v>
      </c>
      <c r="F385" s="56" t="s">
        <v>53</v>
      </c>
      <c r="G385" s="56" t="s">
        <v>53</v>
      </c>
      <c r="H385" s="50" t="s">
        <v>2281</v>
      </c>
      <c r="I385" t="str">
        <f t="shared" si="5"/>
        <v>rtsp://root:root@10.137.232.27:554/axis-media/media.amp?videocodec=h264</v>
      </c>
    </row>
    <row r="386" spans="1:10">
      <c r="A386" s="54">
        <v>3518</v>
      </c>
      <c r="B386" s="55" t="s">
        <v>2282</v>
      </c>
      <c r="C386" s="50" t="s">
        <v>50</v>
      </c>
      <c r="D386" s="82" t="s">
        <v>1106</v>
      </c>
      <c r="E386" s="50">
        <v>554</v>
      </c>
      <c r="F386" s="56"/>
      <c r="G386" s="56"/>
      <c r="H386" s="50" t="s">
        <v>2283</v>
      </c>
      <c r="I386" t="str">
        <f t="shared" si="5"/>
        <v>rtsp://root:root@10.137.232.28:554/axis-media/media.amp?videocodec=h264</v>
      </c>
    </row>
    <row r="387" spans="1:10">
      <c r="A387" s="54">
        <v>3519</v>
      </c>
      <c r="B387" s="55" t="s">
        <v>2284</v>
      </c>
      <c r="C387" s="50" t="s">
        <v>50</v>
      </c>
      <c r="D387" s="56" t="s">
        <v>1110</v>
      </c>
      <c r="E387" s="50">
        <v>554</v>
      </c>
      <c r="F387" s="56" t="s">
        <v>53</v>
      </c>
      <c r="G387" s="56" t="s">
        <v>53</v>
      </c>
      <c r="H387" s="50" t="s">
        <v>2285</v>
      </c>
      <c r="I387" t="str">
        <f t="shared" ref="I387:I450" si="6">CONCATENATE("rtsp://",IF(F387="",IF(C387="AXIS","root",IF(C387="LANACCESS","hello","")),IF(F387="sin password","",F387)),IF(F387="sin password","",":"),IF(G387="",IF(C387="AXIS","root",IF(C387="LANACCESS","world","")),IF(G387="sin password","",G387)),IF(G387="sin password","","@"),D387,IF(E387="","",":"),E387,"/",IF(C387="LANACCESS","camera-1",IF(C387="AXIS","axis-media/media.amp?videocodec=h264",IF(C387="VG4 Autodome","h264&amp;inst=2"))))</f>
        <v>rtsp://root:root@10.137.232.29:554/axis-media/media.amp?videocodec=h264</v>
      </c>
    </row>
    <row r="388" spans="1:10">
      <c r="A388" s="54">
        <v>3520</v>
      </c>
      <c r="B388" s="55" t="s">
        <v>2286</v>
      </c>
      <c r="C388" s="50" t="s">
        <v>50</v>
      </c>
      <c r="D388" s="82" t="s">
        <v>1112</v>
      </c>
      <c r="E388" s="50">
        <v>554</v>
      </c>
      <c r="F388" s="56" t="s">
        <v>53</v>
      </c>
      <c r="G388" s="56" t="s">
        <v>53</v>
      </c>
      <c r="H388" s="50" t="s">
        <v>2287</v>
      </c>
      <c r="I388" t="str">
        <f t="shared" si="6"/>
        <v>rtsp://root:root@10.137.232.30:554/axis-media/media.amp?videocodec=h264</v>
      </c>
    </row>
    <row r="389" spans="1:10">
      <c r="A389" s="54">
        <v>3521</v>
      </c>
      <c r="B389" s="55" t="s">
        <v>2288</v>
      </c>
      <c r="C389" s="50" t="s">
        <v>50</v>
      </c>
      <c r="D389" s="82" t="s">
        <v>1116</v>
      </c>
      <c r="E389" s="50">
        <v>554</v>
      </c>
      <c r="F389" s="56" t="s">
        <v>53</v>
      </c>
      <c r="G389" s="56" t="s">
        <v>53</v>
      </c>
      <c r="H389" s="50" t="s">
        <v>2289</v>
      </c>
      <c r="I389" t="str">
        <f t="shared" si="6"/>
        <v>rtsp://root:root@10.137.232.31:554/axis-media/media.amp?videocodec=h264</v>
      </c>
    </row>
    <row r="390" spans="1:10">
      <c r="A390" s="54">
        <v>3523</v>
      </c>
      <c r="B390" s="55" t="s">
        <v>2290</v>
      </c>
      <c r="C390" s="50" t="s">
        <v>50</v>
      </c>
      <c r="D390" s="82" t="s">
        <v>1121</v>
      </c>
      <c r="E390" s="50">
        <v>554</v>
      </c>
      <c r="F390" s="56" t="s">
        <v>53</v>
      </c>
      <c r="G390" s="56" t="s">
        <v>53</v>
      </c>
      <c r="H390" s="50" t="s">
        <v>2291</v>
      </c>
      <c r="I390" t="str">
        <f t="shared" si="6"/>
        <v>rtsp://root:root@10.137.232.33:554/axis-media/media.amp?videocodec=h264</v>
      </c>
    </row>
    <row r="391" spans="1:10">
      <c r="A391" s="54">
        <v>3524</v>
      </c>
      <c r="B391" s="55" t="s">
        <v>2292</v>
      </c>
      <c r="C391" s="50" t="s">
        <v>50</v>
      </c>
      <c r="D391" s="56" t="s">
        <v>1125</v>
      </c>
      <c r="E391" s="50">
        <v>554</v>
      </c>
      <c r="F391" s="56" t="s">
        <v>53</v>
      </c>
      <c r="G391" s="56" t="s">
        <v>53</v>
      </c>
      <c r="H391" s="50" t="s">
        <v>2293</v>
      </c>
      <c r="I391" t="str">
        <f t="shared" si="6"/>
        <v>rtsp://root:root@10.137.232.34:554/axis-media/media.amp?videocodec=h264</v>
      </c>
    </row>
    <row r="392" spans="1:10">
      <c r="A392" s="54">
        <v>3525</v>
      </c>
      <c r="B392" s="55" t="s">
        <v>2294</v>
      </c>
      <c r="C392" s="50" t="s">
        <v>50</v>
      </c>
      <c r="D392" s="56" t="s">
        <v>1128</v>
      </c>
      <c r="E392" s="50">
        <v>554</v>
      </c>
      <c r="F392" s="56" t="s">
        <v>53</v>
      </c>
      <c r="G392" s="56" t="s">
        <v>53</v>
      </c>
      <c r="H392" s="50" t="s">
        <v>2295</v>
      </c>
      <c r="I392" t="str">
        <f t="shared" si="6"/>
        <v>rtsp://root:root@10.137.232.35:554/axis-media/media.amp?videocodec=h264</v>
      </c>
    </row>
    <row r="393" spans="1:10">
      <c r="A393" s="54">
        <v>806</v>
      </c>
      <c r="B393" s="55" t="s">
        <v>2296</v>
      </c>
      <c r="C393" s="50" t="s">
        <v>39</v>
      </c>
      <c r="D393" s="82" t="s">
        <v>1131</v>
      </c>
      <c r="E393" s="50">
        <v>554</v>
      </c>
      <c r="F393" s="56"/>
      <c r="G393" s="56"/>
      <c r="H393" s="50" t="s">
        <v>2297</v>
      </c>
      <c r="I393" t="str">
        <f t="shared" si="6"/>
        <v>rtsp://hello:world@10.149.15.45:554/camera-1</v>
      </c>
    </row>
    <row r="394" spans="1:10">
      <c r="A394" s="54">
        <v>805</v>
      </c>
      <c r="B394" s="55" t="s">
        <v>2298</v>
      </c>
      <c r="C394" s="50" t="s">
        <v>39</v>
      </c>
      <c r="D394" s="82" t="s">
        <v>1133</v>
      </c>
      <c r="E394" s="50">
        <v>554</v>
      </c>
      <c r="F394" s="56"/>
      <c r="G394" s="56"/>
      <c r="H394" s="50" t="s">
        <v>2299</v>
      </c>
      <c r="I394" t="str">
        <f t="shared" si="6"/>
        <v>rtsp://hello:world@10.149.15.46:554/camera-1</v>
      </c>
    </row>
    <row r="395" spans="1:10">
      <c r="A395" s="54">
        <v>4001</v>
      </c>
      <c r="B395" s="55" t="s">
        <v>2300</v>
      </c>
      <c r="C395" s="50" t="s">
        <v>39</v>
      </c>
      <c r="D395" s="96" t="s">
        <v>1136</v>
      </c>
      <c r="E395" s="50">
        <v>554</v>
      </c>
      <c r="F395" s="56" t="s">
        <v>41</v>
      </c>
      <c r="G395" s="56" t="s">
        <v>42</v>
      </c>
      <c r="H395" s="50" t="s">
        <v>2301</v>
      </c>
      <c r="I395" t="str">
        <f t="shared" si="6"/>
        <v>rtsp://hello:world@10.137.229.66:554/camera-1</v>
      </c>
    </row>
    <row r="396" spans="1:10">
      <c r="A396" s="54">
        <v>4003</v>
      </c>
      <c r="B396" s="55" t="s">
        <v>2302</v>
      </c>
      <c r="C396" s="50" t="s">
        <v>39</v>
      </c>
      <c r="D396" s="56" t="s">
        <v>1140</v>
      </c>
      <c r="E396" s="50">
        <v>554</v>
      </c>
      <c r="F396" s="56" t="s">
        <v>41</v>
      </c>
      <c r="G396" s="56" t="s">
        <v>42</v>
      </c>
      <c r="H396" s="50" t="s">
        <v>2303</v>
      </c>
      <c r="I396" t="str">
        <f t="shared" si="6"/>
        <v>rtsp://hello:world@10.137.229.10:554/camera-1</v>
      </c>
    </row>
    <row r="397" spans="1:10">
      <c r="A397" s="54">
        <v>5801</v>
      </c>
      <c r="B397" s="55" t="s">
        <v>2304</v>
      </c>
      <c r="C397" s="50" t="s">
        <v>39</v>
      </c>
      <c r="D397" s="102" t="s">
        <v>1144</v>
      </c>
      <c r="E397" s="50">
        <v>554</v>
      </c>
      <c r="F397" s="56" t="s">
        <v>41</v>
      </c>
      <c r="G397" s="56" t="s">
        <v>42</v>
      </c>
      <c r="H397" s="50" t="s">
        <v>2305</v>
      </c>
      <c r="I397" t="str">
        <f t="shared" si="6"/>
        <v>rtsp://hello:world@10.137.227.201:554/camera-1</v>
      </c>
      <c r="J397" s="110" t="s">
        <v>4791</v>
      </c>
    </row>
    <row r="398" spans="1:10">
      <c r="A398" s="54">
        <v>5802</v>
      </c>
      <c r="B398" s="55" t="s">
        <v>2306</v>
      </c>
      <c r="C398" s="50" t="s">
        <v>39</v>
      </c>
      <c r="D398" s="99" t="s">
        <v>1147</v>
      </c>
      <c r="E398" s="50">
        <v>554</v>
      </c>
      <c r="F398" s="56" t="s">
        <v>41</v>
      </c>
      <c r="G398" s="56" t="s">
        <v>42</v>
      </c>
      <c r="H398" s="50" t="s">
        <v>2307</v>
      </c>
      <c r="I398" t="str">
        <f t="shared" si="6"/>
        <v>rtsp://hello:world@10.137.227.202:554/camera-1</v>
      </c>
      <c r="J398" s="110" t="s">
        <v>4792</v>
      </c>
    </row>
    <row r="399" spans="1:10">
      <c r="A399" s="54">
        <v>799</v>
      </c>
      <c r="B399" s="55" t="s">
        <v>2308</v>
      </c>
      <c r="C399" s="57" t="s">
        <v>39</v>
      </c>
      <c r="D399" s="97" t="s">
        <v>1150</v>
      </c>
      <c r="E399" s="50">
        <v>554</v>
      </c>
      <c r="F399" s="57"/>
      <c r="G399" s="57"/>
      <c r="H399" s="50" t="s">
        <v>2309</v>
      </c>
      <c r="I399" t="str">
        <f t="shared" si="6"/>
        <v>rtsp://hello:world@10.149.3.52:554/camera-1</v>
      </c>
    </row>
    <row r="400" spans="1:10">
      <c r="A400" s="54">
        <v>796</v>
      </c>
      <c r="B400" s="55" t="s">
        <v>2310</v>
      </c>
      <c r="C400" s="57" t="s">
        <v>39</v>
      </c>
      <c r="D400" s="97" t="s">
        <v>1153</v>
      </c>
      <c r="E400" s="50">
        <v>554</v>
      </c>
      <c r="F400" s="57"/>
      <c r="G400" s="57"/>
      <c r="H400" s="50" t="s">
        <v>2311</v>
      </c>
      <c r="I400" t="str">
        <f t="shared" si="6"/>
        <v>rtsp://hello:world@10.149.3.53:554/camera-1</v>
      </c>
    </row>
    <row r="401" spans="1:10">
      <c r="A401" s="54">
        <v>795</v>
      </c>
      <c r="B401" s="55" t="s">
        <v>2312</v>
      </c>
      <c r="C401" s="57" t="s">
        <v>39</v>
      </c>
      <c r="D401" s="97" t="s">
        <v>1155</v>
      </c>
      <c r="E401" s="50">
        <v>554</v>
      </c>
      <c r="F401" s="57"/>
      <c r="G401" s="57"/>
      <c r="H401" s="50" t="s">
        <v>2313</v>
      </c>
      <c r="I401" t="str">
        <f t="shared" si="6"/>
        <v>rtsp://hello:world@10.149.3.54:554/camera-1</v>
      </c>
    </row>
    <row r="402" spans="1:10">
      <c r="A402" s="54">
        <v>794</v>
      </c>
      <c r="B402" s="55" t="s">
        <v>2314</v>
      </c>
      <c r="C402" s="57" t="s">
        <v>39</v>
      </c>
      <c r="D402" s="97" t="s">
        <v>1157</v>
      </c>
      <c r="E402" s="50">
        <v>554</v>
      </c>
      <c r="F402" s="57"/>
      <c r="G402" s="57"/>
      <c r="H402" s="50" t="s">
        <v>2315</v>
      </c>
      <c r="I402" t="str">
        <f t="shared" si="6"/>
        <v>rtsp://hello:world@10.149.3.55:554/camera-1</v>
      </c>
    </row>
    <row r="403" spans="1:10">
      <c r="A403" s="54">
        <v>5803</v>
      </c>
      <c r="B403" s="55" t="s">
        <v>2316</v>
      </c>
      <c r="C403" s="50" t="s">
        <v>39</v>
      </c>
      <c r="D403" s="102" t="s">
        <v>1160</v>
      </c>
      <c r="E403" s="50">
        <v>554</v>
      </c>
      <c r="F403" s="56" t="s">
        <v>41</v>
      </c>
      <c r="G403" s="56" t="s">
        <v>42</v>
      </c>
      <c r="H403" s="50" t="s">
        <v>2317</v>
      </c>
      <c r="I403" t="str">
        <f t="shared" si="6"/>
        <v>rtsp://hello:world@10.137.227.203:554/camera-1</v>
      </c>
      <c r="J403" s="110" t="s">
        <v>4793</v>
      </c>
    </row>
    <row r="404" spans="1:10">
      <c r="A404" s="54">
        <v>804</v>
      </c>
      <c r="B404" s="55" t="s">
        <v>2318</v>
      </c>
      <c r="C404" s="50" t="s">
        <v>39</v>
      </c>
      <c r="D404" s="82" t="s">
        <v>1162</v>
      </c>
      <c r="E404" s="50">
        <v>554</v>
      </c>
      <c r="F404" s="56"/>
      <c r="G404" s="56"/>
      <c r="H404" s="50" t="s">
        <v>2319</v>
      </c>
      <c r="I404" t="str">
        <f t="shared" si="6"/>
        <v>rtsp://hello:world@10.149.4.47:554/camera-1</v>
      </c>
    </row>
    <row r="405" spans="1:10">
      <c r="A405" s="54">
        <v>801</v>
      </c>
      <c r="B405" s="55" t="s">
        <v>2320</v>
      </c>
      <c r="C405" s="50" t="s">
        <v>39</v>
      </c>
      <c r="D405" s="82" t="s">
        <v>1164</v>
      </c>
      <c r="E405" s="50">
        <v>554</v>
      </c>
      <c r="F405" s="56"/>
      <c r="G405" s="56"/>
      <c r="H405" s="50" t="s">
        <v>2321</v>
      </c>
      <c r="I405" t="str">
        <f t="shared" si="6"/>
        <v>rtsp://hello:world@10.149.4.48:554/camera-1</v>
      </c>
    </row>
    <row r="406" spans="1:10">
      <c r="A406" s="54">
        <v>800</v>
      </c>
      <c r="B406" s="55" t="s">
        <v>2322</v>
      </c>
      <c r="C406" s="50" t="s">
        <v>39</v>
      </c>
      <c r="D406" s="82" t="s">
        <v>1166</v>
      </c>
      <c r="E406" s="50">
        <v>554</v>
      </c>
      <c r="F406" s="56"/>
      <c r="G406" s="56"/>
      <c r="H406" s="50" t="s">
        <v>2323</v>
      </c>
      <c r="I406" t="str">
        <f t="shared" si="6"/>
        <v>rtsp://hello:world@10.149.4.51:554/camera-1</v>
      </c>
    </row>
    <row r="407" spans="1:10">
      <c r="A407" s="54">
        <v>814</v>
      </c>
      <c r="B407" s="55" t="s">
        <v>2324</v>
      </c>
      <c r="C407" s="50" t="s">
        <v>39</v>
      </c>
      <c r="D407" s="82" t="s">
        <v>1169</v>
      </c>
      <c r="E407" s="50">
        <v>554</v>
      </c>
      <c r="F407" s="56"/>
      <c r="G407" s="56"/>
      <c r="H407" s="50" t="s">
        <v>2325</v>
      </c>
      <c r="I407" t="str">
        <f t="shared" si="6"/>
        <v>rtsp://hello:world@10.149.5.36:554/camera-1</v>
      </c>
    </row>
    <row r="408" spans="1:10">
      <c r="A408" s="54">
        <v>813</v>
      </c>
      <c r="B408" s="55" t="s">
        <v>2326</v>
      </c>
      <c r="C408" s="50" t="s">
        <v>39</v>
      </c>
      <c r="D408" s="82" t="s">
        <v>1171</v>
      </c>
      <c r="E408" s="50">
        <v>554</v>
      </c>
      <c r="F408" s="56"/>
      <c r="G408" s="56"/>
      <c r="H408" s="50" t="s">
        <v>2327</v>
      </c>
      <c r="I408" t="str">
        <f t="shared" si="6"/>
        <v>rtsp://hello:world@10.149.5.37:554/camera-1</v>
      </c>
    </row>
    <row r="409" spans="1:10">
      <c r="A409" s="54">
        <v>812</v>
      </c>
      <c r="B409" s="55" t="s">
        <v>2328</v>
      </c>
      <c r="C409" s="50" t="s">
        <v>39</v>
      </c>
      <c r="D409" s="82" t="s">
        <v>1173</v>
      </c>
      <c r="E409" s="50">
        <v>554</v>
      </c>
      <c r="F409" s="56"/>
      <c r="G409" s="56"/>
      <c r="H409" s="50" t="s">
        <v>2329</v>
      </c>
      <c r="I409" t="str">
        <f t="shared" si="6"/>
        <v>rtsp://hello:world@10.149.5.38:554/camera-1</v>
      </c>
    </row>
    <row r="410" spans="1:10">
      <c r="A410" s="54">
        <v>811</v>
      </c>
      <c r="B410" s="55" t="s">
        <v>2330</v>
      </c>
      <c r="C410" s="50" t="s">
        <v>39</v>
      </c>
      <c r="D410" s="82" t="s">
        <v>1176</v>
      </c>
      <c r="E410" s="50">
        <v>554</v>
      </c>
      <c r="F410" s="56"/>
      <c r="G410" s="56"/>
      <c r="H410" s="50" t="s">
        <v>2331</v>
      </c>
      <c r="I410" t="str">
        <f t="shared" si="6"/>
        <v>rtsp://hello:world@10.149.5.41:554/camera-1</v>
      </c>
    </row>
    <row r="411" spans="1:10">
      <c r="A411" s="54">
        <v>808</v>
      </c>
      <c r="B411" s="55" t="s">
        <v>2332</v>
      </c>
      <c r="C411" s="50" t="s">
        <v>39</v>
      </c>
      <c r="D411" s="82" t="s">
        <v>1179</v>
      </c>
      <c r="E411" s="50">
        <v>554</v>
      </c>
      <c r="F411" s="56"/>
      <c r="G411" s="56"/>
      <c r="H411" s="50" t="s">
        <v>2333</v>
      </c>
      <c r="I411" t="str">
        <f t="shared" si="6"/>
        <v>rtsp://hello:world@10.149.5.42:554/camera-1</v>
      </c>
    </row>
    <row r="412" spans="1:10">
      <c r="A412" s="54">
        <v>809</v>
      </c>
      <c r="B412" s="55" t="s">
        <v>2334</v>
      </c>
      <c r="C412" s="50" t="s">
        <v>39</v>
      </c>
      <c r="D412" s="82" t="s">
        <v>1181</v>
      </c>
      <c r="E412" s="50">
        <v>554</v>
      </c>
      <c r="F412" s="56"/>
      <c r="G412" s="56"/>
      <c r="H412" s="50" t="s">
        <v>2335</v>
      </c>
      <c r="I412" t="str">
        <f t="shared" si="6"/>
        <v>rtsp://hello:world@10.149.5.43:554/camera-1</v>
      </c>
    </row>
    <row r="413" spans="1:10">
      <c r="A413" s="54">
        <v>5804</v>
      </c>
      <c r="B413" s="55" t="s">
        <v>2336</v>
      </c>
      <c r="C413" s="50" t="s">
        <v>39</v>
      </c>
      <c r="D413" s="99" t="s">
        <v>1184</v>
      </c>
      <c r="E413" s="50">
        <v>554</v>
      </c>
      <c r="F413" s="56" t="s">
        <v>41</v>
      </c>
      <c r="G413" s="56" t="s">
        <v>42</v>
      </c>
      <c r="H413" s="50" t="s">
        <v>2337</v>
      </c>
      <c r="I413" t="str">
        <f t="shared" si="6"/>
        <v>rtsp://hello:world@10.137.227.204:554/camera-1</v>
      </c>
      <c r="J413" s="110" t="s">
        <v>4794</v>
      </c>
    </row>
    <row r="414" spans="1:10">
      <c r="A414" s="54">
        <v>815</v>
      </c>
      <c r="B414" s="55" t="s">
        <v>2338</v>
      </c>
      <c r="C414" s="50" t="s">
        <v>39</v>
      </c>
      <c r="D414" s="82" t="s">
        <v>1186</v>
      </c>
      <c r="E414" s="50">
        <v>554</v>
      </c>
      <c r="F414" s="56"/>
      <c r="G414" s="56"/>
      <c r="H414" s="50" t="s">
        <v>2339</v>
      </c>
      <c r="I414" t="str">
        <f t="shared" si="6"/>
        <v>rtsp://hello:world@10.149.6.35:554/camera-1</v>
      </c>
    </row>
    <row r="415" spans="1:10">
      <c r="A415" s="54">
        <v>5805</v>
      </c>
      <c r="B415" s="55" t="s">
        <v>2340</v>
      </c>
      <c r="C415" s="50" t="s">
        <v>39</v>
      </c>
      <c r="D415" s="102" t="s">
        <v>1189</v>
      </c>
      <c r="E415" s="50">
        <v>554</v>
      </c>
      <c r="F415" s="56" t="s">
        <v>41</v>
      </c>
      <c r="G415" s="56" t="s">
        <v>42</v>
      </c>
      <c r="H415" s="50" t="s">
        <v>2341</v>
      </c>
      <c r="I415" t="str">
        <f t="shared" si="6"/>
        <v>rtsp://hello:world@10.137.227.205:554/camera-1</v>
      </c>
      <c r="J415" s="110" t="s">
        <v>4795</v>
      </c>
    </row>
    <row r="416" spans="1:10">
      <c r="A416" s="54">
        <v>5806</v>
      </c>
      <c r="B416" s="55" t="s">
        <v>2342</v>
      </c>
      <c r="C416" s="50" t="s">
        <v>39</v>
      </c>
      <c r="D416" s="99" t="s">
        <v>1192</v>
      </c>
      <c r="E416" s="50">
        <v>554</v>
      </c>
      <c r="F416" s="56" t="s">
        <v>41</v>
      </c>
      <c r="G416" s="56" t="s">
        <v>42</v>
      </c>
      <c r="H416" s="50" t="s">
        <v>2343</v>
      </c>
      <c r="I416" t="str">
        <f t="shared" si="6"/>
        <v>rtsp://hello:world@10.137.227.206:554/camera-1</v>
      </c>
      <c r="J416" s="110" t="s">
        <v>4796</v>
      </c>
    </row>
    <row r="417" spans="1:10">
      <c r="A417" s="54">
        <v>817</v>
      </c>
      <c r="B417" s="55" t="s">
        <v>2344</v>
      </c>
      <c r="C417" s="50" t="s">
        <v>39</v>
      </c>
      <c r="D417" s="82" t="s">
        <v>1195</v>
      </c>
      <c r="E417" s="50">
        <v>554</v>
      </c>
      <c r="F417" s="56"/>
      <c r="G417" s="56"/>
      <c r="H417" s="50" t="s">
        <v>2345</v>
      </c>
      <c r="I417" t="str">
        <f t="shared" si="6"/>
        <v>rtsp://hello:world@10.149.7.33:554/camera-1</v>
      </c>
    </row>
    <row r="418" spans="1:10">
      <c r="A418" s="54">
        <v>816</v>
      </c>
      <c r="B418" s="55" t="s">
        <v>2346</v>
      </c>
      <c r="C418" s="50" t="s">
        <v>39</v>
      </c>
      <c r="D418" s="82" t="s">
        <v>1197</v>
      </c>
      <c r="E418" s="50">
        <v>554</v>
      </c>
      <c r="F418" s="56"/>
      <c r="G418" s="56"/>
      <c r="H418" s="50" t="s">
        <v>2347</v>
      </c>
      <c r="I418" t="str">
        <f t="shared" si="6"/>
        <v>rtsp://hello:world@10.149.7.34:554/camera-1</v>
      </c>
    </row>
    <row r="419" spans="1:10">
      <c r="A419" s="54">
        <v>5807</v>
      </c>
      <c r="B419" s="55" t="s">
        <v>2348</v>
      </c>
      <c r="C419" s="50" t="s">
        <v>39</v>
      </c>
      <c r="D419" s="102" t="s">
        <v>1199</v>
      </c>
      <c r="E419" s="50">
        <v>554</v>
      </c>
      <c r="F419" s="56" t="s">
        <v>41</v>
      </c>
      <c r="G419" s="56" t="s">
        <v>42</v>
      </c>
      <c r="H419" s="50" t="s">
        <v>2349</v>
      </c>
      <c r="I419" t="str">
        <f t="shared" si="6"/>
        <v>rtsp://hello:world@10.137.227.207:554/camera-1</v>
      </c>
      <c r="J419" s="110" t="s">
        <v>4797</v>
      </c>
    </row>
    <row r="420" spans="1:10">
      <c r="A420" s="54">
        <v>5808</v>
      </c>
      <c r="B420" s="55" t="s">
        <v>2350</v>
      </c>
      <c r="C420" s="50" t="s">
        <v>39</v>
      </c>
      <c r="D420" s="99" t="s">
        <v>1202</v>
      </c>
      <c r="E420" s="50">
        <v>554</v>
      </c>
      <c r="F420" s="56" t="s">
        <v>41</v>
      </c>
      <c r="G420" s="56" t="s">
        <v>42</v>
      </c>
      <c r="H420" s="50" t="s">
        <v>2351</v>
      </c>
      <c r="I420" t="str">
        <f t="shared" si="6"/>
        <v>rtsp://hello:world@10.137.227.208:554/camera-1</v>
      </c>
      <c r="J420" s="110" t="s">
        <v>4798</v>
      </c>
    </row>
    <row r="421" spans="1:10">
      <c r="A421" s="54">
        <v>5809</v>
      </c>
      <c r="B421" s="55" t="s">
        <v>2352</v>
      </c>
      <c r="C421" s="50" t="s">
        <v>39</v>
      </c>
      <c r="D421" s="102" t="s">
        <v>1205</v>
      </c>
      <c r="E421" s="50">
        <v>554</v>
      </c>
      <c r="F421" s="56" t="s">
        <v>41</v>
      </c>
      <c r="G421" s="56" t="s">
        <v>42</v>
      </c>
      <c r="H421" s="50" t="s">
        <v>2353</v>
      </c>
      <c r="I421" t="str">
        <f t="shared" si="6"/>
        <v>rtsp://hello:world@10.137.227.209:554/camera-1</v>
      </c>
      <c r="J421" s="110" t="s">
        <v>4799</v>
      </c>
    </row>
    <row r="422" spans="1:10">
      <c r="A422" s="54">
        <v>5810</v>
      </c>
      <c r="B422" s="55" t="s">
        <v>2354</v>
      </c>
      <c r="C422" s="50" t="s">
        <v>39</v>
      </c>
      <c r="D422" s="99" t="s">
        <v>1208</v>
      </c>
      <c r="E422" s="50">
        <v>554</v>
      </c>
      <c r="F422" s="56" t="s">
        <v>41</v>
      </c>
      <c r="G422" s="56" t="s">
        <v>42</v>
      </c>
      <c r="H422" s="50" t="s">
        <v>2355</v>
      </c>
      <c r="I422" t="str">
        <f t="shared" si="6"/>
        <v>rtsp://hello:world@10.137.227.210:554/camera-1</v>
      </c>
    </row>
    <row r="423" spans="1:10">
      <c r="A423" s="54">
        <v>5811</v>
      </c>
      <c r="B423" s="55" t="s">
        <v>2356</v>
      </c>
      <c r="C423" s="50" t="s">
        <v>39</v>
      </c>
      <c r="D423" s="102" t="s">
        <v>1210</v>
      </c>
      <c r="E423" s="50">
        <v>554</v>
      </c>
      <c r="F423" s="56" t="s">
        <v>41</v>
      </c>
      <c r="G423" s="56" t="s">
        <v>42</v>
      </c>
      <c r="H423" s="50" t="s">
        <v>2357</v>
      </c>
      <c r="I423" t="str">
        <f t="shared" si="6"/>
        <v>rtsp://hello:world@10.137.227.211:554/camera-1</v>
      </c>
    </row>
    <row r="424" spans="1:10">
      <c r="A424" s="54">
        <v>5812</v>
      </c>
      <c r="B424" s="55" t="s">
        <v>2358</v>
      </c>
      <c r="C424" s="50" t="s">
        <v>39</v>
      </c>
      <c r="D424" s="99" t="s">
        <v>1212</v>
      </c>
      <c r="E424" s="50">
        <v>554</v>
      </c>
      <c r="F424" s="56" t="s">
        <v>41</v>
      </c>
      <c r="G424" s="56" t="s">
        <v>42</v>
      </c>
      <c r="H424" s="50" t="s">
        <v>2359</v>
      </c>
      <c r="I424" t="str">
        <f t="shared" si="6"/>
        <v>rtsp://hello:world@10.137.227.212:554/camera-1</v>
      </c>
      <c r="J424" s="110" t="s">
        <v>4800</v>
      </c>
    </row>
    <row r="425" spans="1:10">
      <c r="A425" s="54">
        <v>5813</v>
      </c>
      <c r="B425" s="55" t="s">
        <v>2360</v>
      </c>
      <c r="C425" s="50" t="s">
        <v>39</v>
      </c>
      <c r="D425" s="102" t="s">
        <v>1214</v>
      </c>
      <c r="E425" s="50">
        <v>554</v>
      </c>
      <c r="F425" s="56" t="s">
        <v>41</v>
      </c>
      <c r="G425" s="56" t="s">
        <v>42</v>
      </c>
      <c r="H425" s="50" t="s">
        <v>2361</v>
      </c>
      <c r="I425" t="str">
        <f t="shared" si="6"/>
        <v>rtsp://hello:world@10.137.227.213:554/camera-1</v>
      </c>
    </row>
    <row r="426" spans="1:10">
      <c r="A426" s="54">
        <v>5814</v>
      </c>
      <c r="B426" s="55" t="s">
        <v>2362</v>
      </c>
      <c r="C426" s="50" t="s">
        <v>39</v>
      </c>
      <c r="D426" s="99" t="s">
        <v>1216</v>
      </c>
      <c r="E426" s="50">
        <v>554</v>
      </c>
      <c r="F426" s="56" t="s">
        <v>41</v>
      </c>
      <c r="G426" s="56" t="s">
        <v>42</v>
      </c>
      <c r="H426" s="50" t="s">
        <v>2363</v>
      </c>
      <c r="I426" t="str">
        <f t="shared" si="6"/>
        <v>rtsp://hello:world@10.137.227.214:554/camera-1</v>
      </c>
      <c r="J426" s="110" t="s">
        <v>4801</v>
      </c>
    </row>
    <row r="427" spans="1:10">
      <c r="A427" s="54">
        <v>5815</v>
      </c>
      <c r="B427" s="55" t="s">
        <v>2364</v>
      </c>
      <c r="C427" s="50" t="s">
        <v>39</v>
      </c>
      <c r="D427" s="102" t="s">
        <v>1218</v>
      </c>
      <c r="E427" s="50">
        <v>554</v>
      </c>
      <c r="F427" s="56" t="s">
        <v>41</v>
      </c>
      <c r="G427" s="56" t="s">
        <v>42</v>
      </c>
      <c r="H427" s="50" t="s">
        <v>2365</v>
      </c>
      <c r="I427" t="str">
        <f t="shared" si="6"/>
        <v>rtsp://hello:world@10.137.227.215:554/camera-1</v>
      </c>
    </row>
    <row r="428" spans="1:10">
      <c r="A428" s="54">
        <v>5816</v>
      </c>
      <c r="B428" s="55" t="s">
        <v>2366</v>
      </c>
      <c r="C428" s="50" t="s">
        <v>39</v>
      </c>
      <c r="D428" s="99" t="s">
        <v>1220</v>
      </c>
      <c r="E428" s="50">
        <v>554</v>
      </c>
      <c r="F428" s="56" t="s">
        <v>41</v>
      </c>
      <c r="G428" s="56" t="s">
        <v>42</v>
      </c>
      <c r="H428" s="50" t="s">
        <v>2367</v>
      </c>
      <c r="I428" t="str">
        <f t="shared" si="6"/>
        <v>rtsp://hello:world@10.137.227.216:554/camera-1</v>
      </c>
      <c r="J428" s="110" t="s">
        <v>4844</v>
      </c>
    </row>
    <row r="429" spans="1:10">
      <c r="A429" s="54">
        <v>5817</v>
      </c>
      <c r="B429" s="55" t="s">
        <v>2368</v>
      </c>
      <c r="C429" s="50" t="s">
        <v>39</v>
      </c>
      <c r="D429" s="102" t="s">
        <v>1222</v>
      </c>
      <c r="E429" s="50">
        <v>554</v>
      </c>
      <c r="F429" s="56" t="s">
        <v>41</v>
      </c>
      <c r="G429" s="56" t="s">
        <v>42</v>
      </c>
      <c r="H429" s="50" t="s">
        <v>2369</v>
      </c>
      <c r="I429" t="str">
        <f t="shared" si="6"/>
        <v>rtsp://hello:world@10.137.227.217:554/camera-1</v>
      </c>
      <c r="J429" s="106" t="s">
        <v>4802</v>
      </c>
    </row>
    <row r="430" spans="1:10">
      <c r="A430" s="54">
        <v>5818</v>
      </c>
      <c r="B430" s="55" t="s">
        <v>2370</v>
      </c>
      <c r="C430" s="50" t="s">
        <v>39</v>
      </c>
      <c r="D430" s="99" t="s">
        <v>1224</v>
      </c>
      <c r="E430" s="50">
        <v>554</v>
      </c>
      <c r="F430" s="56" t="s">
        <v>41</v>
      </c>
      <c r="G430" s="56" t="s">
        <v>42</v>
      </c>
      <c r="H430" s="50" t="s">
        <v>2371</v>
      </c>
      <c r="I430" t="str">
        <f t="shared" si="6"/>
        <v>rtsp://hello:world@10.137.227.218:554/camera-1</v>
      </c>
    </row>
    <row r="431" spans="1:10">
      <c r="A431" s="54">
        <v>5819</v>
      </c>
      <c r="B431" s="55" t="s">
        <v>2372</v>
      </c>
      <c r="C431" s="50" t="s">
        <v>39</v>
      </c>
      <c r="D431" s="99" t="s">
        <v>1227</v>
      </c>
      <c r="E431" s="50">
        <v>554</v>
      </c>
      <c r="F431" s="56" t="s">
        <v>41</v>
      </c>
      <c r="G431" s="56" t="s">
        <v>42</v>
      </c>
      <c r="H431" s="50" t="s">
        <v>2373</v>
      </c>
      <c r="I431" t="str">
        <f t="shared" si="6"/>
        <v>rtsp://hello:world@10.137.229.130:554/camera-1</v>
      </c>
    </row>
    <row r="432" spans="1:10">
      <c r="A432" s="54">
        <v>5820</v>
      </c>
      <c r="B432" s="55" t="s">
        <v>2374</v>
      </c>
      <c r="C432" s="50" t="s">
        <v>39</v>
      </c>
      <c r="D432" s="99" t="s">
        <v>1229</v>
      </c>
      <c r="E432" s="50">
        <v>554</v>
      </c>
      <c r="F432" s="56" t="s">
        <v>41</v>
      </c>
      <c r="G432" s="56" t="s">
        <v>42</v>
      </c>
      <c r="H432" s="50" t="s">
        <v>2375</v>
      </c>
      <c r="I432" t="str">
        <f t="shared" si="6"/>
        <v>rtsp://hello:world@10.137.227.220:554/camera-1</v>
      </c>
      <c r="J432" s="110" t="s">
        <v>4803</v>
      </c>
    </row>
    <row r="433" spans="1:9">
      <c r="A433" s="54">
        <v>5821</v>
      </c>
      <c r="B433" s="55" t="s">
        <v>2376</v>
      </c>
      <c r="C433" s="50" t="s">
        <v>39</v>
      </c>
      <c r="D433" s="102" t="s">
        <v>1231</v>
      </c>
      <c r="E433" s="50">
        <v>554</v>
      </c>
      <c r="F433" s="56" t="s">
        <v>41</v>
      </c>
      <c r="G433" s="56" t="s">
        <v>42</v>
      </c>
      <c r="H433" s="50" t="s">
        <v>2377</v>
      </c>
      <c r="I433" t="str">
        <f t="shared" si="6"/>
        <v>rtsp://hello:world@10.137.229.131:554/camera-1</v>
      </c>
    </row>
    <row r="434" spans="1:9">
      <c r="A434" s="54">
        <v>5822</v>
      </c>
      <c r="B434" s="55" t="s">
        <v>2378</v>
      </c>
      <c r="C434" s="50" t="s">
        <v>39</v>
      </c>
      <c r="D434" s="102" t="s">
        <v>1234</v>
      </c>
      <c r="E434" s="50">
        <v>554</v>
      </c>
      <c r="F434" s="56" t="s">
        <v>41</v>
      </c>
      <c r="G434" s="56" t="s">
        <v>42</v>
      </c>
      <c r="H434" s="50" t="s">
        <v>2379</v>
      </c>
      <c r="I434" t="str">
        <f t="shared" si="6"/>
        <v>rtsp://hello:world@10.137.229.132:554/camera-1</v>
      </c>
    </row>
    <row r="435" spans="1:9">
      <c r="A435" s="54">
        <v>5823</v>
      </c>
      <c r="B435" s="55" t="s">
        <v>2380</v>
      </c>
      <c r="C435" s="50" t="s">
        <v>39</v>
      </c>
      <c r="D435" s="102" t="s">
        <v>1238</v>
      </c>
      <c r="E435" s="50">
        <v>554</v>
      </c>
      <c r="F435" s="56" t="s">
        <v>41</v>
      </c>
      <c r="G435" s="56" t="s">
        <v>42</v>
      </c>
      <c r="H435" s="50" t="s">
        <v>2381</v>
      </c>
      <c r="I435" t="str">
        <f t="shared" si="6"/>
        <v>rtsp://hello:world@10.137.229.133:554/camera-1</v>
      </c>
    </row>
    <row r="436" spans="1:9">
      <c r="A436" s="54">
        <v>5824</v>
      </c>
      <c r="B436" s="55" t="s">
        <v>2382</v>
      </c>
      <c r="C436" s="50" t="s">
        <v>39</v>
      </c>
      <c r="D436" s="102" t="s">
        <v>1240</v>
      </c>
      <c r="E436" s="50">
        <v>554</v>
      </c>
      <c r="F436" s="56" t="s">
        <v>41</v>
      </c>
      <c r="G436" s="56" t="s">
        <v>42</v>
      </c>
      <c r="H436" s="50" t="s">
        <v>2383</v>
      </c>
      <c r="I436" t="str">
        <f t="shared" si="6"/>
        <v>rtsp://hello:world@10.137.229.134:554/camera-1</v>
      </c>
    </row>
    <row r="437" spans="1:9">
      <c r="A437" s="54">
        <v>5825</v>
      </c>
      <c r="B437" s="55" t="s">
        <v>2384</v>
      </c>
      <c r="C437" s="50" t="s">
        <v>39</v>
      </c>
      <c r="D437" s="102" t="s">
        <v>1242</v>
      </c>
      <c r="E437" s="50">
        <v>554</v>
      </c>
      <c r="F437" s="56" t="s">
        <v>41</v>
      </c>
      <c r="G437" s="56" t="s">
        <v>42</v>
      </c>
      <c r="H437" s="50" t="s">
        <v>2385</v>
      </c>
      <c r="I437" t="str">
        <f t="shared" si="6"/>
        <v>rtsp://hello:world@10.137.229.135:554/camera-1</v>
      </c>
    </row>
    <row r="438" spans="1:9">
      <c r="A438" s="54">
        <v>1501</v>
      </c>
      <c r="B438" s="55" t="s">
        <v>2386</v>
      </c>
      <c r="C438" s="95" t="s">
        <v>104</v>
      </c>
      <c r="D438" s="56" t="s">
        <v>1248</v>
      </c>
      <c r="F438" s="103" t="s">
        <v>891</v>
      </c>
      <c r="G438" s="103" t="s">
        <v>891</v>
      </c>
      <c r="H438" s="50" t="s">
        <v>2387</v>
      </c>
      <c r="I438" t="str">
        <f t="shared" si="6"/>
        <v>rtsp://172.28.5.1/h264&amp;inst=2</v>
      </c>
    </row>
    <row r="439" spans="1:9">
      <c r="A439" s="54">
        <v>1511</v>
      </c>
      <c r="B439" s="55" t="s">
        <v>2388</v>
      </c>
      <c r="C439" s="50" t="s">
        <v>104</v>
      </c>
      <c r="D439" s="56" t="s">
        <v>1248</v>
      </c>
      <c r="F439" s="103" t="s">
        <v>891</v>
      </c>
      <c r="G439" s="103" t="s">
        <v>891</v>
      </c>
      <c r="H439" s="50" t="s">
        <v>2389</v>
      </c>
      <c r="I439" t="str">
        <f t="shared" si="6"/>
        <v>rtsp://172.28.5.1/h264&amp;inst=2</v>
      </c>
    </row>
    <row r="440" spans="1:9">
      <c r="A440" s="54">
        <v>1509</v>
      </c>
      <c r="B440" s="55" t="s">
        <v>2390</v>
      </c>
      <c r="C440" s="50" t="s">
        <v>104</v>
      </c>
      <c r="D440" s="56" t="s">
        <v>1253</v>
      </c>
      <c r="F440" s="103" t="s">
        <v>891</v>
      </c>
      <c r="G440" s="103" t="s">
        <v>891</v>
      </c>
      <c r="H440" s="50" t="s">
        <v>2391</v>
      </c>
      <c r="I440" t="str">
        <f t="shared" si="6"/>
        <v>rtsp://172.28.5.11/h264&amp;inst=2</v>
      </c>
    </row>
    <row r="441" spans="1:9">
      <c r="A441" s="54">
        <v>1510</v>
      </c>
      <c r="B441" s="55" t="s">
        <v>2392</v>
      </c>
      <c r="C441" s="50" t="s">
        <v>104</v>
      </c>
      <c r="D441" s="56" t="s">
        <v>1256</v>
      </c>
      <c r="F441" s="103" t="s">
        <v>891</v>
      </c>
      <c r="G441" s="103" t="s">
        <v>891</v>
      </c>
      <c r="H441" s="50" t="s">
        <v>2393</v>
      </c>
      <c r="I441" t="str">
        <f t="shared" si="6"/>
        <v>rtsp://172.28.5.12/h264&amp;inst=2</v>
      </c>
    </row>
    <row r="442" spans="1:9">
      <c r="A442" s="54">
        <v>1512</v>
      </c>
      <c r="B442" s="55" t="s">
        <v>2394</v>
      </c>
      <c r="C442" s="50" t="s">
        <v>104</v>
      </c>
      <c r="D442" s="56" t="s">
        <v>1259</v>
      </c>
      <c r="F442" s="103" t="s">
        <v>891</v>
      </c>
      <c r="G442" s="103" t="s">
        <v>891</v>
      </c>
      <c r="H442" s="50" t="s">
        <v>2395</v>
      </c>
      <c r="I442" t="str">
        <f t="shared" si="6"/>
        <v>rtsp://172.28.5.15/h264&amp;inst=2</v>
      </c>
    </row>
    <row r="443" spans="1:9">
      <c r="A443" s="54">
        <v>1513</v>
      </c>
      <c r="B443" s="55" t="s">
        <v>2396</v>
      </c>
      <c r="C443" s="50" t="s">
        <v>104</v>
      </c>
      <c r="D443" s="56" t="s">
        <v>1262</v>
      </c>
      <c r="F443" s="103" t="s">
        <v>891</v>
      </c>
      <c r="G443" s="103" t="s">
        <v>891</v>
      </c>
      <c r="H443" s="50" t="s">
        <v>2397</v>
      </c>
      <c r="I443" t="str">
        <f t="shared" si="6"/>
        <v>rtsp://172.28.5.16/h264&amp;inst=2</v>
      </c>
    </row>
    <row r="444" spans="1:9">
      <c r="A444" s="54">
        <v>1514</v>
      </c>
      <c r="B444" s="55" t="s">
        <v>2398</v>
      </c>
      <c r="C444" s="50" t="s">
        <v>104</v>
      </c>
      <c r="D444" s="56" t="s">
        <v>1265</v>
      </c>
      <c r="F444" s="103" t="s">
        <v>891</v>
      </c>
      <c r="G444" s="103" t="s">
        <v>891</v>
      </c>
      <c r="H444" s="50" t="s">
        <v>2399</v>
      </c>
      <c r="I444" t="str">
        <f t="shared" si="6"/>
        <v>rtsp://172.28.5.18/h264&amp;inst=2</v>
      </c>
    </row>
    <row r="445" spans="1:9">
      <c r="A445" s="54">
        <v>1516</v>
      </c>
      <c r="B445" s="55" t="s">
        <v>2400</v>
      </c>
      <c r="C445" s="50" t="s">
        <v>104</v>
      </c>
      <c r="D445" s="56" t="s">
        <v>1268</v>
      </c>
      <c r="F445" s="103" t="s">
        <v>891</v>
      </c>
      <c r="G445" s="103" t="s">
        <v>891</v>
      </c>
      <c r="H445" s="50" t="s">
        <v>2401</v>
      </c>
      <c r="I445" t="str">
        <f t="shared" si="6"/>
        <v>rtsp://172.28.5.19/h264&amp;inst=2</v>
      </c>
    </row>
    <row r="446" spans="1:9">
      <c r="A446" s="54">
        <v>1515</v>
      </c>
      <c r="B446" s="55" t="s">
        <v>2402</v>
      </c>
      <c r="C446" s="50" t="s">
        <v>104</v>
      </c>
      <c r="D446" s="56" t="s">
        <v>1272</v>
      </c>
      <c r="F446" s="103" t="s">
        <v>891</v>
      </c>
      <c r="G446" s="103" t="s">
        <v>891</v>
      </c>
      <c r="H446" s="50" t="s">
        <v>2403</v>
      </c>
      <c r="I446" t="str">
        <f t="shared" si="6"/>
        <v>rtsp://172.28.5.193/h264&amp;inst=2</v>
      </c>
    </row>
    <row r="447" spans="1:9">
      <c r="A447" s="54">
        <v>1502</v>
      </c>
      <c r="B447" s="55" t="s">
        <v>2404</v>
      </c>
      <c r="C447" s="50" t="s">
        <v>104</v>
      </c>
      <c r="D447" s="56" t="s">
        <v>1275</v>
      </c>
      <c r="F447" s="103" t="s">
        <v>891</v>
      </c>
      <c r="G447" s="103" t="s">
        <v>891</v>
      </c>
      <c r="H447" s="50" t="s">
        <v>2405</v>
      </c>
      <c r="I447" t="str">
        <f t="shared" si="6"/>
        <v>rtsp://172.28.5.2/h264&amp;inst=2</v>
      </c>
    </row>
    <row r="448" spans="1:9">
      <c r="A448" s="54">
        <v>1517</v>
      </c>
      <c r="B448" s="55" t="s">
        <v>2406</v>
      </c>
      <c r="C448" s="50" t="s">
        <v>104</v>
      </c>
      <c r="D448" s="56" t="s">
        <v>1278</v>
      </c>
      <c r="F448" s="103" t="s">
        <v>891</v>
      </c>
      <c r="G448" s="103" t="s">
        <v>891</v>
      </c>
      <c r="H448" s="50" t="s">
        <v>2407</v>
      </c>
      <c r="I448" t="str">
        <f t="shared" si="6"/>
        <v>rtsp://172.28.5.22/h264&amp;inst=2</v>
      </c>
    </row>
    <row r="449" spans="1:10">
      <c r="A449" s="54">
        <v>1518</v>
      </c>
      <c r="B449" s="55" t="s">
        <v>2408</v>
      </c>
      <c r="C449" s="50" t="s">
        <v>104</v>
      </c>
      <c r="D449" s="56" t="s">
        <v>1281</v>
      </c>
      <c r="F449" s="103" t="s">
        <v>891</v>
      </c>
      <c r="G449" s="103" t="s">
        <v>891</v>
      </c>
      <c r="H449" s="50" t="s">
        <v>2409</v>
      </c>
      <c r="I449" t="str">
        <f t="shared" si="6"/>
        <v>rtsp://172.28.5.24/h264&amp;inst=2</v>
      </c>
    </row>
    <row r="450" spans="1:10">
      <c r="A450" s="54">
        <v>1519</v>
      </c>
      <c r="B450" s="55" t="s">
        <v>2410</v>
      </c>
      <c r="C450" s="50" t="s">
        <v>104</v>
      </c>
      <c r="D450" s="56" t="s">
        <v>1284</v>
      </c>
      <c r="F450" s="103" t="s">
        <v>891</v>
      </c>
      <c r="G450" s="103" t="s">
        <v>891</v>
      </c>
      <c r="H450" s="50" t="s">
        <v>2411</v>
      </c>
      <c r="I450" t="str">
        <f t="shared" si="6"/>
        <v>rtsp://172.28.5.27/h264&amp;inst=2</v>
      </c>
    </row>
    <row r="451" spans="1:10">
      <c r="A451" s="54">
        <v>1520</v>
      </c>
      <c r="B451" s="55" t="s">
        <v>2412</v>
      </c>
      <c r="C451" s="50" t="s">
        <v>104</v>
      </c>
      <c r="D451" s="56" t="s">
        <v>1287</v>
      </c>
      <c r="F451" s="103" t="s">
        <v>891</v>
      </c>
      <c r="G451" s="103" t="s">
        <v>891</v>
      </c>
      <c r="H451" s="50" t="s">
        <v>2413</v>
      </c>
      <c r="I451" t="str">
        <f t="shared" ref="I451:I514" si="7">CONCATENATE("rtsp://",IF(F451="",IF(C451="AXIS","root",IF(C451="LANACCESS","hello","")),IF(F451="sin password","",F451)),IF(F451="sin password","",":"),IF(G451="",IF(C451="AXIS","root",IF(C451="LANACCESS","world","")),IF(G451="sin password","",G451)),IF(G451="sin password","","@"),D451,IF(E451="","",":"),E451,"/",IF(C451="LANACCESS","camera-1",IF(C451="AXIS","axis-media/media.amp?videocodec=h264",IF(C451="VG4 Autodome","h264&amp;inst=2"))))</f>
        <v>rtsp://172.28.5.28/h264&amp;inst=2</v>
      </c>
      <c r="J451" t="s">
        <v>4778</v>
      </c>
    </row>
    <row r="452" spans="1:10">
      <c r="A452" s="54">
        <v>1503</v>
      </c>
      <c r="B452" s="55" t="s">
        <v>2414</v>
      </c>
      <c r="C452" s="50" t="s">
        <v>104</v>
      </c>
      <c r="D452" s="56" t="s">
        <v>1290</v>
      </c>
      <c r="F452" s="103" t="s">
        <v>891</v>
      </c>
      <c r="G452" s="103" t="s">
        <v>891</v>
      </c>
      <c r="H452" s="50" t="s">
        <v>2415</v>
      </c>
      <c r="I452" t="str">
        <f t="shared" si="7"/>
        <v>rtsp://172.28.5.3/h264&amp;inst=2</v>
      </c>
    </row>
    <row r="453" spans="1:10">
      <c r="A453" s="54">
        <v>1521</v>
      </c>
      <c r="B453" s="55" t="s">
        <v>2416</v>
      </c>
      <c r="C453" s="50" t="s">
        <v>104</v>
      </c>
      <c r="D453" s="56" t="s">
        <v>1293</v>
      </c>
      <c r="F453" s="103" t="s">
        <v>891</v>
      </c>
      <c r="G453" s="103" t="s">
        <v>891</v>
      </c>
      <c r="H453" s="50" t="s">
        <v>2417</v>
      </c>
      <c r="I453" t="str">
        <f t="shared" si="7"/>
        <v>rtsp://172.28.5.31/h264&amp;inst=2</v>
      </c>
    </row>
    <row r="454" spans="1:10">
      <c r="A454" s="54">
        <v>1522</v>
      </c>
      <c r="B454" s="55" t="s">
        <v>2418</v>
      </c>
      <c r="C454" s="50" t="s">
        <v>104</v>
      </c>
      <c r="D454" s="56" t="s">
        <v>1296</v>
      </c>
      <c r="F454" s="103" t="s">
        <v>891</v>
      </c>
      <c r="G454" s="103" t="s">
        <v>891</v>
      </c>
      <c r="H454" s="50" t="s">
        <v>2419</v>
      </c>
      <c r="I454" t="str">
        <f t="shared" si="7"/>
        <v>rtsp://172.28.5.32/h264&amp;inst=2</v>
      </c>
    </row>
    <row r="455" spans="1:10">
      <c r="A455" s="54">
        <v>1523</v>
      </c>
      <c r="B455" s="55" t="s">
        <v>2420</v>
      </c>
      <c r="C455" s="50" t="s">
        <v>104</v>
      </c>
      <c r="D455" s="56" t="s">
        <v>1299</v>
      </c>
      <c r="F455" s="103" t="s">
        <v>891</v>
      </c>
      <c r="G455" s="103" t="s">
        <v>891</v>
      </c>
      <c r="H455" s="50" t="s">
        <v>2421</v>
      </c>
      <c r="I455" t="str">
        <f t="shared" si="7"/>
        <v>rtsp://172.28.5.35/h264&amp;inst=2</v>
      </c>
    </row>
    <row r="456" spans="1:10">
      <c r="A456" s="54">
        <v>1524</v>
      </c>
      <c r="B456" s="55" t="s">
        <v>2422</v>
      </c>
      <c r="C456" s="50" t="s">
        <v>104</v>
      </c>
      <c r="D456" s="56" t="s">
        <v>1302</v>
      </c>
      <c r="F456" s="103" t="s">
        <v>891</v>
      </c>
      <c r="G456" s="103" t="s">
        <v>891</v>
      </c>
      <c r="H456" s="50" t="s">
        <v>2423</v>
      </c>
      <c r="I456" t="str">
        <f t="shared" si="7"/>
        <v>rtsp://172.28.5.36/h264&amp;inst=2</v>
      </c>
    </row>
    <row r="457" spans="1:10">
      <c r="A457" s="54">
        <v>1525</v>
      </c>
      <c r="B457" s="55" t="s">
        <v>2424</v>
      </c>
      <c r="C457" s="50" t="s">
        <v>104</v>
      </c>
      <c r="D457" s="56" t="s">
        <v>1305</v>
      </c>
      <c r="F457" s="103" t="s">
        <v>891</v>
      </c>
      <c r="G457" s="103" t="s">
        <v>891</v>
      </c>
      <c r="H457" s="50" t="s">
        <v>2425</v>
      </c>
      <c r="I457" t="str">
        <f t="shared" si="7"/>
        <v>rtsp://172.28.5.37/h264&amp;inst=2</v>
      </c>
    </row>
    <row r="458" spans="1:10">
      <c r="A458" s="54">
        <v>1526</v>
      </c>
      <c r="B458" s="55" t="s">
        <v>2426</v>
      </c>
      <c r="C458" s="50" t="s">
        <v>104</v>
      </c>
      <c r="D458" s="56" t="s">
        <v>1308</v>
      </c>
      <c r="F458" s="103" t="s">
        <v>891</v>
      </c>
      <c r="G458" s="103" t="s">
        <v>891</v>
      </c>
      <c r="H458" s="50" t="s">
        <v>2427</v>
      </c>
      <c r="I458" t="str">
        <f t="shared" si="7"/>
        <v>rtsp://172.28.5.39/h264&amp;inst=2</v>
      </c>
    </row>
    <row r="459" spans="1:10">
      <c r="A459" s="54">
        <v>1504</v>
      </c>
      <c r="B459" s="55" t="s">
        <v>2428</v>
      </c>
      <c r="C459" s="50" t="s">
        <v>104</v>
      </c>
      <c r="D459" s="56" t="s">
        <v>1311</v>
      </c>
      <c r="F459" s="103" t="s">
        <v>891</v>
      </c>
      <c r="G459" s="103" t="s">
        <v>891</v>
      </c>
      <c r="H459" s="50" t="s">
        <v>2429</v>
      </c>
      <c r="I459" t="str">
        <f t="shared" si="7"/>
        <v>rtsp://172.28.5.4/h264&amp;inst=2</v>
      </c>
    </row>
    <row r="460" spans="1:10">
      <c r="A460" s="54">
        <v>1527</v>
      </c>
      <c r="B460" s="55" t="s">
        <v>2430</v>
      </c>
      <c r="C460" s="50" t="s">
        <v>104</v>
      </c>
      <c r="D460" s="56" t="s">
        <v>1314</v>
      </c>
      <c r="F460" s="103" t="s">
        <v>891</v>
      </c>
      <c r="G460" s="103" t="s">
        <v>891</v>
      </c>
      <c r="H460" s="50" t="s">
        <v>2431</v>
      </c>
      <c r="I460" t="str">
        <f t="shared" si="7"/>
        <v>rtsp://172.28.5.40/h264&amp;inst=2</v>
      </c>
    </row>
    <row r="461" spans="1:10">
      <c r="A461" s="54">
        <v>1528</v>
      </c>
      <c r="B461" s="55" t="s">
        <v>2432</v>
      </c>
      <c r="C461" s="50" t="s">
        <v>104</v>
      </c>
      <c r="D461" s="56" t="s">
        <v>1317</v>
      </c>
      <c r="F461" s="103" t="s">
        <v>891</v>
      </c>
      <c r="G461" s="103" t="s">
        <v>891</v>
      </c>
      <c r="H461" s="50" t="s">
        <v>2433</v>
      </c>
      <c r="I461" t="str">
        <f t="shared" si="7"/>
        <v>rtsp://172.28.5.43/h264&amp;inst=2</v>
      </c>
    </row>
    <row r="462" spans="1:10">
      <c r="A462" s="54">
        <v>1505</v>
      </c>
      <c r="B462" s="55" t="s">
        <v>2434</v>
      </c>
      <c r="C462" s="50" t="s">
        <v>104</v>
      </c>
      <c r="D462" s="56" t="s">
        <v>1320</v>
      </c>
      <c r="F462" s="103" t="s">
        <v>891</v>
      </c>
      <c r="G462" s="103" t="s">
        <v>891</v>
      </c>
      <c r="H462" s="50" t="s">
        <v>2435</v>
      </c>
      <c r="I462" t="str">
        <f t="shared" si="7"/>
        <v>rtsp://172.28.5.5/h264&amp;inst=2</v>
      </c>
    </row>
    <row r="463" spans="1:10">
      <c r="A463" s="54">
        <v>1506</v>
      </c>
      <c r="B463" s="55" t="s">
        <v>2436</v>
      </c>
      <c r="C463" s="50" t="s">
        <v>104</v>
      </c>
      <c r="D463" s="56" t="s">
        <v>1323</v>
      </c>
      <c r="F463" s="103" t="s">
        <v>891</v>
      </c>
      <c r="G463" s="103" t="s">
        <v>891</v>
      </c>
      <c r="H463" s="50" t="s">
        <v>2437</v>
      </c>
      <c r="I463" t="str">
        <f t="shared" si="7"/>
        <v>rtsp://172.28.5.6/h264&amp;inst=2</v>
      </c>
    </row>
    <row r="464" spans="1:10">
      <c r="A464" s="54">
        <v>3701</v>
      </c>
      <c r="B464" s="55" t="s">
        <v>2438</v>
      </c>
      <c r="C464" s="50" t="s">
        <v>104</v>
      </c>
      <c r="D464" s="56" t="s">
        <v>1327</v>
      </c>
      <c r="F464" s="103" t="s">
        <v>891</v>
      </c>
      <c r="G464" s="103" t="s">
        <v>891</v>
      </c>
      <c r="H464" s="50" t="s">
        <v>2439</v>
      </c>
      <c r="I464" t="str">
        <f t="shared" si="7"/>
        <v>rtsp://172.28.5.69/h264&amp;inst=2</v>
      </c>
    </row>
    <row r="465" spans="1:10">
      <c r="A465" s="54">
        <v>3702</v>
      </c>
      <c r="B465" s="55" t="s">
        <v>2440</v>
      </c>
      <c r="C465" s="50" t="s">
        <v>104</v>
      </c>
      <c r="D465" s="56" t="s">
        <v>1330</v>
      </c>
      <c r="F465" s="103" t="s">
        <v>891</v>
      </c>
      <c r="G465" s="103" t="s">
        <v>891</v>
      </c>
      <c r="H465" s="50" t="s">
        <v>2441</v>
      </c>
      <c r="I465" t="str">
        <f t="shared" si="7"/>
        <v>rtsp://172.28.5.70/h264&amp;inst=2</v>
      </c>
    </row>
    <row r="466" spans="1:10">
      <c r="A466" s="54">
        <v>3703</v>
      </c>
      <c r="B466" s="55" t="s">
        <v>2442</v>
      </c>
      <c r="C466" s="50" t="s">
        <v>104</v>
      </c>
      <c r="D466" s="56" t="s">
        <v>1333</v>
      </c>
      <c r="F466" s="103" t="s">
        <v>891</v>
      </c>
      <c r="G466" s="103" t="s">
        <v>891</v>
      </c>
      <c r="H466" s="50" t="s">
        <v>2443</v>
      </c>
      <c r="I466" t="str">
        <f t="shared" si="7"/>
        <v>rtsp://172.28.5.72/h264&amp;inst=2</v>
      </c>
    </row>
    <row r="467" spans="1:10">
      <c r="A467" s="54">
        <v>3704</v>
      </c>
      <c r="B467" s="55" t="s">
        <v>2444</v>
      </c>
      <c r="C467" s="50" t="s">
        <v>104</v>
      </c>
      <c r="D467" s="56" t="s">
        <v>1336</v>
      </c>
      <c r="F467" s="103" t="s">
        <v>891</v>
      </c>
      <c r="G467" s="103" t="s">
        <v>891</v>
      </c>
      <c r="H467" s="50" t="s">
        <v>2445</v>
      </c>
      <c r="I467" t="str">
        <f t="shared" si="7"/>
        <v>rtsp://172.28.5.74/h264&amp;inst=2</v>
      </c>
      <c r="J467" t="s">
        <v>4779</v>
      </c>
    </row>
    <row r="468" spans="1:10">
      <c r="A468" s="54">
        <v>3705</v>
      </c>
      <c r="B468" s="55" t="s">
        <v>2446</v>
      </c>
      <c r="C468" s="50" t="s">
        <v>104</v>
      </c>
      <c r="D468" s="56" t="s">
        <v>1339</v>
      </c>
      <c r="F468" s="103" t="s">
        <v>891</v>
      </c>
      <c r="G468" s="103" t="s">
        <v>891</v>
      </c>
      <c r="H468" s="50" t="s">
        <v>2447</v>
      </c>
      <c r="I468" t="str">
        <f t="shared" si="7"/>
        <v>rtsp://172.28.5.76/h264&amp;inst=2</v>
      </c>
    </row>
    <row r="469" spans="1:10">
      <c r="A469" s="54">
        <v>3706</v>
      </c>
      <c r="B469" s="55" t="s">
        <v>2448</v>
      </c>
      <c r="C469" s="50" t="s">
        <v>104</v>
      </c>
      <c r="D469" s="56" t="s">
        <v>1342</v>
      </c>
      <c r="F469" s="103" t="s">
        <v>891</v>
      </c>
      <c r="G469" s="103" t="s">
        <v>891</v>
      </c>
      <c r="H469" s="50" t="s">
        <v>2449</v>
      </c>
      <c r="I469" t="str">
        <f t="shared" si="7"/>
        <v>rtsp://172.28.5.79/h264&amp;inst=2</v>
      </c>
    </row>
    <row r="470" spans="1:10">
      <c r="A470" s="54">
        <v>1508</v>
      </c>
      <c r="B470" s="55" t="s">
        <v>2450</v>
      </c>
      <c r="C470" s="50" t="s">
        <v>104</v>
      </c>
      <c r="D470" s="56" t="s">
        <v>1345</v>
      </c>
      <c r="F470" s="103" t="s">
        <v>891</v>
      </c>
      <c r="G470" s="103" t="s">
        <v>891</v>
      </c>
      <c r="H470" s="50" t="s">
        <v>2451</v>
      </c>
      <c r="I470" t="str">
        <f t="shared" si="7"/>
        <v>rtsp://172.28.5.8/h264&amp;inst=2</v>
      </c>
    </row>
    <row r="471" spans="1:10">
      <c r="A471" s="54">
        <v>3707</v>
      </c>
      <c r="B471" s="55" t="s">
        <v>2452</v>
      </c>
      <c r="C471" s="50" t="s">
        <v>104</v>
      </c>
      <c r="D471" s="56" t="s">
        <v>1348</v>
      </c>
      <c r="F471" s="103" t="s">
        <v>891</v>
      </c>
      <c r="G471" s="103" t="s">
        <v>891</v>
      </c>
      <c r="H471" s="50" t="s">
        <v>2453</v>
      </c>
      <c r="I471" t="str">
        <f t="shared" si="7"/>
        <v>rtsp://172.28.5.80/h264&amp;inst=2</v>
      </c>
    </row>
    <row r="472" spans="1:10">
      <c r="A472" s="54">
        <v>3708</v>
      </c>
      <c r="B472" s="55" t="s">
        <v>2454</v>
      </c>
      <c r="C472" s="50" t="s">
        <v>104</v>
      </c>
      <c r="D472" s="56" t="s">
        <v>1351</v>
      </c>
      <c r="F472" s="103" t="s">
        <v>891</v>
      </c>
      <c r="G472" s="103" t="s">
        <v>891</v>
      </c>
      <c r="H472" s="50" t="s">
        <v>2455</v>
      </c>
      <c r="I472" t="str">
        <f t="shared" si="7"/>
        <v>rtsp://172.28.5.81/h264&amp;inst=2</v>
      </c>
    </row>
    <row r="473" spans="1:10">
      <c r="A473" s="54">
        <v>3709</v>
      </c>
      <c r="B473" s="55" t="s">
        <v>2456</v>
      </c>
      <c r="C473" s="50" t="s">
        <v>104</v>
      </c>
      <c r="D473" s="56" t="s">
        <v>1354</v>
      </c>
      <c r="F473" s="103" t="s">
        <v>891</v>
      </c>
      <c r="G473" s="103" t="s">
        <v>891</v>
      </c>
      <c r="H473" s="50" t="s">
        <v>2457</v>
      </c>
      <c r="I473" t="str">
        <f t="shared" si="7"/>
        <v>rtsp://172.28.5.86/h264&amp;inst=2</v>
      </c>
    </row>
    <row r="474" spans="1:10">
      <c r="A474" s="54">
        <v>3710</v>
      </c>
      <c r="B474" s="55" t="s">
        <v>2458</v>
      </c>
      <c r="C474" s="50" t="s">
        <v>104</v>
      </c>
      <c r="D474" s="56" t="s">
        <v>1357</v>
      </c>
      <c r="F474" s="103" t="s">
        <v>891</v>
      </c>
      <c r="G474" s="103" t="s">
        <v>891</v>
      </c>
      <c r="H474" s="50" t="s">
        <v>2459</v>
      </c>
      <c r="I474" t="str">
        <f t="shared" si="7"/>
        <v>rtsp://172.28.5.88/h264&amp;inst=2</v>
      </c>
    </row>
    <row r="475" spans="1:10">
      <c r="A475" s="54">
        <v>3711</v>
      </c>
      <c r="B475" s="55" t="s">
        <v>2460</v>
      </c>
      <c r="C475" s="50" t="s">
        <v>104</v>
      </c>
      <c r="D475" s="56" t="s">
        <v>1360</v>
      </c>
      <c r="F475" s="103" t="s">
        <v>891</v>
      </c>
      <c r="G475" s="103" t="s">
        <v>891</v>
      </c>
      <c r="H475" s="50" t="s">
        <v>2461</v>
      </c>
      <c r="I475" t="str">
        <f t="shared" si="7"/>
        <v>rtsp://172.28.5.90/h264&amp;inst=2</v>
      </c>
    </row>
    <row r="476" spans="1:10">
      <c r="A476" s="54">
        <v>3712</v>
      </c>
      <c r="B476" s="55" t="s">
        <v>2462</v>
      </c>
      <c r="C476" s="50" t="s">
        <v>104</v>
      </c>
      <c r="D476" s="56" t="s">
        <v>1363</v>
      </c>
      <c r="F476" s="103" t="s">
        <v>891</v>
      </c>
      <c r="G476" s="103" t="s">
        <v>891</v>
      </c>
      <c r="H476" s="50" t="s">
        <v>2463</v>
      </c>
      <c r="I476" t="str">
        <f t="shared" si="7"/>
        <v>rtsp://172.28.5.92/h264&amp;inst=2</v>
      </c>
      <c r="J476" t="s">
        <v>4780</v>
      </c>
    </row>
    <row r="477" spans="1:10">
      <c r="A477" s="54">
        <v>1411</v>
      </c>
      <c r="B477" s="55" t="s">
        <v>2464</v>
      </c>
      <c r="C477" s="95" t="s">
        <v>104</v>
      </c>
      <c r="D477" s="82" t="s">
        <v>1368</v>
      </c>
      <c r="F477" s="103" t="s">
        <v>891</v>
      </c>
      <c r="G477" s="103" t="s">
        <v>891</v>
      </c>
      <c r="H477" s="50" t="s">
        <v>2465</v>
      </c>
      <c r="I477" t="str">
        <f t="shared" si="7"/>
        <v>rtsp://192.168.0.25/h264&amp;inst=2</v>
      </c>
      <c r="J477" s="106" t="s">
        <v>4786</v>
      </c>
    </row>
    <row r="478" spans="1:10">
      <c r="A478" s="54">
        <v>1412</v>
      </c>
      <c r="B478" s="55" t="s">
        <v>2466</v>
      </c>
      <c r="C478" s="95" t="s">
        <v>104</v>
      </c>
      <c r="D478" s="82" t="s">
        <v>1372</v>
      </c>
      <c r="F478" s="103" t="s">
        <v>891</v>
      </c>
      <c r="G478" s="103" t="s">
        <v>891</v>
      </c>
      <c r="H478" s="50" t="s">
        <v>2467</v>
      </c>
      <c r="I478" t="str">
        <f t="shared" si="7"/>
        <v>rtsp://192.168.0.34/h264&amp;inst=2</v>
      </c>
      <c r="J478" s="106" t="s">
        <v>4786</v>
      </c>
    </row>
    <row r="479" spans="1:10">
      <c r="A479" s="54">
        <v>1413</v>
      </c>
      <c r="B479" s="55" t="s">
        <v>2468</v>
      </c>
      <c r="C479" s="95" t="s">
        <v>104</v>
      </c>
      <c r="D479" s="82" t="s">
        <v>1375</v>
      </c>
      <c r="F479" s="103" t="s">
        <v>891</v>
      </c>
      <c r="G479" s="103" t="s">
        <v>891</v>
      </c>
      <c r="H479" s="50" t="s">
        <v>2469</v>
      </c>
      <c r="I479" t="str">
        <f t="shared" si="7"/>
        <v>rtsp://192.168.0.42/h264&amp;inst=2</v>
      </c>
      <c r="J479" s="106" t="s">
        <v>4786</v>
      </c>
    </row>
    <row r="480" spans="1:10">
      <c r="A480" s="54">
        <v>1414</v>
      </c>
      <c r="B480" s="55" t="s">
        <v>2470</v>
      </c>
      <c r="C480" s="95" t="s">
        <v>104</v>
      </c>
      <c r="D480" s="82" t="s">
        <v>1378</v>
      </c>
      <c r="F480" s="103" t="s">
        <v>891</v>
      </c>
      <c r="G480" s="103" t="s">
        <v>891</v>
      </c>
      <c r="H480" s="50" t="s">
        <v>2471</v>
      </c>
      <c r="I480" t="str">
        <f t="shared" si="7"/>
        <v>rtsp://192.168.0.57/h264&amp;inst=2</v>
      </c>
      <c r="J480" s="106" t="s">
        <v>4786</v>
      </c>
    </row>
    <row r="481" spans="1:10">
      <c r="A481" s="54">
        <v>1415</v>
      </c>
      <c r="B481" s="55" t="s">
        <v>2472</v>
      </c>
      <c r="C481" s="95" t="s">
        <v>104</v>
      </c>
      <c r="D481" s="82" t="s">
        <v>1381</v>
      </c>
      <c r="F481" s="103" t="s">
        <v>891</v>
      </c>
      <c r="G481" s="103" t="s">
        <v>891</v>
      </c>
      <c r="H481" s="50" t="s">
        <v>2473</v>
      </c>
      <c r="I481" t="str">
        <f t="shared" si="7"/>
        <v>rtsp://192.168.0.66/h264&amp;inst=2</v>
      </c>
      <c r="J481" s="106" t="s">
        <v>4786</v>
      </c>
    </row>
    <row r="482" spans="1:10">
      <c r="A482" s="54">
        <v>1416</v>
      </c>
      <c r="B482" s="55" t="s">
        <v>2474</v>
      </c>
      <c r="C482" s="95" t="s">
        <v>104</v>
      </c>
      <c r="D482" s="82" t="s">
        <v>1384</v>
      </c>
      <c r="F482" s="103" t="s">
        <v>891</v>
      </c>
      <c r="G482" s="103" t="s">
        <v>891</v>
      </c>
      <c r="H482" s="50" t="s">
        <v>2475</v>
      </c>
      <c r="I482" t="str">
        <f t="shared" si="7"/>
        <v>rtsp://192.168.0.74/h264&amp;inst=2</v>
      </c>
      <c r="J482" s="106" t="s">
        <v>4786</v>
      </c>
    </row>
    <row r="483" spans="1:10">
      <c r="A483" s="54">
        <v>1</v>
      </c>
      <c r="B483" s="55" t="s">
        <v>2476</v>
      </c>
      <c r="C483" s="50" t="s">
        <v>39</v>
      </c>
      <c r="D483" s="96" t="s">
        <v>1388</v>
      </c>
      <c r="E483" s="50">
        <v>554</v>
      </c>
      <c r="F483" s="56" t="s">
        <v>41</v>
      </c>
      <c r="G483" s="56" t="s">
        <v>42</v>
      </c>
      <c r="H483" s="50" t="s">
        <v>2477</v>
      </c>
      <c r="I483" t="str">
        <f t="shared" si="7"/>
        <v>rtsp://hello:world@192.168.47.201:554/camera-1</v>
      </c>
      <c r="J483" s="110" t="s">
        <v>4805</v>
      </c>
    </row>
    <row r="484" spans="1:10">
      <c r="A484" s="54">
        <v>2</v>
      </c>
      <c r="B484" s="55" t="s">
        <v>2478</v>
      </c>
      <c r="C484" s="50" t="s">
        <v>39</v>
      </c>
      <c r="D484" s="96" t="s">
        <v>1391</v>
      </c>
      <c r="E484" s="50">
        <v>554</v>
      </c>
      <c r="F484" s="56" t="s">
        <v>41</v>
      </c>
      <c r="G484" s="56" t="s">
        <v>42</v>
      </c>
      <c r="H484" s="50" t="s">
        <v>2479</v>
      </c>
      <c r="I484" t="str">
        <f t="shared" si="7"/>
        <v>rtsp://hello:world@192.168.47.202:554/camera-1</v>
      </c>
      <c r="J484" s="106" t="s">
        <v>4806</v>
      </c>
    </row>
    <row r="485" spans="1:10">
      <c r="A485" s="54">
        <v>3</v>
      </c>
      <c r="B485" s="55" t="s">
        <v>2480</v>
      </c>
      <c r="C485" s="50" t="s">
        <v>39</v>
      </c>
      <c r="D485" s="96" t="s">
        <v>1394</v>
      </c>
      <c r="E485" s="50">
        <v>554</v>
      </c>
      <c r="F485" s="56" t="s">
        <v>41</v>
      </c>
      <c r="G485" s="56" t="s">
        <v>42</v>
      </c>
      <c r="H485" s="50" t="s">
        <v>2481</v>
      </c>
      <c r="I485" t="str">
        <f t="shared" si="7"/>
        <v>rtsp://hello:world@192.168.47.203:554/camera-1</v>
      </c>
      <c r="J485" s="106" t="s">
        <v>4807</v>
      </c>
    </row>
    <row r="486" spans="1:10">
      <c r="A486" s="54">
        <v>4</v>
      </c>
      <c r="B486" s="55" t="s">
        <v>2482</v>
      </c>
      <c r="C486" s="50" t="s">
        <v>39</v>
      </c>
      <c r="D486" s="96" t="s">
        <v>1397</v>
      </c>
      <c r="E486" s="50">
        <v>554</v>
      </c>
      <c r="F486" s="56" t="s">
        <v>41</v>
      </c>
      <c r="G486" s="56" t="s">
        <v>42</v>
      </c>
      <c r="H486" s="50" t="s">
        <v>2483</v>
      </c>
      <c r="I486" t="str">
        <f t="shared" si="7"/>
        <v>rtsp://hello:world@192.168.47.204:554/camera-1</v>
      </c>
      <c r="J486" s="110" t="s">
        <v>4808</v>
      </c>
    </row>
    <row r="487" spans="1:10">
      <c r="A487" s="54">
        <v>5</v>
      </c>
      <c r="B487" s="55" t="s">
        <v>2484</v>
      </c>
      <c r="C487" s="50" t="s">
        <v>39</v>
      </c>
      <c r="D487" s="96" t="s">
        <v>1400</v>
      </c>
      <c r="E487" s="50">
        <v>554</v>
      </c>
      <c r="F487" s="56" t="s">
        <v>41</v>
      </c>
      <c r="G487" s="56" t="s">
        <v>42</v>
      </c>
      <c r="H487" s="50" t="s">
        <v>2485</v>
      </c>
      <c r="I487" t="str">
        <f t="shared" si="7"/>
        <v>rtsp://hello:world@192.168.47.205:554/camera-1</v>
      </c>
      <c r="J487" s="106" t="s">
        <v>4809</v>
      </c>
    </row>
    <row r="488" spans="1:10">
      <c r="A488" s="54">
        <v>6</v>
      </c>
      <c r="B488" s="55" t="s">
        <v>2486</v>
      </c>
      <c r="C488" s="50" t="s">
        <v>39</v>
      </c>
      <c r="D488" s="96" t="s">
        <v>1403</v>
      </c>
      <c r="E488" s="50">
        <v>554</v>
      </c>
      <c r="F488" s="56" t="s">
        <v>41</v>
      </c>
      <c r="G488" s="56" t="s">
        <v>42</v>
      </c>
      <c r="H488" s="50" t="s">
        <v>2487</v>
      </c>
      <c r="I488" t="str">
        <f t="shared" si="7"/>
        <v>rtsp://hello:world@192.168.47.206:554/camera-1</v>
      </c>
      <c r="J488" s="106" t="s">
        <v>4810</v>
      </c>
    </row>
    <row r="489" spans="1:10">
      <c r="A489" s="54">
        <v>7</v>
      </c>
      <c r="B489" s="55" t="s">
        <v>2488</v>
      </c>
      <c r="C489" s="50" t="s">
        <v>39</v>
      </c>
      <c r="D489" s="96" t="s">
        <v>1406</v>
      </c>
      <c r="E489" s="50">
        <v>554</v>
      </c>
      <c r="F489" s="56" t="s">
        <v>41</v>
      </c>
      <c r="G489" s="56" t="s">
        <v>42</v>
      </c>
      <c r="H489" s="50" t="s">
        <v>2489</v>
      </c>
      <c r="I489" t="str">
        <f t="shared" si="7"/>
        <v>rtsp://hello:world@192.168.47.207:554/camera-1</v>
      </c>
      <c r="J489" s="106" t="s">
        <v>4814</v>
      </c>
    </row>
    <row r="490" spans="1:10">
      <c r="A490" s="54">
        <v>8</v>
      </c>
      <c r="B490" s="55" t="s">
        <v>2490</v>
      </c>
      <c r="C490" s="50" t="s">
        <v>39</v>
      </c>
      <c r="D490" s="96" t="s">
        <v>1409</v>
      </c>
      <c r="E490" s="50">
        <v>554</v>
      </c>
      <c r="F490" s="56" t="s">
        <v>41</v>
      </c>
      <c r="G490" s="56" t="s">
        <v>42</v>
      </c>
      <c r="H490" s="50" t="s">
        <v>2491</v>
      </c>
      <c r="I490" t="str">
        <f t="shared" si="7"/>
        <v>rtsp://hello:world@192.168.47.208:554/camera-1</v>
      </c>
      <c r="J490" s="106" t="s">
        <v>4815</v>
      </c>
    </row>
    <row r="491" spans="1:10">
      <c r="A491" s="54">
        <v>9</v>
      </c>
      <c r="B491" s="55" t="s">
        <v>2492</v>
      </c>
      <c r="C491" s="50" t="s">
        <v>39</v>
      </c>
      <c r="D491" s="96" t="s">
        <v>1412</v>
      </c>
      <c r="E491" s="50">
        <v>554</v>
      </c>
      <c r="F491" s="56" t="s">
        <v>41</v>
      </c>
      <c r="G491" s="56" t="s">
        <v>42</v>
      </c>
      <c r="H491" s="50" t="s">
        <v>2493</v>
      </c>
      <c r="I491" t="str">
        <f t="shared" si="7"/>
        <v>rtsp://hello:world@192.168.47.209:554/camera-1</v>
      </c>
      <c r="J491" s="106" t="s">
        <v>4816</v>
      </c>
    </row>
    <row r="492" spans="1:10">
      <c r="A492" s="54">
        <v>10</v>
      </c>
      <c r="B492" s="55" t="s">
        <v>2494</v>
      </c>
      <c r="C492" s="50" t="s">
        <v>39</v>
      </c>
      <c r="D492" s="96" t="s">
        <v>1415</v>
      </c>
      <c r="E492" s="50">
        <v>554</v>
      </c>
      <c r="F492" s="56" t="s">
        <v>41</v>
      </c>
      <c r="G492" s="56" t="s">
        <v>42</v>
      </c>
      <c r="H492" s="50" t="s">
        <v>2495</v>
      </c>
      <c r="I492" t="str">
        <f t="shared" si="7"/>
        <v>rtsp://hello:world@192.168.47.210:554/camera-1</v>
      </c>
      <c r="J492" s="106" t="s">
        <v>4817</v>
      </c>
    </row>
    <row r="493" spans="1:10">
      <c r="A493" s="54">
        <v>11</v>
      </c>
      <c r="B493" s="55" t="s">
        <v>2496</v>
      </c>
      <c r="C493" s="50" t="s">
        <v>39</v>
      </c>
      <c r="D493" s="96" t="s">
        <v>1418</v>
      </c>
      <c r="E493" s="50">
        <v>554</v>
      </c>
      <c r="F493" s="56" t="s">
        <v>41</v>
      </c>
      <c r="G493" s="56" t="s">
        <v>42</v>
      </c>
      <c r="H493" s="50" t="s">
        <v>2497</v>
      </c>
      <c r="I493" t="str">
        <f t="shared" si="7"/>
        <v>rtsp://hello:world@192.168.47.211:554/camera-1</v>
      </c>
      <c r="J493" s="106" t="s">
        <v>4818</v>
      </c>
    </row>
    <row r="494" spans="1:10">
      <c r="A494" s="54">
        <v>12</v>
      </c>
      <c r="B494" s="55" t="s">
        <v>2498</v>
      </c>
      <c r="C494" s="50" t="s">
        <v>39</v>
      </c>
      <c r="D494" s="96" t="s">
        <v>1421</v>
      </c>
      <c r="E494" s="50">
        <v>554</v>
      </c>
      <c r="F494" s="56" t="s">
        <v>41</v>
      </c>
      <c r="G494" s="56" t="s">
        <v>42</v>
      </c>
      <c r="H494" s="50" t="s">
        <v>2499</v>
      </c>
      <c r="I494" t="str">
        <f t="shared" si="7"/>
        <v>rtsp://hello:world@192.168.47.212:554/camera-1</v>
      </c>
      <c r="J494" s="106" t="s">
        <v>4819</v>
      </c>
    </row>
    <row r="495" spans="1:10">
      <c r="A495" s="54">
        <v>13</v>
      </c>
      <c r="B495" s="55" t="s">
        <v>2500</v>
      </c>
      <c r="C495" s="50" t="s">
        <v>39</v>
      </c>
      <c r="D495" s="96" t="s">
        <v>1424</v>
      </c>
      <c r="E495" s="50">
        <v>554</v>
      </c>
      <c r="F495" s="56" t="s">
        <v>41</v>
      </c>
      <c r="G495" s="56" t="s">
        <v>42</v>
      </c>
      <c r="H495" s="50" t="s">
        <v>2501</v>
      </c>
      <c r="I495" t="str">
        <f t="shared" si="7"/>
        <v>rtsp://hello:world@192.168.47.213:554/camera-1</v>
      </c>
      <c r="J495" s="106" t="s">
        <v>4820</v>
      </c>
    </row>
    <row r="496" spans="1:10">
      <c r="A496" s="54">
        <v>14</v>
      </c>
      <c r="B496" s="55" t="s">
        <v>2502</v>
      </c>
      <c r="C496" s="50" t="s">
        <v>39</v>
      </c>
      <c r="D496" s="96" t="s">
        <v>1426</v>
      </c>
      <c r="E496" s="50">
        <v>554</v>
      </c>
      <c r="F496" s="56" t="s">
        <v>41</v>
      </c>
      <c r="G496" s="56" t="s">
        <v>42</v>
      </c>
      <c r="H496" s="50" t="s">
        <v>2503</v>
      </c>
      <c r="I496" t="str">
        <f t="shared" si="7"/>
        <v>rtsp://hello:world@192.168.47.214:554/camera-1</v>
      </c>
      <c r="J496" s="106" t="s">
        <v>4821</v>
      </c>
    </row>
    <row r="497" spans="1:10">
      <c r="A497" s="54">
        <v>15</v>
      </c>
      <c r="B497" s="55" t="s">
        <v>2504</v>
      </c>
      <c r="C497" s="50" t="s">
        <v>39</v>
      </c>
      <c r="D497" s="96" t="s">
        <v>1429</v>
      </c>
      <c r="E497" s="50">
        <v>554</v>
      </c>
      <c r="F497" s="56" t="s">
        <v>41</v>
      </c>
      <c r="G497" s="56" t="s">
        <v>42</v>
      </c>
      <c r="H497" s="50" t="s">
        <v>2505</v>
      </c>
      <c r="I497" t="str">
        <f t="shared" si="7"/>
        <v>rtsp://hello:world@192.168.47.215:554/camera-1</v>
      </c>
      <c r="J497" s="106" t="s">
        <v>4822</v>
      </c>
    </row>
    <row r="498" spans="1:10">
      <c r="A498" s="54">
        <v>16</v>
      </c>
      <c r="B498" s="55" t="s">
        <v>2506</v>
      </c>
      <c r="C498" s="50" t="s">
        <v>39</v>
      </c>
      <c r="D498" s="96" t="s">
        <v>1433</v>
      </c>
      <c r="E498" s="50">
        <v>554</v>
      </c>
      <c r="F498" s="56" t="s">
        <v>41</v>
      </c>
      <c r="G498" s="56" t="s">
        <v>42</v>
      </c>
      <c r="H498" s="50" t="s">
        <v>2507</v>
      </c>
      <c r="I498" t="str">
        <f t="shared" si="7"/>
        <v>rtsp://hello:world@192.168.47.216:554/camera-1</v>
      </c>
      <c r="J498" s="106" t="s">
        <v>4823</v>
      </c>
    </row>
    <row r="499" spans="1:10">
      <c r="A499" s="54">
        <v>17</v>
      </c>
      <c r="B499" s="55" t="s">
        <v>2508</v>
      </c>
      <c r="C499" s="50" t="s">
        <v>39</v>
      </c>
      <c r="D499" s="96" t="s">
        <v>1437</v>
      </c>
      <c r="E499" s="50">
        <v>554</v>
      </c>
      <c r="F499" s="56" t="s">
        <v>41</v>
      </c>
      <c r="G499" s="56" t="s">
        <v>42</v>
      </c>
      <c r="H499" s="50" t="s">
        <v>2509</v>
      </c>
      <c r="I499" t="str">
        <f t="shared" si="7"/>
        <v>rtsp://hello:world@192.168.47.217:554/camera-1</v>
      </c>
      <c r="J499" s="106" t="s">
        <v>4824</v>
      </c>
    </row>
    <row r="500" spans="1:10">
      <c r="A500" s="54">
        <v>18</v>
      </c>
      <c r="B500" s="55" t="s">
        <v>2510</v>
      </c>
      <c r="C500" s="50" t="s">
        <v>39</v>
      </c>
      <c r="D500" s="96" t="s">
        <v>1440</v>
      </c>
      <c r="E500" s="50">
        <v>554</v>
      </c>
      <c r="F500" s="56" t="s">
        <v>41</v>
      </c>
      <c r="G500" s="56" t="s">
        <v>42</v>
      </c>
      <c r="H500" s="50" t="s">
        <v>2511</v>
      </c>
      <c r="I500" t="str">
        <f t="shared" si="7"/>
        <v>rtsp://hello:world@192.168.47.218:554/camera-1</v>
      </c>
      <c r="J500" s="106" t="s">
        <v>4825</v>
      </c>
    </row>
    <row r="501" spans="1:10">
      <c r="A501" s="54">
        <v>19</v>
      </c>
      <c r="B501" s="55" t="s">
        <v>2512</v>
      </c>
      <c r="C501" s="50" t="s">
        <v>39</v>
      </c>
      <c r="D501" s="96" t="s">
        <v>1443</v>
      </c>
      <c r="E501" s="50">
        <v>554</v>
      </c>
      <c r="F501" s="56" t="s">
        <v>41</v>
      </c>
      <c r="G501" s="56" t="s">
        <v>42</v>
      </c>
      <c r="H501" s="50" t="s">
        <v>2513</v>
      </c>
      <c r="I501" t="str">
        <f t="shared" si="7"/>
        <v>rtsp://hello:world@192.168.47.219:554/camera-1</v>
      </c>
      <c r="J501" s="106" t="s">
        <v>4826</v>
      </c>
    </row>
    <row r="502" spans="1:10">
      <c r="A502" s="54">
        <v>20</v>
      </c>
      <c r="B502" s="55" t="s">
        <v>2514</v>
      </c>
      <c r="C502" s="50" t="s">
        <v>39</v>
      </c>
      <c r="D502" s="96" t="s">
        <v>1446</v>
      </c>
      <c r="E502" s="50">
        <v>554</v>
      </c>
      <c r="F502" s="56" t="s">
        <v>41</v>
      </c>
      <c r="G502" s="56" t="s">
        <v>42</v>
      </c>
      <c r="H502" s="50" t="s">
        <v>2515</v>
      </c>
      <c r="I502" t="str">
        <f t="shared" si="7"/>
        <v>rtsp://hello:world@192.168.47.220:554/camera-1</v>
      </c>
      <c r="J502" s="106" t="s">
        <v>4827</v>
      </c>
    </row>
    <row r="503" spans="1:10">
      <c r="A503" s="54">
        <v>21</v>
      </c>
      <c r="B503" s="55" t="s">
        <v>2516</v>
      </c>
      <c r="C503" s="50" t="s">
        <v>39</v>
      </c>
      <c r="D503" s="96" t="s">
        <v>1449</v>
      </c>
      <c r="E503" s="50">
        <v>554</v>
      </c>
      <c r="F503" s="56" t="s">
        <v>41</v>
      </c>
      <c r="G503" s="56" t="s">
        <v>42</v>
      </c>
      <c r="H503" s="50" t="s">
        <v>2517</v>
      </c>
      <c r="I503" t="str">
        <f t="shared" si="7"/>
        <v>rtsp://hello:world@192.168.47.221:554/camera-1</v>
      </c>
      <c r="J503" s="106" t="s">
        <v>4828</v>
      </c>
    </row>
    <row r="504" spans="1:10">
      <c r="A504" s="54">
        <v>22</v>
      </c>
      <c r="B504" s="55" t="s">
        <v>2518</v>
      </c>
      <c r="C504" s="50" t="s">
        <v>39</v>
      </c>
      <c r="D504" s="96" t="s">
        <v>1452</v>
      </c>
      <c r="E504" s="50">
        <v>554</v>
      </c>
      <c r="F504" s="56" t="s">
        <v>41</v>
      </c>
      <c r="G504" s="56" t="s">
        <v>42</v>
      </c>
      <c r="H504" s="50" t="s">
        <v>2519</v>
      </c>
      <c r="I504" t="str">
        <f t="shared" si="7"/>
        <v>rtsp://hello:world@192.168.47.222:554/camera-1</v>
      </c>
      <c r="J504" s="106" t="s">
        <v>4829</v>
      </c>
    </row>
    <row r="505" spans="1:10">
      <c r="A505" s="54">
        <v>23</v>
      </c>
      <c r="B505" s="55" t="s">
        <v>2520</v>
      </c>
      <c r="C505" s="50" t="s">
        <v>39</v>
      </c>
      <c r="D505" s="96" t="s">
        <v>1455</v>
      </c>
      <c r="E505" s="50">
        <v>554</v>
      </c>
      <c r="F505" s="56" t="s">
        <v>41</v>
      </c>
      <c r="G505" s="56" t="s">
        <v>42</v>
      </c>
      <c r="H505" s="50" t="s">
        <v>2521</v>
      </c>
      <c r="I505" t="str">
        <f t="shared" si="7"/>
        <v>rtsp://hello:world@192.168.47.223:554/camera-1</v>
      </c>
      <c r="J505" s="106" t="s">
        <v>4830</v>
      </c>
    </row>
    <row r="506" spans="1:10">
      <c r="A506" s="54">
        <v>24</v>
      </c>
      <c r="B506" s="55" t="s">
        <v>2522</v>
      </c>
      <c r="C506" s="50" t="s">
        <v>39</v>
      </c>
      <c r="D506" s="96" t="s">
        <v>1458</v>
      </c>
      <c r="E506" s="50">
        <v>554</v>
      </c>
      <c r="F506" s="56" t="s">
        <v>41</v>
      </c>
      <c r="G506" s="56" t="s">
        <v>42</v>
      </c>
      <c r="H506" s="50" t="s">
        <v>2523</v>
      </c>
      <c r="I506" t="str">
        <f t="shared" si="7"/>
        <v>rtsp://hello:world@192.168.47.224:554/camera-1</v>
      </c>
      <c r="J506" s="106" t="s">
        <v>4831</v>
      </c>
    </row>
    <row r="507" spans="1:10">
      <c r="A507" s="54">
        <v>25</v>
      </c>
      <c r="B507" s="55" t="s">
        <v>2524</v>
      </c>
      <c r="C507" s="50" t="s">
        <v>39</v>
      </c>
      <c r="D507" s="96" t="s">
        <v>1461</v>
      </c>
      <c r="E507" s="50">
        <v>554</v>
      </c>
      <c r="F507" s="56" t="s">
        <v>41</v>
      </c>
      <c r="G507" s="56" t="s">
        <v>42</v>
      </c>
      <c r="H507" s="50" t="s">
        <v>2525</v>
      </c>
      <c r="I507" t="str">
        <f t="shared" si="7"/>
        <v>rtsp://hello:world@192.168.47.225:554/camera-1</v>
      </c>
      <c r="J507" s="106" t="s">
        <v>4832</v>
      </c>
    </row>
    <row r="508" spans="1:10">
      <c r="A508" s="54">
        <v>26</v>
      </c>
      <c r="B508" s="55" t="s">
        <v>2526</v>
      </c>
      <c r="C508" s="50" t="s">
        <v>39</v>
      </c>
      <c r="D508" s="96" t="s">
        <v>1464</v>
      </c>
      <c r="E508" s="50">
        <v>554</v>
      </c>
      <c r="F508" s="56" t="s">
        <v>41</v>
      </c>
      <c r="G508" s="56" t="s">
        <v>42</v>
      </c>
      <c r="H508" s="50" t="s">
        <v>2527</v>
      </c>
      <c r="I508" t="str">
        <f t="shared" si="7"/>
        <v>rtsp://hello:world@192.168.47.226:554/camera-1</v>
      </c>
      <c r="J508" s="106" t="s">
        <v>4833</v>
      </c>
    </row>
    <row r="509" spans="1:10">
      <c r="A509" s="54">
        <v>27</v>
      </c>
      <c r="B509" s="55" t="s">
        <v>2528</v>
      </c>
      <c r="C509" s="50" t="s">
        <v>39</v>
      </c>
      <c r="D509" s="96" t="s">
        <v>1467</v>
      </c>
      <c r="E509" s="50">
        <v>554</v>
      </c>
      <c r="F509" s="56" t="s">
        <v>41</v>
      </c>
      <c r="G509" s="56" t="s">
        <v>42</v>
      </c>
      <c r="H509" s="50" t="s">
        <v>2529</v>
      </c>
      <c r="I509" t="str">
        <f t="shared" si="7"/>
        <v>rtsp://hello:world@192.168.47.227:554/camera-1</v>
      </c>
      <c r="J509" s="106" t="s">
        <v>4834</v>
      </c>
    </row>
    <row r="510" spans="1:10">
      <c r="A510" s="54">
        <v>28</v>
      </c>
      <c r="B510" s="55" t="s">
        <v>2530</v>
      </c>
      <c r="C510" s="50" t="s">
        <v>39</v>
      </c>
      <c r="D510" s="96" t="s">
        <v>1470</v>
      </c>
      <c r="E510" s="50">
        <v>554</v>
      </c>
      <c r="F510" s="56" t="s">
        <v>41</v>
      </c>
      <c r="G510" s="56" t="s">
        <v>42</v>
      </c>
      <c r="H510" s="50" t="s">
        <v>2531</v>
      </c>
      <c r="I510" t="str">
        <f t="shared" si="7"/>
        <v>rtsp://hello:world@192.168.47.228:554/camera-1</v>
      </c>
      <c r="J510" s="106" t="s">
        <v>4835</v>
      </c>
    </row>
    <row r="511" spans="1:10">
      <c r="A511" s="54">
        <v>29</v>
      </c>
      <c r="B511" s="55" t="s">
        <v>2532</v>
      </c>
      <c r="C511" s="50" t="s">
        <v>39</v>
      </c>
      <c r="D511" s="96" t="s">
        <v>1473</v>
      </c>
      <c r="E511" s="50">
        <v>554</v>
      </c>
      <c r="F511" s="56" t="s">
        <v>41</v>
      </c>
      <c r="G511" s="56" t="s">
        <v>42</v>
      </c>
      <c r="H511" s="50" t="s">
        <v>2533</v>
      </c>
      <c r="I511" t="str">
        <f t="shared" si="7"/>
        <v>rtsp://hello:world@192.168.47.229:554/camera-1</v>
      </c>
      <c r="J511" s="106" t="s">
        <v>4836</v>
      </c>
    </row>
    <row r="512" spans="1:10">
      <c r="A512" s="54">
        <v>30</v>
      </c>
      <c r="B512" s="55" t="s">
        <v>2534</v>
      </c>
      <c r="C512" s="50" t="s">
        <v>39</v>
      </c>
      <c r="D512" s="96" t="s">
        <v>1476</v>
      </c>
      <c r="E512" s="50">
        <v>554</v>
      </c>
      <c r="F512" s="56" t="s">
        <v>41</v>
      </c>
      <c r="G512" s="56" t="s">
        <v>42</v>
      </c>
      <c r="H512" s="50" t="s">
        <v>2535</v>
      </c>
      <c r="I512" t="str">
        <f t="shared" si="7"/>
        <v>rtsp://hello:world@192.168.47.230:554/camera-1</v>
      </c>
      <c r="J512" s="106" t="s">
        <v>4837</v>
      </c>
    </row>
    <row r="513" spans="1:10">
      <c r="A513" s="54">
        <v>31</v>
      </c>
      <c r="B513" s="55" t="s">
        <v>2536</v>
      </c>
      <c r="C513" s="50" t="s">
        <v>39</v>
      </c>
      <c r="D513" s="96" t="s">
        <v>1478</v>
      </c>
      <c r="E513" s="50">
        <v>554</v>
      </c>
      <c r="F513" s="56" t="s">
        <v>41</v>
      </c>
      <c r="G513" s="56" t="s">
        <v>42</v>
      </c>
      <c r="H513" s="50" t="s">
        <v>2537</v>
      </c>
      <c r="I513" t="str">
        <f t="shared" si="7"/>
        <v>rtsp://hello:world@192.168.47.231:554/camera-1</v>
      </c>
      <c r="J513" s="110" t="s">
        <v>4838</v>
      </c>
    </row>
    <row r="514" spans="1:10">
      <c r="A514" s="54">
        <v>32</v>
      </c>
      <c r="B514" s="55" t="s">
        <v>2538</v>
      </c>
      <c r="C514" s="50" t="s">
        <v>39</v>
      </c>
      <c r="D514" s="96" t="s">
        <v>1480</v>
      </c>
      <c r="E514" s="50">
        <v>554</v>
      </c>
      <c r="F514" s="56" t="s">
        <v>41</v>
      </c>
      <c r="G514" s="56" t="s">
        <v>42</v>
      </c>
      <c r="H514" s="50" t="s">
        <v>2539</v>
      </c>
      <c r="I514" t="str">
        <f t="shared" si="7"/>
        <v>rtsp://hello:world@192.168.47.233:554/camera-1</v>
      </c>
      <c r="J514" s="106" t="s">
        <v>4839</v>
      </c>
    </row>
    <row r="515" spans="1:10">
      <c r="A515" s="54">
        <v>33</v>
      </c>
      <c r="B515" s="55" t="s">
        <v>2540</v>
      </c>
      <c r="C515" s="50" t="s">
        <v>39</v>
      </c>
      <c r="D515" s="96" t="s">
        <v>1482</v>
      </c>
      <c r="E515" s="50">
        <v>554</v>
      </c>
      <c r="F515" s="56" t="s">
        <v>41</v>
      </c>
      <c r="G515" s="56" t="s">
        <v>42</v>
      </c>
      <c r="H515" s="50" t="s">
        <v>2541</v>
      </c>
      <c r="I515" t="str">
        <f t="shared" ref="I515:I528" si="8">CONCATENATE("rtsp://",IF(F515="",IF(C515="AXIS","root",IF(C515="LANACCESS","hello","")),IF(F515="sin password","",F515)),IF(F515="sin password","",":"),IF(G515="",IF(C515="AXIS","root",IF(C515="LANACCESS","world","")),IF(G515="sin password","",G515)),IF(G515="sin password","","@"),D515,IF(E515="","",":"),E515,"/",IF(C515="LANACCESS","camera-1",IF(C515="AXIS","axis-media/media.amp?videocodec=h264",IF(C515="VG4 Autodome","h264&amp;inst=2"))))</f>
        <v>rtsp://hello:world@192.168.47.234:554/camera-1</v>
      </c>
      <c r="J515" s="110" t="s">
        <v>4811</v>
      </c>
    </row>
    <row r="516" spans="1:10">
      <c r="A516" s="54">
        <v>9001</v>
      </c>
      <c r="B516" s="55" t="s">
        <v>2542</v>
      </c>
      <c r="C516" s="50" t="s">
        <v>39</v>
      </c>
      <c r="D516" s="99" t="s">
        <v>1487</v>
      </c>
      <c r="E516" s="50">
        <v>554</v>
      </c>
      <c r="F516" s="56" t="s">
        <v>41</v>
      </c>
      <c r="G516" s="56" t="s">
        <v>42</v>
      </c>
      <c r="H516" s="50" t="s">
        <v>2543</v>
      </c>
      <c r="I516" t="str">
        <f t="shared" si="8"/>
        <v>rtsp://hello:world@192.168.47.93:554/camera-1</v>
      </c>
    </row>
    <row r="517" spans="1:10">
      <c r="A517" s="54">
        <v>9002</v>
      </c>
      <c r="B517" s="55" t="s">
        <v>2544</v>
      </c>
      <c r="C517" s="50" t="s">
        <v>39</v>
      </c>
      <c r="D517" s="99" t="s">
        <v>1490</v>
      </c>
      <c r="E517" s="50">
        <v>554</v>
      </c>
      <c r="F517" s="56" t="s">
        <v>41</v>
      </c>
      <c r="G517" s="56" t="s">
        <v>42</v>
      </c>
      <c r="H517" s="50" t="s">
        <v>2545</v>
      </c>
      <c r="I517" t="str">
        <f t="shared" si="8"/>
        <v>rtsp://hello:world@192.168.47.94:554/camera-1</v>
      </c>
    </row>
    <row r="518" spans="1:10">
      <c r="A518" s="54">
        <v>9003</v>
      </c>
      <c r="B518" s="55" t="s">
        <v>2546</v>
      </c>
      <c r="C518" s="50" t="s">
        <v>39</v>
      </c>
      <c r="D518" s="99" t="s">
        <v>1493</v>
      </c>
      <c r="E518" s="50">
        <v>554</v>
      </c>
      <c r="F518" s="56" t="s">
        <v>41</v>
      </c>
      <c r="G518" s="56" t="s">
        <v>42</v>
      </c>
      <c r="H518" s="50" t="s">
        <v>2547</v>
      </c>
      <c r="I518" t="str">
        <f t="shared" si="8"/>
        <v>rtsp://hello:world@192.168.47.95:554/camera-1</v>
      </c>
    </row>
    <row r="519" spans="1:10">
      <c r="A519" s="54">
        <v>9004</v>
      </c>
      <c r="B519" s="55" t="s">
        <v>2548</v>
      </c>
      <c r="C519" s="50" t="s">
        <v>39</v>
      </c>
      <c r="D519" s="99" t="s">
        <v>1496</v>
      </c>
      <c r="E519" s="50">
        <v>554</v>
      </c>
      <c r="F519" s="56" t="s">
        <v>41</v>
      </c>
      <c r="G519" s="56" t="s">
        <v>42</v>
      </c>
      <c r="H519" s="50" t="s">
        <v>2549</v>
      </c>
      <c r="I519" t="str">
        <f t="shared" si="8"/>
        <v>rtsp://hello:world@192.168.47.96:554/camera-1</v>
      </c>
    </row>
    <row r="520" spans="1:10">
      <c r="A520" s="49">
        <v>786</v>
      </c>
      <c r="B520" s="55" t="s">
        <v>2550</v>
      </c>
      <c r="C520" s="57" t="s">
        <v>50</v>
      </c>
      <c r="D520" s="107" t="s">
        <v>4787</v>
      </c>
      <c r="E520" s="50">
        <v>554</v>
      </c>
      <c r="F520" s="57"/>
      <c r="G520" s="57"/>
      <c r="H520" s="50" t="s">
        <v>2551</v>
      </c>
      <c r="I520" t="str">
        <f t="shared" si="8"/>
        <v>rtsp://root:root@10.131.65.8:554/axis-media/media.amp?videocodec=h264</v>
      </c>
    </row>
    <row r="521" spans="1:10">
      <c r="A521" s="49">
        <v>810</v>
      </c>
      <c r="B521" s="55" t="s">
        <v>2552</v>
      </c>
      <c r="C521" s="50" t="s">
        <v>39</v>
      </c>
      <c r="D521" s="107" t="s">
        <v>37</v>
      </c>
      <c r="E521" s="50">
        <v>554</v>
      </c>
      <c r="F521" s="56"/>
      <c r="G521" s="56"/>
      <c r="H521" s="50" t="s">
        <v>2553</v>
      </c>
      <c r="I521" t="str">
        <f t="shared" si="8"/>
        <v>rtsp://hello:world@-:554/camera-1</v>
      </c>
    </row>
    <row r="522" spans="1:10">
      <c r="A522" s="54">
        <v>5826</v>
      </c>
      <c r="B522" s="55" t="s">
        <v>2554</v>
      </c>
      <c r="C522" s="50" t="s">
        <v>39</v>
      </c>
      <c r="D522" s="102" t="s">
        <v>1499</v>
      </c>
      <c r="E522" s="50">
        <v>554</v>
      </c>
      <c r="F522" s="56" t="s">
        <v>41</v>
      </c>
      <c r="G522" s="56" t="s">
        <v>42</v>
      </c>
      <c r="H522" s="50" t="s">
        <v>2555</v>
      </c>
      <c r="I522" t="str">
        <f t="shared" si="8"/>
        <v>rtsp://hello:world@10.137.229.136:554/camera-1</v>
      </c>
      <c r="J522" s="110" t="s">
        <v>4804</v>
      </c>
    </row>
    <row r="523" spans="1:10">
      <c r="A523" s="54">
        <v>8001</v>
      </c>
      <c r="B523" s="55" t="s">
        <v>2556</v>
      </c>
      <c r="C523" s="95" t="s">
        <v>50</v>
      </c>
      <c r="D523" s="56" t="s">
        <v>1504</v>
      </c>
      <c r="E523" s="50">
        <v>554</v>
      </c>
      <c r="F523" s="56" t="s">
        <v>53</v>
      </c>
      <c r="G523" s="56" t="s">
        <v>53</v>
      </c>
      <c r="H523" s="50" t="s">
        <v>2557</v>
      </c>
      <c r="I523" t="str">
        <f t="shared" si="8"/>
        <v>rtsp://root:root@10.136.47.21:554/axis-media/media.amp?videocodec=h264</v>
      </c>
    </row>
    <row r="524" spans="1:10">
      <c r="A524" s="54">
        <v>8002</v>
      </c>
      <c r="B524" s="55" t="s">
        <v>2558</v>
      </c>
      <c r="C524" s="95" t="s">
        <v>50</v>
      </c>
      <c r="D524" s="56" t="s">
        <v>1506</v>
      </c>
      <c r="E524" s="50">
        <v>554</v>
      </c>
      <c r="F524" s="56" t="s">
        <v>53</v>
      </c>
      <c r="G524" s="56" t="s">
        <v>53</v>
      </c>
      <c r="H524" s="50" t="s">
        <v>2559</v>
      </c>
      <c r="I524" t="str">
        <f t="shared" si="8"/>
        <v>rtsp://root:root@10.136.47.22:554/axis-media/media.amp?videocodec=h264</v>
      </c>
    </row>
    <row r="525" spans="1:10">
      <c r="A525" s="49">
        <v>8050</v>
      </c>
      <c r="B525" s="55" t="s">
        <v>2560</v>
      </c>
      <c r="C525" s="50" t="s">
        <v>1507</v>
      </c>
      <c r="D525" s="104" t="s">
        <v>37</v>
      </c>
      <c r="F525" s="56"/>
      <c r="G525" s="56"/>
      <c r="H525" s="50" t="s">
        <v>2561</v>
      </c>
      <c r="I525" t="str">
        <f t="shared" si="8"/>
        <v>rtsp://:@-/FALSO</v>
      </c>
    </row>
    <row r="526" spans="1:10">
      <c r="A526" s="49">
        <v>8051</v>
      </c>
      <c r="B526" s="55" t="s">
        <v>2562</v>
      </c>
      <c r="C526" s="50" t="s">
        <v>1508</v>
      </c>
      <c r="D526" s="104" t="s">
        <v>37</v>
      </c>
      <c r="F526" s="56"/>
      <c r="G526" s="56"/>
      <c r="H526" s="50" t="s">
        <v>2561</v>
      </c>
      <c r="I526" t="str">
        <f t="shared" si="8"/>
        <v>rtsp://:@-/FALSO</v>
      </c>
    </row>
    <row r="527" spans="1:10">
      <c r="A527" s="49">
        <v>8052</v>
      </c>
      <c r="B527" s="55" t="s">
        <v>2563</v>
      </c>
      <c r="C527" s="50" t="s">
        <v>1509</v>
      </c>
      <c r="D527" s="104" t="s">
        <v>37</v>
      </c>
      <c r="F527" s="56"/>
      <c r="G527" s="56"/>
      <c r="H527" s="50" t="s">
        <v>2561</v>
      </c>
      <c r="I527" t="str">
        <f t="shared" si="8"/>
        <v>rtsp://:@-/FALSO</v>
      </c>
    </row>
    <row r="528" spans="1:10">
      <c r="A528" s="49">
        <v>8053</v>
      </c>
      <c r="B528" s="55" t="s">
        <v>2564</v>
      </c>
      <c r="C528" s="50" t="s">
        <v>1510</v>
      </c>
      <c r="D528" s="104" t="s">
        <v>37</v>
      </c>
      <c r="F528" s="56"/>
      <c r="G528" s="56"/>
      <c r="H528" s="50" t="s">
        <v>2561</v>
      </c>
      <c r="I528" t="str">
        <f t="shared" si="8"/>
        <v>rtsp://:@-/FALSO</v>
      </c>
    </row>
    <row r="535" spans="2:2">
      <c r="B535" s="50" t="s">
        <v>2565</v>
      </c>
    </row>
  </sheetData>
  <autoFilter ref="B1:J528"/>
  <pageMargins left="0.69930555555555596" right="0.69930555555555596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6"/>
  <sheetViews>
    <sheetView workbookViewId="0">
      <selection activeCell="B253" sqref="B253:F253"/>
    </sheetView>
  </sheetViews>
  <sheetFormatPr baseColWidth="10" defaultColWidth="9" defaultRowHeight="12.75"/>
  <cols>
    <col min="1" max="1" width="14.5703125" style="46" customWidth="1"/>
    <col min="2" max="2" width="22.42578125" customWidth="1"/>
    <col min="5" max="5" width="28.5703125" customWidth="1"/>
    <col min="6" max="6" width="73" customWidth="1"/>
    <col min="7" max="7" width="11" customWidth="1"/>
    <col min="8" max="8" width="11.42578125" hidden="1" customWidth="1"/>
    <col min="10" max="10" width="3.42578125" customWidth="1"/>
    <col min="11" max="13" width="11.42578125" hidden="1" customWidth="1"/>
  </cols>
  <sheetData>
    <row r="1" spans="1:14">
      <c r="A1" s="47" t="s">
        <v>1</v>
      </c>
    </row>
    <row r="2" spans="1:14">
      <c r="A2" s="48">
        <v>3003</v>
      </c>
      <c r="B2" t="s">
        <v>2566</v>
      </c>
      <c r="C2" t="s">
        <v>2567</v>
      </c>
      <c r="D2" t="s">
        <v>2568</v>
      </c>
      <c r="E2" t="s">
        <v>2569</v>
      </c>
      <c r="F2" t="s">
        <v>2570</v>
      </c>
      <c r="N2" t="str">
        <f>CONCATENATE(B2,C2,D2,E2,F2)</f>
        <v>[{"Camera Information":{"Identifier":"camera.3003","Number":3003,"Group":C-31,"Name":C-31 198,5 Tunel Amadeu Torner,"Location":ACCESSOS SUD,"Description":C-31 198,5 Tunel Amadeu Torner,"Symbol":"Fixed camera","Owner":"DGC","Municipality":"","Kilometric Point":"198,5","Road":"C-31","Direction":"","Latitude":"","Longitude":"","Manufacturer":"LANACCESS","Model":"onSafe MPEGx-120E","Protocol":"		VLC","Polling":"300","Connection":{"Address"):1,"Multicast address":1,"User":hello,"Password":world,"HTTP port":80,"ONVIF port":80,"RTSP port":554},"PTZ protocol":{"Protocol"):		VLC,"Address":			0,"Port":0,"Serial settings":0}}},</v>
      </c>
    </row>
    <row r="3" spans="1:14">
      <c r="A3" s="48">
        <v>3004</v>
      </c>
      <c r="B3" t="s">
        <v>2571</v>
      </c>
      <c r="C3" t="s">
        <v>2572</v>
      </c>
      <c r="D3" t="s">
        <v>2573</v>
      </c>
      <c r="E3" t="s">
        <v>2569</v>
      </c>
      <c r="F3" t="s">
        <v>2570</v>
      </c>
      <c r="N3" t="str">
        <f t="shared" ref="N3:N66" si="0">CONCATENATE(B3,C3,D3,E3,F3)</f>
        <v>[{"Camera Information":{"Identifier":"camera.3004","Number":3004,"Group":C-31,"Name":C-31 198 Tunel Amadeu Torner,"Location":ACCESSOS SUD,"Description":C-31 198 Tunel Amadeu Torner,"Symbol":"Fixed camera","Owner":"DGC","Municipality":"","Kilometric Point":"198","Road":"C-31","Direction":"","Latitude":"",""Longitude":"",""Manufacturer":"LANACCESS","Connection":{"Address"):1,"Multicast address":1,"User":hello,"Password":world,"HTTP port":80,"ONVIF port":80,"RTSP port":554},"PTZ protocol":{"Protocol"):		VLC,"Address":			0,"Port":0,"Serial settings":0}}},</v>
      </c>
    </row>
    <row r="4" spans="1:14">
      <c r="A4" s="48">
        <v>101</v>
      </c>
      <c r="B4" t="s">
        <v>2574</v>
      </c>
      <c r="C4" t="s">
        <v>2575</v>
      </c>
      <c r="D4" t="s">
        <v>2576</v>
      </c>
      <c r="E4" t="s">
        <v>2577</v>
      </c>
      <c r="F4" t="s">
        <v>2578</v>
      </c>
      <c r="N4" t="str">
        <f t="shared" si="0"/>
        <v>[{"Camera Information":{"Identifier":"camera.101","Number":101,"Group":T-11,"Name":T-11 18 Riudoms,"Location":T-11,"Description":T-11 18 Riudoms,"Symbol":"Fixed camera","Owner":"SCT","Municipality":"","Kilometric Point":"18","Road":"T-11","Direction":"DEC","Latitude":"41,118656",""Longitude":"1,233719",""Manufacturer":"AXIS","Connection":{"Address"):10.137.247.69,"Multicast address":				239.239.239.239,"User":root,"Password":root,"HTTP port":80,"ONVIF port":80,"RTSP port":554},"PTZ protocol":{"Protocol"):		Ultrak,"Address":			0,"Port":2222,"Serial settings":9600,8,E,1}}},</v>
      </c>
    </row>
    <row r="5" spans="1:14">
      <c r="A5" s="48">
        <v>102</v>
      </c>
      <c r="B5" t="s">
        <v>2579</v>
      </c>
      <c r="C5" t="s">
        <v>2580</v>
      </c>
      <c r="D5" t="s">
        <v>2581</v>
      </c>
      <c r="E5" t="s">
        <v>2582</v>
      </c>
      <c r="F5" t="s">
        <v>2578</v>
      </c>
      <c r="N5" t="str">
        <f t="shared" si="0"/>
        <v>[{"Camera Information":{"Identifier":"camera.102","Number":102,"Group":T-11,"Name":T-11 10 Reus,"Location":N-340,"Description":T-11 10 Reus,"Symbol":"Fixed camera","Owner":"SCT","Municipality":"","Kilometric Point":"10","Road":"T-11","Direction":"DEC","Latitude":"41,136158",""Longitude":"1,146697",""Manufacturer":"","Connection":{"Address"):10.137.247.36,"Multicast address":				239.239.239.239,"User":,"Password":,"HTTP port":80,"ONVIF port":80,"RTSP port":554},"PTZ protocol":{"Protocol"):		Ultrak,"Address":			0,"Port":2222,"Serial settings":9600,8,E,1}}},</v>
      </c>
    </row>
    <row r="6" spans="1:14">
      <c r="A6" s="48">
        <v>742</v>
      </c>
      <c r="B6" t="s">
        <v>2583</v>
      </c>
      <c r="C6" t="s">
        <v>2584</v>
      </c>
      <c r="D6" t="s">
        <v>2585</v>
      </c>
      <c r="E6" t="s">
        <v>2586</v>
      </c>
      <c r="F6" t="s">
        <v>2587</v>
      </c>
      <c r="N6" t="str">
        <f t="shared" si="0"/>
        <v>[{"Camera Information":{"Identifier":"camera.742","Number":742,"Group":AP-7,"Name":AP-7 146,5 Barberà del Valles,"Location":ACCESSOS NORD,"Description":AP-7 146,5 Barberà del Valles,"Symbol":"Fixed camera","Owner":"SCT","Municipality":"Barberà del Vallès","Kilometric Point":"146,5","Road":"AP-7","Direction":"DEC","Latitude":"41,51590907194",""Longitude":"2,14570927335542",""Manufacturer":"LANACCESS","Connection":{"Address"):10.137.229.34,"Multicast address":				239.137.229.34,"User":hello,"Password":world,"HTTP port":80,"ONVIF port":80,"RTSP port":554},"PTZ protocol":{"Protocol"):		LANACCESS,"Address":			19,"Port":2024,"Serial settings":1200,8,E,1}}},</v>
      </c>
    </row>
    <row r="7" spans="1:14">
      <c r="A7" s="48">
        <v>744</v>
      </c>
      <c r="B7" t="s">
        <v>2588</v>
      </c>
      <c r="C7" t="s">
        <v>2589</v>
      </c>
      <c r="D7" t="s">
        <v>2590</v>
      </c>
      <c r="E7" t="s">
        <v>2591</v>
      </c>
      <c r="F7" t="s">
        <v>2592</v>
      </c>
      <c r="N7" t="str">
        <f t="shared" si="0"/>
        <v>[{"Camera Information":{"Identifier":"camera.744","Number":744,"Group":AP-7/B-30,"Name":AP-7/B-30 147,7 Barberà,"Location":ACCESSOS NORD,"Description":AP-7/B-30 147,7 Barberà,"Symbol":"Fixed camera","Owner":"SCT","Municipality":"Barberà del Vallès","Kilometric Point":"147,7","Road":"AP-7/B-30","Direction":"DEC","Latitude":"41,508835",""Longitude":"2,132992",""Manufacturer":"LANACCESS","Connection":{"Address"):10.137.229.35,"Multicast address":				239.137.229.35,"User":hello,"Password":world,"HTTP port":80,"ONVIF port":80,"RTSP port":554},"PTZ protocol":{"Protocol"):		Plettack,"Address":			18,"Port":9,"Serial settings":1200,8,E,1}}},</v>
      </c>
    </row>
    <row r="8" spans="1:14">
      <c r="A8" s="48">
        <v>745</v>
      </c>
      <c r="B8" t="s">
        <v>2593</v>
      </c>
      <c r="C8" t="s">
        <v>2594</v>
      </c>
      <c r="D8" t="s">
        <v>2595</v>
      </c>
      <c r="E8" t="s">
        <v>2596</v>
      </c>
      <c r="F8" t="s">
        <v>2597</v>
      </c>
      <c r="N8" t="str">
        <f t="shared" si="0"/>
        <v>[{"Camera Information":{"Identifier":"camera.745","Number":745,"Group":AP-7/B-30,"Name":AP-7/B-30 149 Cerdanyola,"Location":ACCESSOS NORD,"Description":AP-7/B-30 149 Cerdanyola,"Symbol":"Fixed camera","Owner":"SCT","Municipality":"Barberà del Vallès","Kilometric Point":"149","Road":"AP-7/B-30","Direction":"DEC","Latitude":"41,5009730276956",""Longitude":"2,11788929582763",""Manufacturer":"LANACCESS","Connection":{"Address"):10.137.229.36,"Multicast address":				239.137.229.36,"User":hello,"Password":world,"HTTP port":80,"ONVIF port":80,"RTSP port":554},"PTZ protocol":{"Protocol"):		Plettack,"Address":			17,"Port":9,"Serial settings":1200,8,E,1}}},</v>
      </c>
    </row>
    <row r="9" spans="1:14">
      <c r="A9" s="48">
        <v>746</v>
      </c>
      <c r="B9" t="s">
        <v>2598</v>
      </c>
      <c r="C9" t="s">
        <v>2599</v>
      </c>
      <c r="D9" t="s">
        <v>2600</v>
      </c>
      <c r="E9" t="s">
        <v>2601</v>
      </c>
      <c r="F9" t="s">
        <v>2602</v>
      </c>
      <c r="N9" t="str">
        <f t="shared" si="0"/>
        <v>[{"Camera Information":{"Identifier":"camera.746","Number":746,"Group":AP-7/B-30,"Name":AP-7/B-30 151 Bellaterra,"Location":ACCESSOS NORD,"Description":AP-7/B-30 151 Bellaterra,"Symbol":"Fixed camera","Owner":"SCT","Municipality":"Cerdanyola del Vallès","Kilometric Point":"151","Road":"AP-7/B-30","Direction":"DEC","Latitude":"41,4935842741859",""Longitude":"2,10374863742818",""Manufacturer":"LANACCESS","Connection":{"Address"):10.137.229.37,"Multicast address":				239.137.229.37,"User":hello,"Password":world,"HTTP port":80,"ONVIF port":80,"RTSP port":554},"PTZ protocol":{"Protocol"):		Plettack,"Address":			16,"Port":9,"Serial settings":1200,8,E,1}}},</v>
      </c>
    </row>
    <row r="10" spans="1:14">
      <c r="A10" s="48">
        <v>789</v>
      </c>
      <c r="B10" t="s">
        <v>2603</v>
      </c>
      <c r="C10" t="s">
        <v>2604</v>
      </c>
      <c r="D10" t="s">
        <v>2573</v>
      </c>
      <c r="E10" t="s">
        <v>2605</v>
      </c>
      <c r="F10" t="s">
        <v>2570</v>
      </c>
      <c r="N10" t="str">
        <f t="shared" si="0"/>
        <v>[{"Camera Information":{"Identifier":"camera.789","Number":789,"Group":AP-7,"Name":AP-7 249,5 Constantí,"Location":AP-7 (S),"Description":AP-7 249,5 Constantí,"Symbol":"Fixed camera","Owner":"ACESA","Municipality":"Constantí","Kilometric Point":"249,5","Road":"AP-7","Direction":"0","Latitude":"",""Longitude":"",""Manufacturer":"LANACCESS","Connection":{"Address"): 10.131.65.11,"Multicast address":				235.1.0.84,"User":,"Password":,"HTTP port":80,"ONVIF port":80,"RTSP port":554},"PTZ protocol":{"Protocol"):		VLC,"Address":			0,"Port":0,"Serial settings":0}}},</v>
      </c>
    </row>
    <row r="11" spans="1:14">
      <c r="A11" s="48">
        <v>787</v>
      </c>
      <c r="B11" t="s">
        <v>2606</v>
      </c>
      <c r="C11" t="s">
        <v>2607</v>
      </c>
      <c r="D11" t="s">
        <v>2573</v>
      </c>
      <c r="E11" t="s">
        <v>2608</v>
      </c>
      <c r="F11" t="s">
        <v>2570</v>
      </c>
      <c r="N11" t="str">
        <f t="shared" si="0"/>
        <v>[{"Camera Information":{"Identifier":"camera.787","Number":787,"Group":AP-7,"Name":AP-7 244,73 Tarragona,"Location":AP-7 (S),"Description":AP-7 244,73 Tarragona,"Symbol":"Fixed camera","Owner":"ACESA","Municipality":"Tarragona","Kilometric Point":"244,73","Road":"AP-7","Direction":"0","Latitude":"",""Longitude":"",""Manufacturer":"LANACCESS","Connection":{"Address"): 10.131.65.9,"Multicast address":				235.1.0.82,"User":,"Password":,"HTTP port":80,"ONVIF port":80,"RTSP port":554},"PTZ protocol":{"Protocol"):		VLC,"Address":			0,"Port":0,"Serial settings":0}}},</v>
      </c>
    </row>
    <row r="12" spans="1:14">
      <c r="A12" s="48">
        <v>1507</v>
      </c>
      <c r="B12" t="s">
        <v>2609</v>
      </c>
      <c r="C12" t="s">
        <v>2610</v>
      </c>
      <c r="D12" t="s">
        <v>2611</v>
      </c>
      <c r="E12" t="s">
        <v>2612</v>
      </c>
      <c r="F12" t="s">
        <v>2613</v>
      </c>
      <c r="N12" t="str">
        <f t="shared" si="0"/>
        <v>[{"Camera Information":{"Identifier":"camera.1507","Number":1507,"Group":C-15,"Name":C-15 7 C-15 7,000,"Location":A-2,"Description":C-15 7 C-15 7,000,"Symbol":"Fixed camera","Owner":"Eix Diagonal","Municipality":"","Kilometric Point":"7","Road":"C-15","Direction":"","Latitude":"",""Longitude":"",""Manufacturer":"VG4 AutoDome","Connection":{"Address"): 172.28.5.7,"Multicast address":				225.1.5.7,"User":,"Password":,"HTTP port":80,"ONVIF port":80,"RTSP port":554},"PTZ protocol":{"Protocol"):		Ultrak,"Address":			1,"Port":2222,"Serial settings":1200,8,E,1}}},</v>
      </c>
    </row>
    <row r="13" spans="1:14">
      <c r="A13" s="48">
        <v>3308</v>
      </c>
      <c r="B13" t="s">
        <v>2614</v>
      </c>
      <c r="C13" t="s">
        <v>2615</v>
      </c>
      <c r="D13" t="s">
        <v>2573</v>
      </c>
      <c r="E13" t="s">
        <v>2616</v>
      </c>
      <c r="F13" t="s">
        <v>2570</v>
      </c>
      <c r="N13" t="str">
        <f t="shared" si="0"/>
        <v>[{"Camera Information":{"Identifier":"camera.3308","Number":3308,"Group":C-33,"Name":C-33 86,1 Mollet del Valles,"Location":ACCESSOS NORD,"Description":C-33 86,1 Mollet del Valles,"Symbol":"Fixed camera","Owner":"ACESA","Municipality":"Mollet del Vallès","Kilometric Point":"86,1","Road":"C-33","Direction":"0","Latitude":"",""Longitude":"",""Manufacturer":"LANACCESS","Connection":{"Address"):10.131.1.3,"Multicast address":				235.1.0.1,"User":,"Password":,"HTTP port":80,"ONVIF port":80,"RTSP port":554},"PTZ protocol":{"Protocol"):		VLC,"Address":			0,"Port":0,"Serial settings":0}}},</v>
      </c>
    </row>
    <row r="14" spans="1:14">
      <c r="A14" s="48">
        <v>717</v>
      </c>
      <c r="B14" t="s">
        <v>2617</v>
      </c>
      <c r="C14" t="s">
        <v>2618</v>
      </c>
      <c r="D14" t="s">
        <v>2619</v>
      </c>
      <c r="E14" t="s">
        <v>2620</v>
      </c>
      <c r="F14" t="s">
        <v>2570</v>
      </c>
      <c r="N14" t="str">
        <f t="shared" si="0"/>
        <v>[{"Camera Information":{"Identifier":"camera.717","Number":717,"Group":AP-7,"Name":AP-7 49,8 Sant Julià de Ramis,"Location":AP-7 (N),"Description":AP-7 49,8 Sant Julià de Ramis,"Symbol":"Fixed camera","Owner":"ACESA","Municipality":"Sant Julià de Ramis","Kilometric Point":"49,8","Road":"AP-7","Direction":"0","Latitude":"",""Longitude":"",""Manufacturer":"AXIS","Connection":{"Address"):10.131.10.3,"Multicast address":				239.239.239.239,"User":sct,"Password":sct,"HTTP port":80,"ONVIF port":80,"RTSP port":554},"PTZ protocol":{"Protocol"):		VLC,"Address":			0,"Port":0,"Serial settings":0}}},</v>
      </c>
    </row>
    <row r="15" spans="1:14">
      <c r="A15" s="48">
        <v>718</v>
      </c>
      <c r="B15" t="s">
        <v>2621</v>
      </c>
      <c r="C15" t="s">
        <v>2622</v>
      </c>
      <c r="D15" t="s">
        <v>2573</v>
      </c>
      <c r="E15" t="s">
        <v>2623</v>
      </c>
      <c r="F15" t="s">
        <v>2570</v>
      </c>
      <c r="N15" t="str">
        <f t="shared" si="0"/>
        <v>[{"Camera Information":{"Identifier":"camera.718","Number":718,"Group":AP-7,"Name":AP-7 55 Girona Nord,"Location":AP-7 (N),"Description":AP-7 55 Girona Nord,"Symbol":"Fixed camera","Owner":"ACESA","Municipality":"Girona","Kilometric Point":"55","Road":"AP-7","Direction":"0","Latitude":"",""Longitude":"",""Manufacturer":"LANACCESS","Connection":{"Address"):10.131.10.4,"Multicast address":				235.1.0.44,"User":,"Password":,"HTTP port":80,"ONVIF port":80,"RTSP port":554},"PTZ protocol":{"Protocol"):		VLC,"Address":			0,"Port":0,"Serial settings":0}}},</v>
      </c>
    </row>
    <row r="16" spans="1:14">
      <c r="A16" s="48">
        <v>734</v>
      </c>
      <c r="B16" t="s">
        <v>2624</v>
      </c>
      <c r="C16" t="s">
        <v>2625</v>
      </c>
      <c r="D16" t="s">
        <v>2619</v>
      </c>
      <c r="E16" t="s">
        <v>2626</v>
      </c>
      <c r="F16" t="s">
        <v>2570</v>
      </c>
      <c r="N16" t="str">
        <f t="shared" si="0"/>
        <v>[{"Camera Information":{"Identifier":"camera.734","Number":734,"Group":AP-7,"Name":AP-7 130,3 La Roca,"Location":AP-7 (N),"Description":AP-7 130,3 La Roca,"Symbol":"Fixed camera","Owner":"ACESA","Municipality":"Sense Assignació","Kilometric Point":"130,3","Road":"AP-7","Direction":"0","Latitude":"",""Longitude":"",""Manufacturer":"AXIS","Connection":{"Address"):10.131.100.31,"Multicast address":				235.1.0.7,"User":sct,"Password":sct,"HTTP port":80,"ONVIF port":80,"RTSP port":554},"PTZ protocol":{"Protocol"):		VLC,"Address":			0,"Port":0,"Serial settings":0}}},</v>
      </c>
    </row>
    <row r="17" spans="1:14">
      <c r="A17" s="48">
        <v>738</v>
      </c>
      <c r="B17" t="s">
        <v>2627</v>
      </c>
      <c r="C17" t="s">
        <v>2628</v>
      </c>
      <c r="D17" t="s">
        <v>2573</v>
      </c>
      <c r="E17" t="s">
        <v>2629</v>
      </c>
      <c r="F17" t="s">
        <v>2570</v>
      </c>
      <c r="N17" t="str">
        <f t="shared" si="0"/>
        <v>[{"Camera Information":{"Identifier":"camera.738","Number":738,"Group":AP-7,"Name":AP-7 139,65 Mollet,"Location":AP-7 (N),"Description":AP-7 139,65 Mollet,"Symbol":"Fixed camera","Owner":"ACESA","Municipality":"Mollet del Vallès","Kilometric Point":"139,65","Road":"AP-7","Direction":"0","Latitude":"",""Longitude":"",""Manufacturer":"LANACCESS","Connection":{"Address"):10.131.100.33,"Multicast address":				235.1.0.9,"User":,"Password":,"HTTP port":80,"ONVIF port":80,"RTSP port":554},"PTZ protocol":{"Protocol"):		VLC,"Address":			0,"Port":0,"Serial settings":0}}},</v>
      </c>
    </row>
    <row r="18" spans="1:14">
      <c r="A18" s="48">
        <v>739</v>
      </c>
      <c r="B18" t="s">
        <v>2630</v>
      </c>
      <c r="C18" t="s">
        <v>2631</v>
      </c>
      <c r="D18" t="s">
        <v>2573</v>
      </c>
      <c r="E18" t="s">
        <v>2632</v>
      </c>
      <c r="F18" t="s">
        <v>2570</v>
      </c>
      <c r="N18" t="str">
        <f t="shared" si="0"/>
        <v>[{"Camera Information":{"Identifier":"camera.739","Number":739,"Group":AP-7,"Name":AP-7 141,43 Sta. Perpètua,"Location":AP-7 (N),"Description":AP-7 141,43 Sta. Perpètua,"Symbol":"Fixed camera","Owner":"ACESA","Municipality":"Santa Perpètua de Mogoda","Kilometric Point":"141,43","Road":"AP-7","Direction":"0","Latitude":"",""Longitude":"",""Manufacturer":"LANACCESS","Connection":{"Address"):10.131.100.34,"Multicast address":				235.1.0.10,"User":,"Password":,"HTTP port":80,"ONVIF port":80,"RTSP port":554},"PTZ protocol":{"Protocol"):		VLC,"Address":			0,"Port":0,"Serial settings":0}}},</v>
      </c>
    </row>
    <row r="19" spans="1:14">
      <c r="A19" s="48">
        <v>741</v>
      </c>
      <c r="B19" t="s">
        <v>2633</v>
      </c>
      <c r="C19" t="s">
        <v>2634</v>
      </c>
      <c r="D19" t="s">
        <v>2573</v>
      </c>
      <c r="E19" t="s">
        <v>2635</v>
      </c>
      <c r="F19" t="s">
        <v>2570</v>
      </c>
      <c r="N19" t="str">
        <f t="shared" si="0"/>
        <v>[{"Camera Information":{"Identifier":"camera.741","Number":741,"Group":AP-7,"Name":AP-7 145,65 Sta. Perpètua,"Location":AP-7 (N),"Description":AP-7 145,65 Sta. Perpètua,"Symbol":"Fixed camera","Owner":"ACESA","Municipality":"Santa Perpètua de Mogoda","Kilometric Point":"145,65","Road":"AP-7","Direction":"0","Latitude":"",""Longitude":"",""Manufacturer":"LANACCESS","Connection":{"Address"):10.131.100.35,"Multicast address":				235.1.0.11,"User":,"Password":,"HTTP port":80,"ONVIF port":80,"RTSP port":554},"PTZ protocol":{"Protocol"):		VLC,"Address":			0,"Port":0,"Serial settings":0}}},</v>
      </c>
    </row>
    <row r="20" spans="1:14">
      <c r="A20" s="48">
        <v>740</v>
      </c>
      <c r="B20" t="s">
        <v>2636</v>
      </c>
      <c r="C20" t="s">
        <v>2637</v>
      </c>
      <c r="D20" t="s">
        <v>2573</v>
      </c>
      <c r="E20" t="s">
        <v>2638</v>
      </c>
      <c r="F20" t="s">
        <v>2570</v>
      </c>
      <c r="N20" t="str">
        <f t="shared" si="0"/>
        <v>[{"Camera Information":{"Identifier":"camera.740","Number":740,"Group":AP-7,"Name":AP-7 143,715 Sta. Perpètua,"Location":AP-7 (N),"Description":AP-7 143,715 Sta. Perpètua,"Symbol":"Fixed camera","Owner":"ACESA","Municipality":"Santa Perpètua de Mogoda","Kilometric Point":"143,715","Road":"AP-7","Direction":"0","Latitude":"",""Longitude":"",""Manufacturer":"LANACCESS","Connection":{"Address"):10.131.100.36,"Multicast address":				235.1.0.12,"User":,"Password":,"HTTP port":80,"ONVIF port":80,"RTSP port":554},"PTZ protocol":{"Protocol"):		VLC,"Address":			0,"Port":0,"Serial settings":0}}},</v>
      </c>
    </row>
    <row r="21" spans="1:14">
      <c r="A21" s="48">
        <v>743</v>
      </c>
      <c r="B21" t="s">
        <v>2639</v>
      </c>
      <c r="C21" t="s">
        <v>2640</v>
      </c>
      <c r="D21" t="s">
        <v>2573</v>
      </c>
      <c r="E21" t="s">
        <v>2641</v>
      </c>
      <c r="F21" t="s">
        <v>2570</v>
      </c>
      <c r="N21" t="str">
        <f t="shared" si="0"/>
        <v>[{"Camera Information":{"Identifier":"camera.743","Number":743,"Group":AP-7,"Name":AP-7 147 Barberà del Valles,"Location":AP-7 (N),"Description":AP-7 147 Barberà del Valles,"Symbol":"Fixed camera","Owner":"ACESA","Municipality":"Barberà del Vallès","Kilometric Point":"147","Road":"AP-7","Direction":"0","Latitude":"",""Longitude":"",""Manufacturer":"LANACCESS","Connection":{"Address"):10.131.100.37,"Multicast address":				235.1.0.13,"User":hello,"Password":world,"HTTP port":80,"ONVIF port":80,"RTSP port":554},"PTZ protocol":{"Protocol"):		VLC,"Address":			0,"Port":0,"Serial settings":0}}},</v>
      </c>
    </row>
    <row r="22" spans="1:14">
      <c r="A22" s="48">
        <v>3309</v>
      </c>
      <c r="B22" t="s">
        <v>2642</v>
      </c>
      <c r="C22" t="s">
        <v>2643</v>
      </c>
      <c r="D22" t="s">
        <v>2619</v>
      </c>
      <c r="E22" t="s">
        <v>2644</v>
      </c>
      <c r="F22" t="s">
        <v>2570</v>
      </c>
      <c r="N22" t="str">
        <f t="shared" si="0"/>
        <v>[{"Camera Information":{"Identifier":"camera.3309","Number":3309,"Group":C-33,"Name":C-33 88,3 Mollet Sortida 1,"Location":ACCESSOS NORD,"Description":C-33 88,3 Mollet Sortida 1,"Symbol":"Fixed camera","Owner":"ACESA","Municipality":"Mollet del Vallès","Kilometric Point":"88,3","Road":"C-33","Direction":"0","Latitude":"",""Longitude":"",""Manufacturer":"AXIS","Connection":{"Address"):10.131.100.47,"Multicast address":				239.239.239.239,"User":sct,"Password":sct,"HTTP port":80,"ONVIF port":80,"RTSP port":554},"PTZ protocol":{"Protocol"):		VLC,"Address":			0,"Port":0,"Serial settings":0}}},</v>
      </c>
    </row>
    <row r="23" spans="1:14">
      <c r="A23" s="48">
        <v>3310</v>
      </c>
      <c r="B23" t="s">
        <v>2645</v>
      </c>
      <c r="C23" t="s">
        <v>2646</v>
      </c>
      <c r="D23" t="s">
        <v>2619</v>
      </c>
      <c r="E23" t="s">
        <v>2647</v>
      </c>
      <c r="F23" t="s">
        <v>2570</v>
      </c>
      <c r="N23" t="str">
        <f t="shared" si="0"/>
        <v>[{"Camera Information":{"Identifier":"camera.3310","Number":3310,"Group":C-33,"Name":C-33 89,16 Mollet Sortida 2,"Location":ACCESSOS NORD,"Description":C-33 89,16 Mollet Sortida 2,"Symbol":"Fixed camera","Owner":"ACESA","Municipality":"Mollet del Vallès","Kilometric Point":"89,16","Road":"C-33","Direction":"0","Latitude":"",""Longitude":"",""Manufacturer":"AXIS","Connection":{"Address"):10.131.100.48,"Multicast address":				239.239.239.239,"User":sct,"Password":sct,"HTTP port":80,"ONVIF port":80,"RTSP port":554},"PTZ protocol":{"Protocol"):		VLC,"Address":			0,"Port":0,"Serial settings":0}}},</v>
      </c>
    </row>
    <row r="24" spans="1:14">
      <c r="A24" s="48">
        <v>735</v>
      </c>
      <c r="B24" t="s">
        <v>2648</v>
      </c>
      <c r="C24" t="s">
        <v>2649</v>
      </c>
      <c r="D24" t="s">
        <v>2619</v>
      </c>
      <c r="E24" t="s">
        <v>2650</v>
      </c>
      <c r="F24" t="s">
        <v>2570</v>
      </c>
      <c r="N24" t="str">
        <f t="shared" si="0"/>
        <v>[{"Camera Information":{"Identifier":"camera.735","Number":735,"Group":AP-7,"Name":AP-7 133 Montornes Valles,"Location":AP-7 (N),"Description":AP-7 133 Montornes Valles,"Symbol":"Fixed camera","Owner":"ACESA","Municipality":"Montornès del Vallès","Kilometric Point":"133","Road":"AP-7","Direction":"0","Latitude":"",""Longitude":"",""Manufacturer":"AXIS","Connection":{"Address"):10.131.100.50,"Multicast address":				239.239.239.239,"User":sct,"Password":sct,"HTTP port":80,"ONVIF port":80,"RTSP port":554},"PTZ protocol":{"Protocol"):		VLC,"Address":			0,"Port":0,"Serial settings":0}}},</v>
      </c>
    </row>
    <row r="25" spans="1:14">
      <c r="A25" s="48">
        <v>736</v>
      </c>
      <c r="B25" t="s">
        <v>2651</v>
      </c>
      <c r="C25" t="s">
        <v>2652</v>
      </c>
      <c r="D25" t="s">
        <v>2619</v>
      </c>
      <c r="E25" t="s">
        <v>2653</v>
      </c>
      <c r="F25" t="s">
        <v>2570</v>
      </c>
      <c r="N25" t="str">
        <f t="shared" si="0"/>
        <v>[{"Camera Information":{"Identifier":"camera.736","Number":736,"Group":AP-7,"Name":AP-7 135,5 Montmeló,"Location":AP-7 (N),"Description":AP-7 135,5 Montmeló,"Symbol":"Fixed camera","Owner":"ACESA","Municipality":"Montmeló","Kilometric Point":"135,5","Road":"AP-7","Direction":"0","Latitude":"",""Longitude":"",""Manufacturer":"AXIS","Connection":{"Address"):10.131.100.51,"Multicast address":				239.239.239.239,"User":sct,"Password":sct,"HTTP port":80,"ONVIF port":80,"RTSP port":554},"PTZ protocol":{"Protocol"):		VLC,"Address":			0,"Port":0,"Serial settings":0}}},</v>
      </c>
    </row>
    <row r="26" spans="1:14">
      <c r="A26" s="48">
        <v>737</v>
      </c>
      <c r="B26" t="s">
        <v>2654</v>
      </c>
      <c r="C26" t="s">
        <v>2655</v>
      </c>
      <c r="D26" t="s">
        <v>2619</v>
      </c>
      <c r="E26" t="s">
        <v>2656</v>
      </c>
      <c r="F26" t="s">
        <v>2570</v>
      </c>
      <c r="N26" t="str">
        <f t="shared" si="0"/>
        <v>[{"Camera Information":{"Identifier":"camera.737","Number":737,"Group":AP-7,"Name":AP-7 138,5 Mollet Nord,"Location":AP-7 (N),"Description":AP-7 138,5 Mollet Nord,"Symbol":"Fixed camera","Owner":"ACESA","Municipality":"Mollet del Vallès","Kilometric Point":"138,5","Road":"AP-7","Direction":"0","Latitude":"",""Longitude":"",""Manufacturer":"AXIS","Connection":{"Address"):10.131.100.52,"Multicast address":				239.239.239.239,"User":sct,"Password":sct,"HTTP port":80,"ONVIF port":80,"RTSP port":554},"PTZ protocol":{"Protocol"):		VLC,"Address":			0,"Port":0,"Serial settings":0}}},</v>
      </c>
    </row>
    <row r="27" spans="1:14">
      <c r="A27" s="48">
        <v>3311</v>
      </c>
      <c r="B27" t="s">
        <v>2657</v>
      </c>
      <c r="C27" t="s">
        <v>2658</v>
      </c>
      <c r="D27" t="s">
        <v>2619</v>
      </c>
      <c r="E27" t="s">
        <v>2659</v>
      </c>
      <c r="F27" t="s">
        <v>2570</v>
      </c>
      <c r="N27" t="str">
        <f t="shared" si="0"/>
        <v>[{"Camera Information":{"Identifier":"camera.3311","Number":3311,"Group":C-33,"Name":C-33 89,9 Parets del Vallès,"Location":ACCESSOS NORD,"Description":C-33 89,9 Parets del Vallès,"Symbol":"Fixed camera","Owner":"ACESA","Municipality":"Parets del Vallès","Kilometric Point":"89,9","Road":"C-33","Direction":"0","Latitude":"",""Longitude":"",""Manufacturer":"AXIS","Connection":{"Address"):10.131.100.80,"Multicast address":				239.239.239.239,"User":sct,"Password":sct,"HTTP port":80,"ONVIF port":80,"RTSP port":554},"PTZ protocol":{"Protocol"):		VLC,"Address":			0,"Port":0,"Serial settings":0}}},</v>
      </c>
    </row>
    <row r="28" spans="1:14">
      <c r="A28" s="48">
        <v>715</v>
      </c>
      <c r="B28" t="s">
        <v>2660</v>
      </c>
      <c r="C28" t="s">
        <v>2661</v>
      </c>
      <c r="D28" t="s">
        <v>2619</v>
      </c>
      <c r="E28" t="s">
        <v>2662</v>
      </c>
      <c r="F28" t="s">
        <v>2570</v>
      </c>
      <c r="N28" t="str">
        <f t="shared" si="0"/>
        <v>[{"Camera Information":{"Identifier":"camera.715","Number":715,"Group":AP-7,"Name":AP-7 40 Bascara,"Location":AP-7 (N),"Description":AP-7 40 Bascara,"Symbol":"Fixed camera","Owner":"ACESA","Municipality":"Bàscara","Kilometric Point":"40","Road":"AP-7","Direction":"0","Latitude":"",""Longitude":"",""Manufacturer":"AXIS","Connection":{"Address"):10.131.11.3,"Multicast address":				239.239.239.239,"User":sct,"Password":sct,"HTTP port":80,"ONVIF port":80,"RTSP port":554},"PTZ protocol":{"Protocol"):		VLC,"Address":			0,"Port":0,"Serial settings":0}}},</v>
      </c>
    </row>
    <row r="29" spans="1:14">
      <c r="A29" s="48">
        <v>716</v>
      </c>
      <c r="B29" t="s">
        <v>2663</v>
      </c>
      <c r="C29" t="s">
        <v>2664</v>
      </c>
      <c r="D29" t="s">
        <v>2619</v>
      </c>
      <c r="E29" t="s">
        <v>2665</v>
      </c>
      <c r="F29" t="s">
        <v>2570</v>
      </c>
      <c r="N29" t="str">
        <f t="shared" si="0"/>
        <v>[{"Camera Information":{"Identifier":"camera.716","Number":716,"Group":AP-7,"Name":AP-7 44,45 Viladesens,"Location":AP-7 (N),"Description":AP-7 44,45 Viladesens,"Symbol":"Fixed camera","Owner":"ACESA","Municipality":"Viladasens","Kilometric Point":"44,45","Road":"AP-7","Direction":"0","Latitude":"",""Longitude":"",""Manufacturer":"AXIS","Connection":{"Address"):10.131.11.4,"Multicast address":				239.239.239.239,"User":sct,"Password":sct,"HTTP port":80,"ONVIF port":80,"RTSP port":554},"PTZ protocol":{"Protocol"):		VLC,"Address":			0,"Port":0,"Serial settings":0}}},</v>
      </c>
    </row>
    <row r="30" spans="1:14">
      <c r="A30" s="48">
        <v>703</v>
      </c>
      <c r="B30" t="s">
        <v>2666</v>
      </c>
      <c r="C30" t="s">
        <v>2667</v>
      </c>
      <c r="D30" t="s">
        <v>2573</v>
      </c>
      <c r="E30" t="s">
        <v>2668</v>
      </c>
      <c r="F30" t="s">
        <v>2570</v>
      </c>
      <c r="N30" t="str">
        <f t="shared" si="0"/>
        <v>[{"Camera Information":{"Identifier":"camera.703","Number":703,"Group":A-9,"Name":A-9 278,5 ASF2,"Location":AP-7 (N),"Description":A-9 278,5 ASF2,"Symbol":"Fixed camera","Owner":"ACESA","Municipality":"Sense Assignació","Kilometric Point":"278,5","Road":"A-9","Direction":"0","Latitude":"",""Longitude":"",""Manufacturer":"LANACCESS","Connection":{"Address"):10.131.12.17,"Multicast address":				235.1.0.18,"User":hello,"Password":world,"HTTP port":80,"ONVIF port":80,"RTSP port":554},"PTZ protocol":{"Protocol"):		VLC,"Address":			0,"Port":0,"Serial settings":0}}},</v>
      </c>
    </row>
    <row r="31" spans="1:14">
      <c r="A31" s="48">
        <v>701</v>
      </c>
      <c r="B31" t="s">
        <v>2669</v>
      </c>
      <c r="C31" t="s">
        <v>2670</v>
      </c>
      <c r="D31" t="s">
        <v>2573</v>
      </c>
      <c r="E31" t="s">
        <v>2671</v>
      </c>
      <c r="F31" t="s">
        <v>2570</v>
      </c>
      <c r="N31" t="str">
        <f t="shared" si="0"/>
        <v>[{"Camera Information":{"Identifier":"camera.701","Number":701,"Group":A-9,"Name":A-9 271,8 Le Bolou,"Location":AP-7 (N),"Description":A-9 271,8 Le Bolou,"Symbol":"Fixed camera","Owner":"ACESA","Municipality":"Sense Assignació","Kilometric Point":"271,8","Road":"A-9","Direction":"0","Latitude":"",""Longitude":"",""Manufacturer":"LANACCESS","Connection":{"Address"):10.131.12.18,"Multicast address":				235.1.0.19,"User":hello,"Password":world,"HTTP port":80,"ONVIF port":80,"RTSP port":554},"PTZ protocol":{"Protocol"):		VLC,"Address":			0,"Port":0,"Serial settings":0}}},</v>
      </c>
    </row>
    <row r="32" spans="1:14">
      <c r="A32" s="48">
        <v>702</v>
      </c>
      <c r="B32" t="s">
        <v>2672</v>
      </c>
      <c r="C32" t="s">
        <v>2673</v>
      </c>
      <c r="D32" t="s">
        <v>2573</v>
      </c>
      <c r="E32" t="s">
        <v>2674</v>
      </c>
      <c r="F32" t="s">
        <v>2570</v>
      </c>
      <c r="N32" t="str">
        <f t="shared" si="0"/>
        <v>[{"Camera Information":{"Identifier":"camera.702","Number":702,"Group":A-9,"Name":A-9 276,5 ASF3,"Location":AP-7 (N),"Description":A-9 276,5 ASF3,"Symbol":"Fixed camera","Owner":"ACESA","Municipality":"Sense Assignació","Kilometric Point":"276,5","Road":"A-9","Direction":"0","Latitude":"",""Longitude":"",""Manufacturer":"LANACCESS","Connection":{"Address"):10.131.12.19,"Multicast address":				235.1.0.20,"User":hello,"Password":world,"HTTP port":80,"ONVIF port":80,"RTSP port":554},"PTZ protocol":{"Protocol"):		VLC,"Address":			0,"Port":0,"Serial settings":0}}},</v>
      </c>
    </row>
    <row r="33" spans="1:14">
      <c r="A33" s="48">
        <v>704</v>
      </c>
      <c r="B33" t="s">
        <v>2675</v>
      </c>
      <c r="C33" t="s">
        <v>2676</v>
      </c>
      <c r="D33" t="s">
        <v>2573</v>
      </c>
      <c r="E33" t="s">
        <v>2677</v>
      </c>
      <c r="F33" t="s">
        <v>2570</v>
      </c>
      <c r="N33" t="str">
        <f t="shared" si="0"/>
        <v>[{"Camera Information":{"Identifier":"camera.704","Number":704,"Group":A-9,"Name":A-9 279 Frontera França,"Location":AP-7 (N),"Description":A-9 279 Frontera França,"Symbol":"Fixed camera","Owner":"ACESA","Municipality":"Sense Assignació","Kilometric Point":"279","Road":"A-9","Direction":"0","Latitude":"",""Longitude":"",""Manufacturer":"LANACCESS","Connection":{"Address"):10.131.12.21,"Multicast address":				235.1.0.21,"User":hello,"Password":world,"HTTP port":80,"ONVIF port":80,"RTSP port":554},"PTZ protocol":{"Protocol"):		VLC,"Address":			0,"Port":0,"Serial settings":0}}},</v>
      </c>
    </row>
    <row r="34" spans="1:14">
      <c r="A34" s="48">
        <v>713</v>
      </c>
      <c r="B34" t="s">
        <v>2678</v>
      </c>
      <c r="C34" t="s">
        <v>2679</v>
      </c>
      <c r="D34" t="s">
        <v>2573</v>
      </c>
      <c r="E34" t="s">
        <v>2680</v>
      </c>
      <c r="F34" t="s">
        <v>2570</v>
      </c>
      <c r="N34" t="str">
        <f t="shared" si="0"/>
        <v>[{"Camera Information":{"Identifier":"camera.713","Number":713,"Group":AP-7,"Name":AP-7 29 Figueres Sud,"Location":AP-7 (N),"Description":AP-7 29 Figueres Sud,"Symbol":"Fixed camera","Owner":"ACESA","Municipality":"Figueres","Kilometric Point":"29","Road":"AP-7","Direction":"0","Latitude":"",""Longitude":"",""Manufacturer":"LANACCESS","Connection":{"Address"):10.131.12.22,"Multicast address":				235.1.0.47,"User":,"Password":,"HTTP port":80,"ONVIF port":80,"RTSP port":554},"PTZ protocol":{"Protocol"):		VLC,"Address":			0,"Port":0,"Serial settings":0}}},</v>
      </c>
    </row>
    <row r="35" spans="1:14">
      <c r="A35" s="48">
        <v>714</v>
      </c>
      <c r="B35" t="s">
        <v>2681</v>
      </c>
      <c r="C35" t="s">
        <v>2682</v>
      </c>
      <c r="D35" t="s">
        <v>2619</v>
      </c>
      <c r="E35" t="s">
        <v>2683</v>
      </c>
      <c r="F35" t="s">
        <v>2570</v>
      </c>
      <c r="N35" t="str">
        <f t="shared" si="0"/>
        <v>[{"Camera Information":{"Identifier":"camera.714","Number":714,"Group":AP-7,"Name":AP-7 32 Borrassa,"Location":AP-7 (N),"Description":AP-7 32 Borrassa,"Symbol":"Fixed camera","Owner":"ACESA","Municipality":"Borrassà","Kilometric Point":"32","Road":"AP-7","Direction":"0","Latitude":"",""Longitude":"",""Manufacturer":"AXIS","Connection":{"Address"):10.131.12.23,"Multicast address":				239.239.239.239,"User":sct,"Password":sct,"HTTP port":80,"ONVIF port":80,"RTSP port":554},"PTZ protocol":{"Protocol"):		VLC,"Address":			0,"Port":0,"Serial settings":0}}},</v>
      </c>
    </row>
    <row r="36" spans="1:14">
      <c r="A36" s="48">
        <v>710</v>
      </c>
      <c r="B36" t="s">
        <v>2684</v>
      </c>
      <c r="C36" t="s">
        <v>2685</v>
      </c>
      <c r="D36" t="s">
        <v>2619</v>
      </c>
      <c r="E36" t="s">
        <v>2686</v>
      </c>
      <c r="F36" t="s">
        <v>2570</v>
      </c>
      <c r="N36" t="str">
        <f t="shared" si="0"/>
        <v>[{"Camera Information":{"Identifier":"camera.710","Number":710,"Group":AP-7,"Name":AP-7 15,4 Biure,"Location":AP-7 (N),"Description":AP-7 15,4 Biure,"Symbol":"Fixed camera","Owner":"ACESA","Municipality":"Biure","Kilometric Point":"15,4","Road":"AP-7","Direction":"0","Latitude":"",""Longitude":"",""Manufacturer":"AXIS","Connection":{"Address"):10.131.13.3,"Multicast address":				239.239.239.239,"User":sct,"Password":sct,"HTTP port":80,"ONVIF port":80,"RTSP port":554},"PTZ protocol":{"Protocol"):		VLC,"Address":			0,"Port":0,"Serial settings":0}}},</v>
      </c>
    </row>
    <row r="37" spans="1:14">
      <c r="A37" s="48">
        <v>711</v>
      </c>
      <c r="B37" t="s">
        <v>2687</v>
      </c>
      <c r="C37" t="s">
        <v>2688</v>
      </c>
      <c r="D37" t="s">
        <v>2573</v>
      </c>
      <c r="E37" t="s">
        <v>2689</v>
      </c>
      <c r="F37" t="s">
        <v>2570</v>
      </c>
      <c r="N37" t="str">
        <f t="shared" si="0"/>
        <v>[{"Camera Information":{"Identifier":"camera.711","Number":711,"Group":AP-7,"Name":AP-7 20 Figueres Nord,"Location":AP-7 (N),"Description":AP-7 20 Figueres Nord,"Symbol":"Fixed camera","Owner":"ACESA","Municipality":"Figueres","Kilometric Point":"20","Road":"AP-7","Direction":"0","Latitude":"",""Longitude":"",""Manufacturer":"LANACCESS","Connection":{"Address"):10.131.13.4,"Multicast address":				235.1.0.51,"User":,"Password":,"HTTP port":80,"ONVIF port":80,"RTSP port":554},"PTZ protocol":{"Protocol"):		VLC,"Address":			0,"Port":0,"Serial settings":0}}},</v>
      </c>
    </row>
    <row r="38" spans="1:14">
      <c r="A38" s="48">
        <v>712</v>
      </c>
      <c r="B38" t="s">
        <v>2690</v>
      </c>
      <c r="C38" t="s">
        <v>2691</v>
      </c>
      <c r="D38" t="s">
        <v>2573</v>
      </c>
      <c r="E38" t="s">
        <v>2692</v>
      </c>
      <c r="F38" t="s">
        <v>2570</v>
      </c>
      <c r="N38" t="str">
        <f t="shared" si="0"/>
        <v>[{"Camera Information":{"Identifier":"camera.712","Number":712,"Group":AP-7,"Name":AP-7 23,85 Figueres Centre,"Location":AP-7 (N),"Description":AP-7 23,85 Figueres Centre,"Symbol":"Fixed camera","Owner":"ACESA","Municipality":"Figueres","Kilometric Point":"23,85","Road":"AP-7","Direction":"0","Latitude":"",""Longitude":"",""Manufacturer":"LANACCESS","Connection":{"Address"):10.131.13.5,"Multicast address":				235.1.0.52,"User":,"Password":,"HTTP port":80,"ONVIF port":80,"RTSP port":554},"PTZ protocol":{"Protocol"):		VLC,"Address":			0,"Port":0,"Serial settings":0}}},</v>
      </c>
    </row>
    <row r="39" spans="1:14">
      <c r="A39" s="48">
        <v>708</v>
      </c>
      <c r="B39" t="s">
        <v>2693</v>
      </c>
      <c r="C39" t="s">
        <v>2694</v>
      </c>
      <c r="D39" t="s">
        <v>2619</v>
      </c>
      <c r="E39" t="s">
        <v>2695</v>
      </c>
      <c r="F39" t="s">
        <v>2570</v>
      </c>
      <c r="N39" t="str">
        <f t="shared" si="0"/>
        <v>[{"Camera Information":{"Identifier":"camera.708","Number":708,"Group":AP-7,"Name":AP-7 6,5 Barrera Agullana,"Location":AP-7 (N),"Description":AP-7 6,5 Barrera Agullana,"Symbol":"Fixed camera","Owner":"ACESA","Municipality":"Agullana","Kilometric Point":"6,5","Road":"AP-7","Direction":"0","Latitude":"",""Longitude":"",""Manufacturer":"AXIS","Connection":{"Address"):10.131.15.3,"Multicast address":				239.239.239.239,"User":sct,"Password":sct,"HTTP port":80,"ONVIF port":80,"RTSP port":554},"PTZ protocol":{"Protocol"):		VLC,"Address":			0,"Port":0,"Serial settings":0}}},</v>
      </c>
    </row>
    <row r="40" spans="1:14">
      <c r="A40" s="48">
        <v>709</v>
      </c>
      <c r="B40" t="s">
        <v>2696</v>
      </c>
      <c r="C40" t="s">
        <v>2697</v>
      </c>
      <c r="D40" t="s">
        <v>2619</v>
      </c>
      <c r="E40" t="s">
        <v>2698</v>
      </c>
      <c r="F40" t="s">
        <v>2570</v>
      </c>
      <c r="N40" t="str">
        <f t="shared" si="0"/>
        <v>[{"Camera Information":{"Identifier":"camera.709","Number":709,"Group":AP-7,"Name":AP-7 8,75 Agullana,"Location":AP-7 (N),"Description":AP-7 8,75 Agullana,"Symbol":"Fixed camera","Owner":"ACESA","Municipality":"Agullana","Kilometric Point":"8,75","Road":"AP-7","Direction":"0","Latitude":"",""Longitude":"",""Manufacturer":"AXIS","Connection":{"Address"):10.131.15.4,"Multicast address":				239.239.239.239,"User":sct,"Password":sct,"HTTP port":80,"ONVIF port":80,"RTSP port":554},"PTZ protocol":{"Protocol"):		VLC,"Address":			0,"Port":0,"Serial settings":0}}},</v>
      </c>
    </row>
    <row r="41" spans="1:14">
      <c r="A41" s="48">
        <v>706</v>
      </c>
      <c r="B41" t="s">
        <v>2699</v>
      </c>
      <c r="C41" t="s">
        <v>2700</v>
      </c>
      <c r="D41" t="s">
        <v>2619</v>
      </c>
      <c r="E41" t="s">
        <v>2701</v>
      </c>
      <c r="F41" t="s">
        <v>2570</v>
      </c>
      <c r="N41" t="str">
        <f t="shared" si="0"/>
        <v>[{"Camera Information":{"Identifier":"camera.706","Number":706,"Group":AP-7,"Name":AP-7 1,775 Jonquera,"Location":AP-7 (N),"Description":AP-7 1,775 Jonquera,"Symbol":"Fixed camera","Owner":"ACESA","Municipality":"Jonquera","Kilometric Point":"1,775","Road":"AP-7","Direction":"0","Latitude":"",""Longitude":"",""Manufacturer":"AXIS","Connection":{"Address"):10.131.16.3,"Multicast address":				239.239.239.239,"User":sct,"Password":sct,"HTTP port":80,"ONVIF port":80,"RTSP port":554},"PTZ protocol":{"Protocol"):		VLC,"Address":			0,"Port":0,"Serial settings":0}}},</v>
      </c>
    </row>
    <row r="42" spans="1:14">
      <c r="A42" s="48">
        <v>707</v>
      </c>
      <c r="B42" t="s">
        <v>2702</v>
      </c>
      <c r="C42" t="s">
        <v>2703</v>
      </c>
      <c r="D42" t="s">
        <v>2619</v>
      </c>
      <c r="E42" t="s">
        <v>2704</v>
      </c>
      <c r="F42" t="s">
        <v>2570</v>
      </c>
      <c r="N42" t="str">
        <f t="shared" si="0"/>
        <v>[{"Camera Information":{"Identifier":"camera.707","Number":707,"Group":AP-7,"Name":AP-7 3,5 Aduana,"Location":AP-7 (N),"Description":AP-7 3,5 Aduana,"Symbol":"Fixed camera","Owner":"ACESA","Municipality":"Jonquera","Kilometric Point":"3,5","Road":"AP-7","Direction":"0","Latitude":"",""Longitude":"",""Manufacturer":"AXIS","Connection":{"Address"):10.131.16.4,"Multicast address":				239.239.239.239,"User":sct,"Password":sct,"HTTP port":80,"ONVIF port":80,"RTSP port":554},"PTZ protocol":{"Protocol"):		VLC,"Address":			0,"Port":0,"Serial settings":0}}},</v>
      </c>
    </row>
    <row r="43" spans="1:14">
      <c r="A43" s="48">
        <v>705</v>
      </c>
      <c r="B43" t="s">
        <v>2705</v>
      </c>
      <c r="C43" t="s">
        <v>2706</v>
      </c>
      <c r="D43" t="s">
        <v>2619</v>
      </c>
      <c r="E43" t="s">
        <v>2707</v>
      </c>
      <c r="F43" t="s">
        <v>2570</v>
      </c>
      <c r="N43" t="str">
        <f t="shared" si="0"/>
        <v>[{"Camera Information":{"Identifier":"camera.705","Number":705,"Group":AP-7,"Name":AP-7 0 Frontera,"Location":AP-7 (N),"Description":AP-7 0 Frontera,"Symbol":"Fixed camera","Owner":"ACESA","Municipality":"Sense Assignació","Kilometric Point":"0","Road":"AP-7","Direction":"0","Latitude":"",""Longitude":"",""Manufacturer":"AXIS","Connection":{"Address"):10.131.16.5,"Multicast address":				239.239.239.239,"User":sct,"Password":sct,"HTTP port":80,"ONVIF port":80,"RTSP port":554},"PTZ protocol":{"Protocol"):		VLC,"Address":			0,"Port":0,"Serial settings":0}}},</v>
      </c>
    </row>
    <row r="44" spans="1:14">
      <c r="A44" s="48">
        <v>3219</v>
      </c>
      <c r="B44" t="s">
        <v>2708</v>
      </c>
      <c r="C44" t="s">
        <v>2709</v>
      </c>
      <c r="D44" t="s">
        <v>2619</v>
      </c>
      <c r="E44" t="s">
        <v>2710</v>
      </c>
      <c r="F44" t="s">
        <v>2570</v>
      </c>
      <c r="N44" t="str">
        <f t="shared" si="0"/>
        <v>[{"Camera Information":{"Identifier":"camera.3219","Number":3219,"Group":C-32S,"Name":C-32S 35,07 Sitges,"Location":C-32 (S),"Description":C-32S 35,07 Sitges,"Symbol":"Fixed camera","Owner":"AUCAT","Municipality":"Sitges","Kilometric Point":"35,07","Road":"C-32S","Direction":"0","Latitude":"",""Longitude":"",""Manufacturer":"AXIS","Connection":{"Address"):10.131.196.47,"Multicast address":				235.1.2.49,"User":sct,"Password":sct,"HTTP port":80,"ONVIF port":80,"RTSP port":554},"PTZ protocol":{"Protocol"):		VLC,"Address":			0,"Port":0,"Serial settings":0}}},</v>
      </c>
    </row>
    <row r="45" spans="1:14">
      <c r="A45" s="48">
        <v>3218</v>
      </c>
      <c r="B45" t="s">
        <v>2711</v>
      </c>
      <c r="C45" t="s">
        <v>2712</v>
      </c>
      <c r="D45" t="s">
        <v>2619</v>
      </c>
      <c r="E45" t="s">
        <v>2713</v>
      </c>
      <c r="F45" t="s">
        <v>2570</v>
      </c>
      <c r="N45" t="str">
        <f t="shared" si="0"/>
        <v>[{"Camera Information":{"Identifier":"camera.3218","Number":3218,"Group":C-32S,"Name":C-32S 35,72 Sitges,"Location":C-32 (S),"Description":C-32S 35,72 Sitges,"Symbol":"Fixed camera","Owner":"AUCAT","Municipality":"Sitges","Kilometric Point":"35,72","Road":"C-32S","Direction":"0","Latitude":"",""Longitude":"",""Manufacturer":"AXIS","Connection":{"Address"):10.131.196.48,"Multicast address":				235.1.2.50,"User":sct,"Password":sct,"HTTP port":80,"ONVIF port":80,"RTSP port":554},"PTZ protocol":{"Protocol"):		VLC,"Address":			0,"Port":0,"Serial settings":0}}},</v>
      </c>
    </row>
    <row r="46" spans="1:14">
      <c r="A46" s="48">
        <v>3217</v>
      </c>
      <c r="B46" t="s">
        <v>2714</v>
      </c>
      <c r="C46" t="s">
        <v>2715</v>
      </c>
      <c r="D46" t="s">
        <v>2619</v>
      </c>
      <c r="E46" t="s">
        <v>2716</v>
      </c>
      <c r="F46" t="s">
        <v>2570</v>
      </c>
      <c r="N46" t="str">
        <f t="shared" si="0"/>
        <v>[{"Camera Information":{"Identifier":"camera.3217","Number":3217,"Group":C-32S,"Name":C-32S 37,98 Sitges,"Location":C-32 (S),"Description":C-32S 37,98 Sitges,"Symbol":"Fixed camera","Owner":"AUCAT","Municipality":"Sitges","Kilometric Point":"37,98","Road":"C-32S","Direction":"0","Latitude":"",""Longitude":"",""Manufacturer":"AXIS","Connection":{"Address"):10.131.196.73,"Multicast address":				235.1.2.75,"User":sct,"Password":sct,"HTTP port":80,"ONVIF port":80,"RTSP port":554},"PTZ protocol":{"Protocol"):		VLC,"Address":			0,"Port":0,"Serial settings":0}}},</v>
      </c>
    </row>
    <row r="47" spans="1:14">
      <c r="A47" s="48">
        <v>3216</v>
      </c>
      <c r="B47" t="s">
        <v>2717</v>
      </c>
      <c r="C47" t="s">
        <v>2718</v>
      </c>
      <c r="D47" t="s">
        <v>2619</v>
      </c>
      <c r="E47" t="s">
        <v>2719</v>
      </c>
      <c r="F47" t="s">
        <v>2570</v>
      </c>
      <c r="N47" t="str">
        <f t="shared" si="0"/>
        <v>[{"Camera Information":{"Identifier":"camera.3216","Number":3216,"Group":C-32S,"Name":C-32S 39,06 Sitges Garraf,"Location":C-32 (S),"Description":C-32S 39,06 Sitges Garraf,"Symbol":"Fixed camera","Owner":"AUCAT","Municipality":"Sitges","Kilometric Point":"39,06","Road":"C-32S","Direction":"0","Latitude":"",""Longitude":"",""Manufacturer":"AXIS","Connection":{"Address"):10.131.196.84,"Multicast address":				235.1.2.86,"User":sct,"Password":sct,"HTTP port":80,"ONVIF port":80,"RTSP port":554},"PTZ protocol":{"Protocol"):		VLC,"Address":			0,"Port":0,"Serial settings":0}}},</v>
      </c>
    </row>
    <row r="48" spans="1:14">
      <c r="A48" s="48">
        <v>3227</v>
      </c>
      <c r="B48" t="s">
        <v>2720</v>
      </c>
      <c r="C48" t="s">
        <v>2721</v>
      </c>
      <c r="D48" t="s">
        <v>2619</v>
      </c>
      <c r="E48" t="s">
        <v>2722</v>
      </c>
      <c r="F48" t="s">
        <v>2570</v>
      </c>
      <c r="N48" t="str">
        <f t="shared" si="0"/>
        <v>[{"Camera Information":{"Identifier":"camera.3227","Number":3227,"Group":C-32S,"Name":C-32S 21,5 Vilanova Centre,"Location":C-32 (S),"Description":C-32S 21,5 Vilanova Centre,"Symbol":"Fixed camera","Owner":"AUCAT","Municipality":"Vilanova i la Geltrú","Kilometric Point":"21,5","Road":"C-32S","Direction":"0","Latitude":"",""Longitude":"",""Manufacturer":"AXIS","Connection":{"Address"):10.131.197.20,"Multicast address":				235.1.2.22,"User":,"Password":,"HTTP port":80,"ONVIF port":80,"RTSP port":554},"PTZ protocol":{"Protocol"):		VLC,"Address":			0,"Port":0,"Serial settings":0}}},</v>
      </c>
    </row>
    <row r="49" spans="1:14">
      <c r="A49" s="48">
        <v>3226</v>
      </c>
      <c r="B49" t="s">
        <v>2723</v>
      </c>
      <c r="C49" t="s">
        <v>2724</v>
      </c>
      <c r="D49" t="s">
        <v>2573</v>
      </c>
      <c r="E49" t="s">
        <v>2725</v>
      </c>
      <c r="F49" t="s">
        <v>2570</v>
      </c>
      <c r="N49" t="str">
        <f t="shared" si="0"/>
        <v>[{"Camera Information":{"Identifier":"camera.3226","Number":3226,"Group":C-32S,"Name":C-32S 23,35 S. Pere de Ribes,"Location":C-32 (S),"Description":C-32S 23,35 S. Pere de Ribes,"Symbol":"Fixed camera","Owner":"AUCAT","Municipality":"Sant Pere de Ribes","Kilometric Point":"23,35","Road":"C-32S","Direction":"0","Latitude":"",""Longitude":"",""Manufacturer":"LANACCESS","Connection":{"Address"):10.131.197.21,"Multicast address":				235.1.2.23,"User":,"Password":,"HTTP port":80,"ONVIF port":80,"RTSP port":554},"PTZ protocol":{"Protocol"):		VLC,"Address":			0,"Port":0,"Serial settings":0}}},</v>
      </c>
    </row>
    <row r="50" spans="1:14">
      <c r="A50" s="48">
        <v>3225</v>
      </c>
      <c r="B50" t="s">
        <v>2726</v>
      </c>
      <c r="C50" t="s">
        <v>2727</v>
      </c>
      <c r="D50" t="s">
        <v>2619</v>
      </c>
      <c r="E50" t="s">
        <v>2728</v>
      </c>
      <c r="F50" t="s">
        <v>2570</v>
      </c>
      <c r="N50" t="str">
        <f t="shared" si="0"/>
        <v>[{"Camera Information":{"Identifier":"camera.3225","Number":3225,"Group":C-32S,"Name":C-32S 25,48 S. Pere de Ribes,"Location":C-32 (S),"Description":C-32S 25,48 S. Pere de Ribes,"Symbol":"Fixed camera","Owner":"AUCAT","Municipality":"Sant Pere de Ribes","Kilometric Point":"25,48","Road":"C-32S","Direction":"0","Latitude":"",""Longitude":"",""Manufacturer":"AXIS","Connection":{"Address"):10.131.197.22,"Multicast address":				235.1.2.24,"User":,"Password":,"HTTP port":80,"ONVIF port":80,"RTSP port":554},"PTZ protocol":{"Protocol"):		VLC,"Address":			0,"Port":0,"Serial settings":0}}},</v>
      </c>
    </row>
    <row r="51" spans="1:14">
      <c r="A51" s="48">
        <v>3224</v>
      </c>
      <c r="B51" t="s">
        <v>2729</v>
      </c>
      <c r="C51" t="s">
        <v>2730</v>
      </c>
      <c r="D51" t="s">
        <v>2619</v>
      </c>
      <c r="E51" t="s">
        <v>2731</v>
      </c>
      <c r="F51" t="s">
        <v>2570</v>
      </c>
      <c r="N51" t="str">
        <f t="shared" si="0"/>
        <v>[{"Camera Information":{"Identifier":"camera.3224","Number":3224,"Group":C-32S,"Name":C-32S 28,3 S. Pere de Ribes,"Location":C-32 (S),"Description":C-32S 28,3 S. Pere de Ribes,"Symbol":"Fixed camera","Owner":"AUCAT","Municipality":"Sant Pere de Ribes","Kilometric Point":"28,3","Road":"C-32S","Direction":"0","Latitude":"",""Longitude":"",""Manufacturer":"AXIS","Connection":{"Address"):10.131.197.23,"Multicast address":				239.239.239.239,"User":sct,"Password":sct,"HTTP port":80,"ONVIF port":80,"RTSP port":554},"PTZ protocol":{"Protocol"):		VLC,"Address":			0,"Port":0,"Serial settings":0}}},</v>
      </c>
    </row>
    <row r="52" spans="1:14">
      <c r="A52" s="48">
        <v>3223</v>
      </c>
      <c r="B52" t="s">
        <v>2732</v>
      </c>
      <c r="C52" t="s">
        <v>2733</v>
      </c>
      <c r="D52" t="s">
        <v>2619</v>
      </c>
      <c r="E52" t="s">
        <v>2734</v>
      </c>
      <c r="F52" t="s">
        <v>2570</v>
      </c>
      <c r="N52" t="str">
        <f t="shared" si="0"/>
        <v>[{"Camera Information":{"Identifier":"camera.3223","Number":3223,"Group":C-32S,"Name":C-32S 31,16 Sitges Centre,"Location":C-32 (S),"Description":C-32S 31,16 Sitges Centre,"Symbol":"Fixed camera","Owner":"AUCAT","Municipality":"Sitges","Kilometric Point":"31,16","Road":"C-32S","Direction":"0","Latitude":"",""Longitude":"",""Manufacturer":"AXIS","Connection":{"Address"):10.131.197.25,"Multicast address":				235.1.2.27,"User":sct,"Password":sct,"HTTP port":80,"ONVIF port":80,"RTSP port":554},"PTZ protocol":{"Protocol"):		VLC,"Address":			0,"Port":0,"Serial settings":0}}},</v>
      </c>
    </row>
    <row r="53" spans="1:14">
      <c r="A53" s="48">
        <v>3222</v>
      </c>
      <c r="B53" t="s">
        <v>2735</v>
      </c>
      <c r="C53" t="s">
        <v>2736</v>
      </c>
      <c r="D53" t="s">
        <v>2619</v>
      </c>
      <c r="E53" t="s">
        <v>2737</v>
      </c>
      <c r="F53" t="s">
        <v>2570</v>
      </c>
      <c r="N53" t="str">
        <f t="shared" si="0"/>
        <v>[{"Camera Information":{"Identifier":"camera.3222","Number":3222,"Group":C-32S,"Name":C-32S 31,73 Sitges Nord,"Location":C-32 (S),"Description":C-32S 31,73 Sitges Nord,"Symbol":"Fixed camera","Owner":"AUCAT","Municipality":"Sitges","Kilometric Point":"31,73","Road":"C-32S","Direction":"0","Latitude":"",""Longitude":"",""Manufacturer":"AXIS","Connection":{"Address"):10.131.197.28,"Multicast address":				235.1.2.30,"User":sct,"Password":sct,"HTTP port":80,"ONVIF port":80,"RTSP port":554},"PTZ protocol":{"Protocol"):		VLC,"Address":			0,"Port":0,"Serial settings":0}}},</v>
      </c>
    </row>
    <row r="54" spans="1:14">
      <c r="A54" s="48">
        <v>3221</v>
      </c>
      <c r="B54" t="s">
        <v>2738</v>
      </c>
      <c r="C54" t="s">
        <v>2739</v>
      </c>
      <c r="D54" t="s">
        <v>2619</v>
      </c>
      <c r="E54" t="s">
        <v>2740</v>
      </c>
      <c r="F54" t="s">
        <v>2570</v>
      </c>
      <c r="N54" t="str">
        <f t="shared" si="0"/>
        <v>[{"Camera Information":{"Identifier":"camera.3221","Number":3221,"Group":C-32S,"Name":C-32S 34,02 Sitges Peatge,"Location":C-32 (S),"Description":C-32S 34,02 Sitges Peatge,"Symbol":"Fixed camera","Owner":"AUCAT","Municipality":"Sitges","Kilometric Point":"34,02","Road":"C-32S","Direction":"0","Latitude":"",""Longitude":"",""Manufacturer":"AXIS","Connection":{"Address"):10.131.197.45,"Multicast address":				235.1.2.47,"User":sct,"Password":sct,"HTTP port":80,"ONVIF port":80,"RTSP port":554},"PTZ protocol":{"Protocol"):		VLC,"Address":			0,"Port":0,"Serial settings":0}}},</v>
      </c>
    </row>
    <row r="55" spans="1:14">
      <c r="A55" s="48">
        <v>3220</v>
      </c>
      <c r="B55" t="s">
        <v>2741</v>
      </c>
      <c r="C55" t="s">
        <v>2742</v>
      </c>
      <c r="D55" t="s">
        <v>2619</v>
      </c>
      <c r="E55" t="s">
        <v>2743</v>
      </c>
      <c r="F55" t="s">
        <v>2570</v>
      </c>
      <c r="N55" t="str">
        <f t="shared" si="0"/>
        <v>[{"Camera Information":{"Identifier":"camera.3220","Number":3220,"Group":C-32S,"Name":C-32S 34,4 Sitges,"Location":C-32 (S),"Description":C-32S 34,4 Sitges,"Symbol":"Fixed camera","Owner":"AUCAT","Municipality":"Sitges","Kilometric Point":"34,4","Road":"C-32S","Direction":"0","Latitude":"",""Longitude":"",""Manufacturer":"AXIS","Connection":{"Address"):10.131.197.46,"Multicast address":				235.1.2.48,"User":sct,"Password":sct,"HTTP port":80,"ONVIF port":80,"RTSP port":554},"PTZ protocol":{"Protocol"):		VLC,"Address":			0,"Port":0,"Serial settings":0}}},</v>
      </c>
    </row>
    <row r="56" spans="1:14">
      <c r="A56" s="48">
        <v>3215</v>
      </c>
      <c r="B56" t="s">
        <v>2744</v>
      </c>
      <c r="C56" t="s">
        <v>2745</v>
      </c>
      <c r="D56" t="s">
        <v>2619</v>
      </c>
      <c r="E56" t="s">
        <v>2746</v>
      </c>
      <c r="F56" t="s">
        <v>2570</v>
      </c>
      <c r="N56" t="str">
        <f t="shared" si="0"/>
        <v>[{"Camera Information":{"Identifier":"camera.3215","Number":3215,"Group":C-32S,"Name":C-32S 40,67 Sitges,"Location":C-32 (S),"Description":C-32S 40,67 Sitges,"Symbol":"Fixed camera","Owner":"AUCAT","Municipality":"Sitges","Kilometric Point":"40,67","Road":"C-32S","Direction":"0","Latitude":"",""Longitude":"",""Manufacturer":"AXIS","Connection":{"Address"):10.131.198.34,"Multicast address":				235.1.2.101,"User":sct,"Password":sct,"HTTP port":80,"ONVIF port":80,"RTSP port":554},"PTZ protocol":{"Protocol"):		VLC,"Address":			0,"Port":0,"Serial settings":0}}},</v>
      </c>
    </row>
    <row r="57" spans="1:14">
      <c r="A57" s="48">
        <v>3214</v>
      </c>
      <c r="B57" t="s">
        <v>2747</v>
      </c>
      <c r="C57" t="s">
        <v>2748</v>
      </c>
      <c r="D57" t="s">
        <v>2619</v>
      </c>
      <c r="E57" t="s">
        <v>2749</v>
      </c>
      <c r="F57" t="s">
        <v>2570</v>
      </c>
      <c r="N57" t="str">
        <f t="shared" si="0"/>
        <v>[{"Camera Information":{"Identifier":"camera.3214","Number":3214,"Group":C-32S,"Name":C-32S 42,2 Sitges Botigues,"Location":C-32 (S),"Description":C-32S 42,2 Sitges Botigues,"Symbol":"Fixed camera","Owner":"AUCAT","Municipality":"Sitges","Kilometric Point":"42,2","Road":"C-32S","Direction":"0","Latitude":"",""Longitude":"",""Manufacturer":"AXIS","Connection":{"Address"):10.131.198.42,"Multicast address":				235.1.2.109,"User":sct,"Password":sct,"HTTP port":80,"ONVIF port":80,"RTSP port":554},"PTZ protocol":{"Protocol"):		VLC,"Address":			0,"Port":0,"Serial settings":0}}},</v>
      </c>
    </row>
    <row r="58" spans="1:14">
      <c r="A58" s="48">
        <v>733</v>
      </c>
      <c r="B58" t="s">
        <v>2750</v>
      </c>
      <c r="C58" t="s">
        <v>2751</v>
      </c>
      <c r="D58" t="s">
        <v>2619</v>
      </c>
      <c r="E58" t="s">
        <v>2752</v>
      </c>
      <c r="F58" t="s">
        <v>2570</v>
      </c>
      <c r="N58" t="str">
        <f t="shared" si="0"/>
        <v>[{"Camera Information":{"Identifier":"camera.733","Number":733,"Group":AP-7,"Name":AP-7 129 Peatge La Roca,"Location":AP-7 (N),"Description":AP-7 129 Peatge La Roca,"Symbol":"Fixed camera","Owner":"ACESA","Municipality":"Sense Assignació","Kilometric Point":"129","Road":"AP-7","Direction":"0","Latitude":"",""Longitude":"",""Manufacturer":"AXIS","Connection":{"Address"):10.131.3.3,"Multicast address":				239.239.239.239,"User":sct,"Password":sct,"HTTP port":80,"ONVIF port":80,"RTSP port":554},"PTZ protocol":{"Protocol"):		VLC,"Address":			0,"Port":0,"Serial settings":0}}},</v>
      </c>
    </row>
    <row r="59" spans="1:14">
      <c r="A59" s="48">
        <v>731</v>
      </c>
      <c r="B59" t="s">
        <v>2753</v>
      </c>
      <c r="C59" t="s">
        <v>2754</v>
      </c>
      <c r="D59" t="s">
        <v>2619</v>
      </c>
      <c r="E59" t="s">
        <v>2755</v>
      </c>
      <c r="F59" t="s">
        <v>2570</v>
      </c>
      <c r="N59" t="str">
        <f t="shared" si="0"/>
        <v>[{"Camera Information":{"Identifier":"camera.731","Number":731,"Group":AP-7,"Name":AP-7 123,04 Cardedeu,"Location":AP-7 (N),"Description":AP-7 123,04 Cardedeu,"Symbol":"Fixed camera","Owner":"ACESA","Municipality":"Cardedeu","Kilometric Point":"123,04","Road":"AP-7","Direction":"0","Latitude":"",""Longitude":"",""Manufacturer":"AXIS","Connection":{"Address"):10.131.4.3,"Multicast address":				239.239.239.239,"User":sct,"Password":sct,"HTTP port":80,"ONVIF port":80,"RTSP port":554},"PTZ protocol":{"Protocol"):		VLC,"Address":			0,"Port":0,"Serial settings":0}}},</v>
      </c>
    </row>
    <row r="60" spans="1:14">
      <c r="A60" s="48">
        <v>730</v>
      </c>
      <c r="B60" t="s">
        <v>2756</v>
      </c>
      <c r="C60" t="s">
        <v>2757</v>
      </c>
      <c r="D60" t="s">
        <v>2573</v>
      </c>
      <c r="E60" t="s">
        <v>2758</v>
      </c>
      <c r="F60" t="s">
        <v>2570</v>
      </c>
      <c r="N60" t="str">
        <f t="shared" si="0"/>
        <v>[{"Camera Information":{"Identifier":"camera.730","Number":730,"Group":AP-7,"Name":AP-7 117 Llinars del valles,"Location":AP-7 (N),"Description":AP-7 117 Llinars del valles,"Symbol":"Fixed camera","Owner":"ACESA","Municipality":"Llinars del Vallès","Kilometric Point":"117","Road":"AP-7","Direction":"0","Latitude":"",""Longitude":"",""Manufacturer":"LANACCESS","Connection":{"Address"):10.131.4.4,"Multicast address":				239.239.239.239,"User":sct,"Password":sct,"HTTP port":80,"ONVIF port":80,"RTSP port":554},"PTZ protocol":{"Protocol"):		VLC,"Address":			0,"Port":0,"Serial settings":0}}},</v>
      </c>
    </row>
    <row r="61" spans="1:14">
      <c r="A61" s="48">
        <v>732</v>
      </c>
      <c r="B61" t="s">
        <v>2759</v>
      </c>
      <c r="C61" t="s">
        <v>2760</v>
      </c>
      <c r="D61" t="s">
        <v>2619</v>
      </c>
      <c r="E61" t="s">
        <v>2761</v>
      </c>
      <c r="F61" t="s">
        <v>2570</v>
      </c>
      <c r="N61" t="str">
        <f t="shared" si="0"/>
        <v>[{"Camera Information":{"Identifier":"camera.732","Number":732,"Group":AP-7,"Name":AP-7 124,8 La Roca,"Location":AP-7 (N),"Description":AP-7 124,8 La Roca,"Symbol":"Fixed camera","Owner":"ACESA","Municipality":"Sense Assignació","Kilometric Point":"124,8","Road":"AP-7","Direction":"0","Latitude":"",""Longitude":"",""Manufacturer":"AXIS","Connection":{"Address"):10.131.4.7,"Multicast address":				239.239.239.239,"User":desconocida,"Password":desconocida,"HTTP port":80,"ONVIF port":80,"RTSP port":554},"PTZ protocol":{"Protocol"):		VLC,"Address":			0,"Port":0,"Serial settings":0}}},</v>
      </c>
    </row>
    <row r="62" spans="1:14">
      <c r="A62" s="48">
        <v>4002</v>
      </c>
      <c r="B62" t="s">
        <v>2762</v>
      </c>
      <c r="C62" t="s">
        <v>2763</v>
      </c>
      <c r="D62" t="s">
        <v>2764</v>
      </c>
      <c r="E62" t="s">
        <v>2765</v>
      </c>
      <c r="F62" t="s">
        <v>2570</v>
      </c>
      <c r="N62" t="str">
        <f t="shared" si="0"/>
        <v>[{"Camera Information":{"Identifier":"camera.4002","Number":4002,"Group":C-32,"Name":C-32 85,515 Alella,"Location":C-32 (N),"Description":C-32 85,515 Alella,"Symbol":"Fixed camera","Owner":"ACESA","Municipality":"Alella","Kilometric Point":"85,515","Road":"C-32","Direction":"0","Latitude":"",""Longitude":"",""Manufacturer":"","Connection":{"Address"):10.131.45.4,"Multicast address":				235.1.0.89,"User":,"Password":,"HTTP port":80,"ONVIF port":80,"RTSP port":554},"PTZ protocol":{"Protocol"):		VLC,"Address":			0,"Port":0,"Serial settings":0}}},</v>
      </c>
    </row>
    <row r="63" spans="1:14">
      <c r="A63" s="48">
        <v>4004</v>
      </c>
      <c r="B63" t="s">
        <v>2766</v>
      </c>
      <c r="C63" t="s">
        <v>2767</v>
      </c>
      <c r="D63" t="s">
        <v>2573</v>
      </c>
      <c r="E63" t="s">
        <v>2768</v>
      </c>
      <c r="F63" t="s">
        <v>2570</v>
      </c>
      <c r="N63" t="str">
        <f t="shared" si="0"/>
        <v>[{"Camera Information":{"Identifier":"camera.4004","Number":4004,"Group":C-32,"Name":C-32 87,47 El Masnou,"Location":C-32 (N),"Description":C-32 87,47 El Masnou,"Symbol":"Fixed camera","Owner":"ACESA","Municipality":"Masnou","Kilometric Point":"87,47","Road":"C-32","Direction":"0","Latitude":"",""Longitude":"",""Manufacturer":"LANACCESS","Connection":{"Address"):10.131.45.5,"Multicast address":				235.1.0.90,"User":,"Password":,"HTTP port":80,"ONVIF port":80,"RTSP port":554},"PTZ protocol":{"Protocol"):		VLC,"Address":			0,"Port":0,"Serial settings":0}}},</v>
      </c>
    </row>
    <row r="64" spans="1:14">
      <c r="A64" s="48">
        <v>4005</v>
      </c>
      <c r="B64" t="s">
        <v>2769</v>
      </c>
      <c r="C64" t="s">
        <v>2770</v>
      </c>
      <c r="D64" t="s">
        <v>2573</v>
      </c>
      <c r="E64" t="s">
        <v>2771</v>
      </c>
      <c r="F64" t="s">
        <v>2570</v>
      </c>
      <c r="N64" t="str">
        <f t="shared" si="0"/>
        <v>[{"Camera Information":{"Identifier":"camera.4005","Number":4005,"Group":C-32,"Name":C-32 89 El Masnou,"Location":C-32 (N),"Description":C-32 89 El Masnou,"Symbol":"Fixed camera","Owner":"ACESA","Municipality":"Masnou","Kilometric Point":"89","Road":"C-32","Direction":"0","Latitude":"",""Longitude":"",""Manufacturer":"LANACCESS","Connection":{"Address"):10.131.47.3,"Multicast address":				235.1.0.91,"User":,"Password":,"HTTP port":80,"ONVIF port":80,"RTSP port":554},"PTZ protocol":{"Protocol"):		VLC,"Address":			0,"Port":0,"Serial settings":0}}},</v>
      </c>
    </row>
    <row r="65" spans="1:14">
      <c r="A65" s="48">
        <v>4006</v>
      </c>
      <c r="B65" t="s">
        <v>2772</v>
      </c>
      <c r="C65" t="s">
        <v>2773</v>
      </c>
      <c r="D65" t="s">
        <v>2573</v>
      </c>
      <c r="E65" t="s">
        <v>2774</v>
      </c>
      <c r="F65" t="s">
        <v>2570</v>
      </c>
      <c r="N65" t="str">
        <f t="shared" si="0"/>
        <v>[{"Camera Information":{"Identifier":"camera.4006","Number":4006,"Group":C-32,"Name":C-32 90,22 Premià de dalt,"Location":C-32 (N),"Description":C-32 90,22 Premià de dalt,"Symbol":"Fixed camera","Owner":"ACESA","Municipality":"Premià de Dalt","Kilometric Point":"90,22","Road":"C-32","Direction":"0","Latitude":"",""Longitude":"",""Manufacturer":"LANACCESS","Connection":{"Address"):10.131.47.4,"Multicast address":				235.1.0.92,"User":,"Password":,"HTTP port":80,"ONVIF port":80,"RTSP port":554},"PTZ protocol":{"Protocol"):		VLC,"Address":			0,"Port":0,"Serial settings":0}}},</v>
      </c>
    </row>
    <row r="66" spans="1:14">
      <c r="A66" s="48">
        <v>4007</v>
      </c>
      <c r="B66" t="s">
        <v>2775</v>
      </c>
      <c r="C66" t="s">
        <v>2776</v>
      </c>
      <c r="D66" t="s">
        <v>2619</v>
      </c>
      <c r="E66" t="s">
        <v>2777</v>
      </c>
      <c r="F66" t="s">
        <v>2570</v>
      </c>
      <c r="N66" t="str">
        <f t="shared" si="0"/>
        <v>[{"Camera Information":{"Identifier":"camera.4007","Number":4007,"Group":C-32,"Name":C-32 92 Peatge Vilassar,"Location":C-32 (N),"Description":C-32 92 Peatge Vilassar,"Symbol":"Fixed camera","Owner":"ACESA","Municipality":"Vilassar de Mar","Kilometric Point":"92","Road":"C-32","Direction":"0","Latitude":"",""Longitude":"",""Manufacturer":"AXIS","Connection":{"Address"):10.131.47.5,"Multicast address":				235.1.0.93,"User":sct,"Password":sct,"HTTP port":80,"ONVIF port":80,"RTSP port":554},"PTZ protocol":{"Protocol"):		VLC,"Address":			0,"Port":0,"Serial settings":0}}},</v>
      </c>
    </row>
    <row r="67" spans="1:14">
      <c r="A67" s="48">
        <v>4008</v>
      </c>
      <c r="B67" t="s">
        <v>2778</v>
      </c>
      <c r="C67" t="s">
        <v>2779</v>
      </c>
      <c r="D67" t="s">
        <v>2619</v>
      </c>
      <c r="E67" t="s">
        <v>2780</v>
      </c>
      <c r="F67" t="s">
        <v>2570</v>
      </c>
      <c r="N67" t="str">
        <f t="shared" ref="N67:N130" si="1">CONCATENATE(B67,C67,D67,E67,F67)</f>
        <v>[{"Camera Information":{"Identifier":"camera.4008","Number":4008,"Group":C-32,"Name":C-32 93,85 Cabrils,"Location":C-32 (N),"Description":C-32 93,85 Cabrils,"Symbol":"Fixed camera","Owner":"ACESA","Municipality":"Cabrils","Kilometric Point":"93,85","Road":"C-32","Direction":"0","Latitude":"",""Longitude":"",""Manufacturer":"AXIS","Connection":{"Address"):10.131.47.6,"Multicast address":				235.1.0.94,"User":sct,"Password":sct,"HTTP port":80,"ONVIF port":80,"RTSP port":554},"PTZ protocol":{"Protocol"):		VLC,"Address":			0,"Port":0,"Serial settings":0}}},</v>
      </c>
    </row>
    <row r="68" spans="1:14">
      <c r="A68" s="48">
        <v>4009</v>
      </c>
      <c r="B68" t="s">
        <v>2781</v>
      </c>
      <c r="C68" t="s">
        <v>2782</v>
      </c>
      <c r="D68" t="s">
        <v>2619</v>
      </c>
      <c r="E68" t="s">
        <v>2783</v>
      </c>
      <c r="F68" t="s">
        <v>2570</v>
      </c>
      <c r="N68" t="str">
        <f t="shared" si="1"/>
        <v>[{"Camera Information":{"Identifier":"camera.4009","Number":4009,"Group":C-32,"Name":C-32 96,6 Cabrera / N-II,"Location":C-32 (N),"Description":C-32 96,6 Cabrera / N-II,"Symbol":"Fixed camera","Owner":"ACESA","Municipality":"Cabrera de Mar","Kilometric Point":"96,6","Road":"C-32","Direction":"0","Latitude":"",""Longitude":"",""Manufacturer":"AXIS","Connection":{"Address"):10.131.47.7,"Multicast address":				235.1.0.95,"User":sct,"Password":sct,"HTTP port":80,"ONVIF port":80,"RTSP port":554},"PTZ protocol":{"Protocol"):		VLC,"Address":			0,"Port":0,"Serial settings":0}}},</v>
      </c>
    </row>
    <row r="69" spans="1:14">
      <c r="A69" s="48">
        <v>4015</v>
      </c>
      <c r="B69" t="s">
        <v>2784</v>
      </c>
      <c r="C69" t="s">
        <v>2785</v>
      </c>
      <c r="D69" t="s">
        <v>2619</v>
      </c>
      <c r="E69" t="s">
        <v>2786</v>
      </c>
      <c r="F69" t="s">
        <v>2570</v>
      </c>
      <c r="N69" t="str">
        <f t="shared" si="1"/>
        <v>[{"Camera Information":{"Identifier":"camera.4015","Number":4015,"Group":C-32,"Name":C-32 104,1 Mataró / N-II,"Location":C-32 (N),"Description":C-32 104,1 Mataró / N-II,"Symbol":"Fixed camera","Owner":"ACESA","Municipality":"Mataró","Kilometric Point":"104,1","Road":"C-32","Direction":"0","Latitude":"",""Longitude":"",""Manufacturer":"AXIS","Connection":{"Address"):10.131.48.10,"Multicast address":				235.1.0.103,"User":sct,"Password":sct,"HTTP port":80,"ONVIF port":80,"RTSP port":554},"PTZ protocol":{"Protocol"):		VLC,"Address":			0,"Port":0,"Serial settings":0}}},</v>
      </c>
    </row>
    <row r="70" spans="1:14">
      <c r="A70" s="48">
        <v>4016</v>
      </c>
      <c r="B70" t="s">
        <v>2787</v>
      </c>
      <c r="C70" t="s">
        <v>2788</v>
      </c>
      <c r="D70" t="s">
        <v>2619</v>
      </c>
      <c r="E70" t="s">
        <v>2789</v>
      </c>
      <c r="F70" t="s">
        <v>2570</v>
      </c>
      <c r="N70" t="str">
        <f t="shared" si="1"/>
        <v>[{"Camera Information":{"Identifier":"camera.4016","Number":4016,"Group":C-32,"Name":C-32 106,5 S. A. Llavaneras,"Location":C-32 (N),"Description":C-32 106,5 S. A. Llavaneras,"Symbol":"Fixed camera","Owner":"ACESA","Municipality":"Sant Andreu de Llavaneres","Kilometric Point":"106,5","Road":"C-32","Direction":"0","Latitude":"",""Longitude":"",""Manufacturer":"AXIS","Connection":{"Address"):10.131.48.11,"Multicast address":				235.1.0.104,"User":sct,"Password":sct,"HTTP port":80,"ONVIF port":80,"RTSP port":554},"PTZ protocol":{"Protocol"):		VLC,"Address":			0,"Port":0,"Serial settings":0}}},</v>
      </c>
    </row>
    <row r="71" spans="1:14">
      <c r="A71" s="48">
        <v>4010</v>
      </c>
      <c r="B71" t="s">
        <v>2790</v>
      </c>
      <c r="C71" t="s">
        <v>2791</v>
      </c>
      <c r="D71" t="s">
        <v>2573</v>
      </c>
      <c r="E71" t="s">
        <v>2792</v>
      </c>
      <c r="F71" t="s">
        <v>2570</v>
      </c>
      <c r="N71" t="str">
        <f t="shared" si="1"/>
        <v>[{"Camera Information":{"Identifier":"camera.4010","Number":4010,"Group":C-32,"Name":C-32 97,645 Argentona,"Location":C-32 (N),"Description":C-32 97,645 Argentona,"Symbol":"Fixed camera","Owner":"ACESA","Municipality":"Argentona","Kilometric Point":"97,645","Road":"C-32","Direction":"0","Latitude":"",""Longitude":"",""Manufacturer":"LANACCESS","Connection":{"Address"):10.131.48.3,"Multicast address":				235.1.0.96,"User":,"Password":,"HTTP port":80,"ONVIF port":80,"RTSP port":554},"PTZ protocol":{"Protocol"):		VLC,"Address":			0,"Port":0,"Serial settings":0}}},</v>
      </c>
    </row>
    <row r="72" spans="1:14">
      <c r="A72" s="48">
        <v>4011</v>
      </c>
      <c r="B72" t="s">
        <v>2793</v>
      </c>
      <c r="C72" t="s">
        <v>2794</v>
      </c>
      <c r="D72" t="s">
        <v>2573</v>
      </c>
      <c r="E72" t="s">
        <v>2795</v>
      </c>
      <c r="F72" t="s">
        <v>2570</v>
      </c>
      <c r="N72" t="str">
        <f t="shared" si="1"/>
        <v>[{"Camera Information":{"Identifier":"camera.4011","Number":4011,"Group":C-32,"Name":C-32 98,8 Argentona,"Location":C-32 (N),"Description":C-32 98,8 Argentona,"Symbol":"Fixed camera","Owner":"ACESA","Municipality":"Argentona","Kilometric Point":"98,8","Road":"C-32","Direction":"0","Latitude":"",""Longitude":"",""Manufacturer":"LANACCESS","Connection":{"Address"):10.131.48.4,"Multicast address":				235.1.0.97,"User":sct,"Password":sct,"HTTP port":80,"ONVIF port":80,"RTSP port":554},"PTZ protocol":{"Protocol"):		VLC,"Address":			0,"Port":0,"Serial settings":0}}},</v>
      </c>
    </row>
    <row r="73" spans="1:14">
      <c r="A73" s="48">
        <v>4012</v>
      </c>
      <c r="B73" t="s">
        <v>2796</v>
      </c>
      <c r="C73" t="s">
        <v>2797</v>
      </c>
      <c r="D73" t="s">
        <v>2573</v>
      </c>
      <c r="E73" t="s">
        <v>2798</v>
      </c>
      <c r="F73" t="s">
        <v>2570</v>
      </c>
      <c r="N73" t="str">
        <f t="shared" si="1"/>
        <v>[{"Camera Information":{"Identifier":"camera.4012","Number":4012,"Group":C-32,"Name":C-32 99,5 Argentona Tunel 0,"Location":C-32 (N),"Description":C-32 99,5 Argentona Tunel 0,"Symbol":"Fixed camera","Owner":"ACESA","Municipality":"Argentona","Kilometric Point":"99,5","Road":"C-32","Direction":"0","Latitude":"",""Longitude":"",""Manufacturer":"LANACCESS","Connection":{"Address"):10.131.48.5,"Multicast address":				235.1.0.98,"User":,"Password":,"HTTP port":80,"ONVIF port":80,"RTSP port":554},"PTZ protocol":{"Protocol"):		VLC,"Address":			0,"Port":0,"Serial settings":0}}},</v>
      </c>
    </row>
    <row r="74" spans="1:14">
      <c r="A74" s="48">
        <v>4013</v>
      </c>
      <c r="B74" t="s">
        <v>2799</v>
      </c>
      <c r="C74" t="s">
        <v>2800</v>
      </c>
      <c r="D74" t="s">
        <v>2573</v>
      </c>
      <c r="E74" t="s">
        <v>2801</v>
      </c>
      <c r="F74" t="s">
        <v>2570</v>
      </c>
      <c r="N74" t="str">
        <f t="shared" si="1"/>
        <v>[{"Camera Information":{"Identifier":"camera.4013","Number":4013,"Group":C-32,"Name":C-32 100,5 Mataró Tunel 0,"Location":C-32 (N),"Description":C-32 100,5 Mataró Tunel 0,"Symbol":"Fixed camera","Owner":"ACESA","Municipality":"Mataró","Kilometric Point":"100,5","Road":"C-32","Direction":"0","Latitude":"",""Longitude":"",""Manufacturer":"LANACCESS","Connection":{"Address"):10.131.48.8,"Multicast address":				235.1.0.101,"User":,"Password":,"HTTP port":80,"ONVIF port":80,"RTSP port":554},"PTZ protocol":{"Protocol"):		VLC,"Address":			0,"Port":0,"Serial settings":0}}},</v>
      </c>
    </row>
    <row r="75" spans="1:14">
      <c r="A75" s="48">
        <v>4014</v>
      </c>
      <c r="B75" t="s">
        <v>2802</v>
      </c>
      <c r="C75" t="s">
        <v>2803</v>
      </c>
      <c r="D75" t="s">
        <v>2573</v>
      </c>
      <c r="E75" t="s">
        <v>2804</v>
      </c>
      <c r="F75" t="s">
        <v>2570</v>
      </c>
      <c r="N75" t="str">
        <f t="shared" si="1"/>
        <v>[{"Camera Information":{"Identifier":"camera.4014","Number":4014,"Group":C-32,"Name":C-32 102,5 Mataró Nord,"Location":C-32 (N),"Description":C-32 102,5 Mataró Nord,"Symbol":"Fixed camera","Owner":"ACESA","Municipality":"Mataró","Kilometric Point":"102,5","Road":"C-32","Direction":"0","Latitude":"",""Longitude":"",""Manufacturer":"LANACCESS","Connection":{"Address"):10.131.48.9,"Multicast address":				235.1.0.102,"User":,"Password":,"HTTP port":80,"ONVIF port":80,"RTSP port":554},"PTZ protocol":{"Protocol"):		VLC,"Address":			0,"Port":0,"Serial settings":0}}},</v>
      </c>
    </row>
    <row r="76" spans="1:14">
      <c r="A76" s="48">
        <v>4017</v>
      </c>
      <c r="B76" t="s">
        <v>2805</v>
      </c>
      <c r="C76" t="s">
        <v>2806</v>
      </c>
      <c r="D76" t="s">
        <v>2619</v>
      </c>
      <c r="E76" t="s">
        <v>2807</v>
      </c>
      <c r="F76" t="s">
        <v>2570</v>
      </c>
      <c r="N76" t="str">
        <f t="shared" si="1"/>
        <v>[{"Camera Information":{"Identifier":"camera.4017","Number":4017,"Group":C-32,"Name":C-32 108,4 S V Montalt,"Location":C-32 (N),"Description":C-32 108,4 S V Montalt,"Symbol":"Fixed camera","Owner":"ACESA","Municipality":"Sant Vicenç de Montalt","Kilometric Point":"108,4","Road":"C-32","Direction":"0","Latitude":"",""Longitude":"",""Manufacturer":"AXIS","Connection":{"Address"):10.131.49.3,"Multicast address":				235.1.0.105,"User":sct,"Password":sct,"HTTP port":80,"ONVIF port":80,"RTSP port":554},"PTZ protocol":{"Protocol"):		VLC,"Address":			0,"Port":0,"Serial settings":0}}},</v>
      </c>
    </row>
    <row r="77" spans="1:14">
      <c r="A77" s="48">
        <v>728</v>
      </c>
      <c r="B77" t="s">
        <v>2808</v>
      </c>
      <c r="C77" t="s">
        <v>2809</v>
      </c>
      <c r="D77" t="s">
        <v>2573</v>
      </c>
      <c r="E77" t="s">
        <v>2810</v>
      </c>
      <c r="F77" t="s">
        <v>2570</v>
      </c>
      <c r="N77" t="str">
        <f t="shared" si="1"/>
        <v>[{"Camera Information":{"Identifier":"camera.728","Number":728,"Group":AP-7,"Name":AP-7 107,2 Sant Celoni,"Location":AP-7 (N),"Description":AP-7 107,2 Sant Celoni,"Symbol":"Fixed camera","Owner":"ACESA","Municipality":"Sant Celoni","Kilometric Point":"107,2","Road":"AP-7","Direction":"0","Latitude":"",""Longitude":"",""Manufacturer":"LANACCESS","Connection":{"Address"):10.131.5.4,"Multicast address":				235.1.0.27,"User":,"Password":,"HTTP port":80,"ONVIF port":80,"RTSP port":554},"PTZ protocol":{"Protocol"):		VLC,"Address":			0,"Port":0,"Serial settings":0}}},</v>
      </c>
    </row>
    <row r="78" spans="1:14">
      <c r="A78" s="48">
        <v>729</v>
      </c>
      <c r="B78" t="s">
        <v>2811</v>
      </c>
      <c r="C78" t="s">
        <v>2812</v>
      </c>
      <c r="D78" t="s">
        <v>2619</v>
      </c>
      <c r="E78" t="s">
        <v>2813</v>
      </c>
      <c r="F78" t="s">
        <v>2570</v>
      </c>
      <c r="N78" t="str">
        <f t="shared" si="1"/>
        <v>[{"Camera Information":{"Identifier":"camera.729","Number":729,"Group":AP-7,"Name":AP-7 111 Sant Celoni,"Location":AP-7 (N),"Description":AP-7 111 Sant Celoni,"Symbol":"Fixed camera","Owner":"ACESA","Municipality":"Sant Celoni","Kilometric Point":"111","Road":"AP-7","Direction":"0","Latitude":"",""Longitude":"",""Manufacturer":"AXIS","Connection":{"Address"):10.131.5.6,"Multicast address":				239.239.239.239,"User":sct,"Password":sct,"HTTP port":80,"ONVIF port":80,"RTSP port":554},"PTZ protocol":{"Protocol"):		VLC,"Address":			0,"Port":0,"Serial settings":0}}},</v>
      </c>
    </row>
    <row r="79" spans="1:14">
      <c r="A79" s="48">
        <v>4018</v>
      </c>
      <c r="B79" t="s">
        <v>2814</v>
      </c>
      <c r="C79" t="s">
        <v>2815</v>
      </c>
      <c r="D79" t="s">
        <v>2573</v>
      </c>
      <c r="E79" t="s">
        <v>2816</v>
      </c>
      <c r="F79" t="s">
        <v>2570</v>
      </c>
      <c r="N79" t="str">
        <f t="shared" si="1"/>
        <v>[{"Camera Information":{"Identifier":"camera.4018","Number":4018,"Group":C-32,"Name":C-32 110,6 Arenys Peatge,"Location":C-32 (N),"Description":C-32 110,6 Arenys Peatge,"Symbol":"Fixed camera","Owner":"ACESA","Municipality":"Arenys de Mar","Kilometric Point":"110,6","Road":"C-32","Direction":"0","Latitude":"",""Longitude":"",""Manufacturer":"LANACCESS","Connection":{"Address"):10.131.51.3,"Multicast address":				235.1.0.106,"User":,"Password":,"HTTP port":80,"ONVIF port":80,"RTSP port":554},"PTZ protocol":{"Protocol"):		VLC,"Address":			0,"Port":0,"Serial settings":0}}},</v>
      </c>
    </row>
    <row r="80" spans="1:14">
      <c r="A80" s="48">
        <v>4019</v>
      </c>
      <c r="B80" t="s">
        <v>2817</v>
      </c>
      <c r="C80" t="s">
        <v>2818</v>
      </c>
      <c r="D80" t="s">
        <v>2573</v>
      </c>
      <c r="E80" t="s">
        <v>2819</v>
      </c>
      <c r="F80" t="s">
        <v>2570</v>
      </c>
      <c r="N80" t="str">
        <f t="shared" si="1"/>
        <v>[{"Camera Information":{"Identifier":"camera.4019","Number":4019,"Group":C-32,"Name":C-32 112,4 Arenys,"Location":C-32 (N),"Description":C-32 112,4 Arenys,"Symbol":"Fixed camera","Owner":"ACESA","Municipality":"Arenys de Mar","Kilometric Point":"112,4","Road":"C-32","Direction":"0","Latitude":"",""Longitude":"",""Manufacturer":"LANACCESS","Connection":{"Address"):10.131.51.4,"Multicast address":				235.1.0.107,"User":,"Password":,"HTTP port":80,"ONVIF port":80,"RTSP port":554},"PTZ protocol":{"Protocol"):		VLC,"Address":			0,"Port":0,"Serial settings":0}}},</v>
      </c>
    </row>
    <row r="81" spans="1:14">
      <c r="A81" s="48">
        <v>4020</v>
      </c>
      <c r="B81" t="s">
        <v>2820</v>
      </c>
      <c r="C81" t="s">
        <v>2821</v>
      </c>
      <c r="D81" t="s">
        <v>2573</v>
      </c>
      <c r="E81" t="s">
        <v>2822</v>
      </c>
      <c r="F81" t="s">
        <v>2570</v>
      </c>
      <c r="N81" t="str">
        <f t="shared" si="1"/>
        <v>[{"Camera Information":{"Identifier":"camera.4020","Number":4020,"Group":C-32,"Name":C-32 113,8 Canet de Mar,"Location":C-32 (N),"Description":C-32 113,8 Canet de Mar,"Symbol":"Fixed camera","Owner":"ACESA","Municipality":"Canet de Mar","Kilometric Point":"113,8","Road":"C-32","Direction":"0","Latitude":"",""Longitude":"",""Manufacturer":"LANACCESS","Connection":{"Address"):10.131.51.5,"Multicast address":				235.1.0.108,"User":,"Password":,"HTTP port":80,"ONVIF port":80,"RTSP port":554},"PTZ protocol":{"Protocol"):		VLC,"Address":			0,"Port":0,"Serial settings":0}}},</v>
      </c>
    </row>
    <row r="82" spans="1:14">
      <c r="A82" s="48">
        <v>4021</v>
      </c>
      <c r="B82" t="s">
        <v>2823</v>
      </c>
      <c r="C82" t="s">
        <v>2824</v>
      </c>
      <c r="D82" t="s">
        <v>2573</v>
      </c>
      <c r="E82" t="s">
        <v>2825</v>
      </c>
      <c r="F82" t="s">
        <v>2570</v>
      </c>
      <c r="N82" t="str">
        <f t="shared" si="1"/>
        <v>[{"Camera Information":{"Identifier":"camera.4021","Number":4021,"Group":C-32,"Name":C-32 114,9 Canet Tunel 1,"Location":C-32 (N),"Description":C-32 114,9 Canet Tunel 1,"Symbol":"Fixed camera","Owner":"ACESA","Municipality":"Canet de Mar","Kilometric Point":"114,9","Road":"C-32","Direction":"0","Latitude":"",""Longitude":"",""Manufacturer":"LANACCESS","Connection":{"Address"):10.131.51.6,"Multicast address":				235.1.0.109,"User":sct,"Password":sct,"HTTP port":80,"ONVIF port":80,"RTSP port":554},"PTZ protocol":{"Protocol"):		VLC,"Address":			0,"Port":0,"Serial settings":0}}},</v>
      </c>
    </row>
    <row r="83" spans="1:14">
      <c r="A83" s="48">
        <v>4022</v>
      </c>
      <c r="B83" t="s">
        <v>2826</v>
      </c>
      <c r="C83" t="s">
        <v>2827</v>
      </c>
      <c r="D83" t="s">
        <v>2619</v>
      </c>
      <c r="E83" t="s">
        <v>2828</v>
      </c>
      <c r="F83" t="s">
        <v>2570</v>
      </c>
      <c r="N83" t="str">
        <f t="shared" si="1"/>
        <v>[{"Camera Information":{"Identifier":"camera.4022","Number":4022,"Group":C-32,"Name":C-32 117,4 Sant Pol de Mar,"Location":C-32 (N),"Description":C-32 117,4 Sant Pol de Mar,"Symbol":"Fixed camera","Owner":"ACESA","Municipality":"Sant Pol de Mar","Kilometric Point":"117,4","Road":"C-32","Direction":"0","Latitude":"",""Longitude":"",""Manufacturer":"AXIS","Connection":{"Address"):10.131.51.7,"Multicast address":				235.1.0.110,"User":sct,"Password":sct,"HTTP port":80,"ONVIF port":80,"RTSP port":554},"PTZ protocol":{"Protocol"):		VLC,"Address":			0,"Port":0,"Serial settings":0}}},</v>
      </c>
    </row>
    <row r="84" spans="1:14">
      <c r="A84" s="48">
        <v>4028</v>
      </c>
      <c r="B84" t="s">
        <v>2829</v>
      </c>
      <c r="C84" t="s">
        <v>2830</v>
      </c>
      <c r="D84" t="s">
        <v>2573</v>
      </c>
      <c r="E84" t="s">
        <v>2831</v>
      </c>
      <c r="F84" t="s">
        <v>2570</v>
      </c>
      <c r="N84" t="str">
        <f t="shared" si="1"/>
        <v>[{"Camera Information":{"Identifier":"camera.4028","Number":4028,"Group":C-32,"Name":C-32 126,3 S. Susanna Tunel 3,"Location":C-32 (N),"Description":C-32 126,3 S. Susanna Tunel 3,"Symbol":"Fixed camera","Owner":"ACESA","Municipality":"Santa Susanna","Kilometric Point":"126,3","Road":"C-32","Direction":"0","Latitude":"",""Longitude":"",""Manufacturer":"LANACCESS","Connection":{"Address"):10.131.52.10,"Multicast address":				235.1.0.120,"User":,"Password":,"HTTP port":80,"ONVIF port":80,"RTSP port":554},"PTZ protocol":{"Protocol"):		VLC,"Address":			0,"Port":0,"Serial settings":0}}},</v>
      </c>
    </row>
    <row r="85" spans="1:14">
      <c r="A85" s="48">
        <v>4029</v>
      </c>
      <c r="B85" t="s">
        <v>2832</v>
      </c>
      <c r="C85" t="s">
        <v>2833</v>
      </c>
      <c r="D85" t="s">
        <v>2573</v>
      </c>
      <c r="E85" t="s">
        <v>2834</v>
      </c>
      <c r="F85" t="s">
        <v>2570</v>
      </c>
      <c r="N85" t="str">
        <f t="shared" si="1"/>
        <v>[{"Camera Information":{"Identifier":"camera.4029","Number":4029,"Group":C-32,"Name":C-32 127,4 Santa Susanna,"Location":C-32 (N),"Description":C-32 127,4 Santa Susanna,"Symbol":"Fixed camera","Owner":"ACESA","Municipality":"Santa Susanna","Kilometric Point":"127,4","Road":"C-32","Direction":"0","Latitude":"",""Longitude":"",""Manufacturer":"LANACCESS","Connection":{"Address"):10.131.52.13,"Multicast address":				235.1.0.123,"User":,"Password":,"HTTP port":80,"ONVIF port":80,"RTSP port":554},"PTZ protocol":{"Protocol"):		VLC,"Address":			0,"Port":0,"Serial settings":0}}},</v>
      </c>
    </row>
    <row r="86" spans="1:14">
      <c r="A86" s="48">
        <v>4030</v>
      </c>
      <c r="B86" t="s">
        <v>2835</v>
      </c>
      <c r="C86" t="s">
        <v>2836</v>
      </c>
      <c r="D86" t="s">
        <v>2573</v>
      </c>
      <c r="E86" t="s">
        <v>2837</v>
      </c>
      <c r="F86" t="s">
        <v>2570</v>
      </c>
      <c r="N86" t="str">
        <f t="shared" si="1"/>
        <v>[{"Camera Information":{"Identifier":"camera.4030","Number":4030,"Group":C-32,"Name":C-32 127,9 S. Susanna Tunel 4,"Location":C-32 (N),"Description":C-32 127,9 S. Susanna Tunel 4,"Symbol":"Fixed camera","Owner":"ACESA","Municipality":"Santa Susanna","Kilometric Point":"127,9","Road":"C-32","Direction":"0","Latitude":"",""Longitude":"",""Manufacturer":"LANACCESS","Connection":{"Address"):10.131.52.14,"Multicast address":				235.1.0.124,"User":,"Password":,"HTTP port":80,"ONVIF port":80,"RTSP port":554},"PTZ protocol":{"Protocol"):		VLC,"Address":			0,"Port":0,"Serial settings":0}}},</v>
      </c>
    </row>
    <row r="87" spans="1:14">
      <c r="A87" s="48">
        <v>4031</v>
      </c>
      <c r="B87" t="s">
        <v>2838</v>
      </c>
      <c r="C87" t="s">
        <v>2839</v>
      </c>
      <c r="D87" t="s">
        <v>2573</v>
      </c>
      <c r="E87" t="s">
        <v>2840</v>
      </c>
      <c r="F87" t="s">
        <v>2570</v>
      </c>
      <c r="N87" t="str">
        <f t="shared" si="1"/>
        <v>[{"Camera Information":{"Identifier":"camera.4031","Number":4031,"Group":C-32,"Name":C-32 128,6 Palafolls Tunel,"Location":C-32 (N),"Description":C-32 128,6 Palafolls Tunel,"Symbol":"Fixed camera","Owner":"ACESA","Municipality":"Palafolls","Kilometric Point":"128,6","Road":"C-32","Direction":"0","Latitude":"",""Longitude":"",""Manufacturer":"LANACCESS","Connection":{"Address"):10.131.52.15,"Multicast address":				235.1.0.125,"User":,"Password":,"HTTP port":80,"ONVIF port":80,"RTSP port":554},"PTZ protocol":{"Protocol"):		VLC,"Address":			0,"Port":0,"Serial settings":0}}},</v>
      </c>
    </row>
    <row r="88" spans="1:14">
      <c r="A88" s="48">
        <v>4032</v>
      </c>
      <c r="B88" t="s">
        <v>2841</v>
      </c>
      <c r="C88" t="s">
        <v>2842</v>
      </c>
      <c r="D88" t="s">
        <v>2573</v>
      </c>
      <c r="E88" t="s">
        <v>2843</v>
      </c>
      <c r="F88" t="s">
        <v>2570</v>
      </c>
      <c r="N88" t="str">
        <f t="shared" si="1"/>
        <v>[{"Camera Information":{"Identifier":"camera.4032","Number":4032,"Group":C-32,"Name":C-32 130,8 Palafolls,"Location":C-32 (N),"Description":C-32 130,8 Palafolls,"Symbol":"Fixed camera","Owner":"ACESA","Municipality":"Palafolls","Kilometric Point":"130,8","Road":"C-32","Direction":"0","Latitude":"",""Longitude":"",""Manufacturer":"LANACCESS","Connection":{"Address"):10.131.52.17,"Multicast address":				235.1.0.127,"User":,"Password":,"HTTP port":80,"ONVIF port":80,"RTSP port":554},"PTZ protocol":{"Protocol"):		VLC,"Address":			0,"Port":0,"Serial settings":0}}},</v>
      </c>
    </row>
    <row r="89" spans="1:14">
      <c r="A89" s="48">
        <v>4033</v>
      </c>
      <c r="B89" t="s">
        <v>2844</v>
      </c>
      <c r="C89" t="s">
        <v>2845</v>
      </c>
      <c r="D89" t="s">
        <v>2573</v>
      </c>
      <c r="E89" t="s">
        <v>2846</v>
      </c>
      <c r="F89" t="s">
        <v>2570</v>
      </c>
      <c r="N89" t="str">
        <f t="shared" si="1"/>
        <v>[{"Camera Information":{"Identifier":"camera.4033","Number":4033,"Group":C-32,"Name":C-32 131,7 Palafolls,"Location":C-32 (N),"Description":C-32 131,7 Palafolls,"Symbol":"Fixed camera","Owner":"ACESA","Municipality":"Palafolls","Kilometric Point":"131,7","Road":"C-32","Direction":"0","Latitude":"",""Longitude":"",""Manufacturer":"LANACCESS","Connection":{"Address"):10.131.52.25,"Multicast address":				235.1.0.212,"User":,"Password":,"HTTP port":80,"ONVIF port":80,"RTSP port":554},"PTZ protocol":{"Protocol"):		VLC,"Address":			0,"Port":0,"Serial settings":0}}},</v>
      </c>
    </row>
    <row r="90" spans="1:14">
      <c r="A90" s="48">
        <v>4034</v>
      </c>
      <c r="B90" t="s">
        <v>2847</v>
      </c>
      <c r="C90" t="s">
        <v>2848</v>
      </c>
      <c r="D90" t="s">
        <v>2573</v>
      </c>
      <c r="E90" t="s">
        <v>2849</v>
      </c>
      <c r="F90" t="s">
        <v>2570</v>
      </c>
      <c r="N90" t="str">
        <f t="shared" si="1"/>
        <v>[{"Camera Information":{"Identifier":"camera.4034","Number":4034,"Group":C-32,"Name":C-32 132,6 Palafolls,"Location":C-32 (N),"Description":C-32 132,6 Palafolls,"Symbol":"Fixed camera","Owner":"ACESA","Municipality":"Palafolls","Kilometric Point":"132,6","Road":"C-32","Direction":"0","Latitude":"",""Longitude":"",""Manufacturer":"LANACCESS","Connection":{"Address"):10.131.52.26,"Multicast address":				235.1.0.213,"User":,"Password":,"HTTP port":80,"ONVIF port":80,"RTSP port":554},"PTZ protocol":{"Protocol"):		VLC,"Address":			0,"Port":0,"Serial settings":0}}},</v>
      </c>
    </row>
    <row r="91" spans="1:14">
      <c r="A91" s="48">
        <v>4035</v>
      </c>
      <c r="B91" t="s">
        <v>2850</v>
      </c>
      <c r="C91" t="s">
        <v>2851</v>
      </c>
      <c r="D91" t="s">
        <v>2573</v>
      </c>
      <c r="E91" t="s">
        <v>2852</v>
      </c>
      <c r="F91" t="s">
        <v>2570</v>
      </c>
      <c r="N91" t="str">
        <f t="shared" si="1"/>
        <v>[{"Camera Information":{"Identifier":"camera.4035","Number":4035,"Group":C-32,"Name":C-32 134,6 Palafolls,"Location":C-32 (N),"Description":C-32 134,6 Palafolls,"Symbol":"Fixed camera","Owner":"ACESA","Municipality":"Palafolls","Kilometric Point":"134,6","Road":"C-32","Direction":"0","Latitude":"",""Longitude":"",""Manufacturer":"LANACCESS","Connection":{"Address"):10.131.52.28,"Multicast address":				235.1.0.215,"User":,"Password":,"HTTP port":80,"ONVIF port":80,"RTSP port":554},"PTZ protocol":{"Protocol"):		VLC,"Address":			0,"Port":0,"Serial settings":0}}},</v>
      </c>
    </row>
    <row r="92" spans="1:14">
      <c r="A92" s="48">
        <v>4023</v>
      </c>
      <c r="B92" t="s">
        <v>2853</v>
      </c>
      <c r="C92" t="s">
        <v>2854</v>
      </c>
      <c r="D92" t="s">
        <v>2573</v>
      </c>
      <c r="E92" t="s">
        <v>2855</v>
      </c>
      <c r="F92" t="s">
        <v>2570</v>
      </c>
      <c r="N92" t="str">
        <f t="shared" si="1"/>
        <v>[{"Camera Information":{"Identifier":"camera.4023","Number":4023,"Group":C-32,"Name":C-32 118,7 St. Pol Tunel 2,"Location":C-32 (N),"Description":C-32 118,7 St. Pol Tunel 2,"Symbol":"Fixed camera","Owner":"ACESA","Municipality":"Sant Pol de Mar","Kilometric Point":"118,7","Road":"C-32","Direction":"0","Latitude":"",""Longitude":"",""Manufacturer":"LANACCESS","Connection":{"Address"):10.131.52.3,"Multicast address":				235.1.0.113,"User":,"Password":,"HTTP port":80,"ONVIF port":80,"RTSP port":554},"PTZ protocol":{"Protocol"):		VLC,"Address":			0,"Port":0,"Serial settings":0}}},</v>
      </c>
    </row>
    <row r="93" spans="1:14">
      <c r="A93" s="48">
        <v>4024</v>
      </c>
      <c r="B93" t="s">
        <v>2856</v>
      </c>
      <c r="C93" t="s">
        <v>2857</v>
      </c>
      <c r="D93" t="s">
        <v>2573</v>
      </c>
      <c r="E93" t="s">
        <v>2858</v>
      </c>
      <c r="F93" t="s">
        <v>2570</v>
      </c>
      <c r="N93" t="str">
        <f t="shared" si="1"/>
        <v>[{"Camera Information":{"Identifier":"camera.4024","Number":4024,"Group":C-32,"Name":C-32 119,5 St. Pol Tunel,"Location":C-32 (N),"Description":C-32 119,5 St. Pol Tunel,"Symbol":"Fixed camera","Owner":"ACESA","Municipality":"Sant Pol de Mar","Kilometric Point":"119,5","Road":"C-32","Direction":"0","Latitude":"",""Longitude":"",""Manufacturer":"LANACCESS","Connection":{"Address"):10.131.52.4,"Multicast address":				235.1.0.114,"User":,"Password":,"HTTP port":80,"ONVIF port":80,"RTSP port":554},"PTZ protocol":{"Protocol"):		VLC,"Address":			0,"Port":0,"Serial settings":0}}},</v>
      </c>
    </row>
    <row r="94" spans="1:14">
      <c r="A94" s="48">
        <v>4025</v>
      </c>
      <c r="B94" t="s">
        <v>2859</v>
      </c>
      <c r="C94" t="s">
        <v>2860</v>
      </c>
      <c r="D94" t="s">
        <v>2573</v>
      </c>
      <c r="E94" t="s">
        <v>2861</v>
      </c>
      <c r="F94" t="s">
        <v>2570</v>
      </c>
      <c r="N94" t="str">
        <f t="shared" si="1"/>
        <v>[{"Camera Information":{"Identifier":"camera.4025","Number":4025,"Group":C-32,"Name":C-32 122,3 Callella Sortida,"Location":C-32 (N),"Description":C-32 122,3 Callella Sortida,"Symbol":"Fixed camera","Owner":"ACESA","Municipality":"Calella","Kilometric Point":"122,3","Road":"C-32","Direction":"0","Latitude":"",""Longitude":"",""Manufacturer":"LANACCESS","Connection":{"Address"):10.131.52.7,"Multicast address":				235.1.0.117,"User":,"Password":,"HTTP port":80,"ONVIF port":80,"RTSP port":554},"PTZ protocol":{"Protocol"):		VLC,"Address":			0,"Port":0,"Serial settings":0}}},</v>
      </c>
    </row>
    <row r="95" spans="1:14">
      <c r="A95" s="48">
        <v>4026</v>
      </c>
      <c r="B95" t="s">
        <v>2862</v>
      </c>
      <c r="C95" t="s">
        <v>2863</v>
      </c>
      <c r="D95" t="s">
        <v>2573</v>
      </c>
      <c r="E95" t="s">
        <v>2864</v>
      </c>
      <c r="F95" t="s">
        <v>2570</v>
      </c>
      <c r="N95" t="str">
        <f t="shared" si="1"/>
        <v>[{"Camera Information":{"Identifier":"camera.4026","Number":4026,"Group":C-32,"Name":C-32 124,55 Pineda Sortida,"Location":C-32 (N),"Description":C-32 124,55 Pineda Sortida,"Symbol":"Fixed camera","Owner":"ACESA","Municipality":"Pineda de Mar","Kilometric Point":"124,55","Road":"C-32","Direction":"0","Latitude":"",""Longitude":"",""Manufacturer":"LANACCESS","Connection":{"Address"):10.131.52.8,"Multicast address":				235.1.0.118,"User":,"Password":,"HTTP port":80,"ONVIF port":80,"RTSP port":554},"PTZ protocol":{"Protocol"):		VLC,"Address":			0,"Port":0,"Serial settings":0}}},</v>
      </c>
    </row>
    <row r="96" spans="1:14">
      <c r="A96" s="48">
        <v>4027</v>
      </c>
      <c r="B96" t="s">
        <v>2865</v>
      </c>
      <c r="C96" t="s">
        <v>2866</v>
      </c>
      <c r="D96" t="s">
        <v>2573</v>
      </c>
      <c r="E96" t="s">
        <v>2867</v>
      </c>
      <c r="F96" t="s">
        <v>2570</v>
      </c>
      <c r="N96" t="str">
        <f t="shared" si="1"/>
        <v>[{"Camera Information":{"Identifier":"camera.4027","Number":4027,"Group":C-32,"Name":C-32 125,4 Tordera Tunel 3,"Location":C-32 (N),"Description":C-32 125,4 Tordera Tunel 3,"Symbol":"Fixed camera","Owner":"ACESA","Municipality":"Tordera","Kilometric Point":"125,4","Road":"C-32","Direction":"0","Latitude":"",""Longitude":"",""Manufacturer":"LANACCESS","Connection":{"Address"):10.131.52.9,"Multicast address":				235.1.0.119,"User":,"Password":,"HTTP port":80,"ONVIF port":80,"RTSP port":554},"PTZ protocol":{"Protocol"):		VLC,"Address":			0,"Port":0,"Serial settings":0}}},</v>
      </c>
    </row>
    <row r="97" spans="1:14">
      <c r="A97" s="48">
        <v>771</v>
      </c>
      <c r="B97" t="s">
        <v>2868</v>
      </c>
      <c r="C97" t="s">
        <v>2869</v>
      </c>
      <c r="D97" t="s">
        <v>2573</v>
      </c>
      <c r="E97" t="s">
        <v>2870</v>
      </c>
      <c r="F97" t="s">
        <v>2570</v>
      </c>
      <c r="N97" t="str">
        <f t="shared" si="1"/>
        <v>[{"Camera Information":{"Identifier":"camera.771","Number":771,"Group":AP-7,"Name":AP-7 186,7 Subirats,"Location":AP-7 (S),"Description":AP-7 186,7 Subirats,"Symbol":"Fixed camera","Owner":"ACESA","Municipality":"Subirats","Kilometric Point":"186,7","Road":"AP-7","Direction":"0","Latitude":"",""Longitude":"",""Manufacturer":"LANACCESS","Connection":{"Address"):10.131.55.12,"Multicast address":				235.1.0.65,"User":,"Password":,"HTTP port":80,"ONVIF port":80,"RTSP port":554},"PTZ protocol":{"Protocol"):		VLC,"Address":			0,"Port":0,"Serial settings":0}}},</v>
      </c>
    </row>
    <row r="98" spans="1:14">
      <c r="A98" s="48">
        <v>2315</v>
      </c>
      <c r="B98" t="s">
        <v>2871</v>
      </c>
      <c r="C98" t="s">
        <v>2872</v>
      </c>
      <c r="D98" t="s">
        <v>2573</v>
      </c>
      <c r="E98" t="s">
        <v>2873</v>
      </c>
      <c r="F98" t="s">
        <v>2570</v>
      </c>
      <c r="N98" t="str">
        <f t="shared" si="1"/>
        <v>[{"Camera Information":{"Identifier":"camera.2315","Number":2315,"Group":AP-2,"Name":AP-2 14,45 Enllaç AP-7,"Location":ACCESSOS SUD,"Description":AP-2 14,45 Enllaç AP-7,"Symbol":"Fixed camera","Owner":"ACESA","Municipality":"Papiol","Kilometric Point":"14,45","Road":"AP-2","Direction":"0","Latitude":"",""Longitude":"",""Manufacturer":"LANACCESS","Connection":{"Address"):10.131.55.3,"Multicast address":				235.1.0.4,"User":,"Password":,"HTTP port":80,"ONVIF port":80,"RTSP port":554},"PTZ protocol":{"Protocol"):		VLC,"Address":			0,"Port":0,"Serial settings":0}}},</v>
      </c>
    </row>
    <row r="99" spans="1:14">
      <c r="A99" s="48">
        <v>767</v>
      </c>
      <c r="B99" t="s">
        <v>2874</v>
      </c>
      <c r="C99" t="s">
        <v>2875</v>
      </c>
      <c r="D99" t="s">
        <v>2573</v>
      </c>
      <c r="E99" t="s">
        <v>2876</v>
      </c>
      <c r="F99" t="s">
        <v>2570</v>
      </c>
      <c r="N99" t="str">
        <f t="shared" si="1"/>
        <v>[{"Camera Information":{"Identifier":"camera.767","Number":767,"Group":AP-7,"Name":AP-7 173,9 Castellvi de R.,"Location":AP-7 (S),"Description":AP-7 173,9 Castellvi de R.,"Symbol":"Fixed camera","Owner":"ACESA","Municipality":"Castellví de Rosanes","Kilometric Point":"173,9","Road":"AP-7","Direction":"0","Latitude":"",""Longitude":"",""Manufacturer":"LANACCESS","Connection":{"Address"):10.131.55.6,"Multicast address":				235.1.0.59,"User":,"Password":,"HTTP port":80,"ONVIF port":80,"RTSP port":554},"PTZ protocol":{"Protocol"):		VLC,"Address":			0,"Port":0,"Serial settings":0}}},</v>
      </c>
    </row>
    <row r="100" spans="1:14">
      <c r="A100" s="48">
        <v>760</v>
      </c>
      <c r="B100" t="s">
        <v>2877</v>
      </c>
      <c r="C100" t="s">
        <v>2878</v>
      </c>
      <c r="D100" t="s">
        <v>2573</v>
      </c>
      <c r="E100" t="s">
        <v>2879</v>
      </c>
      <c r="F100" t="s">
        <v>2570</v>
      </c>
      <c r="N100" t="str">
        <f t="shared" si="1"/>
        <v>[{"Camera Information":{"Identifier":"camera.760","Number":760,"Group":AP-7,"Name":AP-7 161,7 Papiol,"Location":AP-7 (S),"Description":AP-7 161,7 Papiol,"Symbol":"Fixed camera","Owner":"ACESA","Municipality":"Papiol","Kilometric Point":"161,7","Road":"AP-7","Direction":"0","Latitude":"",""Longitude":"",""Manufacturer":"LANACCESS","Connection":{"Address"):10.131.55.7,"Multicast address":				235.1.7.22,"User":,"Password":,"HTTP port":80,"ONVIF port":80,"RTSP port":554},"PTZ protocol":{"Protocol"):		VLC,"Address":			0,"Port":0,"Serial settings":0}}},</v>
      </c>
    </row>
    <row r="101" spans="1:14">
      <c r="A101" s="48">
        <v>768</v>
      </c>
      <c r="B101" t="s">
        <v>2880</v>
      </c>
      <c r="C101" t="s">
        <v>2881</v>
      </c>
      <c r="D101" t="s">
        <v>2573</v>
      </c>
      <c r="E101" t="s">
        <v>2882</v>
      </c>
      <c r="F101" t="s">
        <v>2570</v>
      </c>
      <c r="N101" t="str">
        <f t="shared" si="1"/>
        <v>[{"Camera Information":{"Identifier":"camera.768","Number":768,"Group":AP-7,"Name":AP-7 176,7 Gelida,"Location":AP-7 (S),"Description":AP-7 176,7 Gelida,"Symbol":"Fixed camera","Owner":"ACESA","Municipality":"Gelida","Kilometric Point":"176,7","Road":"AP-7","Direction":"0","Latitude":"",""Longitude":"",""Manufacturer":"LANACCESS","Connection":{"Address"):10.131.57.4,"Multicast address":				235.1.0.60,"User":,"Password":,"HTTP port":80,"ONVIF port":80,"RTSP port":554},"PTZ protocol":{"Protocol"):		VLC,"Address":			0,"Port":0,"Serial settings":0}}},</v>
      </c>
    </row>
    <row r="102" spans="1:14">
      <c r="A102" s="48">
        <v>769</v>
      </c>
      <c r="B102" t="s">
        <v>2883</v>
      </c>
      <c r="C102" t="s">
        <v>2884</v>
      </c>
      <c r="D102" t="s">
        <v>2619</v>
      </c>
      <c r="E102" t="s">
        <v>2885</v>
      </c>
      <c r="F102" t="s">
        <v>2570</v>
      </c>
      <c r="N102" t="str">
        <f t="shared" si="1"/>
        <v>[{"Camera Information":{"Identifier":"camera.769","Number":769,"Group":AP-7,"Name":AP-7 181,4 Sant Sadurní,"Location":AP-7 (S),"Description":AP-7 181,4 Sant Sadurní,"Symbol":"Fixed camera","Owner":"ACESA","Municipality":"Sant Sadurní d"Anoia","Kilometric Point":"181,4","Road":"AP-7","Direction":"0","Latitude":"",""Longitude":"",""Manufacturer":"AXIS","Connection":{"Address"):10.131.58.4,"Multicast address":				235.1.0.62,"User":sct,"Password":sct,"HTTP port":80,"ONVIF port":80,"RTSP port":554},"PTZ protocol":{"Protocol"):		VLC,"Address":			0,"Port":0,"Serial settings":0}}},</v>
      </c>
    </row>
    <row r="103" spans="1:14">
      <c r="A103" s="48">
        <v>770</v>
      </c>
      <c r="B103" t="s">
        <v>2886</v>
      </c>
      <c r="C103" t="s">
        <v>2887</v>
      </c>
      <c r="D103" t="s">
        <v>2619</v>
      </c>
      <c r="E103" t="s">
        <v>2888</v>
      </c>
      <c r="F103" t="s">
        <v>2570</v>
      </c>
      <c r="N103" t="str">
        <f t="shared" si="1"/>
        <v>[{"Camera Information":{"Identifier":"camera.770","Number":770,"Group":AP-7,"Name":AP-7 182,8 Sant Sadurní,"Location":AP-7 (S),"Description":AP-7 182,8 Sant Sadurní,"Symbol":"Fixed camera","Owner":"ACESA","Municipality":"Sant Sadurní d"Anoia","Kilometric Point":"182,8","Road":"AP-7","Direction":"0","Latitude":"",""Longitude":"",""Manufacturer":"AXIS","Connection":{"Address"):10.131.58.5,"Multicast address":				239.239.239.239,"User":sct,"Password":sct,"HTTP port":80,"ONVIF port":80,"RTSP port":554},"PTZ protocol":{"Protocol"):		VLC,"Address":			0,"Port":0,"Serial settings":0}}},</v>
      </c>
    </row>
    <row r="104" spans="1:14">
      <c r="A104" s="48">
        <v>772</v>
      </c>
      <c r="B104" t="s">
        <v>2889</v>
      </c>
      <c r="C104" t="s">
        <v>2890</v>
      </c>
      <c r="D104" t="s">
        <v>2619</v>
      </c>
      <c r="E104" t="s">
        <v>2891</v>
      </c>
      <c r="F104" t="s">
        <v>2570</v>
      </c>
      <c r="N104" t="str">
        <f t="shared" si="1"/>
        <v>[{"Camera Information":{"Identifier":"camera.772","Number":772,"Group":AP-7,"Name":AP-7 190,4 Avinyonet,"Location":AP-7 (S),"Description":AP-7 190,4 Avinyonet,"Symbol":"Fixed camera","Owner":"ACESA","Municipality":"Avinyonet del Penedès","Kilometric Point":"190,4","Road":"AP-7","Direction":"0","Latitude":"",""Longitude":"",""Manufacturer":"AXIS","Connection":{"Address"):10.131.59.3,"Multicast address":				239.239.239.239,"User":sct,"Password":sct,"HTTP port":80,"ONVIF port":80,"RTSP port":554},"PTZ protocol":{"Protocol"):		VLC,"Address":			0,"Port":0,"Serial settings":0}}},</v>
      </c>
    </row>
    <row r="105" spans="1:14">
      <c r="A105" s="48">
        <v>773</v>
      </c>
      <c r="B105" t="s">
        <v>2892</v>
      </c>
      <c r="C105" t="s">
        <v>2893</v>
      </c>
      <c r="D105" t="s">
        <v>2573</v>
      </c>
      <c r="E105" t="s">
        <v>2894</v>
      </c>
      <c r="F105" t="s">
        <v>2570</v>
      </c>
      <c r="N105" t="str">
        <f t="shared" si="1"/>
        <v>[{"Camera Information":{"Identifier":"camera.773","Number":773,"Group":AP-7,"Name":AP-7 193,5 Vilafranca Nord,"Location":AP-7 (S),"Description":AP-7 193,5 Vilafranca Nord,"Symbol":"Fixed camera","Owner":"ACESA","Municipality":"Vilafranca del Penedès","Kilometric Point":"193,5","Road":"AP-7","Direction":"0","Latitude":"",""Longitude":"",""Manufacturer":"LANACCESS","Connection":{"Address"):10.131.59.4,"Multicast address":				235.1.0.160,"User":,"Password":,"HTTP port":80,"ONVIF port":80,"RTSP port":554},"PTZ protocol":{"Protocol"):		VLC,"Address":			0,"Port":0,"Serial settings":0}}},</v>
      </c>
    </row>
    <row r="106" spans="1:14">
      <c r="A106" s="48">
        <v>724</v>
      </c>
      <c r="B106" t="s">
        <v>2895</v>
      </c>
      <c r="C106" t="s">
        <v>2896</v>
      </c>
      <c r="D106" t="s">
        <v>2573</v>
      </c>
      <c r="E106" t="s">
        <v>2897</v>
      </c>
      <c r="F106" t="s">
        <v>2570</v>
      </c>
      <c r="N106" t="str">
        <f t="shared" si="1"/>
        <v>[{"Camera Information":{"Identifier":"camera.724","Number":724,"Group":AP-7,"Name":AP-7 87,05 Maçanet,"Location":AP-7 (N),"Description":AP-7 87,05 Maçanet,"Symbol":"Fixed camera","Owner":"ACESA","Municipality":"Maçanet de la Selva","Kilometric Point":"87,05","Road":"AP-7","Direction":"0","Latitude":"",""Longitude":"",""Manufacturer":"LANACCESS","Connection":{"Address"):10.131.6.3,"Multicast address":				239.239.239.239,"User":sct,"Password":sct,"HTTP port":80,"ONVIF port":80,"RTSP port":554},"PTZ protocol":{"Protocol"):		VLC,"Address":			0,"Port":0,"Serial settings":0}}},</v>
      </c>
    </row>
    <row r="107" spans="1:14">
      <c r="A107" s="48">
        <v>725</v>
      </c>
      <c r="B107" t="s">
        <v>2898</v>
      </c>
      <c r="C107" t="s">
        <v>2899</v>
      </c>
      <c r="D107" t="s">
        <v>2573</v>
      </c>
      <c r="E107" t="s">
        <v>2900</v>
      </c>
      <c r="F107" t="s">
        <v>2570</v>
      </c>
      <c r="N107" t="str">
        <f t="shared" si="1"/>
        <v>[{"Camera Information":{"Identifier":"camera.725","Number":725,"Group":AP-7,"Name":AP-7 89,7 Maçanet,"Location":AP-7 (N),"Description":AP-7 89,7 Maçanet,"Symbol":"Fixed camera","Owner":"ACESA","Municipality":"Maçanet de la Selva","Kilometric Point":"89,7","Road":"AP-7","Direction":"0","Latitude":"",""Longitude":"",""Manufacturer":"LANACCESS","Connection":{"Address"):10.131.6.4,"Multicast address":				239.239.239.239,"User":sct,"Password":sct,"HTTP port":80,"ONVIF port":80,"RTSP port":554},"PTZ protocol":{"Protocol"):		VLC,"Address":			0,"Port":0,"Serial settings":0}}},</v>
      </c>
    </row>
    <row r="108" spans="1:14">
      <c r="A108" s="48">
        <v>726</v>
      </c>
      <c r="B108" t="s">
        <v>2901</v>
      </c>
      <c r="C108" t="s">
        <v>2902</v>
      </c>
      <c r="D108" t="s">
        <v>2619</v>
      </c>
      <c r="E108" t="s">
        <v>2903</v>
      </c>
      <c r="F108" t="s">
        <v>2570</v>
      </c>
      <c r="N108" t="str">
        <f t="shared" si="1"/>
        <v>[{"Camera Information":{"Identifier":"camera.726","Number":726,"Group":AP-7,"Name":AP-7 95 Hostalric,"Location":AP-7 (N),"Description":AP-7 95 Hostalric,"Symbol":"Fixed camera","Owner":"ACESA","Municipality":"Hostalric","Kilometric Point":"95","Road":"AP-7","Direction":"0","Latitude":"",""Longitude":"",""Manufacturer":"AXIS","Connection":{"Address"):10.131.6.6,"Multicast address":				239.239.239.239,"User":sct,"Password":sct,"HTTP port":80,"ONVIF port":80,"RTSP port":554},"PTZ protocol":{"Protocol"):		VLC,"Address":			0,"Port":0,"Serial settings":0}}},</v>
      </c>
    </row>
    <row r="109" spans="1:14">
      <c r="A109" s="48">
        <v>727</v>
      </c>
      <c r="B109" t="s">
        <v>2904</v>
      </c>
      <c r="C109" t="s">
        <v>2905</v>
      </c>
      <c r="D109" t="s">
        <v>2573</v>
      </c>
      <c r="E109" t="s">
        <v>2906</v>
      </c>
      <c r="F109" t="s">
        <v>2570</v>
      </c>
      <c r="N109" t="str">
        <f t="shared" si="1"/>
        <v>[{"Camera Information":{"Identifier":"camera.727","Number":727,"Group":AP-7,"Name":AP-7 100,8 Sant Celoni,"Location":AP-7 (N),"Description":AP-7 100,8 Sant Celoni,"Symbol":"Fixed camera","Owner":"ACESA","Municipality":"Sant Celoni","Kilometric Point":"100,8","Road":"AP-7","Direction":"0","Latitude":"",""Longitude":"",""Manufacturer":"LANACCESS","Connection":{"Address"):10.131.6.8,"Multicast address":				235.1.0.36,"User":,"Password":,"HTTP port":80,"ONVIF port":80,"RTSP port":554},"PTZ protocol":{"Protocol"):		VLC,"Address":			0,"Port":0,"Serial settings":0}}},</v>
      </c>
    </row>
    <row r="110" spans="1:14">
      <c r="A110" s="48">
        <v>774</v>
      </c>
      <c r="B110" t="s">
        <v>2907</v>
      </c>
      <c r="C110" t="s">
        <v>2908</v>
      </c>
      <c r="D110" t="s">
        <v>2619</v>
      </c>
      <c r="E110" t="s">
        <v>2909</v>
      </c>
      <c r="F110" t="s">
        <v>2570</v>
      </c>
      <c r="N110" t="str">
        <f t="shared" si="1"/>
        <v>[{"Camera Information":{"Identifier":"camera.774","Number":774,"Group":AP-7,"Name":AP-7 195,5 Vilafranca Centre,"Location":AP-7 (S),"Description":AP-7 195,5 Vilafranca Centre,"Symbol":"Fixed camera","Owner":"ACESA","Municipality":"Vilafranca del Penedès","Kilometric Point":"195,5","Road":"AP-7","Direction":"0","Latitude":"",""Longitude":"",""Manufacturer":"AXIS","Connection":{"Address"):10.131.60.3,"Multicast address":				239.239.239.239,"User":sct,"Password":sct,"HTTP port":80,"ONVIF port":80,"RTSP port":554},"PTZ protocol":{"Protocol"):		VLC,"Address":			0,"Port":0,"Serial settings":0}}},</v>
      </c>
    </row>
    <row r="111" spans="1:14">
      <c r="A111" s="48">
        <v>775</v>
      </c>
      <c r="B111" t="s">
        <v>2910</v>
      </c>
      <c r="C111" t="s">
        <v>2911</v>
      </c>
      <c r="D111" t="s">
        <v>2573</v>
      </c>
      <c r="E111" t="s">
        <v>2912</v>
      </c>
      <c r="F111" t="s">
        <v>2570</v>
      </c>
      <c r="N111" t="str">
        <f t="shared" si="1"/>
        <v>[{"Camera Information":{"Identifier":"camera.775","Number":775,"Group":AP-7,"Name":AP-7 197,5 Vilafranca,"Location":AP-7 (S),"Description":AP-7 197,5 Vilafranca,"Symbol":"Fixed camera","Owner":"ACESA","Municipality":"Vilafranca del Penedès","Kilometric Point":"197,5","Road":"AP-7","Direction":"0","Latitude":"",""Longitude":"",""Manufacturer":"LANACCESS","Connection":{"Address"):10.131.60.4,"Multicast address":				235.1.0.162,"User":,"Password":,"HTTP port":80,"ONVIF port":80,"RTSP port":554},"PTZ protocol":{"Protocol"):		VLC,"Address":			0,"Port":0,"Serial settings":0}}},</v>
      </c>
    </row>
    <row r="112" spans="1:14">
      <c r="A112" s="48">
        <v>755</v>
      </c>
      <c r="B112" t="s">
        <v>2913</v>
      </c>
      <c r="C112" t="s">
        <v>2914</v>
      </c>
      <c r="D112" t="s">
        <v>2573</v>
      </c>
      <c r="E112" t="s">
        <v>2915</v>
      </c>
      <c r="F112" t="s">
        <v>2570</v>
      </c>
      <c r="N112" t="str">
        <f t="shared" si="1"/>
        <v>[{"Camera Information":{"Identifier":"camera.755","Number":755,"Group":AP-7,"Name":AP-7 158,9 St. Cugat,"Location":AP-7 (N),"Description":AP-7 158,9 St. Cugat,"Symbol":"Fixed camera","Owner":"ACESA","Municipality":"Sant Cugat del Vallès","Kilometric Point":"158,9","Road":"AP-7","Direction":"0","Latitude":"",""Longitude":"",""Manufacturer":"LANACCESS","Connection":{"Address"):10.131.61.4,"Multicast address":				235.1.0.16,"User":,"Password":,"HTTP port":80,"ONVIF port":80,"RTSP port":554},"PTZ protocol":{"Protocol"):		VLC,"Address":			0,"Port":0,"Serial settings":0}}},</v>
      </c>
    </row>
    <row r="113" spans="1:14">
      <c r="A113" s="48">
        <v>756</v>
      </c>
      <c r="B113" t="s">
        <v>2916</v>
      </c>
      <c r="C113" t="s">
        <v>2917</v>
      </c>
      <c r="D113" t="s">
        <v>2573</v>
      </c>
      <c r="E113" t="s">
        <v>2918</v>
      </c>
      <c r="F113" t="s">
        <v>2570</v>
      </c>
      <c r="N113" t="str">
        <f t="shared" si="1"/>
        <v>[{"Camera Information":{"Identifier":"camera.756","Number":756,"Group":AP-7,"Name":AP-7 159,815 Sant Cugat,"Location":AP-7 (N),"Description":AP-7 159,815 Sant Cugat,"Symbol":"Fixed camera","Owner":"ACESA","Municipality":"Sant Cugat del Vallès","Kilometric Point":"159,815","Road":"AP-7","Direction":"0","Latitude":"",""Longitude":"",""Manufacturer":"LANACCESS","Connection":{"Address"):10.131.61.5,"Multicast address":				235.1.0.17,"User":,"Password":,"HTTP port":80,"ONVIF port":80,"RTSP port":554},"PTZ protocol":{"Protocol"):		VLC,"Address":			0,"Port":0,"Serial settings":0}}},</v>
      </c>
    </row>
    <row r="114" spans="1:14">
      <c r="A114" s="48">
        <v>750</v>
      </c>
      <c r="B114" t="s">
        <v>2919</v>
      </c>
      <c r="C114" t="s">
        <v>2920</v>
      </c>
      <c r="D114" t="s">
        <v>2573</v>
      </c>
      <c r="E114" t="s">
        <v>2921</v>
      </c>
      <c r="F114" t="s">
        <v>2570</v>
      </c>
      <c r="N114" t="str">
        <f t="shared" si="1"/>
        <v>[{"Camera Information":{"Identifier":"camera.750","Number":750,"Group":AP-7,"Name":AP-7 153,7 St. Cugat,"Location":AP-7 (N),"Description":AP-7 153,7 St. Cugat,"Symbol":"Fixed camera","Owner":"ACESA","Municipality":"Sant Cugat del Vallès","Kilometric Point":"153,7","Road":"AP-7","Direction":"0","Latitude":"",""Longitude":"",""Manufacturer":"LANACCESS","Connection":{"Address"):10.131.61.6,"Multicast address":				235.1.0.135,"User":hello,"Password":world,"HTTP port":80,"ONVIF port":80,"RTSP port":554},"PTZ protocol":{"Protocol"):		VLC,"Address":			0,"Port":0,"Serial settings":0}}},</v>
      </c>
    </row>
    <row r="115" spans="1:14">
      <c r="A115" s="48">
        <v>776</v>
      </c>
      <c r="B115" t="s">
        <v>2922</v>
      </c>
      <c r="C115" t="s">
        <v>2923</v>
      </c>
      <c r="D115" t="s">
        <v>2619</v>
      </c>
      <c r="E115" t="s">
        <v>2924</v>
      </c>
      <c r="F115" t="s">
        <v>2570</v>
      </c>
      <c r="N115" t="str">
        <f t="shared" si="1"/>
        <v>[{"Camera Information":{"Identifier":"camera.776","Number":776,"Group":AP-7,"Name":AP-7 200 Vilafranca Sud,"Location":AP-7 (S),"Description":AP-7 200 Vilafranca Sud,"Symbol":"Fixed camera","Owner":"ACESA","Municipality":"Vilafranca del Penedès","Kilometric Point":"200","Road":"AP-7","Direction":"0","Latitude":"",""Longitude":"",""Manufacturer":"AXIS","Connection":{"Address"):10.131.62.4,"Multicast address":				239.239.239.239,"User":sct,"Password":sct,"HTTP port":80,"ONVIF port":80,"RTSP port":554},"PTZ protocol":{"Protocol"):		VLC,"Address":			0,"Port":0,"Serial settings":0}}},</v>
      </c>
    </row>
    <row r="116" spans="1:14">
      <c r="A116" s="48">
        <v>777</v>
      </c>
      <c r="B116" t="s">
        <v>2925</v>
      </c>
      <c r="C116" t="s">
        <v>2926</v>
      </c>
      <c r="D116" t="s">
        <v>2573</v>
      </c>
      <c r="E116" t="s">
        <v>2927</v>
      </c>
      <c r="F116" t="s">
        <v>2570</v>
      </c>
      <c r="N116" t="str">
        <f t="shared" si="1"/>
        <v>[{"Camera Information":{"Identifier":"camera.777","Number":777,"Group":AP-7,"Name":AP-7 204,025 Castellet,"Location":AP-7 (S),"Description":AP-7 204,025 Castellet,"Symbol":"Fixed camera","Owner":"ACESA","Municipality":"Vilafranca del Penedès","Kilometric Point":"204,025","Road":"AP-7","Direction":"0","Latitude":"",""Longitude":"",""Manufacturer":"LANACCESS","Connection":{"Address"):10.131.62.5,"Multicast address":				235.1.0.165,"User":,"Password":,"HTTP port":80,"ONVIF port":80,"RTSP port":554},"PTZ protocol":{"Protocol"):		VLC,"Address":			0,"Port":0,"Serial settings":0}}},</v>
      </c>
    </row>
    <row r="117" spans="1:14">
      <c r="A117" s="48">
        <v>780</v>
      </c>
      <c r="B117" t="s">
        <v>2928</v>
      </c>
      <c r="C117" t="s">
        <v>2929</v>
      </c>
      <c r="D117" t="s">
        <v>2573</v>
      </c>
      <c r="E117" t="s">
        <v>2930</v>
      </c>
      <c r="F117" t="s">
        <v>2570</v>
      </c>
      <c r="N117" t="str">
        <f t="shared" si="1"/>
        <v>[{"Camera Information":{"Identifier":"camera.780","Number":780,"Group":AP-7,"Name":AP-7 217 El Vendrell,"Location":AP-7 (S),"Description":AP-7 217 El Vendrell,"Symbol":"Fixed camera","Owner":"ACESA","Municipality":"Vendrell","Kilometric Point":"217","Road":"AP-7","Direction":"0","Latitude":"",""Longitude":"",""Manufacturer":"LANACCESS","Connection":{"Address"):10.131.63.3,"Multicast address":				235.1.0.68,"User":,"Password":,"HTTP port":80,"ONVIF port":80,"RTSP port":554},"PTZ protocol":{"Protocol"):		VLC,"Address":			0,"Port":0,"Serial settings":0}}},</v>
      </c>
    </row>
    <row r="118" spans="1:14">
      <c r="A118" s="48">
        <v>781</v>
      </c>
      <c r="B118" t="s">
        <v>2931</v>
      </c>
      <c r="C118" t="s">
        <v>2932</v>
      </c>
      <c r="D118" t="s">
        <v>2573</v>
      </c>
      <c r="E118" t="s">
        <v>2933</v>
      </c>
      <c r="F118" t="s">
        <v>2570</v>
      </c>
      <c r="N118" t="str">
        <f t="shared" si="1"/>
        <v>[{"Camera Information":{"Identifier":"camera.781","Number":781,"Group":AP-7,"Name":AP-7 218,6 El Vendrell,"Location":AP-7 (S),"Description":AP-7 218,6 El Vendrell,"Symbol":"Fixed camera","Owner":"ACESA","Municipality":"Vendrell","Kilometric Point":"218,6","Road":"AP-7","Direction":"0","Latitude":"",""Longitude":"",""Manufacturer":"LANACCESS","Connection":{"Address"):10.131.63.4,"Multicast address":				235.1.0.69,"User":,"Password":,"HTTP port":80,"ONVIF port":80,"RTSP port":554},"PTZ protocol":{"Protocol"):		VLC,"Address":			0,"Port":0,"Serial settings":0}}},</v>
      </c>
    </row>
    <row r="119" spans="1:14">
      <c r="A119" s="48">
        <v>782</v>
      </c>
      <c r="B119" t="s">
        <v>2934</v>
      </c>
      <c r="C119" t="s">
        <v>2935</v>
      </c>
      <c r="D119" t="s">
        <v>2619</v>
      </c>
      <c r="E119" t="s">
        <v>2936</v>
      </c>
      <c r="F119" t="s">
        <v>2570</v>
      </c>
      <c r="N119" t="str">
        <f t="shared" si="1"/>
        <v>[{"Camera Information":{"Identifier":"camera.782","Number":782,"Group":AP-7,"Name":AP-7 220,5 Peatge El Vendrell,"Location":AP-7 (S),"Description":AP-7 220,5 Peatge El Vendrell,"Symbol":"Fixed camera","Owner":"ACESA","Municipality":"Vendrell","Kilometric Point":"220,5","Road":"AP-7","Direction":"0","Latitude":"",""Longitude":"",""Manufacturer":"AXIS","Connection":{"Address"):10.131.63.5,"Multicast address":				239.239.239.239,"User":sct,"Password":sct,"HTTP port":80,"ONVIF port":80,"RTSP port":554},"PTZ protocol":{"Protocol"):		VLC,"Address":			0,"Port":0,"Serial settings":0}}},</v>
      </c>
    </row>
    <row r="120" spans="1:14">
      <c r="A120" s="48">
        <v>783</v>
      </c>
      <c r="B120" t="s">
        <v>2937</v>
      </c>
      <c r="C120" t="s">
        <v>2938</v>
      </c>
      <c r="D120" t="s">
        <v>2573</v>
      </c>
      <c r="E120" t="s">
        <v>2939</v>
      </c>
      <c r="F120" t="s">
        <v>2570</v>
      </c>
      <c r="N120" t="str">
        <f t="shared" si="1"/>
        <v>[{"Camera Information":{"Identifier":"camera.783","Number":783,"Group":AP-7,"Name":AP-7 224 Roda de Barà,"Location":AP-7 (S),"Description":AP-7 224 Roda de Barà,"Symbol":"Fixed camera","Owner":"ACESA","Municipality":"Roda de Barà","Kilometric Point":"224","Road":"AP-7","Direction":"0","Latitude":"",""Longitude":"",""Manufacturer":"LANACCESS","Connection":{"Address"):10.131.63.7,"Multicast address":				235.1.0.72,"User":,"Password":,"HTTP port":80,"ONVIF port":80,"RTSP port":554},"PTZ protocol":{"Protocol"):		VLC,"Address":			0,"Port":0,"Serial settings":0}}},</v>
      </c>
    </row>
    <row r="121" spans="1:14">
      <c r="A121" s="48">
        <v>784</v>
      </c>
      <c r="B121" t="s">
        <v>2940</v>
      </c>
      <c r="C121" t="s">
        <v>2941</v>
      </c>
      <c r="D121" t="s">
        <v>2573</v>
      </c>
      <c r="E121" t="s">
        <v>2942</v>
      </c>
      <c r="F121" t="s">
        <v>2570</v>
      </c>
      <c r="N121" t="str">
        <f t="shared" si="1"/>
        <v>[{"Camera Information":{"Identifier":"camera.784","Number":784,"Group":AP-7,"Name":AP-7 225,8 Roda de Barà,"Location":AP-7 (S),"Description":AP-7 225,8 Roda de Barà,"Symbol":"Fixed camera","Owner":"ACESA","Municipality":"Roda de Barà","Kilometric Point":"225,8","Road":"AP-7","Direction":"0","Latitude":"",""Longitude":"",""Manufacturer":"LANACCESS","Connection":{"Address"):10.131.63.8,"Multicast address":				235.1.0.73,"User":,"Password":,"HTTP port":80,"ONVIF port":80,"RTSP port":554},"PTZ protocol":{"Protocol"):		VLC,"Address":			0,"Port":0,"Serial settings":0}}},</v>
      </c>
    </row>
    <row r="122" spans="1:14">
      <c r="A122" s="48">
        <v>785</v>
      </c>
      <c r="B122" t="s">
        <v>2943</v>
      </c>
      <c r="C122" t="s">
        <v>2944</v>
      </c>
      <c r="D122" t="s">
        <v>2619</v>
      </c>
      <c r="E122" t="s">
        <v>2945</v>
      </c>
      <c r="F122" t="s">
        <v>2570</v>
      </c>
      <c r="N122" t="str">
        <f t="shared" si="1"/>
        <v>[{"Camera Information":{"Identifier":"camera.785","Number":785,"Group":AP-7,"Name":AP-7 233 Altafulla,"Location":AP-7 (S),"Description":AP-7 233 Altafulla,"Symbol":"Fixed camera","Owner":"ACESA","Municipality":"Altafulla","Kilometric Point":"233","Road":"AP-7","Direction":"0","Latitude":"",""Longitude":"",""Manufacturer":"AXIS","Connection":{"Address"):10.131.64.3,"Multicast address":				239.239.239.239,"User":sct,"Password":sct,"HTTP port":80,"ONVIF port":80,"RTSP port":554},"PTZ protocol":{"Protocol"):		VLC,"Address":			0,"Port":0,"Serial settings":0}}},</v>
      </c>
    </row>
    <row r="123" spans="1:14">
      <c r="A123" s="48">
        <v>788</v>
      </c>
      <c r="B123" t="s">
        <v>2946</v>
      </c>
      <c r="C123" t="s">
        <v>2947</v>
      </c>
      <c r="D123" t="s">
        <v>2573</v>
      </c>
      <c r="E123" t="s">
        <v>2948</v>
      </c>
      <c r="F123" t="s">
        <v>2570</v>
      </c>
      <c r="N123" t="str">
        <f t="shared" si="1"/>
        <v>[{"Camera Information":{"Identifier":"camera.788","Number":788,"Group":AP-7,"Name":AP-7 247 Peatge Tarragona,"Location":AP-7 (S),"Description":AP-7 247 Peatge Tarragona,"Symbol":"Fixed camera","Owner":"ACESA","Municipality":"Tarragona","Kilometric Point":"247","Road":"AP-7","Direction":"0","Latitude":"",""Longitude":"",""Manufacturer":"LANACCESS","Connection":{"Address"):10.131.65.10,"Multicast address":				235.1.0.83,"User":,"Password":,"HTTP port":80,"ONVIF port":80,"RTSP port":554},"PTZ protocol":{"Protocol"):		VLC,"Address":			0,"Port":0,"Serial settings":0}}},</v>
      </c>
    </row>
    <row r="124" spans="1:14">
      <c r="A124" s="48">
        <v>790</v>
      </c>
      <c r="B124" t="s">
        <v>2949</v>
      </c>
      <c r="C124" t="s">
        <v>2950</v>
      </c>
      <c r="D124" t="s">
        <v>2573</v>
      </c>
      <c r="E124" t="s">
        <v>2951</v>
      </c>
      <c r="F124" t="s">
        <v>2570</v>
      </c>
      <c r="N124" t="str">
        <f t="shared" si="1"/>
        <v>[{"Camera Information":{"Identifier":"camera.790","Number":790,"Group":AP-7,"Name":AP-7 251,6 Reus,"Location":AP-7 (S),"Description":AP-7 251,6 Reus,"Symbol":"Fixed camera","Owner":"ACESA","Municipality":"Reus","Kilometric Point":"251,6","Road":"AP-7","Direction":"0","Latitude":"",""Longitude":"",""Manufacturer":"LANACCESS","Connection":{"Address"):10.131.66.3,"Multicast address":				235.1.0.57,"User":,"Password":,"HTTP port":80,"ONVIF port":80,"RTSP port":554},"PTZ protocol":{"Protocol"):		VLC,"Address":			0,"Port":0,"Serial settings":0}}},</v>
      </c>
    </row>
    <row r="125" spans="1:14">
      <c r="A125" s="48">
        <v>791</v>
      </c>
      <c r="B125" t="s">
        <v>2952</v>
      </c>
      <c r="C125" t="s">
        <v>2953</v>
      </c>
      <c r="D125" t="s">
        <v>2573</v>
      </c>
      <c r="E125" t="s">
        <v>2954</v>
      </c>
      <c r="F125" t="s">
        <v>2570</v>
      </c>
      <c r="N125" t="str">
        <f t="shared" si="1"/>
        <v>[{"Camera Information":{"Identifier":"camera.791","Number":791,"Group":AP-7,"Name":AP-7 254,11 Reus,"Location":AP-7 (S),"Description":AP-7 254,11 Reus,"Symbol":"Fixed camera","Owner":"ACESA","Municipality":"Reus","Kilometric Point":"254,11","Road":"AP-7","Direction":"0","Latitude":"",""Longitude":"",""Manufacturer":"LANACCESS","Connection":{"Address"):10.131.66.4,"Multicast address":				235.1.0.86,"User":,"Password":,"HTTP port":80,"ONVIF port":80,"RTSP port":554},"PTZ protocol":{"Protocol"):		VLC,"Address":			0,"Port":0,"Serial settings":0}}},</v>
      </c>
    </row>
    <row r="126" spans="1:14">
      <c r="A126" s="48">
        <v>792</v>
      </c>
      <c r="B126" t="s">
        <v>2955</v>
      </c>
      <c r="C126" t="s">
        <v>2956</v>
      </c>
      <c r="D126" t="s">
        <v>2619</v>
      </c>
      <c r="E126" t="s">
        <v>2957</v>
      </c>
      <c r="F126" t="s">
        <v>2570</v>
      </c>
      <c r="N126" t="str">
        <f t="shared" si="1"/>
        <v>[{"Camera Information":{"Identifier":"camera.792","Number":792,"Group":AP-7,"Name":AP-7 257 Salou,"Location":AP-7 (S),"Description":AP-7 257 Salou,"Symbol":"Fixed camera","Owner":"ACESA","Municipality":"Salou","Kilometric Point":"257","Road":"AP-7","Direction":"0","Latitude":"",""Longitude":"",""Manufacturer":"AXIS","Connection":{"Address"):10.131.66.5,"Multicast address":				239.239.239.239,"User":sct,"Password":sct,"HTTP port":80,"ONVIF port":80,"RTSP port":554},"PTZ protocol":{"Protocol"):		VLC,"Address":			0,"Port":0,"Serial settings":0}}},</v>
      </c>
    </row>
    <row r="127" spans="1:14">
      <c r="A127" s="48">
        <v>722</v>
      </c>
      <c r="B127" t="s">
        <v>2958</v>
      </c>
      <c r="C127" t="s">
        <v>2959</v>
      </c>
      <c r="D127" t="s">
        <v>2573</v>
      </c>
      <c r="E127" t="s">
        <v>2960</v>
      </c>
      <c r="F127" t="s">
        <v>2570</v>
      </c>
      <c r="N127" t="str">
        <f t="shared" si="1"/>
        <v>[{"Camera Information":{"Identifier":"camera.722","Number":722,"Group":AP-7,"Name":AP-7 79,3 Sils,"Location":AP-7 (N),"Description":AP-7 79,3 Sils,"Symbol":"Fixed camera","Owner":"ACESA","Municipality":"Sils","Kilometric Point":"79,3","Road":"AP-7","Direction":"0","Latitude":"",""Longitude":"",""Manufacturer":"LANACCESS","Connection":{"Address"):10.131.7.17,"Multicast address":				235.1.0.37,"User":,"Password":,"HTTP port":80,"ONVIF port":80,"RTSP port":554},"PTZ protocol":{"Protocol"):		VLC,"Address":			0,"Port":0,"Serial settings":0}}},</v>
      </c>
    </row>
    <row r="128" spans="1:14">
      <c r="A128" s="48">
        <v>723</v>
      </c>
      <c r="B128" t="s">
        <v>2961</v>
      </c>
      <c r="C128" t="s">
        <v>2962</v>
      </c>
      <c r="D128" t="s">
        <v>2573</v>
      </c>
      <c r="E128" t="s">
        <v>2963</v>
      </c>
      <c r="F128" t="s">
        <v>2570</v>
      </c>
      <c r="N128" t="str">
        <f t="shared" si="1"/>
        <v>[{"Camera Information":{"Identifier":"camera.723","Number":723,"Group":AP-7,"Name":AP-7 85 Sort. Vidreres,"Location":AP-7 (N),"Description":AP-7 85 Sort. Vidreres,"Symbol":"Fixed camera","Owner":"ACESA","Municipality":"Vidreres","Kilometric Point":"85","Road":"AP-7","Direction":"0","Latitude":"",""Longitude":"",""Manufacturer":"LANACCESS","Connection":{"Address"):10.131.7.18,"Multicast address":				239.239.239.239,"User":sct,"Password":sct,"HTTP port":80,"ONVIF port":80,"RTSP port":554},"PTZ protocol":{"Protocol"):		VLC,"Address":			0,"Port":0,"Serial settings":0}}},</v>
      </c>
    </row>
    <row r="129" spans="1:14">
      <c r="A129" s="48">
        <v>209</v>
      </c>
      <c r="B129" t="s">
        <v>2964</v>
      </c>
      <c r="C129" t="s">
        <v>2965</v>
      </c>
      <c r="D129" t="s">
        <v>2573</v>
      </c>
      <c r="E129" t="s">
        <v>2966</v>
      </c>
      <c r="F129" t="s">
        <v>2570</v>
      </c>
      <c r="N129" t="str">
        <f t="shared" si="1"/>
        <v>[{"Camera Information":{"Identifier":"camera.209","Number":209,"Group":AP-2,"Name":AP-2 114,2 Fraga,"Location":AP-2,"Description":AP-2 114,2 Fraga,"Symbol":"Fixed camera","Owner":"ACESA","Municipality":"","Kilometric Point":"114,2","Road":"AP-2","Direction":"0","Latitude":"",""Longitude":"",""Manufacturer":"LANACCESS","Connection":{"Address"):10.131.74.4,"Multicast address":				235.1.0.144,"User":root,"Password":root,"HTTP port":80,"ONVIF port":80,"RTSP port":554},"PTZ protocol":{"Protocol"):		VLC,"Address":			0,"Port":0,"Serial settings":0}}},</v>
      </c>
    </row>
    <row r="130" spans="1:14">
      <c r="A130" s="48">
        <v>208</v>
      </c>
      <c r="B130" t="s">
        <v>2967</v>
      </c>
      <c r="C130" t="s">
        <v>2968</v>
      </c>
      <c r="D130" t="s">
        <v>2573</v>
      </c>
      <c r="E130" t="s">
        <v>2969</v>
      </c>
      <c r="F130" t="s">
        <v>2570</v>
      </c>
      <c r="N130" t="str">
        <f t="shared" si="1"/>
        <v>[{"Camera Information":{"Identifier":"camera.208","Number":208,"Group":AP-2,"Name":AP-2 127,3 Soses,"Location":AP-2,"Description":AP-2 127,3 Soses,"Symbol":"Fixed camera","Owner":"ACESA","Municipality":"","Kilometric Point":"127,3","Road":"AP-2","Direction":"0","Latitude":"",""Longitude":"",""Manufacturer":"LANACCESS","Connection":{"Address"):10.131.75.3,"Multicast address":				235.1.0.146,"User":root,"Password":root,"HTTP port":80,"ONVIF port":80,"RTSP port":554},"PTZ protocol":{"Protocol"):		VLC,"Address":			0,"Port":0,"Serial settings":0}}},</v>
      </c>
    </row>
    <row r="131" spans="1:14">
      <c r="A131" s="48">
        <v>207</v>
      </c>
      <c r="B131" t="s">
        <v>2970</v>
      </c>
      <c r="C131" t="s">
        <v>2971</v>
      </c>
      <c r="D131" t="s">
        <v>2573</v>
      </c>
      <c r="E131" t="s">
        <v>2972</v>
      </c>
      <c r="F131" t="s">
        <v>2570</v>
      </c>
      <c r="N131" t="str">
        <f t="shared" ref="N131:N194" si="2">CONCATENATE(B131,C131,D131,E131,F131)</f>
        <v>[{"Camera Information":{"Identifier":"camera.207","Number":207,"Group":AP-2,"Name":AP-2 140,2 Accés Lleida,"Location":AP-2,"Description":AP-2 140,2 Accés Lleida,"Symbol":"Fixed camera","Owner":"ACESA","Municipality":"Sense Assignació","Kilometric Point":"140,2","Road":"AP-2","Direction":"0","Latitude":"",""Longitude":"",""Manufacturer":"LANACCESS","Connection":{"Address"):10.131.76.3,"Multicast address":				235.1.0.147,"User":root,"Password":root,"HTTP port":80,"ONVIF port":80,"RTSP port":554},"PTZ protocol":{"Protocol"):		VLC,"Address":			0,"Port":0,"Serial settings":0}}},</v>
      </c>
    </row>
    <row r="132" spans="1:14">
      <c r="A132" s="48">
        <v>206</v>
      </c>
      <c r="B132" t="s">
        <v>2973</v>
      </c>
      <c r="C132" t="s">
        <v>2974</v>
      </c>
      <c r="D132" t="s">
        <v>2573</v>
      </c>
      <c r="E132" t="s">
        <v>2975</v>
      </c>
      <c r="F132" t="s">
        <v>2570</v>
      </c>
      <c r="N132" t="str">
        <f t="shared" si="2"/>
        <v>[{"Camera Information":{"Identifier":"camera.206","Number":206,"Group":AP-2,"Name":AP-2 160,8 Borges Blanques,"Location":AP-2,"Description":AP-2 160,8 Borges Blanques,"Symbol":"Fixed camera","Owner":"ACESA","Municipality":"","Kilometric Point":"160,8","Road":"AP-2","Direction":"0","Latitude":"",""Longitude":"",""Manufacturer":"LANACCESS","Connection":{"Address"):10.131.77.3,"Multicast address":				235.1.0.149,"User":root,"Password":root,"HTTP port":80,"ONVIF port":80,"RTSP port":554},"PTZ protocol":{"Protocol"):		VLC,"Address":			0,"Port":0,"Serial settings":0}}},</v>
      </c>
    </row>
    <row r="133" spans="1:14">
      <c r="A133" s="48">
        <v>205</v>
      </c>
      <c r="B133" t="s">
        <v>2976</v>
      </c>
      <c r="C133" t="s">
        <v>2977</v>
      </c>
      <c r="D133" t="s">
        <v>2619</v>
      </c>
      <c r="E133" t="s">
        <v>2978</v>
      </c>
      <c r="F133" t="s">
        <v>2570</v>
      </c>
      <c r="N133" t="str">
        <f t="shared" si="2"/>
        <v>[{"Camera Information":{"Identifier":"camera.205","Number":205,"Group":AP-2,"Name":AP-2 174,2 L"albi,"Location":AP-2,"Description":AP-2 174,2 L"albi,"Symbol":"Fixed camera","Owner":"ACESA","Municipality":"","Kilometric Point":"174,2","Road":"AP-2","Direction":"0","Latitude":"",""Longitude":"",""Manufacturer":"AXIS","Connection":{"Address"):10.131.78.4,"Multicast address":				239.239.239.239,"User":root,"Password":root,"HTTP port":80,"ONVIF port":80,"RTSP port":554},"PTZ protocol":{"Protocol"):		VLC,"Address":			0,"Port":0,"Serial settings":0}}},</v>
      </c>
    </row>
    <row r="134" spans="1:14">
      <c r="A134" s="48">
        <v>204</v>
      </c>
      <c r="B134" t="s">
        <v>2979</v>
      </c>
      <c r="C134" t="s">
        <v>2980</v>
      </c>
      <c r="D134" t="s">
        <v>2619</v>
      </c>
      <c r="E134" t="s">
        <v>2981</v>
      </c>
      <c r="F134" t="s">
        <v>2570</v>
      </c>
      <c r="N134" t="str">
        <f t="shared" si="2"/>
        <v>[{"Camera Information":{"Identifier":"camera.204","Number":204,"Group":AP-2,"Name":AP-2 178,7 Vinaixa,"Location":AP-2,"Description":AP-2 178,7 Vinaixa,"Symbol":"Fixed camera","Owner":"ACESA","Municipality":"","Kilometric Point":"178,7","Road":"AP-2","Direction":"0","Latitude":"",""Longitude":"",""Manufacturer":"AXIS","Connection":{"Address"):10.131.78.5,"Multicast address":				239.239.239.239,"User":root,"Password":root,"HTTP port":80,"ONVIF port":80,"RTSP port":554},"PTZ protocol":{"Protocol"):		VLC,"Address":			0,"Port":0,"Serial settings":0}}},</v>
      </c>
    </row>
    <row r="135" spans="1:14">
      <c r="A135" s="48">
        <v>203</v>
      </c>
      <c r="B135" t="s">
        <v>2982</v>
      </c>
      <c r="C135" t="s">
        <v>2983</v>
      </c>
      <c r="D135" t="s">
        <v>2573</v>
      </c>
      <c r="E135" t="s">
        <v>2984</v>
      </c>
      <c r="F135" t="s">
        <v>2570</v>
      </c>
      <c r="N135" t="str">
        <f t="shared" si="2"/>
        <v>[{"Camera Information":{"Identifier":"camera.203","Number":203,"Group":AP-2,"Name":AP-2 193 Montblanc,"Location":AP-2,"Description":AP-2 193 Montblanc,"Symbol":"Fixed camera","Owner":"ACESA","Municipality":"","Kilometric Point":"193","Road":"AP-2","Direction":"0","Latitude":"",""Longitude":"",""Manufacturer":"LANACCESS","Connection":{"Address"):10.131.79.3,"Multicast address":				235.1.0.154,"User":root,"Password":root,"HTTP port":80,"ONVIF port":80,"RTSP port":554},"PTZ protocol":{"Protocol"):		VLC,"Address":			0,"Port":0,"Serial settings":0}}},</v>
      </c>
    </row>
    <row r="136" spans="1:14">
      <c r="A136" s="48">
        <v>721</v>
      </c>
      <c r="B136" t="s">
        <v>2985</v>
      </c>
      <c r="C136" t="s">
        <v>2986</v>
      </c>
      <c r="D136" t="s">
        <v>2573</v>
      </c>
      <c r="E136" t="s">
        <v>2987</v>
      </c>
      <c r="F136" t="s">
        <v>2570</v>
      </c>
      <c r="N136" t="str">
        <f t="shared" si="2"/>
        <v>[{"Camera Information":{"Identifier":"camera.721","Number":721,"Group":AP-7,"Name":AP-7 71 Riudellots,"Location":AP-7 (N),"Description":AP-7 71 Riudellots,"Symbol":"Fixed camera","Owner":"ACESA","Municipality":"Riudellots de la Selva","Kilometric Point":"71","Road":"AP-7","Direction":"0","Latitude":"",""Longitude":"",""Manufacturer":"LANACCESS","Connection":{"Address"):10.131.8.4,"Multicast address":				239.239.239.239,"User":sct,"Password":sct,"HTTP port":80,"ONVIF port":80,"RTSP port":554},"PTZ protocol":{"Protocol"):		VLC,"Address":			0,"Port":0,"Serial settings":0}}},</v>
      </c>
    </row>
    <row r="137" spans="1:14">
      <c r="A137" s="48">
        <v>202</v>
      </c>
      <c r="B137" t="s">
        <v>2988</v>
      </c>
      <c r="C137" t="s">
        <v>2989</v>
      </c>
      <c r="D137" t="s">
        <v>2619</v>
      </c>
      <c r="E137" t="s">
        <v>2990</v>
      </c>
      <c r="F137" t="s">
        <v>2570</v>
      </c>
      <c r="N137" t="str">
        <f t="shared" si="2"/>
        <v>[{"Camera Information":{"Identifier":"camera.202","Number":202,"Group":AP-2,"Name":AP-2 202,7 Cabra del camp,"Location":AP-2,"Description":AP-2 202,7 Cabra del camp,"Symbol":"Fixed camera","Owner":"ACESA","Municipality":"Cabra del Camp","Kilometric Point":"202,7","Road":"AP-2","Direction":"0","Latitude":"",""Longitude":"",""Manufacturer":"AXIS","Connection":{"Address"):10.131.80.3,"Multicast address":				239.239.239.239,"User":root,"Password":root,"HTTP port":80,"ONVIF port":80,"RTSP port":554},"PTZ protocol":{"Protocol"):		VLC,"Address":			0,"Port":0,"Serial settings":0}}},</v>
      </c>
    </row>
    <row r="138" spans="1:14">
      <c r="A138" s="48">
        <v>779</v>
      </c>
      <c r="B138" t="s">
        <v>2991</v>
      </c>
      <c r="C138" t="s">
        <v>2992</v>
      </c>
      <c r="D138" t="s">
        <v>2573</v>
      </c>
      <c r="E138" t="s">
        <v>2993</v>
      </c>
      <c r="F138" t="s">
        <v>2570</v>
      </c>
      <c r="N138" t="str">
        <f t="shared" si="2"/>
        <v>[{"Camera Information":{"Identifier":"camera.779","Number":779,"Group":AP-7,"Name":AP-7 212 Enllaç AP-2,"Location":AP-7 (S),"Description":AP-7 212 Enllaç AP-2,"Symbol":"Fixed camera","Owner":"ACESA","Municipality":"Sense Assignació","Kilometric Point":"212","Road":"AP-7","Direction":"0","Latitude":"",""Longitude":"",""Manufacturer":"LANACCESS","Connection":{"Address"):10.131.83.11,"Multicast address":				235.1.0.168,"User":,"Password":,"HTTP port":80,"ONVIF port":80,"RTSP port":554},"PTZ protocol":{"Protocol"):		VLC,"Address":			0,"Port":0,"Serial settings":0}}},</v>
      </c>
    </row>
    <row r="139" spans="1:14">
      <c r="A139" s="48">
        <v>201</v>
      </c>
      <c r="B139" t="s">
        <v>2994</v>
      </c>
      <c r="C139" t="s">
        <v>2995</v>
      </c>
      <c r="D139" t="s">
        <v>2573</v>
      </c>
      <c r="E139" t="s">
        <v>2996</v>
      </c>
      <c r="F139" t="s">
        <v>2570</v>
      </c>
      <c r="N139" t="str">
        <f t="shared" si="2"/>
        <v>[{"Camera Information":{"Identifier":"camera.201","Number":201,"Group":AP-2,"Name":AP-2 232,1 Banyeres Penedes,"Location":AP-2,"Description":AP-2 232,1 Banyeres Penedes,"Symbol":"Fixed camera","Owner":"ACESA","Municipality":"","Kilometric Point":"232,1","Road":"AP-2","Direction":"0","Latitude":"",""Longitude":"",""Manufacturer":"LANACCESS","Connection":{"Address"):10.131.83.13,"Multicast address":				235.1.0.170,"User":hello,"Password":world,"HTTP port":80,"ONVIF port":80,"RTSP port":554},"PTZ protocol":{"Protocol"):		VLC,"Address":			0,"Port":0,"Serial settings":0}}},</v>
      </c>
    </row>
    <row r="140" spans="1:14">
      <c r="A140" s="48">
        <v>778</v>
      </c>
      <c r="B140" t="s">
        <v>2997</v>
      </c>
      <c r="C140" t="s">
        <v>2998</v>
      </c>
      <c r="D140" t="s">
        <v>2573</v>
      </c>
      <c r="E140" t="s">
        <v>2999</v>
      </c>
      <c r="F140" t="s">
        <v>2570</v>
      </c>
      <c r="N140" t="str">
        <f t="shared" si="2"/>
        <v>[{"Camera Information":{"Identifier":"camera.778","Number":778,"Group":AP-7,"Name":AP-7 208,5 Banyeres Penedes,"Location":AP-7 (S),"Description":AP-7 208,5 Banyeres Penedes,"Symbol":"Fixed camera","Owner":"ACESA","Municipality":"Banyeres del Penedès","Kilometric Point":"208,5","Road":"AP-7","Direction":"0","Latitude":"",""Longitude":"",""Manufacturer":"LANACCESS","Connection":{"Address"):10.131.83.9,"Multicast address":				235.1.0.166,"User":,"Password":,"HTTP port":80,"ONVIF port":80,"RTSP port":554},"PTZ protocol":{"Protocol"):		VLC,"Address":			0,"Port":0,"Serial settings":0}}},</v>
      </c>
    </row>
    <row r="141" spans="1:14">
      <c r="A141" s="48">
        <v>719</v>
      </c>
      <c r="B141" t="s">
        <v>3000</v>
      </c>
      <c r="C141" t="s">
        <v>3001</v>
      </c>
      <c r="D141" t="s">
        <v>2573</v>
      </c>
      <c r="E141" t="s">
        <v>3002</v>
      </c>
      <c r="F141" t="s">
        <v>2570</v>
      </c>
      <c r="N141" t="str">
        <f t="shared" si="2"/>
        <v>[{"Camera Information":{"Identifier":"camera.719","Number":719,"Group":AP-7,"Name":AP-7 60,8 Sant Gregori,"Location":AP-7 (N),"Description":AP-7 60,8 Sant Gregori,"Symbol":"Fixed camera","Owner":"ACESA","Municipality":"Sant Gregori","Kilometric Point":"60,8","Road":"AP-7","Direction":"0","Latitude":"",""Longitude":"",""Manufacturer":"LANACCESS","Connection":{"Address"):10.131.9.3,"Multicast address":				239.239.239.239,"User":sct,"Password":sct,"HTTP port":80,"ONVIF port":80,"RTSP port":554},"PTZ protocol":{"Protocol"):		VLC,"Address":			0,"Port":0,"Serial settings":0}}},</v>
      </c>
    </row>
    <row r="142" spans="1:14">
      <c r="A142" s="48">
        <v>720</v>
      </c>
      <c r="B142" t="s">
        <v>3003</v>
      </c>
      <c r="C142" t="s">
        <v>3004</v>
      </c>
      <c r="D142" t="s">
        <v>2573</v>
      </c>
      <c r="E142" t="s">
        <v>3005</v>
      </c>
      <c r="F142" t="s">
        <v>2570</v>
      </c>
      <c r="N142" t="str">
        <f t="shared" si="2"/>
        <v>[{"Camera Information":{"Identifier":"camera.720","Number":720,"Group":AP-7,"Name":AP-7 64 Girona Sud,"Location":AP-7 (N),"Description":AP-7 64 Girona Sud,"Symbol":"Fixed camera","Owner":"ACESA","Municipality":"Girona","Kilometric Point":"64","Road":"AP-7","Direction":"0","Latitude":"",""Longitude":"",""Manufacturer":"LANACCESS","Connection":{"Address"):10.131.9.4,"Multicast address":				235.1.0.42,"User":,"Password":,"HTTP port":80,"ONVIF port":80,"RTSP port":554},"PTZ protocol":{"Protocol"):		VLC,"Address":			0,"Port":0,"Serial settings":0}}},</v>
      </c>
    </row>
    <row r="143" spans="1:14">
      <c r="A143" s="48">
        <v>3233</v>
      </c>
      <c r="B143" t="s">
        <v>3006</v>
      </c>
      <c r="C143" t="s">
        <v>3007</v>
      </c>
      <c r="D143" t="s">
        <v>2619</v>
      </c>
      <c r="E143" t="s">
        <v>3008</v>
      </c>
      <c r="F143" t="s">
        <v>2570</v>
      </c>
      <c r="N143" t="str">
        <f t="shared" si="2"/>
        <v>[{"Camera Information":{"Identifier":"camera.3233","Number":3233,"Group":C-32S,"Name":C-32S 9,91 Calafell,"Location":C-32 (S),"Description":C-32S 9,91 Calafell,"Symbol":"Fixed camera","Owner":"AUCAT","Municipality":"Calafell","Kilometric Point":"9,91","Road":"C-32S","Direction":"0","Latitude":"",""Longitude":"",""Manufacturer":"AXIS","Connection":{"Address"):10.131.97.20,"Multicast address":				239.239.239.239,"User":sct,"Password":sct,"HTTP port":80,"ONVIF port":80,"RTSP port":554},"PTZ protocol":{"Protocol"):		VLC,"Address":			0,"Port":0,"Serial settings":0}}},</v>
      </c>
    </row>
    <row r="144" spans="1:14">
      <c r="A144" s="48">
        <v>3232</v>
      </c>
      <c r="B144" t="s">
        <v>3009</v>
      </c>
      <c r="C144" t="s">
        <v>3010</v>
      </c>
      <c r="D144" t="s">
        <v>2619</v>
      </c>
      <c r="E144" t="s">
        <v>3011</v>
      </c>
      <c r="F144" t="s">
        <v>2570</v>
      </c>
      <c r="N144" t="str">
        <f t="shared" si="2"/>
        <v>[{"Camera Information":{"Identifier":"camera.3232","Number":3232,"Group":C-32S,"Name":C-32S 11,55 Cunit,"Location":C-32 (S),"Description":C-32S 11,55 Cunit,"Symbol":"Fixed camera","Owner":"AUCAT","Municipality":"Cunit","Kilometric Point":"11,55","Road":"C-32S","Direction":"0","Latitude":"",""Longitude":"",""Manufacturer":"AXIS","Connection":{"Address"):10.131.97.21,"Multicast address":				239.239.239.239,"User":sct,"Password":sct,"HTTP port":80,"ONVIF port":80,"RTSP port":554},"PTZ protocol":{"Protocol"):		VLC,"Address":			0,"Port":0,"Serial settings":0}}},</v>
      </c>
    </row>
    <row r="145" spans="1:14">
      <c r="A145" s="48">
        <v>3231</v>
      </c>
      <c r="B145" t="s">
        <v>3012</v>
      </c>
      <c r="C145" t="s">
        <v>3013</v>
      </c>
      <c r="D145" t="s">
        <v>2573</v>
      </c>
      <c r="E145" t="s">
        <v>3014</v>
      </c>
      <c r="F145" t="s">
        <v>2570</v>
      </c>
      <c r="N145" t="str">
        <f t="shared" si="2"/>
        <v>[{"Camera Information":{"Identifier":"camera.3231","Number":3231,"Group":C-32S,"Name":C-32S 13,8 Cubelles,"Location":C-32 (S),"Description":C-32S 13,8 Cubelles,"Symbol":"Fixed camera","Owner":"AUCAT","Municipality":"Cubelles","Kilometric Point":"13,8","Road":"C-32S","Direction":"0","Latitude":"",""Longitude":"",""Manufacturer":"LANACCESS","Connection":{"Address"):10.131.97.23,"Multicast address":				235.1.2.18,"User":,"Password":,"HTTP port":80,"ONVIF port":80,"RTSP port":554},"PTZ protocol":{"Protocol"):		VLC,"Address":			0,"Port":0,"Serial settings":0}}},</v>
      </c>
    </row>
    <row r="146" spans="1:14">
      <c r="A146" s="48">
        <v>3230</v>
      </c>
      <c r="B146" t="s">
        <v>3015</v>
      </c>
      <c r="C146" t="s">
        <v>3016</v>
      </c>
      <c r="D146" t="s">
        <v>2619</v>
      </c>
      <c r="E146" t="s">
        <v>3017</v>
      </c>
      <c r="F146" t="s">
        <v>2570</v>
      </c>
      <c r="N146" t="str">
        <f t="shared" si="2"/>
        <v>[{"Camera Information":{"Identifier":"camera.3230","Number":3230,"Group":C-32S,"Name":C-32S 15,93 Cubelles,"Location":C-32 (S),"Description":C-32S 15,93 Cubelles,"Symbol":"Fixed camera","Owner":"AUCAT","Municipality":"Cubelles","Kilometric Point":"15,93","Road":"C-32S","Direction":"0","Latitude":"",""Longitude":"",""Manufacturer":"AXIS","Connection":{"Address"):10.131.97.24,"Multicast address":				235.1.2.19,"User":sct,"Password":sct,"HTTP port":80,"ONVIF port":80,"RTSP port":554},"PTZ protocol":{"Protocol"):		VLC,"Address":			0,"Port":0,"Serial settings":0}}},</v>
      </c>
    </row>
    <row r="147" spans="1:14">
      <c r="A147" s="48">
        <v>3229</v>
      </c>
      <c r="B147" t="s">
        <v>3018</v>
      </c>
      <c r="C147" t="s">
        <v>3019</v>
      </c>
      <c r="D147" t="s">
        <v>2619</v>
      </c>
      <c r="E147" t="s">
        <v>3020</v>
      </c>
      <c r="F147" t="s">
        <v>2570</v>
      </c>
      <c r="N147" t="str">
        <f t="shared" si="2"/>
        <v>[{"Camera Information":{"Identifier":"camera.3229","Number":3229,"Group":C-32S,"Name":C-32S 18 Vilanova,"Location":C-32 (S),"Description":C-32S 18 Vilanova,"Symbol":"Fixed camera","Owner":"AUCAT","Municipality":"Vilanova i la Geltrú","Kilometric Point":"18","Road":"C-32S","Direction":"0","Latitude":"",""Longitude":"",""Manufacturer":"AXIS","Connection":{"Address"):10.131.97.25,"Multicast address":				239.239.239.239,"User":sct,"Password":sct,"HTTP port":80,"ONVIF port":80,"RTSP port":554},"PTZ protocol":{"Protocol"):		VLC,"Address":			0,"Port":0,"Serial settings":0}}},</v>
      </c>
    </row>
    <row r="148" spans="1:14">
      <c r="A148" s="48">
        <v>3228</v>
      </c>
      <c r="B148" t="s">
        <v>3021</v>
      </c>
      <c r="C148" t="s">
        <v>3022</v>
      </c>
      <c r="D148" t="s">
        <v>2619</v>
      </c>
      <c r="E148" t="s">
        <v>3023</v>
      </c>
      <c r="F148" t="s">
        <v>2570</v>
      </c>
      <c r="N148" t="str">
        <f t="shared" si="2"/>
        <v>[{"Camera Information":{"Identifier":"camera.3228","Number":3228,"Group":C-32S,"Name":C-32S 19,5 Vilanova,"Location":C-32 (S),"Description":C-32S 19,5 Vilanova,"Symbol":"Fixed camera","Owner":"AUCAT","Municipality":"Vilanova i la Geltrú","Kilometric Point":"19,5","Road":"C-32S","Direction":"0","Latitude":"",""Longitude":"",""Manufacturer":"AXIS","Connection":{"Address"):10.131.97.26,"Multicast address":				239.239.239.239,"User":sct,"Password":sct,"HTTP port":80,"ONVIF port":80,"RTSP port":554},"PTZ protocol":{"Protocol"):		VLC,"Address":			0,"Port":0,"Serial settings":0}}},</v>
      </c>
    </row>
    <row r="149" spans="1:14">
      <c r="A149" s="48">
        <v>3237</v>
      </c>
      <c r="B149" t="s">
        <v>3024</v>
      </c>
      <c r="C149" t="s">
        <v>3025</v>
      </c>
      <c r="D149" t="s">
        <v>2619</v>
      </c>
      <c r="E149" t="s">
        <v>3026</v>
      </c>
      <c r="F149" t="s">
        <v>2570</v>
      </c>
      <c r="N149" t="str">
        <f t="shared" si="2"/>
        <v>[{"Camera Information":{"Identifier":"camera.3237","Number":3237,"Group":C-32S,"Name":C-32S 1,96 Vendrell,"Location":C-32 (S),"Description":C-32S 1,96 Vendrell,"Symbol":"Fixed camera","Owner":"AUCAT","Municipality":"Vendrell","Kilometric Point":"1,96","Road":"C-32S","Direction":"0","Latitude":"",""Longitude":"",""Manufacturer":"AXIS","Connection":{"Address"):10.131.99.20,"Multicast address":				235.1.2.1,"User":,"Password":,"HTTP port":80,"ONVIF port":80,"RTSP port":554},"PTZ protocol":{"Protocol"):		VLC,"Address":			0,"Port":0,"Serial settings":0}}},</v>
      </c>
    </row>
    <row r="150" spans="1:14">
      <c r="A150" s="48">
        <v>3236</v>
      </c>
      <c r="B150" t="s">
        <v>3027</v>
      </c>
      <c r="C150" t="s">
        <v>3028</v>
      </c>
      <c r="D150" t="s">
        <v>2619</v>
      </c>
      <c r="E150" t="s">
        <v>3029</v>
      </c>
      <c r="F150" t="s">
        <v>2570</v>
      </c>
      <c r="N150" t="str">
        <f t="shared" si="2"/>
        <v>[{"Camera Information":{"Identifier":"camera.3236","Number":3236,"Group":C-32S,"Name":C-32S 3,55 Vendrell,"Location":C-32 (S),"Description":C-32S 3,55 Vendrell,"Symbol":"Fixed camera","Owner":"AUCAT","Municipality":"Vendrell","Kilometric Point":"3,55","Road":"C-32S","Direction":"0","Latitude":"",""Longitude":"",""Manufacturer":"AXIS","Connection":{"Address"):10.131.99.21,"Multicast address":				235.1.2.2,"User":sct,"Password":sct,"HTTP port":80,"ONVIF port":80,"RTSP port":554},"PTZ protocol":{"Protocol"):		VLC,"Address":			0,"Port":0,"Serial settings":0}}},</v>
      </c>
    </row>
    <row r="151" spans="1:14">
      <c r="A151" s="48">
        <v>3235</v>
      </c>
      <c r="B151" t="s">
        <v>3030</v>
      </c>
      <c r="C151" t="s">
        <v>3031</v>
      </c>
      <c r="D151" t="s">
        <v>2573</v>
      </c>
      <c r="E151" t="s">
        <v>3032</v>
      </c>
      <c r="F151" t="s">
        <v>2570</v>
      </c>
      <c r="N151" t="str">
        <f t="shared" si="2"/>
        <v>[{"Camera Information":{"Identifier":"camera.3235","Number":3235,"Group":C-32S,"Name":C-32S 5,9 Calafell,"Location":C-32 (S),"Description":C-32S 5,9 Calafell,"Symbol":"Fixed camera","Owner":"AUCAT","Municipality":"Calafell","Kilometric Point":"5,9","Road":"C-32S","Direction":"0","Latitude":"",""Longitude":"",""Manufacturer":"LANACCESS","Connection":{"Address"):10.131.99.23,"Multicast address":				235.1.2.4,"User":,"Password":,"HTTP port":80,"ONVIF port":80,"RTSP port":554},"PTZ protocol":{"Protocol"):		VLC,"Address":			0,"Port":0,"Serial settings":0}}},</v>
      </c>
    </row>
    <row r="152" spans="1:14">
      <c r="A152" s="48">
        <v>3234</v>
      </c>
      <c r="B152" t="s">
        <v>3033</v>
      </c>
      <c r="C152" t="s">
        <v>3034</v>
      </c>
      <c r="D152" t="s">
        <v>2573</v>
      </c>
      <c r="E152" t="s">
        <v>3035</v>
      </c>
      <c r="F152" t="s">
        <v>2570</v>
      </c>
      <c r="N152" t="str">
        <f t="shared" si="2"/>
        <v>[{"Camera Information":{"Identifier":"camera.3234","Number":3234,"Group":C-32S,"Name":C-32S 9,12 Calafell,"Location":C-32 (S),"Description":C-32S 9,12 Calafell,"Symbol":"Fixed camera","Owner":"AUCAT","Municipality":"Calafell","Kilometric Point":"9,12","Road":"C-32S","Direction":"0","Latitude":"",""Longitude":"",""Manufacturer":"LANACCESS","Connection":{"Address"):10.131.99.31,"Multicast address":				235.1.2.12,"User":,"Password":,"HTTP port":80,"ONVIF port":80,"RTSP port":554},"PTZ protocol":{"Protocol"):		VLC,"Address":			0,"Port":0,"Serial settings":0}}},</v>
      </c>
    </row>
    <row r="153" spans="1:14">
      <c r="A153" s="48">
        <v>747</v>
      </c>
      <c r="B153" t="s">
        <v>3036</v>
      </c>
      <c r="C153" t="s">
        <v>3037</v>
      </c>
      <c r="D153" t="s">
        <v>3038</v>
      </c>
      <c r="E153" t="s">
        <v>3039</v>
      </c>
      <c r="F153" t="s">
        <v>3040</v>
      </c>
      <c r="N153" t="str">
        <f t="shared" si="2"/>
        <v>[{"Camera Information":{"Identifier":"camera.747","Number":747,"Group":AP-7,"Name":AP-7 151,6 Bellaterra,"Location":ACCESSOS NORD,"Description":AP-7 151,6 Bellaterra,"Symbol":"Fixed camera","Owner":"SCT","Municipality":"Cerdanyola del Vallès","Kilometric Point":"151,6","Road":"AP-7","Direction":"CRE","Latitude":"41,4912613925318",""Longitude":"2,09380028531399",""Manufacturer":"LANACCESS","Connection":{"Address"):10.137.229.38,"Multicast address":				239.137.229.38,"User":hello,"Password":world,"HTTP port":80,"ONVIF port":80,"RTSP port":554},"PTZ protocol":{"Protocol"):		Plettack,"Address":			20,"Port":9,"Serial settings":1200,8,E,1}}},</v>
      </c>
    </row>
    <row r="154" spans="1:14">
      <c r="A154" s="48">
        <v>1601</v>
      </c>
      <c r="B154" t="s">
        <v>3041</v>
      </c>
      <c r="C154" t="s">
        <v>3042</v>
      </c>
      <c r="D154" t="s">
        <v>2573</v>
      </c>
      <c r="E154" t="s">
        <v>3043</v>
      </c>
      <c r="F154" t="s">
        <v>2570</v>
      </c>
      <c r="N154" t="str">
        <f t="shared" si="2"/>
        <v>[{"Camera Information":{"Identifier":"camera.1601","Number":1601,"Group":C-16,"Name":C-16 1,5 ,"Location":C-16,"Description":C-16 1,5 ,"Symbol":"Fixed camera","Owner":"Túnels Barcelona Cadí","Municipality":"Sense Assignació","Kilometric Point":"1,5","Road":"C-16","Direction":"0","Latitude":"",""Longitude":"",""Manufacturer":"LANACCESS","Connection":{"Address"):10.136.34.141,"Multicast address":				239.136.34.141,"User":hello,"Password":world,"HTTP port":80,"ONVIF port":80,"RTSP port":554},"PTZ protocol":{"Protocol"):		VLC,"Address":			0,"Port":0,"Serial settings":0}}},</v>
      </c>
    </row>
    <row r="155" spans="1:14">
      <c r="A155" s="48">
        <v>1602</v>
      </c>
      <c r="B155" t="s">
        <v>3044</v>
      </c>
      <c r="C155" t="s">
        <v>3045</v>
      </c>
      <c r="D155" t="s">
        <v>2573</v>
      </c>
      <c r="E155" t="s">
        <v>3046</v>
      </c>
      <c r="F155" t="s">
        <v>2570</v>
      </c>
      <c r="N155" t="str">
        <f t="shared" si="2"/>
        <v>[{"Camera Information":{"Identifier":"camera.1602","Number":1602,"Group":C-16,"Name":C-16 2,089 ,"Location":C-16,"Description":C-16 2,089 ,"Symbol":"Fixed camera","Owner":"Túnels Barcelona Cadí","Municipality":"Sense Assignació","Kilometric Point":"2,089","Road":"C-16","Direction":"0","Latitude":"",""Longitude":"",""Manufacturer":"LANACCESS","Connection":{"Address"):10.136.34.142,"Multicast address":				239.136.34.142,"User":hello,"Password":world,"HTTP port":80,"ONVIF port":80,"RTSP port":554},"PTZ protocol":{"Protocol"):		VLC,"Address":			0,"Port":0,"Serial settings":0}}},</v>
      </c>
    </row>
    <row r="156" spans="1:14">
      <c r="A156" s="48">
        <v>1603</v>
      </c>
      <c r="B156" t="s">
        <v>3047</v>
      </c>
      <c r="C156" t="s">
        <v>3048</v>
      </c>
      <c r="D156" t="s">
        <v>2573</v>
      </c>
      <c r="E156" t="s">
        <v>3049</v>
      </c>
      <c r="F156" t="s">
        <v>2570</v>
      </c>
      <c r="N156" t="str">
        <f t="shared" si="2"/>
        <v>[{"Camera Information":{"Identifier":"camera.1603","Number":1603,"Group":C-16,"Name":C-16 3,768 ,"Location":C-16,"Description":C-16 3,768 ,"Symbol":"Fixed camera","Owner":"Túnels Barcelona Cadí","Municipality":"Sense Assignació","Kilometric Point":"3,768","Road":"C-16","Direction":"0","Latitude":"",""Longitude":"",""Manufacturer":"LANACCESS","Connection":{"Address"):10.136.34.143,"Multicast address":				239.136.34.143,"User":hello,"Password":world,"HTTP port":80,"ONVIF port":80,"RTSP port":554},"PTZ protocol":{"Protocol"):		VLC,"Address":			0,"Port":0,"Serial settings":0}}},</v>
      </c>
    </row>
    <row r="157" spans="1:14">
      <c r="A157" s="48">
        <v>1604</v>
      </c>
      <c r="B157" t="s">
        <v>3050</v>
      </c>
      <c r="C157" t="s">
        <v>3051</v>
      </c>
      <c r="D157" t="s">
        <v>2573</v>
      </c>
      <c r="E157" t="s">
        <v>3052</v>
      </c>
      <c r="F157" t="s">
        <v>2570</v>
      </c>
      <c r="N157" t="str">
        <f t="shared" si="2"/>
        <v>[{"Camera Information":{"Identifier":"camera.1604","Number":1604,"Group":C-16,"Name":C-16 4,763 ,"Location":C-16,"Description":C-16 4,763 ,"Symbol":"Fixed camera","Owner":"Túnels Barcelona Cadí","Municipality":"Sense Assignació","Kilometric Point":"4,763","Road":"C-16","Direction":"0","Latitude":"",""Longitude":"",""Manufacturer":"LANACCESS","Connection":{"Address"):10.136.34.144,"Multicast address":				239.136.34.144,"User":hello,"Password":world,"HTTP port":80,"ONVIF port":80,"RTSP port":554},"PTZ protocol":{"Protocol"):		VLC,"Address":			0,"Port":0,"Serial settings":0}}},</v>
      </c>
    </row>
    <row r="158" spans="1:14">
      <c r="A158" s="48">
        <v>1605</v>
      </c>
      <c r="B158" t="s">
        <v>3053</v>
      </c>
      <c r="C158" t="s">
        <v>3054</v>
      </c>
      <c r="D158" t="s">
        <v>2573</v>
      </c>
      <c r="E158" t="s">
        <v>3055</v>
      </c>
      <c r="F158" t="s">
        <v>2570</v>
      </c>
      <c r="N158" t="str">
        <f t="shared" si="2"/>
        <v>[{"Camera Information":{"Identifier":"camera.1605","Number":1605,"Group":C-16,"Name":C-16 5,2 ,"Location":C-16,"Description":C-16 5,2 ,"Symbol":"Fixed camera","Owner":"Túnels Barcelona Cadí","Municipality":"Sense Assignació","Kilometric Point":"5,2","Road":"C-16","Direction":"0","Latitude":"",""Longitude":"",""Manufacturer":"LANACCESS","Connection":{"Address"):10.136.34.145,"Multicast address":				239.136.34.145,"User":hello,"Password":world,"HTTP port":80,"ONVIF port":80,"RTSP port":554},"PTZ protocol":{"Protocol"):		VLC,"Address":			0,"Port":0,"Serial settings":0}}},</v>
      </c>
    </row>
    <row r="159" spans="1:14">
      <c r="A159" s="48">
        <v>1606</v>
      </c>
      <c r="B159" t="s">
        <v>3056</v>
      </c>
      <c r="C159" t="s">
        <v>3057</v>
      </c>
      <c r="D159" t="s">
        <v>2573</v>
      </c>
      <c r="E159" t="s">
        <v>3058</v>
      </c>
      <c r="F159" t="s">
        <v>2570</v>
      </c>
      <c r="N159" t="str">
        <f t="shared" si="2"/>
        <v>[{"Camera Information":{"Identifier":"camera.1606","Number":1606,"Group":C-16,"Name":C-16 6,06 ,"Location":C-16,"Description":C-16 6,06 ,"Symbol":"Fixed camera","Owner":"Túnels Barcelona Cadí","Municipality":"Sense Assignació","Kilometric Point":"6,06","Road":"C-16","Direction":"0","Latitude":"",""Longitude":"",""Manufacturer":"LANACCESS","Connection":{"Address"):10.136.34.146,"Multicast address":				239.136.34.146,"User":hello,"Password":world,"HTTP port":80,"ONVIF port":80,"RTSP port":554},"PTZ protocol":{"Protocol"):		VLC,"Address":			0,"Port":0,"Serial settings":0}}},</v>
      </c>
    </row>
    <row r="160" spans="1:14">
      <c r="A160" s="48">
        <v>1607</v>
      </c>
      <c r="B160" t="s">
        <v>3059</v>
      </c>
      <c r="C160" t="s">
        <v>3060</v>
      </c>
      <c r="D160" t="s">
        <v>2573</v>
      </c>
      <c r="E160" t="s">
        <v>3061</v>
      </c>
      <c r="F160" t="s">
        <v>2570</v>
      </c>
      <c r="N160" t="str">
        <f t="shared" si="2"/>
        <v>[{"Camera Information":{"Identifier":"camera.1607","Number":1607,"Group":C-16,"Name":C-16 6,8 ,"Location":C-16,"Description":C-16 6,8 ,"Symbol":"Fixed camera","Owner":"Túnels Barcelona Cadí","Municipality":"Sense Assignació","Kilometric Point":"6,8","Road":"C-16","Direction":"0","Latitude":"",""Longitude":"",""Manufacturer":"LANACCESS","Connection":{"Address"):10.136.34.147,"Multicast address":				239.136.34.147,"User":hello,"Password":world,"HTTP port":80,"ONVIF port":80,"RTSP port":554},"PTZ protocol":{"Protocol"):		VLC,"Address":			0,"Port":0,"Serial settings":0}}},</v>
      </c>
    </row>
    <row r="161" spans="1:14">
      <c r="A161" s="48">
        <v>1608</v>
      </c>
      <c r="B161" t="s">
        <v>3062</v>
      </c>
      <c r="C161" t="s">
        <v>3063</v>
      </c>
      <c r="D161" t="s">
        <v>2573</v>
      </c>
      <c r="E161" t="s">
        <v>3064</v>
      </c>
      <c r="F161" t="s">
        <v>2570</v>
      </c>
      <c r="N161" t="str">
        <f t="shared" si="2"/>
        <v>[{"Camera Information":{"Identifier":"camera.1608","Number":1608,"Group":C-16,"Name":C-16 6,9 ,"Location":C-16,"Description":C-16 6,9 ,"Symbol":"Fixed camera","Owner":"Túnels Barcelona Cadí","Municipality":"Sense Assignació","Kilometric Point":"6,9","Road":"C-16","Direction":"0","Latitude":"",""Longitude":"",""Manufacturer":"LANACCESS","Connection":{"Address"):10.136.34.148,"Multicast address":				239.136.34.148,"User":hello,"Password":world,"HTTP port":80,"ONVIF port":80,"RTSP port":554},"PTZ protocol":{"Protocol"):		VLC,"Address":			0,"Port":0,"Serial settings":0}}},</v>
      </c>
    </row>
    <row r="162" spans="1:14">
      <c r="A162" s="48">
        <v>1609</v>
      </c>
      <c r="B162" t="s">
        <v>3065</v>
      </c>
      <c r="C162" t="s">
        <v>3066</v>
      </c>
      <c r="D162" t="s">
        <v>2573</v>
      </c>
      <c r="E162" t="s">
        <v>3067</v>
      </c>
      <c r="F162" t="s">
        <v>2570</v>
      </c>
      <c r="N162" t="str">
        <f t="shared" si="2"/>
        <v>[{"Camera Information":{"Identifier":"camera.1609","Number":1609,"Group":C-16,"Name":C-16 7,3 ,"Location":C-16,"Description":C-16 7,3 ,"Symbol":"Fixed camera","Owner":"Túnels Barcelona Cadí","Municipality":"Floresta","Kilometric Point":"7,3","Road":"C-16","Direction":"0","Latitude":"",""Longitude":"",""Manufacturer":"LANACCESS","Connection":{"Address"):10.136.34.149,"Multicast address":				239.136.34.149,"User":hello,"Password":world,"HTTP port":80,"ONVIF port":80,"RTSP port":554},"PTZ protocol":{"Protocol"):		VLC,"Address":			0,"Port":0,"Serial settings":0}}},</v>
      </c>
    </row>
    <row r="163" spans="1:14">
      <c r="A163" s="48">
        <v>748</v>
      </c>
      <c r="B163" t="s">
        <v>3068</v>
      </c>
      <c r="C163" t="s">
        <v>3069</v>
      </c>
      <c r="D163" t="s">
        <v>3070</v>
      </c>
      <c r="E163" t="s">
        <v>3071</v>
      </c>
      <c r="F163" t="s">
        <v>3072</v>
      </c>
      <c r="N163" t="str">
        <f t="shared" si="2"/>
        <v>[{"Camera Information":{"Identifier":"camera.748","Number":748,"Group":AP-7/B-30,"Name":AP-7/B-30 152,7 Bellaterra,"Location":ACCESSOS NORD,"Description":AP-7/B-30 152,7 Bellaterra,"Symbol":"Fixed camera","Owner":"SCT","Municipality":"Cerdanyola del Vallès","Kilometric Point":"152,7","Road":"AP-7/B-30","Direction":"CRE","Latitude":"41,4878782360002",""Longitude":"2,08294272775936",""Manufacturer":"LANACCESS","Connection":{"Address"):10.137.229.39,"Multicast address":				239.137.229.39,"User":hello,"Password":world,"HTTP port":80,"ONVIF port":80,"RTSP port":554},"PTZ protocol":{"Protocol"):		Plettack,"Address":			15,"Port":9,"Serial settings":1200,8,E,1}}},</v>
      </c>
    </row>
    <row r="164" spans="1:14">
      <c r="A164" s="48">
        <v>1610</v>
      </c>
      <c r="B164" t="s">
        <v>3073</v>
      </c>
      <c r="C164" t="s">
        <v>3074</v>
      </c>
      <c r="D164" t="s">
        <v>2573</v>
      </c>
      <c r="E164" t="s">
        <v>3075</v>
      </c>
      <c r="F164" t="s">
        <v>2570</v>
      </c>
      <c r="N164" t="str">
        <f t="shared" si="2"/>
        <v>[{"Camera Information":{"Identifier":"camera.1610","Number":1610,"Group":C-16,"Name":C-16 8,38 ,"Location":C-16,"Description":C-16 8,38 ,"Symbol":"Fixed camera","Owner":"Túnels Barcelona Cadí","Municipality":"Floresta","Kilometric Point":"8,38","Road":"C-16","Direction":"0","Latitude":"",""Longitude":"",""Manufacturer":"LANACCESS","Connection":{"Address"):10.136.34.150,"Multicast address":				239.136.34.150,"User":hello,"Password":world,"HTTP port":80,"ONVIF port":80,"RTSP port":554},"PTZ protocol":{"Protocol"):		VLC,"Address":			0,"Port":0,"Serial settings":0}}},</v>
      </c>
    </row>
    <row r="165" spans="1:14">
      <c r="A165" s="48">
        <v>1611</v>
      </c>
      <c r="B165" t="s">
        <v>3076</v>
      </c>
      <c r="C165" t="s">
        <v>3077</v>
      </c>
      <c r="D165" t="s">
        <v>2573</v>
      </c>
      <c r="E165" t="s">
        <v>3078</v>
      </c>
      <c r="F165" t="s">
        <v>2570</v>
      </c>
      <c r="N165" t="str">
        <f t="shared" si="2"/>
        <v>[{"Camera Information":{"Identifier":"camera.1611","Number":1611,"Group":C-16,"Name":C-16 9,26 ,"Location":C-16,"Description":C-16 9,26 ,"Symbol":"Fixed camera","Owner":"Túnels Barcelona Cadí","Municipality":"Sant Cugat del Vallès","Kilometric Point":"9,26","Road":"C-16","Direction":"0","Latitude":"",""Longitude":"",""Manufacturer":"LANACCESS","Connection":{"Address"):10.136.34.151,"Multicast address":				239.136.34.151,"User":hello,"Password":world,"HTTP port":80,"ONVIF port":80,"RTSP port":554},"PTZ protocol":{"Protocol"):		VLC,"Address":			0,"Port":0,"Serial settings":0}}},</v>
      </c>
    </row>
    <row r="166" spans="1:14">
      <c r="A166" s="48">
        <v>1612</v>
      </c>
      <c r="B166" t="s">
        <v>3079</v>
      </c>
      <c r="C166" t="s">
        <v>3080</v>
      </c>
      <c r="D166" t="s">
        <v>2573</v>
      </c>
      <c r="E166" t="s">
        <v>3081</v>
      </c>
      <c r="F166" t="s">
        <v>2570</v>
      </c>
      <c r="N166" t="str">
        <f t="shared" si="2"/>
        <v>[{"Camera Information":{"Identifier":"camera.1612","Number":1612,"Group":C-16,"Name":C-16 10,58 ,"Location":C-16,"Description":C-16 10,58 ,"Symbol":"Fixed camera","Owner":"Túnels Barcelona Cadí","Municipality":"Sant Cugat del Vallès","Kilometric Point":"10,58","Road":"C-16","Direction":"0","Latitude":"",""Longitude":"",""Manufacturer":"LANACCESS","Connection":{"Address"):10.136.34.152,"Multicast address":				239.136.34.152,"User":hello,"Password":world,"HTTP port":80,"ONVIF port":80,"RTSP port":554},"PTZ protocol":{"Protocol"):		VLC,"Address":			0,"Port":0,"Serial settings":0}}},</v>
      </c>
    </row>
    <row r="167" spans="1:14">
      <c r="A167" s="48">
        <v>1613</v>
      </c>
      <c r="B167" t="s">
        <v>3082</v>
      </c>
      <c r="C167" t="s">
        <v>3083</v>
      </c>
      <c r="D167" t="s">
        <v>2573</v>
      </c>
      <c r="E167" t="s">
        <v>3084</v>
      </c>
      <c r="F167" t="s">
        <v>2570</v>
      </c>
      <c r="N167" t="str">
        <f t="shared" si="2"/>
        <v>[{"Camera Information":{"Identifier":"camera.1613","Number":1613,"Group":C-16,"Name":C-16 12,15 ,"Location":C-16,"Description":C-16 12,15 ,"Symbol":"Fixed camera","Owner":"Túnels Barcelona Cadí","Municipality":"Sant Cugat del Vallès","Kilometric Point":"12,15","Road":"C-16","Direction":"0","Latitude":"",""Longitude":"",""Manufacturer":"LANACCESS","Connection":{"Address"):10.136.34.153,"Multicast address":				239.136.34.153,"User":hello,"Password":world,"HTTP port":80,"ONVIF port":80,"RTSP port":554},"PTZ protocol":{"Protocol"):		VLC,"Address":			0,"Port":0,"Serial settings":0}}},</v>
      </c>
    </row>
    <row r="168" spans="1:14">
      <c r="A168" s="48">
        <v>1614</v>
      </c>
      <c r="B168" t="s">
        <v>3085</v>
      </c>
      <c r="C168" t="s">
        <v>3086</v>
      </c>
      <c r="D168" t="s">
        <v>2573</v>
      </c>
      <c r="E168" t="s">
        <v>3087</v>
      </c>
      <c r="F168" t="s">
        <v>2570</v>
      </c>
      <c r="N168" t="str">
        <f t="shared" si="2"/>
        <v>[{"Camera Information":{"Identifier":"camera.1614","Number":1614,"Group":C-16,"Name":C-16 13,3 ,"Location":C-16,"Description":C-16 13,3 ,"Symbol":"Fixed camera","Owner":"Túnels Barcelona Cadí","Municipality":"Sant Cugat del Vallès","Kilometric Point":"13,3","Road":"C-16","Direction":"0","Latitude":"",""Longitude":"",""Manufacturer":"LANACCESS","Connection":{"Address"):10.136.34.154,"Multicast address":				239.136.34.154,"User":hello,"Password":world,"HTTP port":80,"ONVIF port":80,"RTSP port":554},"PTZ protocol":{"Protocol"):		VLC,"Address":			0,"Port":0,"Serial settings":0}}},</v>
      </c>
    </row>
    <row r="169" spans="1:14">
      <c r="A169" s="48">
        <v>749</v>
      </c>
      <c r="B169" t="s">
        <v>3088</v>
      </c>
      <c r="C169" t="s">
        <v>3089</v>
      </c>
      <c r="D169" t="s">
        <v>3090</v>
      </c>
      <c r="E169" t="s">
        <v>3091</v>
      </c>
      <c r="F169" t="s">
        <v>3092</v>
      </c>
      <c r="N169" t="str">
        <f t="shared" si="2"/>
        <v>[{"Camera Information":{"Identifier":"camera.749","Number":749,"Group":AP-7/B-30,"Name":AP-7/B-30 153,3 St. Cugat,"Location":ACCESSOS NORD,"Description":AP-7/B-30 153,3 St. Cugat,"Symbol":"Fixed camera","Owner":"SCT","Municipality":"Cerdanyola del Vallès","Kilometric Point":"153,3","Road":"AP-7/B-30","Direction":"DEC","Latitude":"41,4881871836849",""Longitude":"2,07572484847644",""Manufacturer":"LANACCESS","Connection":{"Address"):10.137.229.40,"Multicast address":				239.137.229.40,"User":hello,"Password":world,"HTTP port":80,"ONVIF port":80,"RTSP port":554},"PTZ protocol":{"Protocol"):		Plettack,"Address":			14,"Port":9,"Serial settings":1200,8,E,1}}},</v>
      </c>
    </row>
    <row r="170" spans="1:14">
      <c r="A170" s="48">
        <v>751</v>
      </c>
      <c r="B170" t="s">
        <v>3093</v>
      </c>
      <c r="C170" t="s">
        <v>3094</v>
      </c>
      <c r="D170" t="s">
        <v>3095</v>
      </c>
      <c r="E170" t="s">
        <v>3096</v>
      </c>
      <c r="F170" t="s">
        <v>3097</v>
      </c>
      <c r="N170" t="str">
        <f t="shared" si="2"/>
        <v>[{"Camera Information":{"Identifier":"camera.751","Number":751,"Group":AP-7/B-30,"Name":AP-7/B-30 154 St. Cugat,"Location":ACCESSOS NORD,"Description":AP-7/B-30 154 St. Cugat,"Symbol":"Fixed camera","Owner":"SCT","Municipality":"Cerdanyola del Vallès","Kilometric Point":"154","Road":"AP-7/B-30","Direction":"DEC","Latitude":"41,489778934767",""Longitude":"2,06750936646387",""Manufacturer":"LANACCESS","Connection":{"Address"):10.137.229.41,"Multicast address":				239.137.229.41,"User":hello,"Password":world,"HTTP port":80,"ONVIF port":80,"RTSP port":554},"PTZ protocol":{"Protocol"):		Plettack,"Address":			13,"Port":9,"Serial settings":1200,8,E,1}}},</v>
      </c>
    </row>
    <row r="171" spans="1:14">
      <c r="A171" s="48">
        <v>752</v>
      </c>
      <c r="B171" t="s">
        <v>3098</v>
      </c>
      <c r="C171" t="s">
        <v>3099</v>
      </c>
      <c r="D171" t="s">
        <v>3100</v>
      </c>
      <c r="E171" t="s">
        <v>3101</v>
      </c>
      <c r="F171" t="s">
        <v>3102</v>
      </c>
      <c r="N171" t="str">
        <f t="shared" si="2"/>
        <v>[{"Camera Information":{"Identifier":"camera.752","Number":752,"Group":AP-7/B-30,"Name":AP-7/B-30 154,6 St. Cugat,"Location":ACCESSOS NORD,"Description":AP-7/B-30 154,6 St. Cugat,"Symbol":"Fixed camera","Owner":"SCT","Municipality":"Sant Cugat del Vallès","Kilometric Point":"154,6","Road":"AP-7/B-30","Direction":"DEC","Latitude":"41,489594663212",""Longitude":"2,05949543965841",""Manufacturer":"LANACCESS","Connection":{"Address"):10.137.229.42,"Multicast address":				239.137.229.42,"User":hello,"Password":world,"HTTP port":80,"ONVIF port":80,"RTSP port":554},"PTZ protocol":{"Protocol"):		Plettack,"Address":			12,"Port":9,"Serial settings":1200,8,E,1}}},</v>
      </c>
    </row>
    <row r="172" spans="1:14">
      <c r="A172" s="48">
        <v>753</v>
      </c>
      <c r="B172" t="s">
        <v>3103</v>
      </c>
      <c r="C172" t="s">
        <v>3104</v>
      </c>
      <c r="D172" t="s">
        <v>3105</v>
      </c>
      <c r="E172" t="s">
        <v>3106</v>
      </c>
      <c r="F172" t="s">
        <v>3107</v>
      </c>
      <c r="N172" t="str">
        <f t="shared" si="2"/>
        <v>[{"Camera Information":{"Identifier":"camera.753","Number":753,"Group":AP-7/B-30,"Name":AP-7/B-30 155,6 St. Cugat,"Location":ACCESSOS NORD,"Description":AP-7/B-30 155,6 St. Cugat,"Symbol":"Fixed camera","Owner":"SCT","Municipality":"Sant Cugat del Vallès","Kilometric Point":"155,6","Road":"AP-7/B-30","Direction":"DEC","Latitude":"41,484928",""Longitude":"2,049162",""Manufacturer":"LANACCESS","Connection":{"Address"):10.137.229.43,"Multicast address":				239.137.229.43,"User":hello,"Password":world,"HTTP port":80,"ONVIF port":80,"RTSP port":554},"PTZ protocol":{"Protocol"):		Plettack,"Address":			11,"Port":9,"Serial settings":1200,8,E,1}}},</v>
      </c>
    </row>
    <row r="173" spans="1:14">
      <c r="A173" s="48">
        <v>754</v>
      </c>
      <c r="B173" t="s">
        <v>3108</v>
      </c>
      <c r="C173" t="s">
        <v>3109</v>
      </c>
      <c r="D173" t="s">
        <v>3110</v>
      </c>
      <c r="E173" t="s">
        <v>3111</v>
      </c>
      <c r="F173" t="s">
        <v>3112</v>
      </c>
      <c r="N173" t="str">
        <f t="shared" si="2"/>
        <v>[{"Camera Information":{"Identifier":"camera.754","Number":754,"Group":AP-7/B-30,"Name":AP-7/B-30 157 St. Cugat,"Location":ACCESSOS NORD,"Description":AP-7/B-30 157 St. Cugat,"Symbol":"Fixed camera","Owner":"SCT","Municipality":"Sant Cugat del Vallès","Kilometric Point":"157","Road":"AP-7/B-30","Direction":"CRE","Latitude":"41,47485",""Longitude":"2,040423",""Manufacturer":"LANACCESS","Connection":{"Address"):10.137.229.44,"Multicast address":				239.137.229.44,"User":hello,"Password":world,"HTTP port":80,"ONVIF port":80,"RTSP port":554},"PTZ protocol":{"Protocol"):		Plettack,"Address":			10,"Port":9,"Serial settings":1200,8,E,1}}},</v>
      </c>
    </row>
    <row r="174" spans="1:14">
      <c r="A174" s="48">
        <v>761</v>
      </c>
      <c r="B174" t="s">
        <v>3113</v>
      </c>
      <c r="C174" t="s">
        <v>3114</v>
      </c>
      <c r="D174" t="s">
        <v>3115</v>
      </c>
      <c r="E174" t="s">
        <v>3116</v>
      </c>
      <c r="F174" t="s">
        <v>3117</v>
      </c>
      <c r="N174" t="str">
        <f t="shared" si="2"/>
        <v>[{"Camera Information":{"Identifier":"camera.761","Number":761,"Group":AP-7,"Name":AP-7 164,965 Castellbisbal,"Location":ACCESSOS SUD,"Description":AP-7 164,965 Castellbisbal,"Symbol":"Fixed camera","Owner":"SCT","Municipality":"Sense Assignació","Kilometric Point":"164,965","Road":"AP-7","Direction":"CRE","Latitude":"41,4463669469392",""Longitude":"1,99505220711261",""Manufacturer":"AXIS","Connection":{"Address"):10.137.243.228,"Multicast address":				239.239.239.239,"User":root,"Password":root,"HTTP port":80,"ONVIF port":80,"RTSP port":554},"PTZ protocol":{"Protocol"):		Ultrak,"Address":			15,"Port":2222,"Serial settings":9600,8,E,1}}},</v>
      </c>
    </row>
    <row r="175" spans="1:14">
      <c r="A175" s="48">
        <v>762</v>
      </c>
      <c r="B175" t="s">
        <v>3118</v>
      </c>
      <c r="C175" t="s">
        <v>3119</v>
      </c>
      <c r="D175" t="s">
        <v>3120</v>
      </c>
      <c r="E175" t="s">
        <v>3121</v>
      </c>
      <c r="F175" t="s">
        <v>3122</v>
      </c>
      <c r="N175" t="str">
        <f t="shared" si="2"/>
        <v>[{"Camera Information":{"Identifier":"camera.762","Number":762,"Group":AP-7,"Name":AP-7 166,6 Castellbisbal,"Location":ACCESSOS SUD,"Description":AP-7 166,6 Castellbisbal,"Symbol":"Fixed camera","Owner":"SCT","Municipality":"Sense Assignació","Kilometric Point":"166,6","Road":"AP-7","Direction":"CRE","Latitude":"41,4635822840648",""Longitude":"1,98031384624577",""Manufacturer":"AXIS","Connection":{"Address"):10.137.243.229,"Multicast address":				239.239.239.239,"User":root,"Password":root,"HTTP port":80,"ONVIF port":80,"RTSP port":554},"PTZ protocol":{"Protocol"):		Ultrak,"Address":			16,"Port":2222,"Serial settings":9600,8,E,1}}},</v>
      </c>
    </row>
    <row r="176" spans="1:14">
      <c r="A176" s="48">
        <v>763</v>
      </c>
      <c r="B176" t="s">
        <v>3123</v>
      </c>
      <c r="C176" t="s">
        <v>3124</v>
      </c>
      <c r="D176" t="s">
        <v>3125</v>
      </c>
      <c r="E176" t="s">
        <v>3126</v>
      </c>
      <c r="F176" t="s">
        <v>3127</v>
      </c>
      <c r="N176" t="str">
        <f t="shared" si="2"/>
        <v>[{"Camera Information":{"Identifier":"camera.763","Number":763,"Group":AP-7,"Name":AP-7 168,112 Castellbisbal,"Location":ACCESSOS SUD,"Description":AP-7 168,112 Castellbisbal,"Symbol":"Fixed camera","Owner":"SCT","Municipality":"Sense Assignació","Kilometric Point":"168,112","Road":"AP-7","Direction":"DEC","Latitude":"41,4702485626849",""Longitude":"1,96491556819458",""Manufacturer":"AXIS","Connection":{"Address"):10.137.243.230,"Multicast address":				239.239.239.239,"User":root,"Password":root,"HTTP port":80,"ONVIF port":80,"RTSP port":554},"PTZ protocol":{"Protocol"):		Ultrak,"Address":			17,"Port":2222,"Serial settings":9600,8,E,1}}},</v>
      </c>
    </row>
    <row r="177" spans="1:14">
      <c r="A177" s="48">
        <v>764</v>
      </c>
      <c r="B177" t="s">
        <v>3128</v>
      </c>
      <c r="C177" t="s">
        <v>3129</v>
      </c>
      <c r="D177" t="s">
        <v>3130</v>
      </c>
      <c r="E177" t="s">
        <v>3131</v>
      </c>
      <c r="F177" t="s">
        <v>3132</v>
      </c>
      <c r="N177" t="str">
        <f t="shared" si="2"/>
        <v>[{"Camera Information":{"Identifier":"camera.764","Number":764,"Group":AP-7,"Name":AP-7 169,722 Martorell,"Location":ACCESSOS SUD,"Description":AP-7 169,722 Martorell,"Symbol":"Fixed camera","Owner":"SCT","Municipality":"Sense Assignació","Kilometric Point":"169,722","Road":"AP-7","Direction":"CRE","Latitude":"41,4702642981393",""Longitude":"1,946939322333",""Manufacturer":"AXIS","Connection":{"Address"):10.137.243.231,"Multicast address":				239.239.239.239,"User":root,"Password":root,"HTTP port":80,"ONVIF port":80,"RTSP port":554},"PTZ protocol":{"Protocol"):		Ultrak,"Address":			18,"Port":2222,"Serial settings":9600,8,E,1}}},</v>
      </c>
    </row>
    <row r="178" spans="1:14">
      <c r="A178" s="48">
        <v>765</v>
      </c>
      <c r="B178" t="s">
        <v>3133</v>
      </c>
      <c r="C178" t="s">
        <v>3134</v>
      </c>
      <c r="D178" t="s">
        <v>3135</v>
      </c>
      <c r="E178" t="s">
        <v>3136</v>
      </c>
      <c r="F178" t="s">
        <v>3137</v>
      </c>
      <c r="N178" t="str">
        <f t="shared" si="2"/>
        <v>[{"Camera Information":{"Identifier":"camera.765","Number":765,"Group":AP-7,"Name":AP-7 171,19 Peatge Martorell,"Location":ACCESSOS SUD,"Description":AP-7 171,19 Peatge Martorell,"Symbol":"Fixed camera","Owner":"SCT","Municipality":"Sense Assignació","Kilometric Point":"171,19","Road":"AP-7","Direction":"DEC","Latitude":"41,4719203050616",""Longitude":"1,92880171982273",""Manufacturer":"AXIS","Connection":{"Address"):10.137.243.232_x000D_,"Multicast address":				239.239.239.239,"User":,"Password":,"HTTP port":80,"ONVIF port":80,"RTSP port":554},"PTZ protocol":{"Protocol"):		Ultrak,"Address":			19,"Port":6,"Serial settings":9600,8,E,1}}},</v>
      </c>
    </row>
    <row r="179" spans="1:14">
      <c r="A179" s="48">
        <v>766</v>
      </c>
      <c r="B179" t="s">
        <v>3138</v>
      </c>
      <c r="C179" t="s">
        <v>3139</v>
      </c>
      <c r="D179" t="s">
        <v>3140</v>
      </c>
      <c r="E179" t="s">
        <v>3141</v>
      </c>
      <c r="F179" t="s">
        <v>3142</v>
      </c>
      <c r="N179" t="str">
        <f t="shared" si="2"/>
        <v>[{"Camera Information":{"Identifier":"camera.766","Number":766,"Group":AP-7,"Name":AP-7 171,67 Peatge Martorell,"Location":ACCESSOS SUD,"Description":AP-7 171,67 Peatge Martorell,"Symbol":"Fixed camera","Owner":"SCT","Municipality":"Sense Assignació","Kilometric Point":"171,67","Road":"AP-7","Direction":"DEC","Latitude":"41,4666011521605",""Longitude":"1,91562713197391",""Manufacturer":"AXIS","Connection":{"Address"):10.137.243.233,"Multicast address":				239.239.239.239,"User":,"Password":,"HTTP port":80,"ONVIF port":80,"RTSP port":554},"PTZ protocol":{"Protocol"):		Ultrak,"Address":			20,"Port":6,"Serial settings":9600,8,E,1}}},</v>
      </c>
    </row>
    <row r="180" spans="1:14">
      <c r="A180" s="48">
        <v>793</v>
      </c>
      <c r="B180" t="s">
        <v>3143</v>
      </c>
      <c r="C180" t="s">
        <v>3144</v>
      </c>
      <c r="D180" t="s">
        <v>2619</v>
      </c>
      <c r="E180" t="s">
        <v>3145</v>
      </c>
      <c r="F180" t="s">
        <v>3146</v>
      </c>
      <c r="N180" t="str">
        <f t="shared" si="2"/>
        <v>[{"Camera Information":{"Identifier":"camera.793","Number":793,"Group":AP-7,"Name":AP-7 258,9 Vila-Seca,"Location":AP-7 (S),"Description":AP-7 258,9 Vila-Seca,"Symbol":"Fixed camera","Owner":"SCT","Municipality":"Vila-seca","Kilometric Point":"258,9","Road":"AP-7","Direction":"0","Latitude":"",""Longitude":"",""Manufacturer":"AXIS","Connection":{"Address"):10.149.2.129,"Multicast address":				235.2.0.174,"User":,"Password":,"HTTP port":80,"ONVIF port":80,"RTSP port":554},"PTZ protocol":{"Protocol"):		LANACCESS,"Address":			0,"Port":80,"Serial settings":0}}},</v>
      </c>
    </row>
    <row r="181" spans="1:14">
      <c r="A181" s="48">
        <v>797</v>
      </c>
      <c r="B181" t="s">
        <v>3147</v>
      </c>
      <c r="C181" t="s">
        <v>3148</v>
      </c>
      <c r="D181" t="s">
        <v>2619</v>
      </c>
      <c r="E181" t="s">
        <v>3149</v>
      </c>
      <c r="F181" t="s">
        <v>3146</v>
      </c>
      <c r="N181" t="str">
        <f t="shared" si="2"/>
        <v>[{"Camera Information":{"Identifier":"camera.797","Number":797,"Group":AP-7,"Name":AP-7 270,8 Mont-Roig del Camp,"Location":AP-7 (S),"Description":AP-7 270,8 Mont-Roig del Camp,"Symbol":"Fixed camera","Owner":"SCT","Municipality":"Mont-roig del Camp","Kilometric Point":"270,8","Road":"AP-7","Direction":"0","Latitude":"",""Longitude":"",""Manufacturer":"AXIS","Connection":{"Address"):10.149.3.129,"Multicast address":				235.2.0.176,"User":,"Password":,"HTTP port":80,"ONVIF port":80,"RTSP port":554},"PTZ protocol":{"Protocol"):		LANACCESS,"Address":			0,"Port":80,"Serial settings":0}}},</v>
      </c>
    </row>
    <row r="182" spans="1:14">
      <c r="A182" s="48">
        <v>798</v>
      </c>
      <c r="B182" t="s">
        <v>3150</v>
      </c>
      <c r="C182" t="s">
        <v>3151</v>
      </c>
      <c r="D182" t="s">
        <v>2619</v>
      </c>
      <c r="E182" t="s">
        <v>3152</v>
      </c>
      <c r="F182" t="s">
        <v>3146</v>
      </c>
      <c r="N182" t="str">
        <f t="shared" si="2"/>
        <v>[{"Camera Information":{"Identifier":"camera.798","Number":798,"Group":AP-7,"Name":AP-7 274,8 Mont-Roig del Camp,"Location":AP-7 (S),"Description":AP-7 274,8 Mont-Roig del Camp,"Symbol":"Fixed camera","Owner":"SCT","Municipality":"Mont-roig del Camp","Kilometric Point":"274,8","Road":"AP-7","Direction":"0","Latitude":"",""Longitude":"",""Manufacturer":"AXIS","Connection":{"Address"):10.149.3.130,"Multicast address":				235.2.0.175,"User":,"Password":,"HTTP port":80,"ONVIF port":80,"RTSP port":554},"PTZ protocol":{"Protocol"):		LANACCESS,"Address":			0,"Port":80,"Serial settings":0}}},</v>
      </c>
    </row>
    <row r="183" spans="1:14">
      <c r="A183" s="48">
        <v>802</v>
      </c>
      <c r="B183" t="s">
        <v>3153</v>
      </c>
      <c r="C183" t="s">
        <v>3154</v>
      </c>
      <c r="D183" t="s">
        <v>2573</v>
      </c>
      <c r="E183" t="s">
        <v>3155</v>
      </c>
      <c r="F183" t="s">
        <v>3146</v>
      </c>
      <c r="N183" t="str">
        <f t="shared" si="2"/>
        <v>[{"Camera Information":{"Identifier":"camera.802","Number":802,"Group":AP-7,"Name":AP-7 288 Vandellós,"Location":AP-7 (N),"Description":AP-7 288 Vandellós,"Symbol":"Fixed camera","Owner":"SCT","Municipality":"Vandellòs i l"Hospitalet de l"Infant","Kilometric Point":"288","Road":"AP-7","Direction":"0","Latitude":"",""Longitude":"",""Manufacturer":"LANACCESS","Connection":{"Address"):10.149.3.131,"Multicast address":				235.2.0.177,"User":,"Password":,"HTTP port":80,"ONVIF port":80,"RTSP port":554},"PTZ protocol":{"Protocol"):		LANACCESS,"Address":			0,"Port":80,"Serial settings":0}}},</v>
      </c>
    </row>
    <row r="184" spans="1:14">
      <c r="A184" s="48">
        <v>803</v>
      </c>
      <c r="B184" t="s">
        <v>3156</v>
      </c>
      <c r="C184" t="s">
        <v>3157</v>
      </c>
      <c r="D184" t="s">
        <v>2573</v>
      </c>
      <c r="E184" t="s">
        <v>3158</v>
      </c>
      <c r="F184" t="s">
        <v>3146</v>
      </c>
      <c r="N184" t="str">
        <f t="shared" si="2"/>
        <v>[{"Camera Information":{"Identifier":"camera.803","Number":803,"Group":AP-7,"Name":AP-7 295,2 L"Ametlla de Mar,"Location":AP-7 (S),"Description":AP-7 295,2 L"Ametlla de Mar,"Symbol":"Fixed camera","Owner":"SCT","Municipality":"Ametlla de Mar","Kilometric Point":"295,2","Road":"AP-7","Direction":"0","Latitude":"",""Longitude":"",""Manufacturer":"LANACCESS","Connection":{"Address"):10.149.4.129,"Multicast address":				235.2.0.178,"User":,"Password":,"HTTP port":80,"ONVIF port":80,"RTSP port":554},"PTZ protocol":{"Protocol"):		LANACCESS,"Address":			0,"Port":80,"Serial settings":0}}},</v>
      </c>
    </row>
    <row r="185" spans="1:14">
      <c r="A185" s="48">
        <v>807</v>
      </c>
      <c r="B185" t="s">
        <v>3159</v>
      </c>
      <c r="C185" t="s">
        <v>3160</v>
      </c>
      <c r="D185" t="s">
        <v>2573</v>
      </c>
      <c r="E185" t="s">
        <v>3161</v>
      </c>
      <c r="F185" t="s">
        <v>3146</v>
      </c>
      <c r="N185" t="str">
        <f t="shared" si="2"/>
        <v>[{"Camera Information":{"Identifier":"camera.807","Number":807,"Group":AP-7,"Name":AP-7 303,5 El Perelló,"Location":AP-7 (S),"Description":AP-7 303,5 El Perelló,"Symbol":"Fixed camera","Owner":"SCT","Municipality":"Perelló","Kilometric Point":"303,5","Road":"AP-7","Direction":"0","Latitude":"",""Longitude":"",""Manufacturer":"LANACCESS","Connection":{"Address"):10.149.15.129,"Multicast address":				235.2.0.179,"User":,"Password":,"HTTP port":80,"ONVIF port":80,"RTSP port":554},"PTZ protocol":{"Protocol"):		LANACCESS,"Address":			0,"Port":80,"Serial settings":0}}},</v>
      </c>
    </row>
    <row r="186" spans="1:14">
      <c r="A186" s="48">
        <v>818</v>
      </c>
      <c r="B186" t="s">
        <v>3162</v>
      </c>
      <c r="C186" t="s">
        <v>3163</v>
      </c>
      <c r="D186" t="s">
        <v>2573</v>
      </c>
      <c r="E186" t="s">
        <v>3164</v>
      </c>
      <c r="F186" t="s">
        <v>3146</v>
      </c>
      <c r="N186" t="str">
        <f t="shared" si="2"/>
        <v>[{"Camera Information":{"Identifier":"camera.818","Number":818,"Group":AP-7,"Name":AP-7 333,3 Freginals,"Location":AP-7 (S),"Description":AP-7 333,3 Freginals,"Symbol":"Fixed camera","Owner":"SCT","Municipality":"Freginals","Kilometric Point":"333,3","Road":"AP-7","Direction":"0","Latitude":"",""Longitude":"",""Manufacturer":"LANACCESS","Connection":{"Address"):10.149.6.129,"Multicast address":				235.2.0.180,"User":,"Password":,"HTTP port":80,"ONVIF port":80,"RTSP port":554},"PTZ protocol":{"Protocol"):		LANACCESS,"Address":			0,"Port":80,"Serial settings":0}}},</v>
      </c>
    </row>
    <row r="187" spans="1:14">
      <c r="A187" s="48">
        <v>819</v>
      </c>
      <c r="B187" t="s">
        <v>3165</v>
      </c>
      <c r="C187" t="s">
        <v>3166</v>
      </c>
      <c r="D187" t="s">
        <v>2573</v>
      </c>
      <c r="E187" t="s">
        <v>3167</v>
      </c>
      <c r="F187" t="s">
        <v>3146</v>
      </c>
      <c r="N187" t="str">
        <f t="shared" si="2"/>
        <v>[{"Camera Information":{"Identifier":"camera.819","Number":819,"Group":AP-7,"Name":AP-7 337,3 Ulldecona,"Location":AP-7 (S),"Description":AP-7 337,3 Ulldecona,"Symbol":"Fixed camera","Owner":"SCT","Municipality":"Ulldecona","Kilometric Point":"337,3","Road":"AP-7","Direction":"0","Latitude":"",""Longitude":"",""Manufacturer":"LANACCESS","Connection":{"Address"):10.149.7.129,"Multicast address":				235.2.0.181,"User":,"Password":,"HTTP port":80,"ONVIF port":80,"RTSP port":554},"PTZ protocol":{"Protocol"):		LANACCESS,"Address":			0,"Port":80,"Serial settings":0}}},</v>
      </c>
    </row>
    <row r="188" spans="1:14">
      <c r="A188" s="48">
        <v>820</v>
      </c>
      <c r="B188" t="s">
        <v>3168</v>
      </c>
      <c r="C188" t="s">
        <v>3169</v>
      </c>
      <c r="D188" t="s">
        <v>2573</v>
      </c>
      <c r="E188" t="s">
        <v>3170</v>
      </c>
      <c r="F188" t="s">
        <v>3146</v>
      </c>
      <c r="N188" t="str">
        <f t="shared" si="2"/>
        <v>[{"Camera Information":{"Identifier":"camera.820","Number":820,"Group":AP-7,"Name":AP-7 341,3 Ulldecona,"Location":AP-7 (S),"Description":AP-7 341,3 Ulldecona,"Symbol":"Fixed camera","Owner":"SCT","Municipality":"Ulldecona","Kilometric Point":"341,3","Road":"AP-7","Direction":"0","Latitude":"",""Longitude":"",""Manufacturer":"LANACCESS","Connection":{"Address"):10.149.7.130,"Multicast address":				235.2.0.182,"User":,"Password":,"HTTP port":80,"ONVIF port":80,"RTSP port":554},"PTZ protocol":{"Protocol"):		LANACCESS,"Address":			0,"Port":80,"Serial settings":0}}},</v>
      </c>
    </row>
    <row r="189" spans="1:14">
      <c r="A189" s="48">
        <v>1101</v>
      </c>
      <c r="B189" t="s">
        <v>3171</v>
      </c>
      <c r="C189" t="s">
        <v>3172</v>
      </c>
      <c r="D189" t="s">
        <v>3173</v>
      </c>
      <c r="E189" t="s">
        <v>3174</v>
      </c>
      <c r="F189" t="s">
        <v>3175</v>
      </c>
      <c r="N189" t="str">
        <f t="shared" si="2"/>
        <v>[{"Camera Information":{"Identifier":"camera.1101","Number":1101,"Group":A-2,"Name":A-2 609,2 Cornellà,"Location":ACCESSOS SUD,"Description":A-2 609,2 Cornellà,"Symbol":"Fixed camera","Owner":"SCT","Municipality":"Cornellà de Llobregat","Kilometric Point":"609,2","Road":"A-2","Direction":"DEC","Latitude":"41,3463401694921",""Longitude":"2,07411151347034",""Manufacturer":"AXIS","Connection":{"Address"):10.137.245.36,"Multicast address":				239.239.239.239,"User":,"Password":,"HTTP port":80,"ONVIF port":80,"RTSP port":554},"PTZ protocol":{"Protocol"):		Ultrak,"Address":			21,"Port":2222,"Serial settings":9600,8,E,1}}},</v>
      </c>
    </row>
    <row r="190" spans="1:14">
      <c r="A190" s="48">
        <v>1102</v>
      </c>
      <c r="B190" t="s">
        <v>3176</v>
      </c>
      <c r="C190" t="s">
        <v>3177</v>
      </c>
      <c r="D190" t="s">
        <v>3178</v>
      </c>
      <c r="E190" t="s">
        <v>3179</v>
      </c>
      <c r="F190" t="s">
        <v>3180</v>
      </c>
      <c r="N190" t="str">
        <f t="shared" si="2"/>
        <v>[{"Camera Information":{"Identifier":"camera.1102","Number":1102,"Group":A-2,"Name":A-2 608,07 St. Joan Despí,"Location":ACCESSOS SUD,"Description":A-2 608,07 St. Joan Despí,"Symbol":"Fixed camera","Owner":"SCT","Municipality":"Sant Joan Despí","Kilometric Point":"608,07","Road":"A-2","Direction":"CRE","Latitude":"41,3496881054907",""Longitude":"2,06125565760358",""Manufacturer":"AXIS","Connection":{"Address"):10.137.245.37,"Multicast address":				239.239.239.239,"User":root,"Password":root,"HTTP port":80,"ONVIF port":80,"RTSP port":554},"PTZ protocol":{"Protocol"):		Ultrak,"Address":			22,"Port":2222,"Serial settings":9600,8,E,1}}},</v>
      </c>
    </row>
    <row r="191" spans="1:14">
      <c r="A191" s="48">
        <v>1103</v>
      </c>
      <c r="B191" t="s">
        <v>3181</v>
      </c>
      <c r="C191" t="s">
        <v>3182</v>
      </c>
      <c r="D191" t="s">
        <v>3183</v>
      </c>
      <c r="E191" t="s">
        <v>3184</v>
      </c>
      <c r="F191" t="s">
        <v>3185</v>
      </c>
      <c r="N191" t="str">
        <f t="shared" si="2"/>
        <v>[{"Camera Information":{"Identifier":"camera.1103","Number":1103,"Group":A-2,"Name":A-2 607,4 Enllaç C-245,"Location":ACCESSOS SUD,"Description":A-2 607,4 Enllaç C-245,"Symbol":"Fixed camera","Owner":"SCT","Municipality":"Sant Joan Despí","Kilometric Point":"607,4","Road":"A-2","Direction":"CRE","Latitude":"41,3535348059175",""Longitude":"2,05509555507675",""Manufacturer":"AXIS","Connection":{"Address"):10.137.245.38,"Multicast address":				239.239.239.239,"User":root,"Password":root,"HTTP port":80,"ONVIF port":80,"RTSP port":554},"PTZ protocol":{"Protocol"):		Ultrak,"Address":			23,"Port":2222,"Serial settings":9600,8,E,1}}},</v>
      </c>
    </row>
    <row r="192" spans="1:14">
      <c r="A192" s="48">
        <v>1104</v>
      </c>
      <c r="B192" t="s">
        <v>3186</v>
      </c>
      <c r="C192" t="s">
        <v>3187</v>
      </c>
      <c r="D192" t="s">
        <v>3188</v>
      </c>
      <c r="E192" t="s">
        <v>3189</v>
      </c>
      <c r="F192" t="s">
        <v>3190</v>
      </c>
      <c r="N192" t="str">
        <f t="shared" si="2"/>
        <v>[{"Camera Information":{"Identifier":"camera.1104","Number":1104,"Group":A-2,"Name":A-2 606,14 Sant Joan Despí,"Location":ACCESSOS SUD,"Description":A-2 606,14 Sant Joan Despí,"Symbol":"Fixed camera","Owner":"SCT","Municipality":"Sant Joan Despí","Kilometric Point":"606,14","Road":"A-2","Direction":"DEC","Latitude":"41,3635471748068",""Longitude":"2,05072532406473",""Manufacturer":"AXIS","Connection":{"Address"):10.137.245.39,"Multicast address":				239.239.239.239,"User":root,"Password":root,"HTTP port":80,"ONVIF port":80,"RTSP port":554},"PTZ protocol":{"Protocol"):		Ultrak,"Address":			24,"Port":2222,"Serial settings":9600,8,E,1}}},</v>
      </c>
    </row>
    <row r="193" spans="1:14">
      <c r="A193" s="48">
        <v>1105</v>
      </c>
      <c r="B193" t="s">
        <v>3191</v>
      </c>
      <c r="C193" t="s">
        <v>3192</v>
      </c>
      <c r="D193" t="s">
        <v>3193</v>
      </c>
      <c r="E193" t="s">
        <v>3194</v>
      </c>
      <c r="F193" t="s">
        <v>3195</v>
      </c>
      <c r="N193" t="str">
        <f t="shared" si="2"/>
        <v>[{"Camera Information":{"Identifier":"camera.1105","Number":1105,"Group":A-2,"Name":A-2 605,58 S. Feliu Llob.,"Location":ACCESSOS SUD,"Description":A-2 605,58 S. Feliu Llob.,"Symbol":"Fixed camera","Owner":"SCT","Municipality":"Sant Feliu de Llobregat","Kilometric Point":"605,58","Road":"A-2","Direction":"DEC","Latitude":"41,3681594844318",""Longitude":"2,0462258493837",""Manufacturer":"AXIS","Connection":{"Address"):10.137.245.40,"Multicast address":				239.239.239.239,"User":root,"Password":root,"HTTP port":80,"ONVIF port":80,"RTSP port":554},"PTZ protocol":{"Protocol"):		Ultrak,"Address":			25,"Port":2222,"Serial settings":9600,8,E,1}}},</v>
      </c>
    </row>
    <row r="194" spans="1:14">
      <c r="A194" s="48">
        <v>1106</v>
      </c>
      <c r="B194" t="s">
        <v>3196</v>
      </c>
      <c r="C194" t="s">
        <v>3197</v>
      </c>
      <c r="D194" t="s">
        <v>3198</v>
      </c>
      <c r="E194" t="s">
        <v>3199</v>
      </c>
      <c r="F194" t="s">
        <v>3200</v>
      </c>
      <c r="N194" t="str">
        <f t="shared" si="2"/>
        <v>[{"Camera Information":{"Identifier":"camera.1106","Number":1106,"Group":A-2 (Baix),"Name":A-2 (Baix) 603,363 Enllaç B-23,"Location":ACCESSOS SUD,"Description":A-2 (Baix) 603,363 Enllaç B-23,"Symbol":"Fixed camera","Owner":"SCT","Municipality":"Sant Feliu de Llobregat","Kilometric Point":"603,363","Road":"A-2 (Baix)","Direction":"CRE","Latitude":"41,3803828651366",""Longitude":"2,02457583431813",""Manufacturer":"AXIS","Connection":{"Address"):10.137.245.41,"Multicast address":				239.239.239.239,"User":root,"Password":root,"HTTP port":80,"ONVIF port":80,"RTSP port":554},"PTZ protocol":{"Protocol"):		Plettack,"Address":			23,"Port":2222,"Serial settings":9600,8,E,1}}},</v>
      </c>
    </row>
    <row r="195" spans="1:14">
      <c r="A195" s="48">
        <v>1107</v>
      </c>
      <c r="B195" t="s">
        <v>3201</v>
      </c>
      <c r="C195" t="s">
        <v>3202</v>
      </c>
      <c r="D195" t="s">
        <v>3203</v>
      </c>
      <c r="E195" t="s">
        <v>3204</v>
      </c>
      <c r="F195" t="s">
        <v>3205</v>
      </c>
      <c r="N195" t="str">
        <f t="shared" ref="N195:N258" si="3">CONCATENATE(B195,C195,D195,E195,F195)</f>
        <v>[{"Camera Information":{"Identifier":"camera.1107","Number":1107,"Group":A-2 (Baix),"Name":A-2 (Baix) 602,55 Sant Vicenç H.,"Location":ACCESSOS SUD,"Description":A-2 (Baix) 602,55 Sant Vicenç H.,"Symbol":"Fixed camera","Owner":"SCT","Municipality":"Sant Vicenç dels Horts","Kilometric Point":"602,55","Road":"A-2 (Baix)","Direction":"CRE","Latitude":"41,3879338169916",""Longitude":"2,01996441591386",""Manufacturer":"AXIS","Connection":{"Address"):10.137.245.42,"Multicast address":				239.239.239.239,"User":root,"Password":root,"HTTP port":80,"ONVIF port":80,"RTSP port":554},"PTZ protocol":{"Protocol"):		Plettack,"Address":			22,"Port":2222,"Serial settings":9600,8,E,1}}},</v>
      </c>
    </row>
    <row r="196" spans="1:14">
      <c r="A196" s="48">
        <v>1108</v>
      </c>
      <c r="B196" t="s">
        <v>3206</v>
      </c>
      <c r="C196" t="s">
        <v>3207</v>
      </c>
      <c r="D196" t="s">
        <v>3208</v>
      </c>
      <c r="E196" t="s">
        <v>3209</v>
      </c>
      <c r="F196" t="s">
        <v>3210</v>
      </c>
      <c r="N196" t="str">
        <f t="shared" si="3"/>
        <v>[{"Camera Information":{"Identifier":"camera.1108","Number":1108,"Group":A-2 (Baix),"Name":A-2 (Baix) 601,325 Sant Vicenç H.,"Location":ACCESSOS SUD,"Description":A-2 (Baix) 601,325 Sant Vicenç H.,"Symbol":"Fixed camera","Owner":"SCT","Municipality":"Sant Vicenç dels Horts","Kilometric Point":"601,325","Road":"A-2 (Baix)","Direction":"DEC","Latitude":"41,3985764842925",""Longitude":"2,01535111166767",""Manufacturer":"AXIS","Connection":{"Address"):10.137.245.43,"Multicast address":				239.239.239.239,"User":root,"Password":root,"HTTP port":80,"ONVIF port":80,"RTSP port":554},"PTZ protocol":{"Protocol"):		Plettack,"Address":			21,"Port":2222,"Serial settings":9600,8,E,1}}},</v>
      </c>
    </row>
    <row r="197" spans="1:14">
      <c r="A197" s="48">
        <v>1109</v>
      </c>
      <c r="B197" t="s">
        <v>3211</v>
      </c>
      <c r="C197" t="s">
        <v>3212</v>
      </c>
      <c r="D197" t="s">
        <v>3213</v>
      </c>
      <c r="E197" t="s">
        <v>3214</v>
      </c>
      <c r="F197" t="s">
        <v>3215</v>
      </c>
      <c r="N197" t="str">
        <f t="shared" si="3"/>
        <v>[{"Camera Information":{"Identifier":"camera.1109","Number":1109,"Group":A-2 (Baix),"Name":A-2 (Baix) 600,077 Pallejà,"Location":ACCESSOS SUD,"Description":A-2 (Baix) 600,077 Pallejà,"Symbol":"Fixed camera","Owner":"SCT","Municipality":"Pallejà","Kilometric Point":"600,077","Road":"A-2 (Baix)","Direction":"DEC","Latitude":"41,4092093460317",""Longitude":"2,00940511687173",""Manufacturer":"AXIS","Connection":{"Address"):10.137.241.100,"Multicast address":				239.239.239.239,"User":root,"Password":root,"HTTP port":80,"ONVIF port":80,"RTSP port":554},"PTZ protocol":{"Protocol"):		Plettack,"Address":			20,"Port":2222,"Serial settings":9600,8,E,1}}},</v>
      </c>
    </row>
    <row r="198" spans="1:14">
      <c r="A198" s="48">
        <v>1110</v>
      </c>
      <c r="B198" t="s">
        <v>3216</v>
      </c>
      <c r="C198" t="s">
        <v>3217</v>
      </c>
      <c r="D198" t="s">
        <v>3218</v>
      </c>
      <c r="E198" t="s">
        <v>3219</v>
      </c>
      <c r="F198" t="s">
        <v>3220</v>
      </c>
      <c r="N198" t="str">
        <f t="shared" si="3"/>
        <v>[{"Camera Information":{"Identifier":"camera.1110","Number":1110,"Group":A-2 (Baix),"Name":A-2 (Baix) 598,59 Enllaç B-24,"Location":ACCESSOS SUD,"Description":A-2 (Baix) 598,59 Enllaç B-24,"Symbol":"Fixed camera","Owner":"SCT","Municipality":"Pallejà","Kilometric Point":"598,59","Road":"A-2 (Baix)","Direction":"DEC","Latitude":"41,4201509198099",""Longitude":"2,00359206291252",""Manufacturer":"AXIS","Connection":{"Address"):10.137.241.101,"Multicast address":				239.239.239.239,"User":root,"Password":root,"HTTP port":80,"ONVIF port":80,"RTSP port":554},"PTZ protocol":{"Protocol"):		Plettack,"Address":			19,"Port":2222,"Serial settings":9600,8,E,1}}},</v>
      </c>
    </row>
    <row r="199" spans="1:14">
      <c r="A199" s="48">
        <v>1111</v>
      </c>
      <c r="B199" t="s">
        <v>3221</v>
      </c>
      <c r="C199" t="s">
        <v>3222</v>
      </c>
      <c r="D199" t="s">
        <v>3223</v>
      </c>
      <c r="E199" t="s">
        <v>3224</v>
      </c>
      <c r="F199" t="s">
        <v>3225</v>
      </c>
      <c r="N199" t="str">
        <f t="shared" si="3"/>
        <v>[{"Camera Information":{"Identifier":"camera.1111","Number":1111,"Group":A-2 (Baix),"Name":A-2 (Baix) 597,279 Pallejà,"Location":ACCESSOS SUD,"Description":A-2 (Baix) 597,279 Pallejà,"Symbol":"Fixed camera","Owner":"SCT","Municipality":"Pallejà","Kilometric Point":"597,279","Road":"A-2 (Baix)","Direction":"DEC","Latitude":"41,4309121293801",""Longitude":"1,99643073183331",""Manufacturer":"AXIS","Connection":{"Address"):10.137.241.102,"Multicast address":				239.239.239.239,"User":root,"Password":root,"HTTP port":80,"ONVIF port":80,"RTSP port":554},"PTZ protocol":{"Protocol"):		Axis,"Address":			0,"Port":0,"Serial settings":9600,8,N,1}}},</v>
      </c>
    </row>
    <row r="200" spans="1:14">
      <c r="A200" s="48">
        <v>1112</v>
      </c>
      <c r="B200" t="s">
        <v>3226</v>
      </c>
      <c r="C200" t="s">
        <v>3227</v>
      </c>
      <c r="D200" t="s">
        <v>3228</v>
      </c>
      <c r="E200" t="s">
        <v>3229</v>
      </c>
      <c r="F200" t="s">
        <v>3230</v>
      </c>
      <c r="N200" t="str">
        <f t="shared" si="3"/>
        <v>[{"Camera Information":{"Identifier":"camera.1112","Number":1112,"Group":A-2 (Baix),"Name":A-2 (Baix) 595,743 St. Andreu Bar,"Location":ACCESSOS SUD,"Description":A-2 (Baix) 595,743 St. Andreu Bar,"Symbol":"Fixed camera","Owner":"SCT","Municipality":"Sant Andreu de la Barca","Kilometric Point":"595,743","Road":"A-2 (Baix)","Direction":"DEC","Latitude":"41,4416345165477",""Longitude":"1,98595805476605",""Manufacturer":"AXIS","Connection":{"Address"):10.137.241.103,"Multicast address":				239.239.239.239,"User":,"Password":,"HTTP port":80,"ONVIF port":80,"RTSP port":554},"PTZ protocol":{"Protocol"):		Plettack,"Address":			17,"Port":2222,"Serial settings":9600,8,E,1}}},</v>
      </c>
    </row>
    <row r="201" spans="1:14">
      <c r="A201" s="48">
        <v>1113</v>
      </c>
      <c r="B201" t="s">
        <v>3231</v>
      </c>
      <c r="C201" t="s">
        <v>3232</v>
      </c>
      <c r="D201" t="s">
        <v>3233</v>
      </c>
      <c r="E201" t="s">
        <v>3234</v>
      </c>
      <c r="F201" t="s">
        <v>3235</v>
      </c>
      <c r="N201" t="str">
        <f t="shared" si="3"/>
        <v>[{"Camera Information":{"Identifier":"camera.1113","Number":1113,"Group":A-2 (Baix),"Name":A-2 (Baix) 594,127 St. Andreu Bar,"Location":ACCESSOS SUD,"Description":A-2 (Baix) 594,127 St. Andreu Bar,"Symbol":"Fixed camera","Owner":"SCT","Municipality":"Sant Andreu de la Barca","Kilometric Point":"594,127","Road":"A-2 (Baix)","Direction":"DEC","Latitude":"41,4536066309823",""Longitude":"1,97587896709643",""Manufacturer":"AXIS","Connection":{"Address"):10.137.241.104,"Multicast address":				239.239.239.239,"User":,"Password":,"HTTP port":80,"ONVIF port":80,"RTSP port":554},"PTZ protocol":{"Protocol"):		Plettack,"Address":			16,"Port":2222,"Serial settings":9600,8,E,1}}},</v>
      </c>
    </row>
    <row r="202" spans="1:14">
      <c r="A202" s="48">
        <v>1114</v>
      </c>
      <c r="B202" t="s">
        <v>3236</v>
      </c>
      <c r="C202" t="s">
        <v>3237</v>
      </c>
      <c r="D202" t="s">
        <v>3238</v>
      </c>
      <c r="E202" t="s">
        <v>3239</v>
      </c>
      <c r="F202" t="s">
        <v>3240</v>
      </c>
      <c r="N202" t="str">
        <f t="shared" si="3"/>
        <v>[{"Camera Information":{"Identifier":"camera.1114","Number":1114,"Group":A-2 (Baix),"Name":A-2 (Baix) 592,576 Castellbisbal,"Location":ACCESSOS SUD,"Description":A-2 (Baix) 592,576 Castellbisbal,"Symbol":"Fixed camera","Owner":"SCT","Municipality":"Castellbisbal","Kilometric Point":"592,576","Road":"A-2 (Baix)","Direction":"DEC","Latitude":"41,4662214720919",""Longitude":"1,96901452230595",""Manufacturer":"AXIS","Connection":{"Address"):10.137.241.105,"Multicast address":				239.239.239.239,"User":,"Password":,"HTTP port":80,"ONVIF port":80,"RTSP port":554},"PTZ protocol":{"Protocol"):		Plettack,"Address":			15,"Port":2222,"Serial settings":9600,8,E,1}}},</v>
      </c>
    </row>
    <row r="203" spans="1:14">
      <c r="A203" s="48">
        <v>1115</v>
      </c>
      <c r="B203" t="s">
        <v>3241</v>
      </c>
      <c r="C203" t="s">
        <v>3242</v>
      </c>
      <c r="D203" t="s">
        <v>3243</v>
      </c>
      <c r="E203" t="s">
        <v>3244</v>
      </c>
      <c r="F203" t="s">
        <v>3245</v>
      </c>
      <c r="N203" t="str">
        <f t="shared" si="3"/>
        <v>[{"Camera Information":{"Identifier":"camera.1115","Number":1115,"Group":A-2 (Baix),"Name":A-2 (Baix) 591,509 Castellbisbal,"Location":ACCESSOS SUD,"Description":A-2 (Baix) 591,509 Castellbisbal,"Symbol":"Fixed camera","Owner":"SCT","Municipality":"Castellbisbal","Kilometric Point":"591,509","Road":"A-2 (Baix)","Direction":"DEC","Latitude":"41,4717841875527",""Longitude":"1,95799598956839",""Manufacturer":"AXIS","Connection":{"Address"):10.137.241.106,"Multicast address":				239.239.239.239,"User":,"Password":,"HTTP port":80,"ONVIF port":80,"RTSP port":554},"PTZ protocol":{"Protocol"):		Plettack,"Address":			14,"Port":2222,"Serial settings":9600,8,E,1}}},</v>
      </c>
    </row>
    <row r="204" spans="1:14">
      <c r="A204" s="48">
        <v>1116</v>
      </c>
      <c r="B204" t="s">
        <v>3246</v>
      </c>
      <c r="C204" t="s">
        <v>3247</v>
      </c>
      <c r="D204" t="s">
        <v>3248</v>
      </c>
      <c r="E204" t="s">
        <v>3249</v>
      </c>
      <c r="F204" t="s">
        <v>3250</v>
      </c>
      <c r="N204" t="str">
        <f t="shared" si="3"/>
        <v>[{"Camera Information":{"Identifier":"camera.1116","Number":1116,"Group":A-2 (Baix),"Name":A-2 (Baix) 590,63 Castellbisbal,"Location":ACCESSOS SUD,"Description":A-2 (Baix) 590,63 Castellbisbal,"Symbol":"Fixed camera","Owner":"SCT","Municipality":"Castellbisbal","Kilometric Point":"590,63","Road":"A-2 (Baix)","Direction":"CRE","Latitude":"41,469720475276",""Longitude":"1,94649604609407",""Manufacturer":"AXIS","Connection":{"Address"):10.137.241.107,"Multicast address":				239.239.239.239,"User":,"Password":,"HTTP port":80,"ONVIF port":80,"RTSP port":554},"PTZ protocol":{"Protocol"):		Plettack,"Address":			13,"Port":2222,"Serial settings":9600,8,E,1}}},</v>
      </c>
    </row>
    <row r="205" spans="1:14">
      <c r="A205" s="48">
        <v>1117</v>
      </c>
      <c r="B205" t="s">
        <v>3251</v>
      </c>
      <c r="C205" t="s">
        <v>3252</v>
      </c>
      <c r="D205" t="s">
        <v>3253</v>
      </c>
      <c r="E205" t="s">
        <v>3254</v>
      </c>
      <c r="F205" t="s">
        <v>3255</v>
      </c>
      <c r="N205" t="str">
        <f t="shared" si="3"/>
        <v>[{"Camera Information":{"Identifier":"camera.1117","Number":1117,"Group":A-2 (Baix),"Name":A-2 (Baix) 589,18 Martorell,"Location":ACCESSOS SUD,"Description":A-2 (Baix) 589,18 Martorell,"Symbol":"Fixed camera","Owner":"SCT","Municipality":"Martorell","Kilometric Point":"589,18","Road":"A-2 (Baix)","Direction":"CRE","Latitude":"41,4780136735639",""Longitude":"1,93688700898471",""Manufacturer":"AXIS","Connection":{"Address"):10.137.241.108,"Multicast address":				239.239.239.239,"User":,"Password":,"HTTP port":80,"ONVIF port":80,"RTSP port":554},"PTZ protocol":{"Protocol"):		Plettack,"Address":			12,"Port":2222,"Serial settings":9600,8,E,1}}},</v>
      </c>
    </row>
    <row r="206" spans="1:14">
      <c r="A206" s="48">
        <v>2003</v>
      </c>
      <c r="B206" t="s">
        <v>3256</v>
      </c>
      <c r="C206" t="s">
        <v>3257</v>
      </c>
      <c r="D206" t="s">
        <v>2573</v>
      </c>
      <c r="E206" t="s">
        <v>3258</v>
      </c>
      <c r="F206" t="s">
        <v>3259</v>
      </c>
      <c r="N206" t="str">
        <f t="shared" si="3"/>
        <v>[{"Camera Information":{"Identifier":"camera.2003","Number":2003,"Group":B-20,"Name":B-20 18,7 ,"Location":ACCESSOS NORD,"Description":B-20 18,7 ,"Symbol":"Fixed camera","Owner":"MFOM","Municipality":"Badalona","Kilometric Point":"18,7","Road":"B-20","Direction":"0","Latitude":"",""Longitude":"",""Manufacturer":"LANACCESS","Connection":{"Address"):10.137.228.11,"Multicast address":				239.137.228.11,"User":hello,"Password":world,"HTTP port":80,"ONVIF port":80,"RTSP port":554},"PTZ protocol":{"Protocol"):		Plettack,"Address":			0,"Port":0,"Serial settings":9600,8,N,1}}},</v>
      </c>
    </row>
    <row r="207" spans="1:14">
      <c r="A207" s="48">
        <v>2004</v>
      </c>
      <c r="B207" t="s">
        <v>3260</v>
      </c>
      <c r="C207" t="s">
        <v>3261</v>
      </c>
      <c r="D207" t="s">
        <v>2573</v>
      </c>
      <c r="E207" t="s">
        <v>3262</v>
      </c>
      <c r="F207" t="s">
        <v>3259</v>
      </c>
      <c r="N207" t="str">
        <f t="shared" si="3"/>
        <v>[{"Camera Information":{"Identifier":"camera.2004","Number":2004,"Group":B-20,"Name":B-20 19,4 ,"Location":ACCESSOS NORD,"Description":B-20 19,4 ,"Symbol":"Fixed camera","Owner":"MFOM","Municipality":"Badalona","Kilometric Point":"19,4","Road":"B-20","Direction":"0","Latitude":"",""Longitude":"",""Manufacturer":"LANACCESS","Connection":{"Address"):10.137.228.12,"Multicast address":				239.137.228.12,"User":hello,"Password":world,"HTTP port":80,"ONVIF port":80,"RTSP port":554},"PTZ protocol":{"Protocol"):		Plettack,"Address":			0,"Port":0,"Serial settings":9600,8,N,1}}},</v>
      </c>
    </row>
    <row r="208" spans="1:14">
      <c r="A208" s="48">
        <v>1118</v>
      </c>
      <c r="B208" t="s">
        <v>3263</v>
      </c>
      <c r="C208" t="s">
        <v>3264</v>
      </c>
      <c r="D208" t="s">
        <v>3265</v>
      </c>
      <c r="E208" t="s">
        <v>3266</v>
      </c>
      <c r="F208" t="s">
        <v>3267</v>
      </c>
      <c r="N208" t="str">
        <f t="shared" si="3"/>
        <v>[{"Camera Information":{"Identifier":"camera.1118","Number":1118,"Group":A-2 (Baix),"Name":A-2 (Baix) 587,471 Martorell,"Location":ACCESSOS SUD,"Description":A-2 (Baix) 587,471 Martorell,"Symbol":"Fixed camera","Owner":"SCT","Municipality":"Martorell","Kilometric Point":"587,471","Road":"A-2 (Baix)","Direction":"DEC","Latitude":"41,4913443",""Longitude":"1,9272666",""Manufacturer":"AXIS","Connection":{"Address"):10137241109,"Multicast address":				239.239.239.239,"User":,"Password":,"HTTP port":80,"ONVIF port":80,"RTSP port":554},"PTZ protocol":{"Protocol"):		Plettack,"Address":			11,"Port":2222,"Serial settings":9600,8,E,1}}},</v>
      </c>
    </row>
    <row r="209" spans="1:14">
      <c r="A209" s="48">
        <v>1119</v>
      </c>
      <c r="B209" t="s">
        <v>3268</v>
      </c>
      <c r="C209" t="s">
        <v>3269</v>
      </c>
      <c r="D209" t="s">
        <v>3270</v>
      </c>
      <c r="E209" t="s">
        <v>3271</v>
      </c>
      <c r="F209" t="s">
        <v>3272</v>
      </c>
      <c r="N209" t="str">
        <f t="shared" si="3"/>
        <v>[{"Camera Information":{"Identifier":"camera.1119","Number":1119,"Group":A-2 (Baix),"Name":A-2 (Baix) 586,3 Enllaç AP-7,"Location":ACCESSOS SUD,"Description":A-2 (Baix) 586,3 Enllaç AP-7,"Symbol":"Fixed camera","Owner":"SCT","Municipality":"Martorell","Kilometric Point":"586,3","Road":"A-2 (Baix)","Direction":"DEC","Latitude":"41,4975019",""Longitude":"1,9187747",""Manufacturer":"AXIS","Connection":{"Address"):10.137.241.110,"Multicast address":				239.239.239.239,"User":root,"Password":root,"HTTP port":80,"ONVIF port":80,"RTSP port":554},"PTZ protocol":{"Protocol"):		Plettack,"Address":			10,"Port":2222,"Serial settings":9600,8,E,1}}},</v>
      </c>
    </row>
    <row r="210" spans="1:14">
      <c r="A210" s="48">
        <v>1120</v>
      </c>
      <c r="B210" t="s">
        <v>3273</v>
      </c>
      <c r="C210" t="s">
        <v>3274</v>
      </c>
      <c r="D210" t="s">
        <v>3275</v>
      </c>
      <c r="E210" t="s">
        <v>3276</v>
      </c>
      <c r="F210" t="s">
        <v>3277</v>
      </c>
      <c r="N210" t="str">
        <f t="shared" si="3"/>
        <v>[{"Camera Information":{"Identifier":"camera.1120","Number":1120,"Group":A-2 (Baix),"Name":A-2 (Baix) 585,294 Abrera,"Location":ACCESSOS SUD,"Description":A-2 (Baix) 585,294 Abrera,"Symbol":"Fixed camera","Owner":"SCT","Municipality":"Abrera","Kilometric Point":"585,294","Road":"A-2 (Baix)","Direction":"DEC","Latitude":"41,5034518485176",""Longitude":"1,9069964231446",""Manufacturer":"AXIS","Connection":{"Address"):10.137.241.111,"Multicast address":				239.239.239.239,"User":root,"Password":root,"HTTP port":80,"ONVIF port":80,"RTSP port":554},"PTZ protocol":{"Protocol"):		Plettack,"Address":			9,"Port":2222,"Serial settings":9600,8,E,1}}},</v>
      </c>
    </row>
    <row r="211" spans="1:14">
      <c r="A211" s="48">
        <v>1121</v>
      </c>
      <c r="B211" t="s">
        <v>3278</v>
      </c>
      <c r="C211" t="s">
        <v>3279</v>
      </c>
      <c r="D211" t="s">
        <v>3280</v>
      </c>
      <c r="E211" t="s">
        <v>3281</v>
      </c>
      <c r="F211" t="s">
        <v>3282</v>
      </c>
      <c r="N211" t="str">
        <f t="shared" si="3"/>
        <v>[{"Camera Information":{"Identifier":"camera.1121","Number":1121,"Group":A-2 (Baix),"Name":A-2 (Baix) 583,68 Enllaç C-55,"Location":ACCESSOS SUD,"Description":A-2 (Baix) 583,68 Enllaç C-55,"Symbol":"Fixed camera","Owner":"SCT","Municipality":"Abrera","Kilometric Point":"583,68","Road":"A-2 (Baix)","Direction":"CRE","Latitude":"41,5156252819567",""Longitude":"1,89826719175756",""Manufacturer":"AXIS","Connection":{"Address"):10.137.241.112,"Multicast address":				239.239.239.239,"User":root,"Password":root,"HTTP port":80,"ONVIF port":80,"RTSP port":554},"PTZ protocol":{"Protocol"):		Plettack,"Address":			0,"Port":0,"Serial settings":9600,8,E,1}}},</v>
      </c>
    </row>
    <row r="212" spans="1:14">
      <c r="A212" s="48">
        <v>1122</v>
      </c>
      <c r="B212" t="s">
        <v>3283</v>
      </c>
      <c r="C212" t="s">
        <v>3284</v>
      </c>
      <c r="D212" t="s">
        <v>3285</v>
      </c>
      <c r="E212" t="s">
        <v>3286</v>
      </c>
      <c r="F212" t="s">
        <v>3287</v>
      </c>
      <c r="N212" t="str">
        <f t="shared" si="3"/>
        <v>[{"Camera Information":{"Identifier":"camera.1122","Number":1122,"Group":A-2 (Baix),"Name":A-2 (Baix) 579,05 Esparraguera,"Location":A-2,"Description":A-2 (Baix) 579,05 Esparraguera,"Symbol":"Fixed camera","Owner":"SCT","Municipality":"Esparreguera","Kilometric Point":"579,05","Road":"A-2 (Baix)","Direction":"CRE","Latitude":"41,5425664261001",""Longitude":"1,8556683992729",""Manufacturer":"AXIS","Connection":{"Address"):10.137.245.101,"Multicast address":				239.239.239.239,"User":root,"Password":root,"HTTP port":80,"ONVIF port":80,"RTSP port":554},"PTZ protocol":{"Protocol"):		Plettack,"Address":			1,"Port":2222,"Serial settings":9600,8,E,1}}},</v>
      </c>
    </row>
    <row r="213" spans="1:14">
      <c r="A213" s="48">
        <v>1123</v>
      </c>
      <c r="B213" t="s">
        <v>3288</v>
      </c>
      <c r="C213" t="s">
        <v>3289</v>
      </c>
      <c r="D213" t="s">
        <v>3290</v>
      </c>
      <c r="E213" t="s">
        <v>3291</v>
      </c>
      <c r="F213" t="s">
        <v>3292</v>
      </c>
      <c r="N213" t="str">
        <f t="shared" si="3"/>
        <v>[{"Camera Information":{"Identifier":"camera.1123","Number":1123,"Group":A-2 (Baix),"Name":A-2 (Baix) 570,65 Bruc,"Location":A-2,"Description":A-2 (Baix) 570,65 Bruc,"Symbol":"Fixed camera","Owner":"SCT","Municipality":"Esparreguera","Kilometric Point":"570,65","Road":"A-2 (Baix)","Direction":"DEC","Latitude":"41,5772829466555",""Longitude":"1,77947356468304",""Manufacturer":"AXIS","Connection":{"Address"):10.137.245.102,"Multicast address":				239.239.239.239,"User":,"Password":,"HTTP port":80,"ONVIF port":80,"RTSP port":554},"PTZ protocol":{"Protocol"):		DGT,"Address":			381,"Port":2222,"Serial settings":9600,8,E,1}}},</v>
      </c>
    </row>
    <row r="214" spans="1:14">
      <c r="A214" s="48">
        <v>1124</v>
      </c>
      <c r="B214" t="s">
        <v>3293</v>
      </c>
      <c r="C214" t="s">
        <v>3294</v>
      </c>
      <c r="D214" t="s">
        <v>3295</v>
      </c>
      <c r="E214" t="s">
        <v>3296</v>
      </c>
      <c r="F214" t="s">
        <v>3297</v>
      </c>
      <c r="N214" t="str">
        <f t="shared" si="3"/>
        <v>[{"Camera Information":{"Identifier":"camera.1124","Number":1124,"Group":A-2 (Baix),"Name":A-2 (Baix) 562,75 Castellolí,"Location":A-2,"Description":A-2 (Baix) 562,75 Castellolí,"Symbol":"Fixed camera","Owner":"SCT","Municipality":"Castellolí","Kilometric Point":"562,75","Road":"A-2 (Baix)","Direction":"CRE","Latitude":"41,5990949968439",""Longitude":"1,70724703191391",""Manufacturer":"AXIS","Connection":{"Address"):10.137.245.103,"Multicast address":				239.239.239.239,"User":,"Password":,"HTTP port":80,"ONVIF port":80,"RTSP port":554},"PTZ protocol":{"Protocol"):		DGT,"Address":			382,"Port":2222,"Serial settings":9600,8,E,1}}},</v>
      </c>
    </row>
    <row r="215" spans="1:14">
      <c r="A215" s="48">
        <v>1125</v>
      </c>
      <c r="B215" t="s">
        <v>3298</v>
      </c>
      <c r="C215" t="s">
        <v>3299</v>
      </c>
      <c r="D215" t="s">
        <v>3300</v>
      </c>
      <c r="E215" t="s">
        <v>3301</v>
      </c>
      <c r="F215" t="s">
        <v>3302</v>
      </c>
      <c r="N215" t="str">
        <f t="shared" si="3"/>
        <v>[{"Camera Information":{"Identifier":"camera.1125","Number":1125,"Group":A-2 (Baix),"Name":A-2 (Baix) 560,575 Castellolí,"Location":A-2,"Description":A-2 (Baix) 560,575 Castellolí,"Symbol":"Fixed camera","Owner":"SCT","Municipality":"Castellolí","Kilometric Point":"560,575","Road":"A-2 (Baix)","Direction":"DEC","Latitude":"41,5949700970765",""Longitude":"1,68178347711498",""Manufacturer":"AXIS","Connection":{"Address"):10.137.245.165,"Multicast address":				239.239.239.239,"User":root,"Password":root,"HTTP port":80,"ONVIF port":80,"RTSP port":554},"PTZ protocol":{"Protocol"):		DGT,"Address":			383,"Port":2222,"Serial settings":9600,8,E,1}}},</v>
      </c>
    </row>
    <row r="216" spans="1:14">
      <c r="A216" s="48">
        <v>1126</v>
      </c>
      <c r="B216" t="s">
        <v>3303</v>
      </c>
      <c r="C216" t="s">
        <v>3304</v>
      </c>
      <c r="D216" t="s">
        <v>3305</v>
      </c>
      <c r="E216" t="s">
        <v>3306</v>
      </c>
      <c r="F216" t="s">
        <v>3307</v>
      </c>
      <c r="N216" t="str">
        <f t="shared" si="3"/>
        <v>[{"Camera Information":{"Identifier":"camera.1126","Number":1126,"Group":A-2 (Baix),"Name":A-2 (Baix) 548,675 Jorba,"Location":A-2,"Description":A-2 (Baix) 548,675 Jorba,"Symbol":"Fixed camera","Owner":"SCT","Municipality":"Jorba","Kilometric Point":"548,675","Road":"A-2 (Baix)","Direction":"DEC","Latitude":"41,5951914320915",""Longitude":"1,56345644596323",""Manufacturer":"AXIS","Connection":{"Address"):10.137.245.166,"Multicast address":				239.239.239.239,"User":root,"Password":root,"HTTP port":80,"ONVIF port":80,"RTSP port":554},"PTZ protocol":{"Protocol"):		DGT,"Address":			384,"Port":2222,"Serial settings":9600,8,E,1}}},</v>
      </c>
    </row>
    <row r="217" spans="1:14">
      <c r="A217" s="48">
        <v>1127</v>
      </c>
      <c r="B217" t="s">
        <v>3308</v>
      </c>
      <c r="C217" t="s">
        <v>3309</v>
      </c>
      <c r="D217" t="s">
        <v>3310</v>
      </c>
      <c r="E217" t="s">
        <v>3311</v>
      </c>
      <c r="F217" t="s">
        <v>3312</v>
      </c>
      <c r="N217" t="str">
        <f t="shared" si="3"/>
        <v>[{"Camera Information":{"Identifier":"camera.1127","Number":1127,"Group":A-2 (Baix),"Name":A-2 (Baix) 545 Jorba,"Location":A-2,"Description":A-2 (Baix) 545 Jorba,"Symbol":"Fixed camera","Owner":"SCT","Municipality":"Jorba","Kilometric Point":"545","Road":"A-2 (Baix)","Direction":"CRE","Latitude":"41,6108598840415",""Longitude":"1,52954530150311",""Manufacturer":"AXIS","Connection":{"Address"):10.137.245.167,"Multicast address":				239.239.239.239,"User":root,"Password":root,"HTTP port":80,"ONVIF port":80,"RTSP port":554},"PTZ protocol":{"Protocol"):		DGT,"Address":			385,"Port":2222,"Serial settings":9600,8,E,1}}},</v>
      </c>
    </row>
    <row r="218" spans="1:14">
      <c r="A218" s="48">
        <v>1128</v>
      </c>
      <c r="B218" t="s">
        <v>3313</v>
      </c>
      <c r="C218" t="s">
        <v>3314</v>
      </c>
      <c r="D218" t="s">
        <v>3315</v>
      </c>
      <c r="E218" t="s">
        <v>3316</v>
      </c>
      <c r="F218" t="s">
        <v>3317</v>
      </c>
      <c r="N218" t="str">
        <f t="shared" si="3"/>
        <v>[{"Camera Information":{"Identifier":"camera.1128","Number":1128,"Group":A-2 (Baix),"Name":A-2 (Baix) 534,5 Montmaneu,"Location":A-2,"Description":A-2 (Baix) 534,5 Montmaneu,"Symbol":"Fixed camera","Owner":"SCT","Municipality":"Montmaneu","Kilometric Point":"534,5","Road":"A-2 (Baix)","Direction":"DEC","Latitude":"41,6247437818255",""Longitude":"1,42157231546723",""Manufacturer":"AXIS","Connection":{"Address"):10.137.245.168,"Multicast address":				239.239.239.239,"User":root,"Password":root,"HTTP port":80,"ONVIF port":80,"RTSP port":554},"PTZ protocol":{"Protocol"):		DGT,"Address":			386,"Port":2222,"Serial settings":9600,8,E,1}}},</v>
      </c>
    </row>
    <row r="219" spans="1:14">
      <c r="A219" s="48">
        <v>1129</v>
      </c>
      <c r="B219" t="s">
        <v>3318</v>
      </c>
      <c r="C219" t="s">
        <v>3319</v>
      </c>
      <c r="D219" t="s">
        <v>3320</v>
      </c>
      <c r="E219" t="s">
        <v>3321</v>
      </c>
      <c r="F219" t="s">
        <v>3322</v>
      </c>
      <c r="N219" t="str">
        <f t="shared" si="3"/>
        <v>[{"Camera Information":{"Identifier":"camera.1129","Number":1129,"Group":A-2 (Baix),"Name":A-2 (Baix) 531,95 Panadella,"Location":A-2,"Description":A-2 (Baix) 531,95 Panadella,"Symbol":"Fixed camera","Owner":"SCT","Municipality":"Bruc","Kilometric Point":"531,95","Road":"A-2 (Baix)","Direction":"CRE","Latitude":"41,6209908449179",""Longitude":"1,39291352680691",""Manufacturer":"AXIS","Connection":{"Address"):10.137.245.169,"Multicast address":				239.239.239.239,"User":root,"Password":root,"HTTP port":80,"ONVIF port":80,"RTSP port":554},"PTZ protocol":{"Protocol"):		DGT,"Address":			387,"Port":2222,"Serial settings":9600,8,E,1}}},</v>
      </c>
    </row>
    <row r="220" spans="1:14">
      <c r="A220" s="48">
        <v>1130</v>
      </c>
      <c r="B220" t="s">
        <v>3323</v>
      </c>
      <c r="C220" t="s">
        <v>3324</v>
      </c>
      <c r="D220" t="s">
        <v>3325</v>
      </c>
      <c r="E220" t="s">
        <v>3326</v>
      </c>
      <c r="F220" t="s">
        <v>3327</v>
      </c>
      <c r="N220" t="str">
        <f t="shared" si="3"/>
        <v>[{"Camera Information":{"Identifier":"camera.1130","Number":1130,"Group":A-2 (Baix),"Name":A-2 (Baix) 524,35 Cervera,"Location":A-2,"Description":A-2 (Baix) 524,35 Cervera,"Symbol":"Fixed camera","Owner":"SCT","Municipality":"Cervera","Kilometric Point":"524,35","Road":"A-2 (Baix)","Direction":"CRE","Latitude":"41,6519819919283",""Longitude":"1,31611114020257",""Manufacturer":"AXIS","Connection":{"Address"):10.137.245.170,"Multicast address":				239.239.239.239,"User":root,"Password":root,"HTTP port":80,"ONVIF port":80,"RTSP port":554},"PTZ protocol":{"Protocol"):		DGT,"Address":			388,"Port":2222,"Serial settings":9600,8,E,1}}},</v>
      </c>
    </row>
    <row r="221" spans="1:14">
      <c r="A221" s="48">
        <v>1131</v>
      </c>
      <c r="B221" t="s">
        <v>3328</v>
      </c>
      <c r="C221" t="s">
        <v>3329</v>
      </c>
      <c r="D221" t="s">
        <v>3330</v>
      </c>
      <c r="E221" t="s">
        <v>3331</v>
      </c>
      <c r="F221" t="s">
        <v>3332</v>
      </c>
      <c r="N221" t="str">
        <f t="shared" si="3"/>
        <v>[{"Camera Information":{"Identifier":"camera.1131","Number":1131,"Group":A-2 (Baix),"Name":A-2 (Baix) 516,95 Cervera,"Location":A-2,"Description":A-2 (Baix) 516,95 Cervera,"Symbol":"Fixed camera","Owner":"SCT","Municipality":"Cervera","Kilometric Point":"516,95","Road":"A-2 (Baix)","Direction":"CRE","Latitude":"41,6837201394517",""Longitude":"1,246442111149",""Manufacturer":"AXIS","Connection":{"Address"):10.137.245.171,"Multicast address":				239.239.239.239,"User":root,"Password":root,"HTTP port":80,"ONVIF port":80,"RTSP port":554},"PTZ protocol":{"Protocol"):		DGT,"Address":			389,"Port":2222,"Serial settings":9600,8,E,1}}},</v>
      </c>
    </row>
    <row r="222" spans="1:14">
      <c r="A222" s="48">
        <v>1132</v>
      </c>
      <c r="B222" t="s">
        <v>3333</v>
      </c>
      <c r="C222" t="s">
        <v>3334</v>
      </c>
      <c r="D222" t="s">
        <v>3335</v>
      </c>
      <c r="E222" t="s">
        <v>3336</v>
      </c>
      <c r="F222" t="s">
        <v>3337</v>
      </c>
      <c r="N222" t="str">
        <f t="shared" si="3"/>
        <v>[{"Camera Information":{"Identifier":"camera.1132","Number":1132,"Group":A-2 (Baix),"Name":A-2 (Baix) 512,75 Tàrrega,"Location":A-2,"Description":A-2 (Baix) 512,75 Tàrrega,"Symbol":"Fixed camera","Owner":"SCT","Municipality":"","Kilometric Point":"512,75","Road":"A-2 (Baix)","Direction":"DEC","Latitude":"41,6625949663707",""Longitude":"1,1989865181283",""Manufacturer":"AXIS","Connection":{"Address"):10.137.245.172,"Multicast address":				239.239.239.239,"User":root,"Password":root,"HTTP port":80,"ONVIF port":80,"RTSP port":554},"PTZ protocol":{"Protocol"):		DGT,"Address":			390,"Port":2222,"Serial settings":9600,8,E,1}}},</v>
      </c>
    </row>
    <row r="223" spans="1:14">
      <c r="A223" s="48">
        <v>1133</v>
      </c>
      <c r="B223" t="s">
        <v>3338</v>
      </c>
      <c r="C223" t="s">
        <v>3339</v>
      </c>
      <c r="D223" t="s">
        <v>3340</v>
      </c>
      <c r="E223" t="s">
        <v>3341</v>
      </c>
      <c r="F223" t="s">
        <v>3342</v>
      </c>
      <c r="N223" t="str">
        <f t="shared" si="3"/>
        <v>[{"Camera Information":{"Identifier":"camera.1133","Number":1133,"Group":A-2 (Baix),"Name":A-2 (Baix) 501,165 Vilagrassa,"Location":A-2,"Description":A-2 (Baix) 501,165 Vilagrassa,"Symbol":"Fixed camera","Owner":"SCT","Municipality":"Vilagrassa","Kilometric Point":"501,165","Road":"A-2 (Baix)","Direction":"DEC","Latitude":"41,643131722665",""Longitude":"1,07069907716268",""Manufacturer":"AXIS","Connection":{"Address"):10.137.245.229,"Multicast address":				239.239.239.239,"User":root,"Password":root,"HTTP port":80,"ONVIF port":80,"RTSP port":554},"PTZ protocol":{"Protocol"):		DGT,"Address":			391,"Port":2222,"Serial settings":9600,8,E,1}}},</v>
      </c>
    </row>
    <row r="224" spans="1:14">
      <c r="A224" s="48">
        <v>1134</v>
      </c>
      <c r="B224" t="s">
        <v>3343</v>
      </c>
      <c r="C224" t="s">
        <v>3344</v>
      </c>
      <c r="D224" t="s">
        <v>3345</v>
      </c>
      <c r="E224" t="s">
        <v>3346</v>
      </c>
      <c r="F224" t="s">
        <v>3347</v>
      </c>
      <c r="N224" t="str">
        <f t="shared" si="3"/>
        <v>[{"Camera Information":{"Identifier":"camera.1134","Number":1134,"Group":A-2 (Baix),"Name":A-2 (Baix) 489,775 Bellpuig,"Location":A-2,"Description":A-2 (Baix) 489,775 Bellpuig,"Symbol":"Fixed camera","Owner":"SCT","Municipality":"Bellpuig","Kilometric Point":"489,775","Road":"A-2 (Baix)","Direction":"DEC","Latitude":"41,6422525355128",""Longitude":"0,934271247574828",""Manufacturer":"AXIS","Connection":{"Address"):10.137.245.230,"Multicast address":				239.239.239.239,"User":root,"Password":root,"HTTP port":80,"ONVIF port":80,"RTSP port":554},"PTZ protocol":{"Protocol"):		DGT,"Address":			392,"Port":2222,"Serial settings":9600,8,E,1}}},</v>
      </c>
    </row>
    <row r="225" spans="1:14">
      <c r="A225" s="48">
        <v>1135</v>
      </c>
      <c r="B225" t="s">
        <v>3348</v>
      </c>
      <c r="C225" t="s">
        <v>3349</v>
      </c>
      <c r="D225" t="s">
        <v>3350</v>
      </c>
      <c r="E225" t="s">
        <v>3351</v>
      </c>
      <c r="F225" t="s">
        <v>3352</v>
      </c>
      <c r="N225" t="str">
        <f t="shared" si="3"/>
        <v>[{"Camera Information":{"Identifier":"camera.1135","Number":1135,"Group":A-2 (Baix),"Name":A-2 (Baix) 479,95 Bell-lloc,"Location":A-2,"Description":A-2 (Baix) 479,95 Bell-lloc,"Symbol":"Fixed camera","Owner":"SCT","Municipality":"Bell-lloc d"Urgell","Kilometric Point":"479,95","Road":"A-2 (Baix)","Direction":"CRE","Latitude":"41,635562688219",""Longitude":"0,819496844918727",""Manufacturer":"AXIS","Connection":{"Address"):10.137.245.231,"Multicast address":				239.239.239.239,"User":root,"Password":root,"HTTP port":80,"ONVIF port":80,"RTSP port":554},"PTZ protocol":{"Protocol"):		DGT,"Address":			393,"Port":2222,"Serial settings":9600,8,E,1}}},</v>
      </c>
    </row>
    <row r="226" spans="1:14">
      <c r="A226" s="48">
        <v>1136</v>
      </c>
      <c r="B226" t="s">
        <v>3353</v>
      </c>
      <c r="C226" t="s">
        <v>3354</v>
      </c>
      <c r="D226" t="s">
        <v>3355</v>
      </c>
      <c r="E226" t="s">
        <v>3356</v>
      </c>
      <c r="F226" t="s">
        <v>3357</v>
      </c>
      <c r="N226" t="str">
        <f t="shared" si="3"/>
        <v>[{"Camera Information":{"Identifier":"camera.1136","Number":1136,"Group":A-2 (Baix),"Name":A-2 (Baix) 477,75 Bell-lloc,"Location":A-2,"Description":A-2 (Baix) 477,75 Bell-lloc,"Symbol":"Fixed camera","Owner":"SCT","Municipality":"Bell-lloc d"Urgell","Kilometric Point":"477,75","Road":"A-2 (Baix)","Direction":"DEC","Latitude":"41,6355439243532",""Longitude":"0,794240509090341",""Manufacturer":"AXIS","Connection":{"Address"):10.137.245.232,"Multicast address":				239.239.239.239,"User":root,"Password":root,"HTTP port":80,"ONVIF port":80,"RTSP port":554},"PTZ protocol":{"Protocol"):		DGT,"Address":			394,"Port":2222,"Serial settings":9600,8,E,1}}},</v>
      </c>
    </row>
    <row r="227" spans="1:14">
      <c r="A227" s="48">
        <v>1137</v>
      </c>
      <c r="B227" t="s">
        <v>3358</v>
      </c>
      <c r="C227" t="s">
        <v>3359</v>
      </c>
      <c r="D227" t="s">
        <v>3360</v>
      </c>
      <c r="E227" t="s">
        <v>3361</v>
      </c>
      <c r="F227" t="s">
        <v>3362</v>
      </c>
      <c r="N227" t="str">
        <f t="shared" si="3"/>
        <v>[{"Camera Information":{"Identifier":"camera.1137","Number":1137,"Group":A-2 (Baix),"Name":A-2 (Baix) 469,4 Alcoletge,"Location":A-2,"Description":A-2 (Baix) 469,4 Alcoletge,"Symbol":"Fixed camera","Owner":"SCT","Municipality":"Alcoletge","Kilometric Point":"469,4","Road":"A-2 (Baix)","Direction":"CRE","Latitude":"41,634430722136",""Longitude":"0,691248667432036",""Manufacturer":"AXIS","Connection":{"Address"):10.137.245.233,"Multicast address":				239.239.239.239,"User":root,"Password":root,"HTTP port":80,"ONVIF port":80,"RTSP port":554},"PTZ protocol":{"Protocol"):		DGT,"Address":			395,"Port":2222,"Serial settings":9600,8,E,1}}},</v>
      </c>
    </row>
    <row r="228" spans="1:14">
      <c r="A228" s="48">
        <v>1138</v>
      </c>
      <c r="B228" t="s">
        <v>3363</v>
      </c>
      <c r="C228" t="s">
        <v>3364</v>
      </c>
      <c r="D228" t="s">
        <v>3365</v>
      </c>
      <c r="E228" t="s">
        <v>3366</v>
      </c>
      <c r="F228" t="s">
        <v>3367</v>
      </c>
      <c r="N228" t="str">
        <f t="shared" si="3"/>
        <v>[{"Camera Information":{"Identifier":"camera.1138","Number":1138,"Group":A-2 (Baix),"Name":A-2 (Baix) 456,725 Lleida,"Location":A-2,"Description":A-2 (Baix) 456,725 Lleida,"Symbol":"Fixed camera","Owner":"SCT","Municipality":"Lleida","Kilometric Point":"456,725","Road":"A-2 (Baix)","Direction":"CRE","Latitude":"41,6297002105729",""Longitude":"0,552470843926407",""Manufacturer":"AXIS","Connection":{"Address"):10.137.245.234,"Multicast address":				239.239.239.239,"User":root,"Password":root,"HTTP port":80,"ONVIF port":80,"RTSP port":554},"PTZ protocol":{"Protocol"):		DGT,"Address":			396,"Port":2222,"Serial settings":9600,8,E,1}}},</v>
      </c>
    </row>
    <row r="229" spans="1:14">
      <c r="A229" s="48">
        <v>1139</v>
      </c>
      <c r="B229" t="s">
        <v>3368</v>
      </c>
      <c r="C229" t="s">
        <v>3369</v>
      </c>
      <c r="D229" t="s">
        <v>3370</v>
      </c>
      <c r="E229" t="s">
        <v>3371</v>
      </c>
      <c r="F229" t="s">
        <v>3372</v>
      </c>
      <c r="N229" t="str">
        <f t="shared" si="3"/>
        <v>[{"Camera Information":{"Identifier":"camera.1139","Number":1139,"Group":A-2 (Baix),"Name":A-2 (Baix) 450,5 Alcarras,"Location":A-2,"Description":A-2 (Baix) 450,5 Alcarras,"Symbol":"Fixed camera","Owner":"SCT","Municipality":"Alcarràs","Kilometric Point":"450,5","Road":"A-2 (Baix)","Direction":"DEC","Latitude":"41,5747833707291",""Longitude":"0,506679537254558",""Manufacturer":"AXIS","Connection":{"Address"):10.137.241.165,"Multicast address":				239.239.239.239,"User":root,"Password":root,"HTTP port":80,"ONVIF port":80,"RTSP port":554},"PTZ protocol":{"Protocol"):		DGT,"Address":			397,"Port":2222,"Serial settings":9600,8,E,1}}},</v>
      </c>
    </row>
    <row r="230" spans="1:14">
      <c r="A230" s="48">
        <v>1140</v>
      </c>
      <c r="B230" t="s">
        <v>3373</v>
      </c>
      <c r="C230" t="s">
        <v>3374</v>
      </c>
      <c r="D230" t="s">
        <v>3375</v>
      </c>
      <c r="E230" t="s">
        <v>3376</v>
      </c>
      <c r="F230" t="s">
        <v>3377</v>
      </c>
      <c r="N230" t="str">
        <f t="shared" si="3"/>
        <v>[{"Camera Information":{"Identifier":"camera.1140","Number":1140,"Group":A-2 (Baix),"Name":A-2 (Baix) 445 Soses,"Location":A-2,"Description":A-2 (Baix) 445 Soses,"Symbol":"Fixed camera","Owner":"SCT","Municipality":"Soses","Kilometric Point":"445","Road":"A-2 (Baix)","Direction":"CRE","Latitude":"41,5387543254669",""Longitude":"0,453430978945572",""Manufacturer":"AXIS","Connection":{"Address"):10.137.241.166,"Multicast address":				239.239.239.239,"User":root,"Password":root,"HTTP port":80,"ONVIF port":80,"RTSP port":554},"PTZ protocol":{"Protocol"):		DGT,"Address":			398,"Port":2222,"Serial settings":9600,8,E,1}}},</v>
      </c>
    </row>
    <row r="231" spans="1:14">
      <c r="A231" s="48">
        <v>1615</v>
      </c>
      <c r="B231" t="s">
        <v>3378</v>
      </c>
      <c r="C231" t="s">
        <v>3379</v>
      </c>
      <c r="D231" t="s">
        <v>3380</v>
      </c>
      <c r="E231" t="s">
        <v>3381</v>
      </c>
      <c r="F231" t="s">
        <v>3382</v>
      </c>
      <c r="N231" t="str">
        <f t="shared" si="3"/>
        <v>[{"Camera Information":{"Identifier":"camera.1615","Number":1615,"Group":C-16,"Name":C-16 14,85 ,"Location":C-16,"Description":C-16 14,85 ,"Symbol":"Fixed camera","Owner":"SCT","Municipality":"Rubí","Kilometric Point":"14,85","Road":"C-16","Direction":"DEC","Latitude":"41,4976389804132",""Longitude":"2,04842933875055",""Manufacturer":"LANACCESS","Connection":{"Address"):10.136.34.12,"Multicast address":				239.136.34.12,"User":hello,"Password":world,"HTTP port":80,"ONVIF port":80,"RTSP port":554},"PTZ protocol":{"Protocol"):		DGT,"Address":			1,"Port":5,"Serial settings":9600,8,E,1}}},</v>
      </c>
    </row>
    <row r="232" spans="1:14">
      <c r="A232" s="48">
        <v>1616</v>
      </c>
      <c r="B232" t="s">
        <v>3383</v>
      </c>
      <c r="C232" t="s">
        <v>3384</v>
      </c>
      <c r="D232" t="s">
        <v>3385</v>
      </c>
      <c r="E232" t="s">
        <v>3386</v>
      </c>
      <c r="F232" t="s">
        <v>3387</v>
      </c>
      <c r="N232" t="str">
        <f t="shared" si="3"/>
        <v>[{"Camera Information":{"Identifier":"camera.1616","Number":1616,"Group":C-16,"Name":C-16 18,13 ,"Location":C-16,"Description":C-16 18,13 ,"Symbol":"Fixed camera","Owner":"SCT","Municipality":"Rubí","Kilometric Point":"18,13","Road":"C-16","Direction":"DEC","Latitude":"41,5177596778745",""Longitude":"2,02937758202742",""Manufacturer":"LANACCESS","Connection":{"Address"):10.136.34.15,"Multicast address":				239.136.34.15,"User":hello,"Password":world,"HTTP port":80,"ONVIF port":80,"RTSP port":554},"PTZ protocol":{"Protocol"):		LANACCESS,"Address":			2,"Port":5,"Serial settings":1200,8,E,1}}},</v>
      </c>
    </row>
    <row r="233" spans="1:14">
      <c r="A233" s="48">
        <v>1617</v>
      </c>
      <c r="B233" t="s">
        <v>3388</v>
      </c>
      <c r="C233" t="s">
        <v>3389</v>
      </c>
      <c r="D233" t="s">
        <v>3390</v>
      </c>
      <c r="E233" t="s">
        <v>3391</v>
      </c>
      <c r="F233" t="s">
        <v>3392</v>
      </c>
      <c r="N233" t="str">
        <f t="shared" si="3"/>
        <v>[{"Camera Information":{"Identifier":"camera.1617","Number":1617,"Group":C-16,"Name":C-16 20,475 ,"Location":C-16,"Description":C-16 20,475 ,"Symbol":"Fixed camera","Owner":"SCT","Municipality":"Terrassa","Kilometric Point":"20,475","Road":"C-16","Direction":"CRE","Latitude":"41,517689",""Longitude":"2,029579",""Manufacturer":"LANACCESS","Connection":{"Address"):10.136.34.17,"Multicast address":				239.136.34.17,"User":hello,"Password":world,"HTTP port":80,"ONVIF port":80,"RTSP port":554},"PTZ protocol":{"Protocol"):		Plettack,"Address":			3,"Port":5,"Serial settings":9600,8,E,1}}},</v>
      </c>
    </row>
    <row r="234" spans="1:14">
      <c r="A234" s="48">
        <v>1618</v>
      </c>
      <c r="B234" t="s">
        <v>3393</v>
      </c>
      <c r="C234" t="s">
        <v>3394</v>
      </c>
      <c r="D234" t="s">
        <v>3395</v>
      </c>
      <c r="E234" t="s">
        <v>3396</v>
      </c>
      <c r="F234" t="s">
        <v>3397</v>
      </c>
      <c r="N234" t="str">
        <f t="shared" si="3"/>
        <v>[{"Camera Information":{"Identifier":"camera.1618","Number":1618,"Group":C-16,"Name":C-16 21,7 Terrassa,"Location":C-16,"Description":C-16 21,7 Terrassa,"Symbol":"Fixed camera","Owner":"SCT","Municipality":"Terrassa","Kilometric Point":"21,7","Road":"C-16","Direction":"CRE","Latitude":"41,5477445130586",""Longitude":"2,011122599685",""Manufacturer":"LANACCESS","Connection":{"Address"):10.137.229.137,"Multicast address":				239.137.229.137,"User":hello,"Password":world,"HTTP port":80,"ONVIF port":80,"RTSP port":554},"PTZ protocol":{"Protocol"):		Plettack,"Address":			30,"Port":8,"Serial settings":1200,8,E,1}}},</v>
      </c>
    </row>
    <row r="235" spans="1:14">
      <c r="A235" s="48">
        <v>1619</v>
      </c>
      <c r="B235" t="s">
        <v>3398</v>
      </c>
      <c r="C235" t="s">
        <v>3399</v>
      </c>
      <c r="D235" t="s">
        <v>3400</v>
      </c>
      <c r="E235" t="s">
        <v>3401</v>
      </c>
      <c r="F235" t="s">
        <v>3402</v>
      </c>
      <c r="N235" t="str">
        <f t="shared" si="3"/>
        <v>[{"Camera Information":{"Identifier":"camera.1619","Number":1619,"Group":C-16,"Name":C-16 22,35 Terrassa,"Location":C-16,"Description":C-16 22,35 Terrassa,"Symbol":"Fixed camera","Owner":"SCT","Municipality":"Terrassa","Kilometric Point":"22,35","Road":"C-16","Direction":"CRE","Latitude":"41,5509927139247",""Longitude":"2,00416226041065",""Manufacturer":"LANACCESS","Connection":{"Address"):10.136.34.18,"Multicast address":				239.136.34.18,"User":hello,"Password":world,"HTTP port":80,"ONVIF port":80,"RTSP port":554},"PTZ protocol":{"Protocol"):		DGT,"Address":			4,"Port":5,"Serial settings":9600,8,E,1}}},</v>
      </c>
    </row>
    <row r="236" spans="1:14">
      <c r="A236" s="48">
        <v>1620</v>
      </c>
      <c r="B236" t="s">
        <v>3403</v>
      </c>
      <c r="C236" t="s">
        <v>3404</v>
      </c>
      <c r="D236" t="s">
        <v>3405</v>
      </c>
      <c r="E236" t="s">
        <v>3406</v>
      </c>
      <c r="F236" t="s">
        <v>3407</v>
      </c>
      <c r="N236" t="str">
        <f t="shared" si="3"/>
        <v>[{"Camera Information":{"Identifier":"camera.1620","Number":1620,"Group":C-16,"Name":C-16 22,6 Terrassa Centre,"Location":C-16,"Description":C-16 22,6 Terrassa Centre,"Symbol":"Fixed camera","Owner":"SCT","Municipality":"Terrassa","Kilometric Point":"22,6","Road":"C-16","Direction":"DEC","Latitude":"41,5513324117847",""Longitude":"2,00131497010688",""Manufacturer":"LANACCESS","Connection":{"Address"):10.137.229.138,"Multicast address":				239.137.229.138,"User":hello,"Password":world,"HTTP port":80,"ONVIF port":80,"RTSP port":554},"PTZ protocol":{"Protocol"):		Plettack,"Address":			31,"Port":8,"Serial settings":1200,8,E,1}}},</v>
      </c>
    </row>
    <row r="237" spans="1:14">
      <c r="A237" s="48">
        <v>1649</v>
      </c>
      <c r="B237" t="s">
        <v>3408</v>
      </c>
      <c r="C237" t="s">
        <v>3409</v>
      </c>
      <c r="D237" t="s">
        <v>3410</v>
      </c>
      <c r="E237" t="s">
        <v>3411</v>
      </c>
      <c r="F237" t="s">
        <v>3412</v>
      </c>
      <c r="N237" t="str">
        <f t="shared" si="3"/>
        <v>[{"Camera Information":{"Identifier":"camera.1649","Number":1649,"Group":C-16,"Name":C-16 97,5 Berga,"Location":C-16,"Description":C-16 97,5 Berga,"Symbol":"Fixed camera","Owner":"SCT","Municipality":"","Kilometric Point":"97,5","Road":"C-16","Direction":"CRE","Latitude":"42,10169",""Longitude":"1,85889",""Manufacturer":"AXIS","Connection":{"Address"):172.17.32.38,"Multicast address":				239.239.239.239,"User":,"Password":,"HTTP port":80,"ONVIF port":80,"RTSP port":554},"PTZ protocol":{"Protocol"):		Axis,"Address":			0,"Port":2222,"Serial settings":9600,8,N,1}}},</v>
      </c>
    </row>
    <row r="238" spans="1:14">
      <c r="A238" s="48">
        <v>1650</v>
      </c>
      <c r="B238" t="s">
        <v>3413</v>
      </c>
      <c r="C238" t="s">
        <v>3414</v>
      </c>
      <c r="D238" t="s">
        <v>3415</v>
      </c>
      <c r="E238" t="s">
        <v>3416</v>
      </c>
      <c r="F238" t="s">
        <v>3225</v>
      </c>
      <c r="N238" t="str">
        <f t="shared" si="3"/>
        <v>[{"Camera Information":{"Identifier":"camera.1650","Number":1650,"Group":C-16,"Name":C-16 99,9 Cercs,"Location":C-16,"Description":C-16 99,9 Cercs,"Symbol":"Fixed camera","Owner":"SCT","Municipality":"","Kilometric Point":"99,9","Road":"C-16","Direction":"CRE","Latitude":"42,1184",""Longitude":"1,85803",""Manufacturer":"AXIS","Connection":{"Address"):172.17.32.71,"Multicast address":				239.239.239.239,"User":root,"Password":root,"HTTP port":80,"ONVIF port":80,"RTSP port":554},"PTZ protocol":{"Protocol"):		Axis,"Address":			0,"Port":0,"Serial settings":9600,8,N,1}}},</v>
      </c>
    </row>
    <row r="239" spans="1:14">
      <c r="A239" s="48">
        <v>1651</v>
      </c>
      <c r="B239" t="s">
        <v>3417</v>
      </c>
      <c r="C239" t="s">
        <v>3418</v>
      </c>
      <c r="D239" t="s">
        <v>3419</v>
      </c>
      <c r="E239" t="s">
        <v>3420</v>
      </c>
      <c r="F239" t="s">
        <v>3225</v>
      </c>
      <c r="N239" t="str">
        <f t="shared" si="3"/>
        <v>[{"Camera Information":{"Identifier":"camera.1651","Number":1651,"Group":C-16,"Name":C-16 101,2 Cercs,"Location":C-16,"Description":C-16 101,2 Cercs,"Symbol":"Fixed camera","Owner":"SCT","Municipality":"","Kilometric Point":"101,2","Road":"C-16","Direction":"CRE","Latitude":"42,12923",""Longitude":"1,86484",""Manufacturer":"AXIS","Connection":{"Address"):172.17.32.72,"Multicast address":				239.239.239.239,"User":,"Password":,"HTTP port":80,"ONVIF port":80,"RTSP port":554},"PTZ protocol":{"Protocol"):		Axis,"Address":			0,"Port":0,"Serial settings":9600,8,N,1}}},</v>
      </c>
    </row>
    <row r="240" spans="1:14">
      <c r="A240" s="48">
        <v>1652</v>
      </c>
      <c r="B240" t="s">
        <v>3421</v>
      </c>
      <c r="C240" t="s">
        <v>3422</v>
      </c>
      <c r="D240" t="s">
        <v>3423</v>
      </c>
      <c r="E240" t="s">
        <v>3424</v>
      </c>
      <c r="F240" t="s">
        <v>3225</v>
      </c>
      <c r="N240" t="str">
        <f t="shared" si="3"/>
        <v>[{"Camera Information":{"Identifier":"camera.1652","Number":1652,"Group":C-16,"Name":C-16 104,2 Cercs,"Location":C-16,"Description":C-16 104,2 Cercs,"Symbol":"Fixed camera","Owner":"SCT","Municipality":"","Kilometric Point":"104,2","Road":"C-16","Direction":"CRE","Latitude":"42,15173",""Longitude":"1,86536",""Manufacturer":"AXIS","Connection":{"Address"):172.17.32.24,"Multicast address":				239.239.239.239,"User":root,"Password":root,"HTTP port":80,"ONVIF port":80,"RTSP port":554},"PTZ protocol":{"Protocol"):		Axis,"Address":			0,"Port":0,"Serial settings":9600,8,N,1}}},</v>
      </c>
    </row>
    <row r="241" spans="1:14">
      <c r="A241" s="48">
        <v>1653</v>
      </c>
      <c r="B241" t="s">
        <v>3425</v>
      </c>
      <c r="C241" t="s">
        <v>3426</v>
      </c>
      <c r="D241" t="s">
        <v>3427</v>
      </c>
      <c r="E241" t="s">
        <v>3428</v>
      </c>
      <c r="F241" t="s">
        <v>3412</v>
      </c>
      <c r="N241" t="str">
        <f t="shared" si="3"/>
        <v>[{"Camera Information":{"Identifier":"camera.1653","Number":1653,"Group":BV-4022,"Name":BV-4022 1,75 Cercs,"Location":C-16,"Description":BV-4022 1,75 Cercs,"Symbol":"Fixed camera","Owner":"SCT","Municipality":"","Kilometric Point":"1,75","Road":"BV-4022","Direction":"CRE","Latitude":"42,167",""Longitude":"1,86096",""Manufacturer":"AXIS","Connection":{"Address"):172.17.32.25,"Multicast address":				239.239.239.239,"User":root,"Password":root,"HTTP port":80,"ONVIF port":80,"RTSP port":554},"PTZ protocol":{"Protocol"):		Axis,"Address":			0,"Port":2222,"Serial settings":9600,8,N,1}}},</v>
      </c>
    </row>
    <row r="242" spans="1:14">
      <c r="A242" s="48">
        <v>1654</v>
      </c>
      <c r="B242" t="s">
        <v>3429</v>
      </c>
      <c r="C242" t="s">
        <v>3430</v>
      </c>
      <c r="D242" t="s">
        <v>3431</v>
      </c>
      <c r="E242" t="s">
        <v>3432</v>
      </c>
      <c r="F242" t="s">
        <v>3412</v>
      </c>
      <c r="N242" t="str">
        <f t="shared" si="3"/>
        <v>[{"Camera Information":{"Identifier":"camera.1654","Number":1654,"Group":BV-4025,"Name":BV-4025 0,6 Cercs,"Location":C-16,"Description":BV-4025 0,6 Cercs,"Symbol":"Fixed camera","Owner":"SCT","Municipality":"","Kilometric Point":"0,6","Road":"BV-4025","Direction":"CRE","Latitude":"42,17971",""Longitude":"1,86133",""Manufacturer":"AXIS","Connection":{"Address"):172.17.32.26,"Multicast address":				239.239.239.239,"User":root,"Password":root,"HTTP port":80,"ONVIF port":80,"RTSP port":554},"PTZ protocol":{"Protocol"):		Axis,"Address":			0,"Port":2222,"Serial settings":9600,8,N,1}}},</v>
      </c>
    </row>
    <row r="243" spans="1:14">
      <c r="A243" s="48">
        <v>1655</v>
      </c>
      <c r="B243" t="s">
        <v>3433</v>
      </c>
      <c r="C243" t="s">
        <v>3434</v>
      </c>
      <c r="D243" t="s">
        <v>3435</v>
      </c>
      <c r="E243" t="s">
        <v>3436</v>
      </c>
      <c r="F243" t="s">
        <v>3437</v>
      </c>
      <c r="N243" t="str">
        <f t="shared" si="3"/>
        <v>[{"Camera Information":{"Identifier":"camera.1655","Number":1655,"Group":C-16,"Name":C-16 110 La Nou de Berguedà,"Location":C-16,"Description":C-16 110 La Nou de Berguedà,"Symbol":"Fixed camera","Owner":"SCT","Municipality":"","Kilometric Point":"110","Road":"C-16","Direction":"DEC","Latitude":"42,19374",""Longitude":"1,86934",""Manufacturer":"AXIS","Connection":{"Address"):172.17.32.45,"Multicast address":				239.239.239.239,"User":root,"Password":root,"HTTP port":80,"ONVIF port":80,"RTSP port":554},"PTZ protocol":{"Protocol"):		Axis,"Address":			0,"Port":0,"Serial settings":2400,8,N,1}}},</v>
      </c>
    </row>
    <row r="244" spans="1:14">
      <c r="A244" s="48">
        <v>1656</v>
      </c>
      <c r="B244" t="s">
        <v>3438</v>
      </c>
      <c r="C244" t="s">
        <v>3439</v>
      </c>
      <c r="D244" t="s">
        <v>3440</v>
      </c>
      <c r="E244" t="s">
        <v>3441</v>
      </c>
      <c r="F244" t="s">
        <v>3437</v>
      </c>
      <c r="N244" t="str">
        <f t="shared" si="3"/>
        <v>[{"Camera Information":{"Identifier":"camera.1656","Number":1656,"Group":C-16,"Name":C-16 112,4 Guardiola de Berguedà,"Location":C-16,"Description":C-16 112,4 Guardiola de Berguedà,"Symbol":"Fixed camera","Owner":"SCT","Municipality":"","Kilometric Point":"112,4","Road":"C-16","Direction":"CRE","Latitude":"42,21328",""Longitude":"1,86983",""Manufacturer":"AXIS","Connection":{"Address"):172.17.32.46,"Multicast address":				239.239.239.239,"User":root,"Password":root,"HTTP port":80,"ONVIF port":80,"RTSP port":554},"PTZ protocol":{"Protocol"):		Axis,"Address":			0,"Port":0,"Serial settings":2400,8,N,1}}},</v>
      </c>
    </row>
    <row r="245" spans="1:14">
      <c r="A245" s="48">
        <v>1657</v>
      </c>
      <c r="B245" t="s">
        <v>3442</v>
      </c>
      <c r="C245" t="s">
        <v>3443</v>
      </c>
      <c r="D245" t="s">
        <v>3444</v>
      </c>
      <c r="E245" t="s">
        <v>3445</v>
      </c>
      <c r="F245" t="s">
        <v>3225</v>
      </c>
      <c r="N245" t="str">
        <f t="shared" si="3"/>
        <v>[{"Camera Information":{"Identifier":"camera.1657","Number":1657,"Group":C-16,"Name":C-16 114,9 Guardiola de Berguedà,"Location":C-16,"Description":C-16 114,9 Guardiola de Berguedà,"Symbol":"Fixed camera","Owner":"SCT","Municipality":"","Kilometric Point":"114,9","Road":"C-16","Direction":"0","Latitude":"42,23085",""Longitude":"1,88291",""Manufacturer":"AXIS","Connection":{"Address"):172.17.32.52,"Multicast address":				239.239.239.239,"User":,"Password":,"HTTP port":80,"ONVIF port":80,"RTSP port":554},"PTZ protocol":{"Protocol"):		Axis,"Address":			0,"Port":0,"Serial settings":9600,8,N,1}}},</v>
      </c>
    </row>
    <row r="246" spans="1:14">
      <c r="A246" s="48">
        <v>1658</v>
      </c>
      <c r="B246" t="s">
        <v>3446</v>
      </c>
      <c r="C246" t="s">
        <v>3447</v>
      </c>
      <c r="D246" t="s">
        <v>3448</v>
      </c>
      <c r="E246" t="s">
        <v>3449</v>
      </c>
      <c r="F246" t="s">
        <v>3225</v>
      </c>
      <c r="N246" t="str">
        <f t="shared" si="3"/>
        <v>[{"Camera Information":{"Identifier":"camera.1658","Number":1658,"Group":C-16,"Name":C-16 118,9 Bagà,"Location":C-16,"Description":C-16 118,9 Bagà,"Symbol":"Fixed camera","Owner":"SCT","Municipality":"","Kilometric Point":"118,9","Road":"C-16","Direction":"CRE","Latitude":"42,25836",""Longitude":"1,86244",""Manufacturer":"AXIS","Connection":{"Address"):172.17.32.111,"Multicast address":				239.239.239.239,"User":root,"Password":root,"HTTP port":80,"ONVIF port":80,"RTSP port":554},"PTZ protocol":{"Protocol"):		Axis,"Address":			0,"Port":0,"Serial settings":9600,8,N,1}}},</v>
      </c>
    </row>
    <row r="247" spans="1:14">
      <c r="A247" s="48">
        <v>1659</v>
      </c>
      <c r="B247" t="s">
        <v>3450</v>
      </c>
      <c r="C247" t="s">
        <v>3451</v>
      </c>
      <c r="D247" t="s">
        <v>3452</v>
      </c>
      <c r="E247" t="s">
        <v>3453</v>
      </c>
      <c r="F247" t="s">
        <v>3225</v>
      </c>
      <c r="N247" t="str">
        <f t="shared" si="3"/>
        <v>[{"Camera Information":{"Identifier":"camera.1659","Number":1659,"Group":C-16,"Name":C-16 120,1 Bagà,"Location":C-16,"Description":C-16 120,1 Bagà,"Symbol":"Fixed camera","Owner":"SCT","Municipality":"","Kilometric Point":"120,1","Road":"C-16","Direction":"DEC","Latitude":"42,26601",""Longitude":"1,85196",""Manufacturer":"AXIS","Connection":{"Address"):172.17.32.112,"Multicast address":				239.239.239.239,"User":,"Password":,"HTTP port":80,"ONVIF port":80,"RTSP port":554},"PTZ protocol":{"Protocol"):		Axis,"Address":			0,"Port":0,"Serial settings":9600,8,N,1}}},</v>
      </c>
    </row>
    <row r="248" spans="1:14">
      <c r="A248" s="48">
        <v>1660</v>
      </c>
      <c r="B248" t="s">
        <v>3454</v>
      </c>
      <c r="C248" t="s">
        <v>3455</v>
      </c>
      <c r="D248" t="s">
        <v>3456</v>
      </c>
      <c r="E248" t="s">
        <v>3457</v>
      </c>
      <c r="F248" t="s">
        <v>3225</v>
      </c>
      <c r="N248" t="str">
        <f t="shared" si="3"/>
        <v>[{"Camera Information":{"Identifier":"camera.1660","Number":1660,"Group":C-16,"Name":C-16 120,82 Bagà,"Location":C-16,"Description":C-16 120,82 Bagà,"Symbol":"Fixed camera","Owner":"SCT","Municipality":"","Kilometric Point":"120,82","Road":"C-16","Direction":"DEC","Latitude":"42,27168",""Longitude":"1,85403",""Manufacturer":"AXIS","Connection":{"Address"):172.17.32.113,"Multicast address":				239.239.239.239,"User":,"Password":,"HTTP port":80,"ONVIF port":80,"RTSP port":554},"PTZ protocol":{"Protocol"):		Axis,"Address":			0,"Port":0,"Serial settings":9600,8,N,1}}},</v>
      </c>
    </row>
    <row r="249" spans="1:14">
      <c r="A249" s="48">
        <v>1661</v>
      </c>
      <c r="B249" t="s">
        <v>3458</v>
      </c>
      <c r="C249" t="s">
        <v>3459</v>
      </c>
      <c r="D249" t="s">
        <v>3460</v>
      </c>
      <c r="E249" t="s">
        <v>3461</v>
      </c>
      <c r="F249" t="s">
        <v>3225</v>
      </c>
      <c r="N249" t="str">
        <f t="shared" si="3"/>
        <v>[{"Camera Information":{"Identifier":"camera.1661","Number":1661,"Group":C-16,"Name":C-16 122,3 Guardiola de Berguedà,"Location":C-16,"Description":C-16 122,3 Guardiola de Berguedà,"Symbol":"Fixed camera","Owner":"SCT","Municipality":"","Kilometric Point":"122,3","Road":"C-16","Direction":"DEC","Latitude":"42,2854",""Longitude":"1,85018",""Manufacturer":"AXIS","Connection":{"Address"):172.17.32.114,"Multicast address":				239.239.239.239,"User":root,"Password":root,"HTTP port":80,"ONVIF port":80,"RTSP port":554},"PTZ protocol":{"Protocol"):		Axis,"Address":			0,"Port":0,"Serial settings":9600,8,N,1}}},</v>
      </c>
    </row>
    <row r="250" spans="1:14">
      <c r="A250" s="48">
        <v>1662</v>
      </c>
      <c r="B250" t="s">
        <v>3462</v>
      </c>
      <c r="C250" t="s">
        <v>3463</v>
      </c>
      <c r="D250" t="s">
        <v>3464</v>
      </c>
      <c r="E250" t="s">
        <v>3465</v>
      </c>
      <c r="F250" t="s">
        <v>3225</v>
      </c>
      <c r="N250" t="str">
        <f t="shared" si="3"/>
        <v>[{"Camera Information":{"Identifier":"camera.1662","Number":1662,"Group":C-16,"Name":C-16 123,34 ,"Location":C-16,"Description":C-16 123,34 ,"Symbol":"Fixed camera","Owner":"SCT","Municipality":"Sense Assignació","Kilometric Point":"123,34","Road":"C-16","Direction":"0","Latitude":"0",""Longitude":"0",""Manufacturer":"AXIS","Connection":{"Address"):172.17.32.119,"Multicast address":				239.239.239.239,"User":root,"Password":root,"HTTP port":80,"ONVIF port":80,"RTSP port":554},"PTZ protocol":{"Protocol"):		Axis,"Address":			0,"Port":0,"Serial settings":9600,8,N,1}}},</v>
      </c>
    </row>
    <row r="251" spans="1:14">
      <c r="A251" s="48">
        <v>1663</v>
      </c>
      <c r="B251" t="s">
        <v>3466</v>
      </c>
      <c r="C251" t="s">
        <v>3467</v>
      </c>
      <c r="D251" t="s">
        <v>3464</v>
      </c>
      <c r="E251" t="s">
        <v>3468</v>
      </c>
      <c r="F251" t="s">
        <v>3225</v>
      </c>
      <c r="N251" t="str">
        <f t="shared" si="3"/>
        <v>[{"Camera Information":{"Identifier":"camera.1663","Number":1663,"Group":C-16,"Name":C-16 123,86 ,"Location":C-16,"Description":C-16 123,86 ,"Symbol":"Fixed camera","Owner":"SCT","Municipality":"Sense Assignació","Kilometric Point":"123,86","Road":"C-16","Direction":"0","Latitude":"0",""Longitude":"0",""Manufacturer":"AXIS","Connection":{"Address"):172.17.32.120,"Multicast address":				239.239.239.239,"User":root,"Password":root,"HTTP port":80,"ONVIF port":80,"RTSP port":554},"PTZ protocol":{"Protocol"):		Axis,"Address":			0,"Port":0,"Serial settings":9600,8,N,1}}},</v>
      </c>
    </row>
    <row r="252" spans="1:14">
      <c r="A252" s="48">
        <v>1664</v>
      </c>
      <c r="B252" t="s">
        <v>3469</v>
      </c>
      <c r="C252" t="s">
        <v>3470</v>
      </c>
      <c r="D252" t="s">
        <v>3464</v>
      </c>
      <c r="E252" t="s">
        <v>3471</v>
      </c>
      <c r="F252" t="s">
        <v>3225</v>
      </c>
      <c r="N252" t="str">
        <f t="shared" si="3"/>
        <v>[{"Camera Information":{"Identifier":"camera.1664","Number":1664,"Group":C-16,"Name":C-16 129,195 ,"Location":C-16,"Description":C-16 129,195 ,"Symbol":"Fixed camera","Owner":"SCT","Municipality":"Sense Assignació","Kilometric Point":"129,195","Road":"C-16","Direction":"0","Latitude":"0",""Longitude":"0",""Manufacturer":"AXIS","Connection":{"Address"):172.17.32.121,"Multicast address":				239.239.239.239,"User":root,"Password":root,"HTTP port":80,"ONVIF port":80,"RTSP port":554},"PTZ protocol":{"Protocol"):		Axis,"Address":			0,"Port":0,"Serial settings":9600,8,N,1}}},</v>
      </c>
    </row>
    <row r="253" spans="1:14">
      <c r="A253" s="48">
        <v>1665</v>
      </c>
      <c r="B253" t="s">
        <v>3472</v>
      </c>
      <c r="C253" t="s">
        <v>3473</v>
      </c>
      <c r="D253" t="s">
        <v>3464</v>
      </c>
      <c r="E253" t="s">
        <v>3474</v>
      </c>
      <c r="F253" t="s">
        <v>3225</v>
      </c>
      <c r="N253" t="str">
        <f t="shared" si="3"/>
        <v>[{"Camera Information":{"Identifier":"camera.1665","Number":1665,"Group":C-16,"Name":C-16 129,54 ,"Location":C-16,"Description":C-16 129,54 ,"Symbol":"Fixed camera","Owner":"SCT","Municipality":"Sense Assignació","Kilometric Point":"129,54","Road":"C-16","Direction":"0","Latitude":"0",""Longitude":"0",""Manufacturer":"AXIS","Connection":{"Address"):172.17.32.122,"Multicast address":				239.239.239.239,"User":root,"Password":root,"HTTP port":80,"ONVIF port":80,"RTSP port":554},"PTZ protocol":{"Protocol"):		Axis,"Address":			0,"Port":0,"Serial settings":9600,8,N,1}}},</v>
      </c>
    </row>
    <row r="254" spans="1:14">
      <c r="A254" s="48">
        <v>1666</v>
      </c>
      <c r="B254" t="s">
        <v>3475</v>
      </c>
      <c r="C254" t="s">
        <v>3476</v>
      </c>
      <c r="D254" t="s">
        <v>3464</v>
      </c>
      <c r="E254" t="s">
        <v>3477</v>
      </c>
      <c r="F254" t="s">
        <v>3478</v>
      </c>
      <c r="N254" t="str">
        <f t="shared" si="3"/>
        <v>[{"Camera Information":{"Identifier":"camera.1666","Number":1666,"Group":C-16,"Name":C-16 129,72 ,"Location":C-16,"Description":C-16 129,72 ,"Symbol":"Fixed camera","Owner":"SCT","Municipality":"Sense Assignació","Kilometric Point":"129,72","Road":"C-16","Direction":"0","Latitude":"0",""Longitude":"0",""Manufacturer":"AXIS","Connection":{"Address"):172.17.32.123,"Multicast address":0,"User":root,"Password":root,"HTTP port":80,"ONVIF port":80,"RTSP port":554},"PTZ protocol":{"Protocol"):        	Axis,"Address":,"Port":0,"Serial settings":9600,8,N,1}}},</v>
      </c>
    </row>
    <row r="255" spans="1:14">
      <c r="A255" s="48">
        <v>1667</v>
      </c>
      <c r="B255" t="s">
        <v>3479</v>
      </c>
      <c r="C255" t="s">
        <v>3480</v>
      </c>
      <c r="D255" t="s">
        <v>3464</v>
      </c>
      <c r="E255" t="s">
        <v>3481</v>
      </c>
      <c r="F255" t="s">
        <v>3225</v>
      </c>
      <c r="N255" t="str">
        <f t="shared" si="3"/>
        <v>[{"Camera Information":{"Identifier":"camera.1667","Number":1667,"Group":C-16,"Name":C-16 130,75 ,"Location":C-16,"Description":C-16 130,75 ,"Symbol":"Fixed camera","Owner":"SCT","Municipality":"Urús","Kilometric Point":"130,75","Road":"C-16","Direction":"0","Latitude":"0",""Longitude":"0",""Manufacturer":"AXIS","Connection":{"Address"):172.17.32.124,"Multicast address":				239.239.239.239,"User":root,"Password":root,"HTTP port":80,"ONVIF port":80,"RTSP port":554},"PTZ protocol":{"Protocol"):		Axis,"Address":			0,"Port":0,"Serial settings":9600,8,N,1}}},</v>
      </c>
    </row>
    <row r="256" spans="1:14">
      <c r="A256" s="48">
        <v>1701</v>
      </c>
      <c r="B256" t="s">
        <v>3482</v>
      </c>
      <c r="C256" t="s">
        <v>3483</v>
      </c>
      <c r="D256" t="s">
        <v>3484</v>
      </c>
      <c r="E256" t="s">
        <v>3485</v>
      </c>
      <c r="F256" t="s">
        <v>3486</v>
      </c>
      <c r="N256" t="str">
        <f t="shared" si="3"/>
        <v>[{"Camera Information":{"Identifier":"camera.1701","Number":1701,"Group":C-17,"Name":C-17 6 Montcada i Reixac,"Location":C-17,"Description":C-17 6 Montcada i Reixac,"Symbol":"Fixed camera","Owner":"SCT","Municipality":"Montcada i Reixac","Kilometric Point":"6","Road":"C-17","Direction":"DEC","Latitude":"41,502879405613",""Longitude":"2,18526875392072",""Manufacturer":"CODEC NKF","Connection":{"Address"):10.136.42.220,"Multicast address":				239.136.42.220,"User":,"Password":,"HTTP port":80,"ONVIF port":80,"RTSP port":554},"PTZ protocol":{"Protocol"):		UltrakVLC,"Address":			352,"Port":10,"Serial settings":9600,8,N,2}}},</v>
      </c>
    </row>
    <row r="257" spans="1:14">
      <c r="A257" s="48">
        <v>1702</v>
      </c>
      <c r="B257" t="s">
        <v>3487</v>
      </c>
      <c r="C257" t="s">
        <v>3488</v>
      </c>
      <c r="D257" t="s">
        <v>3489</v>
      </c>
      <c r="E257" t="s">
        <v>3490</v>
      </c>
      <c r="F257" t="s">
        <v>3491</v>
      </c>
      <c r="N257" t="str">
        <f t="shared" si="3"/>
        <v>[{"Camera Information":{"Identifier":"camera.1702","Number":1702,"Group":C-17,"Name":C-17 7,25 La Llagosta,"Location":C-17,"Description":C-17 7,25 La Llagosta,"Symbol":"Fixed camera","Owner":"SCT","Municipality":"Montcada i Reixac","Kilometric Point":"7,25","Road":"C-17","Direction":"DEC","Latitude":"41,5063235660578",""Longitude":"2,19889601727281",""Manufacturer":"CODEC NKF","Connection":{"Address"):10.136.42.221,"Multicast address":				,"User":,"Password":,"HTTP port":80,"ONVIF port":80,"RTSP port":554},"PTZ protocol":{"Protocol"):		UltrakVLC,"Address":			353,"Port":10,"Serial settings":9600,8,N,2}}},</v>
      </c>
    </row>
    <row r="258" spans="1:14">
      <c r="A258" s="48">
        <v>1703</v>
      </c>
      <c r="B258" t="s">
        <v>3492</v>
      </c>
      <c r="C258" t="s">
        <v>3493</v>
      </c>
      <c r="D258" t="s">
        <v>3494</v>
      </c>
      <c r="E258" t="s">
        <v>3495</v>
      </c>
      <c r="F258" t="s">
        <v>3496</v>
      </c>
      <c r="N258" t="str">
        <f t="shared" si="3"/>
        <v>[{"Camera Information":{"Identifier":"camera.1703","Number":1703,"Group":C-17,"Name":C-17 8,7 La Llagosta,"Location":C-17,"Description":C-17 8,7 La Llagosta,"Symbol":"Fixed camera","Owner":"SCT","Municipality":"Llagosta","Kilometric Point":"8,7","Road":"C-17","Direction":"CRE","Latitude":"41,5154471206213",""Longitude":"2,20750994666013",""Manufacturer":"CODEC NKF","Connection":{"Address"):10.136.42.222,"Multicast address":				,"User":,"Password":,"HTTP port":80,"ONVIF port":80,"RTSP port":554},"PTZ protocol":{"Protocol"):		UltrakVLC,"Address":			354,"Port":10,"Serial settings":9600,8,N,2}}},</v>
      </c>
    </row>
    <row r="259" spans="1:14">
      <c r="A259" s="48">
        <v>1704</v>
      </c>
      <c r="B259" t="s">
        <v>3497</v>
      </c>
      <c r="C259" t="s">
        <v>3498</v>
      </c>
      <c r="D259" t="s">
        <v>3499</v>
      </c>
      <c r="E259" t="s">
        <v>3500</v>
      </c>
      <c r="F259" t="s">
        <v>3501</v>
      </c>
      <c r="N259" t="str">
        <f t="shared" ref="N259:N322" si="4">CONCATENATE(B259,C259,D259,E259,F259)</f>
        <v>[{"Camera Information":{"Identifier":"camera.1704","Number":1704,"Group":C-17,"Name":C-17 9,85 Mollet del Vallès,"Location":C-17,"Description":C-17 9,85 Mollet del Vallès,"Symbol":"Fixed camera","Owner":"SCT","Municipality":"Mollet del Vallès","Kilometric Point":"9,85","Road":"C-17","Direction":"CRE","Latitude":"41,526082083155",""Longitude":"2,21089128998294",""Manufacturer":"LANACCESS","Connection":{"Address"):10.136.42.223,"Multicast address":				239.136.42.223,"User":hello,"Password":world,"HTTP port":80,"ONVIF port":80,"RTSP port":554},"PTZ protocol":{"Protocol"):		UltrakVLC,"Address":			355,"Port":10,"Serial settings":9600,8,N,2}}},</v>
      </c>
    </row>
    <row r="260" spans="1:14">
      <c r="A260" s="48">
        <v>1705</v>
      </c>
      <c r="B260" t="s">
        <v>3502</v>
      </c>
      <c r="C260" t="s">
        <v>3503</v>
      </c>
      <c r="D260" t="s">
        <v>3504</v>
      </c>
      <c r="E260" t="s">
        <v>3505</v>
      </c>
      <c r="F260" t="s">
        <v>3225</v>
      </c>
      <c r="N260" t="str">
        <f t="shared" si="4"/>
        <v>[{"Camera Information":{"Identifier":"camera.1705","Number":1705,"Group":C-17,"Name":C-17 12,05 Mollet del Vallès,"Location":C-17,"Description":C-17 12,05 Mollet del Vallès,"Symbol":"Fixed camera","Owner":"SCT","Municipality":"Mollet del Vallès","Kilometric Point":"12,05","Road":"C-17","Direction":"CRE","Latitude":"41,5425006826631",""Longitude":"2,22428333802181",""Manufacturer":"AXIS","Connection":{"Address"):10.136.42.224,"Multicast address":				239.239.239.239,"User":root,"Password":root,"HTTP port":80,"ONVIF port":80,"RTSP port":554},"PTZ protocol":{"Protocol"):		Axis,"Address":			0,"Port":0,"Serial settings":9600,8,N,1}}},</v>
      </c>
    </row>
    <row r="261" spans="1:14">
      <c r="A261" s="48">
        <v>1706</v>
      </c>
      <c r="B261" t="s">
        <v>3506</v>
      </c>
      <c r="C261" t="s">
        <v>3507</v>
      </c>
      <c r="D261" t="s">
        <v>3508</v>
      </c>
      <c r="E261" t="s">
        <v>3509</v>
      </c>
      <c r="F261" t="s">
        <v>3510</v>
      </c>
      <c r="N261" t="str">
        <f t="shared" si="4"/>
        <v>[{"Camera Information":{"Identifier":"camera.1706","Number":1706,"Group":C-17,"Name":C-17 13,625 Mollet del Vallès,"Location":C-17,"Description":C-17 13,625 Mollet del Vallès,"Symbol":"Fixed camera","Owner":"SCT","Municipality":"Parets del Vallès","Kilometric Point":"13,625","Road":"C-17","Direction":"CRE","Latitude":"41,5552537391657",""Longitude":"2,22895880041684",""Manufacturer":"LANACCESS","Connection":{"Address"):10.136.42.225,"Multicast address":				239.136.42.225,"User":hello,"Password":world,"HTTP port":80,"ONVIF port":80,"RTSP port":554},"PTZ protocol":{"Protocol"):		UltrakVLC,"Address":			357,"Port":10,"Serial settings":9600,8,N,2}}},</v>
      </c>
    </row>
    <row r="262" spans="1:14">
      <c r="A262" s="48">
        <v>1707</v>
      </c>
      <c r="B262" t="s">
        <v>3511</v>
      </c>
      <c r="C262" t="s">
        <v>3512</v>
      </c>
      <c r="D262" t="s">
        <v>3513</v>
      </c>
      <c r="E262" t="s">
        <v>3514</v>
      </c>
      <c r="F262" t="s">
        <v>3515</v>
      </c>
      <c r="N262" t="str">
        <f t="shared" si="4"/>
        <v>[{"Camera Information":{"Identifier":"camera.1707","Number":1707,"Group":C-17,"Name":C-17 14,74 Parets del Vallès,"Location":C-17,"Description":C-17 14,74 Parets del Vallès,"Symbol":"Fixed camera","Owner":"SCT","Municipality":"Parets del Vallès","Kilometric Point":"14,74","Road":"C-17","Direction":"DEC","Latitude":"41,5631264887301",""Longitude":"2,23762943165896",""Manufacturer":"LANACCESS","Connection":{"Address"):10.136.42.226,"Multicast address":				239.136.42.226,"User":hello,"Password":world,"HTTP port":80,"ONVIF port":80,"RTSP port":554},"PTZ protocol":{"Protocol"):		UltrakVLC,"Address":			358,"Port":10,"Serial settings":9600,8,N,2}}},</v>
      </c>
    </row>
    <row r="263" spans="1:14">
      <c r="A263" s="48">
        <v>1708</v>
      </c>
      <c r="B263" t="s">
        <v>3516</v>
      </c>
      <c r="C263" t="s">
        <v>3517</v>
      </c>
      <c r="D263" t="s">
        <v>3518</v>
      </c>
      <c r="E263" t="s">
        <v>3519</v>
      </c>
      <c r="F263" t="s">
        <v>3520</v>
      </c>
      <c r="N263" t="str">
        <f t="shared" si="4"/>
        <v>[{"Camera Information":{"Identifier":"camera.1708","Number":1708,"Group":C-17,"Name":C-17 15,7 Parets del Vallès,"Location":C-17,"Description":C-17 15,7 Parets del Vallès,"Symbol":"Fixed camera","Owner":"SCT","Municipality":"Parets del Vallès","Kilometric Point":"15,7","Road":"C-17","Direction":"DEC","Latitude":"41,5694960914642",""Longitude":"2,24441579041802",""Manufacturer":"AXIS","Connection":{"Address"):10.136.42.227,"Multicast address":				239.239.239.239,"User":root,"Password":root,"HTTP port":80,"ONVIF port":80,"RTSP port":554},"PTZ protocol":{"Protocol"):		Plettack,"Address":			29,"Port":2222,"Serial settings":9600,8,E,1}}},</v>
      </c>
    </row>
    <row r="264" spans="1:14">
      <c r="A264" s="48">
        <v>1709</v>
      </c>
      <c r="B264" t="s">
        <v>3521</v>
      </c>
      <c r="C264" t="s">
        <v>3522</v>
      </c>
      <c r="D264" t="s">
        <v>3523</v>
      </c>
      <c r="E264" t="s">
        <v>3524</v>
      </c>
      <c r="F264" t="s">
        <v>3501</v>
      </c>
      <c r="N264" t="str">
        <f t="shared" si="4"/>
        <v>[{"Camera Information":{"Identifier":"camera.1709","Number":1709,"Group":C-17,"Name":C-17 17,6 Llicà de Vall,"Location":C-17,"Description":C-17 17,6 Llicà de Vall,"Symbol":"Fixed camera","Owner":"SCT","Municipality":"Lliçà de Vall","Kilometric Point":"17,6","Road":"C-17","Direction":"CRE","Latitude":"41,5840029314914",""Longitude":"2,25593848229567",""Manufacturer":"CODEC NKF","Connection":{"Address"):10.136.42.228,"Multicast address":				239.136.42.228,"User":,"Password":,"HTTP port":80,"ONVIF port":80,"RTSP port":554},"PTZ protocol":{"Protocol"):		UltrakVLC,"Address":			355,"Port":10,"Serial settings":9600,8,N,2}}},</v>
      </c>
    </row>
    <row r="265" spans="1:14">
      <c r="A265" s="48">
        <v>1710</v>
      </c>
      <c r="B265" t="s">
        <v>3525</v>
      </c>
      <c r="C265" t="s">
        <v>3526</v>
      </c>
      <c r="D265" t="s">
        <v>3527</v>
      </c>
      <c r="E265" t="s">
        <v>3528</v>
      </c>
      <c r="F265" t="s">
        <v>3529</v>
      </c>
      <c r="N265" t="str">
        <f t="shared" si="4"/>
        <v>[{"Camera Information":{"Identifier":"camera.1710","Number":1710,"Group":C-17,"Name":C-17 18,6 Granollers,"Location":C-17,"Description":C-17 18,6 Granollers,"Symbol":"Fixed camera","Owner":"SCT","Municipality":"Granollers","Kilometric Point":"18,6","Road":"C-17","Direction":"CRE","Latitude":"41,5926569223359",""Longitude":"2,26155238114054",""Manufacturer":"CODEC NKF","Connection":{"Address"):10.136.42.229,"Multicast address":				,"User":,"Password":,"HTTP port":80,"ONVIF port":80,"RTSP port":554},"PTZ protocol":{"Protocol"):		UltrakVLC,"Address":			361,"Port":10,"Serial settings":9600,8,N,2}}},</v>
      </c>
    </row>
    <row r="266" spans="1:14">
      <c r="A266" s="48">
        <v>1711</v>
      </c>
      <c r="B266" t="s">
        <v>3530</v>
      </c>
      <c r="C266" t="s">
        <v>3531</v>
      </c>
      <c r="D266" t="s">
        <v>3532</v>
      </c>
      <c r="E266" t="s">
        <v>3533</v>
      </c>
      <c r="F266" t="s">
        <v>3534</v>
      </c>
      <c r="N266" t="str">
        <f t="shared" si="4"/>
        <v>[{"Camera Information":{"Identifier":"camera.1711","Number":1711,"Group":C-17,"Name":C-17 20,5 Llicà d"Amunt,"Location":C-17,"Description":C-17 20,5 Llicà d"Amunt,"Symbol":"Fixed camera","Owner":"SCT","Municipality":"Granollers","Kilometric Point":"20,5","Road":"C-17","Direction":"DEC","Latitude":"41,6081660261123",""Longitude":"2,2631248379856",""Manufacturer":"CODEC NKF","Connection":{"Address"):10.136.42.230,"Multicast address":				,"User":,"Password":,"HTTP port":80,"ONVIF port":80,"RTSP port":554},"PTZ protocol":{"Protocol"):		UltrakVLC,"Address":			362,"Port":10,"Serial settings":9600,8,N,2}}},</v>
      </c>
    </row>
    <row r="267" spans="1:14">
      <c r="A267" s="48">
        <v>1712</v>
      </c>
      <c r="B267" t="s">
        <v>3535</v>
      </c>
      <c r="C267" t="s">
        <v>3536</v>
      </c>
      <c r="D267" t="s">
        <v>3537</v>
      </c>
      <c r="E267" t="s">
        <v>3538</v>
      </c>
      <c r="F267" t="s">
        <v>3539</v>
      </c>
      <c r="N267" t="str">
        <f t="shared" si="4"/>
        <v>[{"Camera Information":{"Identifier":"camera.1712","Number":1712,"Group":C-17,"Name":C-17 29,35 Parets del Vallès,"Location":C-17,"Description":C-17 29,35 Parets del Vallès,"Symbol":"Fixed camera","Owner":"SCT","Municipality":"Parets del Vallès","Kilometric Point":"29,35","Road":"C-17","Direction":"DEC","Latitude":"41,573025",""Longitude":"2,254005",""Manufacturer":"LANACCESS","Connection":{"Address"):10.136.42.231,"Multicast address":				239.136.42.231,"User":hello,"Password":world,"HTTP port":80,"ONVIF port":80,"RTSP port":554},"PTZ protocol":{"Protocol"):		UltrakVLC,"Address":			363,"Port":10,"Serial settings":9600,8,N,2}}},</v>
      </c>
    </row>
    <row r="268" spans="1:14">
      <c r="A268" s="48">
        <v>1713</v>
      </c>
      <c r="B268" t="s">
        <v>3540</v>
      </c>
      <c r="C268" t="s">
        <v>3541</v>
      </c>
      <c r="D268" t="s">
        <v>3542</v>
      </c>
      <c r="E268" t="s">
        <v>3543</v>
      </c>
      <c r="F268" t="s">
        <v>3544</v>
      </c>
      <c r="N268" t="str">
        <f t="shared" si="4"/>
        <v>[{"Camera Information":{"Identifier":"camera.1713","Number":1713,"Group":C-17,"Name":C-17 29,9 Granollers,"Location":C-17,"Description":C-17 29,9 Granollers,"Symbol":"Fixed camera","Owner":"SCT","Municipality":"Garriga","Kilometric Point":"29,9","Road":"C-17","Direction":"DEC","Latitude":"41,575699",""Longitude":"2,259434",""Manufacturer":"AXIS","Connection":{"Address"):10.136.42.232,"Multicast address":				239.136.42.232,"User":root,"Password":root,"HTTP port":80,"ONVIF port":80,"RTSP port":554},"PTZ protocol":{"Protocol"):		UltrakVLC,"Address":			364,"Port":2222,"Serial settings":9600,8,N,2}}},</v>
      </c>
    </row>
    <row r="269" spans="1:14">
      <c r="A269" s="48">
        <v>1714</v>
      </c>
      <c r="B269" t="s">
        <v>3545</v>
      </c>
      <c r="C269" t="s">
        <v>3546</v>
      </c>
      <c r="D269" t="s">
        <v>3547</v>
      </c>
      <c r="E269" t="s">
        <v>3548</v>
      </c>
      <c r="F269" t="s">
        <v>3549</v>
      </c>
      <c r="N269" t="str">
        <f t="shared" si="4"/>
        <v>[{"Camera Information":{"Identifier":"camera.1714","Number":1714,"Group":C-17,"Name":C-17 31,3 Granollers,"Location":C-17,"Description":C-17 31,3 Granollers,"Symbol":"Fixed camera","Owner":"SCT","Municipality":"Vilanova del Vallès","Kilometric Point":"31,3","Road":"C-17","Direction":"CRE","Latitude":"41,5754050229179",""Longitude":"2,2820845668468",""Manufacturer":"AXIS","Connection":{"Address"):10.136.42.233,"Multicast address":				239.136.42.233,"User":root,"Password":root,"HTTP port":80,"ONVIF port":80,"RTSP port":554},"PTZ protocol":{"Protocol"):		UltrakVLC,"Address":			365,"Port":2222,"Serial settings":9600,8,N,2}}},</v>
      </c>
    </row>
    <row r="270" spans="1:14">
      <c r="A270" s="48">
        <v>2001</v>
      </c>
      <c r="B270" t="s">
        <v>3550</v>
      </c>
      <c r="C270" t="s">
        <v>3551</v>
      </c>
      <c r="D270" t="s">
        <v>3552</v>
      </c>
      <c r="E270" t="s">
        <v>3553</v>
      </c>
      <c r="F270" t="s">
        <v>3554</v>
      </c>
      <c r="N270" t="str">
        <f t="shared" si="4"/>
        <v>[{"Camera Information":{"Identifier":"camera.2001","Number":2001,"Group":B-20,"Name":B-20 17,1 Sta. Coloma,"Location":ACCESSOS NORD,"Description":B-20 17,1 Sta. Coloma,"Symbol":"Fixed camera","Owner":"SCT","Municipality":"Santa Coloma de Gramenet","Kilometric Point":"17,1","Road":"B-20","Direction":"CRE","Latitude":"41,4523548954976",""Longitude":"2,2014126152466",""Manufacturer":"LANACCESS","Connection":{"Address"):10.137.229.2,"Multicast address":				239.137.229.2,"User":hello,"Password":world,"HTTP port":80,"ONVIF port":80,"RTSP port":554},"PTZ protocol":{"Protocol"):		Plettack,"Address":			1,"Port":2024,"Serial settings":1200,8,E,1}}},</v>
      </c>
    </row>
    <row r="271" spans="1:14">
      <c r="A271" s="48">
        <v>2002</v>
      </c>
      <c r="B271" t="s">
        <v>3555</v>
      </c>
      <c r="C271" t="s">
        <v>3556</v>
      </c>
      <c r="D271" t="s">
        <v>3557</v>
      </c>
      <c r="E271" t="s">
        <v>3558</v>
      </c>
      <c r="F271" t="s">
        <v>3559</v>
      </c>
      <c r="N271" t="str">
        <f t="shared" si="4"/>
        <v>[{"Camera Information":{"Identifier":"camera.2002","Number":2002,"Group":B-20,"Name":B-20 18,4 Sta. Coloma,"Location":ACCESSOS NORD,"Description":B-20 18,4 Sta. Coloma,"Symbol":"Fixed camera","Owner":"SCT","Municipality":"Santa Coloma de Gramenet","Kilometric Point":"18,4","Road":"B-20","Direction":"DEC","Latitude":"41,4599718791182",""Longitude":"2,2132873052251",""Manufacturer":"LANACCESS","Connection":{"Address"):10.137.229.3,"Multicast address":				239.137.229.3,"User":hello,"Password":world,"HTTP port":80,"ONVIF port":80,"RTSP port":554},"PTZ protocol":{"Protocol"):		Plettack,"Address":			2,"Port":9,"Serial settings":1200,8,E,1}}},</v>
      </c>
    </row>
    <row r="272" spans="1:14">
      <c r="A272" s="48">
        <v>2005</v>
      </c>
      <c r="B272" t="s">
        <v>3560</v>
      </c>
      <c r="C272" t="s">
        <v>3561</v>
      </c>
      <c r="D272" t="s">
        <v>3562</v>
      </c>
      <c r="E272" t="s">
        <v>3563</v>
      </c>
      <c r="F272" t="s">
        <v>3564</v>
      </c>
      <c r="N272" t="str">
        <f t="shared" si="4"/>
        <v>[{"Camera Information":{"Identifier":"camera.2005","Number":2005,"Group":B-20,"Name":B-20 20 Badalona Montigalà,"Location":ACCESSOS NORD,"Description":B-20 20 Badalona Montigalà,"Symbol":"Fixed camera","Owner":"SCT","Municipality":"Badalona","Kilometric Point":"20","Road":"B-20","Direction":"CRE","Latitude":"41,4612104726441",""Longitude":"2,22972064241387",""Manufacturer":"LANACCESS","Connection":{"Address"):10.137.229.4,"Multicast address":				239.137.229.4,"User":hello,"Password":world,"HTTP port":80,"ONVIF port":80,"RTSP port":554},"PTZ protocol":{"Protocol"):		Plettack,"Address":			3,"Port":9,"Serial settings":1200,8,E,1}}},</v>
      </c>
    </row>
    <row r="273" spans="1:14">
      <c r="A273" s="48">
        <v>2006</v>
      </c>
      <c r="B273" t="s">
        <v>3565</v>
      </c>
      <c r="C273" t="s">
        <v>3566</v>
      </c>
      <c r="D273" t="s">
        <v>3567</v>
      </c>
      <c r="E273" t="s">
        <v>3568</v>
      </c>
      <c r="F273" t="s">
        <v>3569</v>
      </c>
      <c r="N273" t="str">
        <f t="shared" si="4"/>
        <v>[{"Camera Information":{"Identifier":"camera.2006","Number":2006,"Group":B-20,"Name":B-20 21,2 Badalona Centre,"Location":ACCESSOS NORD,"Description":B-20 21,2 Badalona Centre,"Symbol":"Fixed camera","Owner":"SCT","Municipality":"Badalona","Kilometric Point":"21,2","Road":"B-20","Direction":"CRE","Latitude":"41,4671315090772",""Longitude":"2,24363322617775",""Manufacturer":"LANACCESS","Connection":{"Address"):10.137.229.5,"Multicast address":				239.137.229.5,"User":hello,"Password":world,"HTTP port":80,"ONVIF port":80,"RTSP port":554},"PTZ protocol":{"Protocol"):		Plettack,"Address":			4,"Port":9,"Serial settings":1200,8,E,1}}},</v>
      </c>
    </row>
    <row r="274" spans="1:14">
      <c r="A274" s="48">
        <v>2007</v>
      </c>
      <c r="B274" t="s">
        <v>3570</v>
      </c>
      <c r="C274" t="s">
        <v>3571</v>
      </c>
      <c r="D274" t="s">
        <v>3572</v>
      </c>
      <c r="E274" t="s">
        <v>3573</v>
      </c>
      <c r="F274" t="s">
        <v>3574</v>
      </c>
      <c r="N274" t="str">
        <f t="shared" si="4"/>
        <v>[{"Camera Information":{"Identifier":"camera.2007","Number":2007,"Group":B-20,"Name":B-20 22,5 Badalona,"Location":ACCESSOS NORD,"Description":B-20 22,5 Badalona,"Symbol":"Fixed camera","Owner":"SCT","Municipality":"Badalona","Kilometric Point":"22,5","Road":"B-20","Direction":"CRE","Latitude":"41,4727440520093",""Longitude":"2,25575813731622",""Manufacturer":"LANACCESS","Connection":{"Address"):10.137.229.6,"Multicast address":				239.137.229.6,"User":hello,"Password":world,"HTTP port":80,"ONVIF port":80,"RTSP port":554},"PTZ protocol":{"Protocol"):		Plettack,"Address":			5,"Port":9,"Serial settings":1200,8,E,1}}},</v>
      </c>
    </row>
    <row r="275" spans="1:14">
      <c r="A275" s="48">
        <v>2008</v>
      </c>
      <c r="B275" t="s">
        <v>3575</v>
      </c>
      <c r="C275" t="s">
        <v>3576</v>
      </c>
      <c r="D275" t="s">
        <v>3577</v>
      </c>
      <c r="E275" t="s">
        <v>3578</v>
      </c>
      <c r="F275" t="s">
        <v>3579</v>
      </c>
      <c r="N275" t="str">
        <f t="shared" si="4"/>
        <v>[{"Camera Information":{"Identifier":"camera.2008","Number":2008,"Group":B-20,"Name":B-20 23,5 Tunel de Tiana,"Location":ACCESSOS NORD,"Description":B-20 23,5 Tunel de Tiana,"Symbol":"Fixed camera","Owner":"SCT","Municipality":"Tiana","Kilometric Point":"23,5","Road":"B-20","Direction":"DEC","Latitude":"41,4739217277333",""Longitude":"2,26605510152637",""Manufacturer":"LANACCESS","Connection":{"Address"):10.137.229.7,"Multicast address":				239.137.229.7,"User":hello,"Password":world,"HTTP port":80,"ONVIF port":80,"RTSP port":554},"PTZ protocol":{"Protocol"):		Plettack,"Address":			6,"Port":9,"Serial settings":1200,8,E,1}}},</v>
      </c>
    </row>
    <row r="276" spans="1:14">
      <c r="A276" s="48">
        <v>2009</v>
      </c>
      <c r="B276" t="s">
        <v>3580</v>
      </c>
      <c r="C276" t="s">
        <v>3581</v>
      </c>
      <c r="D276" t="s">
        <v>3582</v>
      </c>
      <c r="E276" t="s">
        <v>3583</v>
      </c>
      <c r="F276" t="s">
        <v>3584</v>
      </c>
      <c r="N276" t="str">
        <f t="shared" si="4"/>
        <v>[{"Camera Information":{"Identifier":"camera.2009","Number":2009,"Group":B-20,"Name":B-20 24 Montgat,"Location":ACCESSOS NORD,"Description":B-20 24 Montgat,"Symbol":"Fixed camera","Owner":"SCT","Municipality":"Tiana","Kilometric Point":"24","Road":"B-20","Direction":"CRE","Latitude":"41,4730244086708",""Longitude":"2,28281624668639",""Manufacturer":"LANACCESS","Connection":{"Address"):10.137.229.8,"Multicast address":				239.137.229.8,"User":hello,"Password":world,"HTTP port":80,"ONVIF port":80,"RTSP port":554},"PTZ protocol":{"Protocol"):		Plettack,"Address":			7,"Port":9,"Serial settings":1200,8,E,1}}},</v>
      </c>
    </row>
    <row r="277" spans="1:14">
      <c r="A277" s="48">
        <v>2010</v>
      </c>
      <c r="B277" t="s">
        <v>3585</v>
      </c>
      <c r="C277" t="s">
        <v>3586</v>
      </c>
      <c r="D277" t="s">
        <v>3587</v>
      </c>
      <c r="E277" t="s">
        <v>3588</v>
      </c>
      <c r="F277" t="s">
        <v>3589</v>
      </c>
      <c r="N277" t="str">
        <f t="shared" si="4"/>
        <v>[{"Camera Information":{"Identifier":"camera.2010","Number":2010,"Group":B-20,"Name":B-20 24,8 Montgat,"Location":ACCESSOS NORD,"Description":B-20 24,8 Montgat,"Symbol":"Fixed camera","Owner":"SCT","Municipality":"Montgat","Kilometric Point":"24,8","Road":"B-20","Direction":"DEC","Latitude":"41,4800116425272",""Longitude":"2,29099889597774",""Manufacturer":"LANACCESS","Connection":{"Address"):10.137.229.9,"Multicast address":				239.137.229.9,"User":hello,"Password":world,"HTTP port":80,"ONVIF port":80,"RTSP port":554},"PTZ protocol":{"Protocol"):		Plettack,"Address":			8,"Port":9,"Serial settings":1200,8,E,1}}},</v>
      </c>
    </row>
    <row r="278" spans="1:14">
      <c r="A278" s="48">
        <v>2201</v>
      </c>
      <c r="B278" t="s">
        <v>3590</v>
      </c>
      <c r="C278" t="s">
        <v>3591</v>
      </c>
      <c r="D278" t="s">
        <v>3592</v>
      </c>
      <c r="E278" t="s">
        <v>3593</v>
      </c>
      <c r="F278" t="s">
        <v>2578</v>
      </c>
      <c r="N278" t="str">
        <f t="shared" si="4"/>
        <v>[{"Camera Information":{"Identifier":"camera.2201","Number":2201,"Group":C-32B,"Name":C-32B 0,2 Prat de Llobregat,"Location":ACCESSOS SUD,"Description":C-32B 0,2 Prat de Llobregat,"Symbol":"Fixed camera","Owner":"SCT","Municipality":"Prat de Llobregat","Kilometric Point":"0,2","Road":"C-32B","Direction":"CRE","Latitude":"41,312491",""Longitude":"2,078458",""Manufacturer":"AXIS","Connection":{"Address"):10.137.241.48,"Multicast address":				239.239.239.239,"User":root,"Password":root,"HTTP port":80,"ONVIF port":80,"RTSP port":554},"PTZ protocol":{"Protocol"):		Ultrak,"Address":			0,"Port":2222,"Serial settings":9600,8,E,1}}},</v>
      </c>
    </row>
    <row r="279" spans="1:14">
      <c r="A279" s="48">
        <v>2202</v>
      </c>
      <c r="B279" t="s">
        <v>3594</v>
      </c>
      <c r="C279" t="s">
        <v>3595</v>
      </c>
      <c r="D279" t="s">
        <v>3596</v>
      </c>
      <c r="E279" t="s">
        <v>3597</v>
      </c>
      <c r="F279" t="s">
        <v>3598</v>
      </c>
      <c r="N279" t="str">
        <f t="shared" si="4"/>
        <v>[{"Camera Information":{"Identifier":"camera.2202","Number":2202,"Group":B-22,"Name":B-22 2 Prat de Llobregat,"Location":ACCESSOS SUD,"Description":B-22 2 Prat de Llobregat,"Symbol":"Fixed camera","Owner":"SCT","Municipality":"Prat de Llobregat","Kilometric Point":"2","Road":"B-22","Direction":"DEC","Latitude":"41,320601",""Longitude":"2,075067",""Manufacturer":"VERINT","Connection":{"Address"):10.137.241.49,"Multicast address":				1,"User":,"Password":,"HTTP port":80,"ONVIF port":80,"RTSP port":554},"PTZ protocol":{"Protocol"):		Ultrak,"Address":			3,"Port":0,"Serial settings":9600,8,E,1}}},</v>
      </c>
    </row>
    <row r="280" spans="1:14">
      <c r="A280" s="48">
        <v>2203</v>
      </c>
      <c r="B280" t="s">
        <v>3599</v>
      </c>
      <c r="C280" t="s">
        <v>3600</v>
      </c>
      <c r="D280" t="s">
        <v>3601</v>
      </c>
      <c r="E280" t="s">
        <v>3602</v>
      </c>
      <c r="F280" t="s">
        <v>3603</v>
      </c>
      <c r="N280" t="str">
        <f t="shared" si="4"/>
        <v>[{"Camera Information":{"Identifier":"camera.2203","Number":2203,"Group":B-22,"Name":B-22 1,2 Prat de Llobregat,"Location":ACCESSOS SUD,"Description":B-22 1,2 Prat de Llobregat,"Symbol":"Fixed camera","Owner":"SCT","Municipality":"Prat de Llobregat","Kilometric Point":"1,2","Road":"B-22","Direction":"DEC","Latitude":"41,3275510040869",""Longitude":"2,07060514052825",""Manufacturer":"VERINT","Connection":{"Address"):10.137.241.50,"Multicast address":				1,"User":,"Password":,"HTTP port":80,"ONVIF port":80,"RTSP port":554},"PTZ protocol":{"Protocol"):		Ultrak,"Address":			2,"Port":0,"Serial settings":9600,8,E,1}}},</v>
      </c>
    </row>
    <row r="281" spans="1:14">
      <c r="A281" s="48">
        <v>2301</v>
      </c>
      <c r="B281" t="s">
        <v>3604</v>
      </c>
      <c r="C281" t="s">
        <v>3605</v>
      </c>
      <c r="D281" t="s">
        <v>3606</v>
      </c>
      <c r="E281" t="s">
        <v>3607</v>
      </c>
      <c r="F281" t="s">
        <v>2578</v>
      </c>
      <c r="N281" t="str">
        <f t="shared" si="4"/>
        <v>[{"Camera Information":{"Identifier":"camera.2301","Number":2301,"Group":B-23,"Name":B-23 0 Barcelona,"Location":ACCESSOS SUD,"Description":B-23 0 Barcelona,"Symbol":"Fixed camera","Owner":"SCT","Municipality":"Sense Assignació","Kilometric Point":"0","Road":"B-23","Direction":"CRE","Latitude":"41,3830699509356",""Longitude":"2,10617592510284",""Manufacturer":"AXIS","Connection":{"Address"):10.137.243.35,"Multicast address":				239.239.239.239,"User":root,"Password":root,"HTTP port":80,"ONVIF port":80,"RTSP port":554},"PTZ protocol":{"Protocol"):		Ultrak,"Address":			0,"Port":2222,"Serial settings":9600,8,E,1}}},</v>
      </c>
    </row>
    <row r="282" spans="1:14">
      <c r="A282" s="48">
        <v>2302</v>
      </c>
      <c r="B282" t="s">
        <v>3608</v>
      </c>
      <c r="C282" t="s">
        <v>3609</v>
      </c>
      <c r="D282" t="s">
        <v>3610</v>
      </c>
      <c r="E282" t="s">
        <v>3611</v>
      </c>
      <c r="F282" t="s">
        <v>3612</v>
      </c>
      <c r="N282" t="str">
        <f t="shared" si="4"/>
        <v>[{"Camera Information":{"Identifier":"camera.2302","Number":2302,"Group":B-23,"Name":B-23 0,6 Esplugues,"Location":ACCESSOS SUD,"Description":B-23 0,6 Esplugues,"Symbol":"Fixed camera","Owner":"SCT","Municipality":"Sense Assignació","Kilometric Point":"0,6","Road":"B-23","Direction":"DEC","Latitude":"41,3814930571291",""Longitude":"2,10091568360388",""Manufacturer":"AXIS","Connection":{"Address"):10.137.243.36,"Multicast address":				239.239.239.239,"User":root,"Password":root,"HTTP port":80,"ONVIF port":80,"RTSP port":554},"PTZ protocol":{"Protocol"):		Ultrak,"Address":			1,"Port":2222,"Serial settings":9600,8,E,1}}},</v>
      </c>
    </row>
    <row r="283" spans="1:14">
      <c r="A283" s="48">
        <v>2303</v>
      </c>
      <c r="B283" t="s">
        <v>3613</v>
      </c>
      <c r="C283" t="s">
        <v>3614</v>
      </c>
      <c r="D283" t="s">
        <v>3615</v>
      </c>
      <c r="E283" t="s">
        <v>3616</v>
      </c>
      <c r="F283" t="s">
        <v>3617</v>
      </c>
      <c r="N283" t="str">
        <f t="shared" si="4"/>
        <v>[{"Camera Information":{"Identifier":"camera.2303","Number":2303,"Group":B-23,"Name":B-23 1,2 Esplugues,"Location":ACCESSOS SUD,"Description":B-23 1,2 Esplugues,"Symbol":"Fixed camera","Owner":"SCT","Municipality":"Sense Assignació","Kilometric Point":"1,2","Road":"B-23","Direction":"CRE","Latitude":"41,3809767582984",""Longitude":"2,09462775155908",""Manufacturer":"AXIS","Connection":{"Address"):10.137.243.37,"Multicast address":				239.239.239.239,"User":root,"Password":root,"HTTP port":80,"ONVIF port":80,"RTSP port":554},"PTZ protocol":{"Protocol"):		Ultrak,"Address":			2,"Port":2222,"Serial settings":9600,8,E,1}}},</v>
      </c>
    </row>
    <row r="284" spans="1:14">
      <c r="A284" s="48">
        <v>2304</v>
      </c>
      <c r="B284" t="s">
        <v>3618</v>
      </c>
      <c r="C284" t="s">
        <v>3619</v>
      </c>
      <c r="D284" t="s">
        <v>3620</v>
      </c>
      <c r="E284" t="s">
        <v>3621</v>
      </c>
      <c r="F284" t="s">
        <v>3622</v>
      </c>
      <c r="N284" t="str">
        <f t="shared" si="4"/>
        <v>[{"Camera Information":{"Identifier":"camera.2304","Number":2304,"Group":B-23,"Name":B-23 2,241 Esplugues,"Location":ACCESSOS SUD,"Description":B-23 2,241 Esplugues,"Symbol":"Fixed camera","Owner":"SCT","Municipality":"Sense Assignació","Kilometric Point":"2,241","Road":"B-23","Direction":"DEC","Latitude":"41,3780056624328",""Longitude":"2,08356844356411",""Manufacturer":"AXIS","Connection":{"Address"):10.137.243.38,"Multicast address":				239.239.239.239,"User":root,"Password":root,"HTTP port":80,"ONVIF port":80,"RTSP port":554},"PTZ protocol":{"Protocol"):		Ultrak,"Address":			3,"Port":2222,"Serial settings":9600,8,E,1}}},</v>
      </c>
    </row>
    <row r="285" spans="1:14">
      <c r="A285" s="48">
        <v>2305</v>
      </c>
      <c r="B285" t="s">
        <v>3623</v>
      </c>
      <c r="C285" t="s">
        <v>3624</v>
      </c>
      <c r="D285" t="s">
        <v>3625</v>
      </c>
      <c r="E285" t="s">
        <v>3626</v>
      </c>
      <c r="F285" t="s">
        <v>3627</v>
      </c>
      <c r="N285" t="str">
        <f t="shared" si="4"/>
        <v>[{"Camera Information":{"Identifier":"camera.2305","Number":2305,"Group":B-23,"Name":B-23 3,11 Sant Just,"Location":ACCESSOS SUD,"Description":B-23 3,11 Sant Just,"Symbol":"Fixed camera","Owner":"SCT","Municipality":"Sense Assignació","Kilometric Point":"3,11","Road":"B-23","Direction":"CRE","Latitude":"41,3760973316814",""Longitude":"2,07285544087075",""Manufacturer":"AXIS","Connection":{"Address"):10.137.243.39,"Multicast address":				239.239.239.239,"User":root,"Password":root,"HTTP port":80,"ONVIF port":80,"RTSP port":554},"PTZ protocol":{"Protocol"):		Ultrak,"Address":			4,"Port":2222,"Serial settings":9600,8,E,1}}},</v>
      </c>
    </row>
    <row r="286" spans="1:14">
      <c r="A286" s="48">
        <v>2306</v>
      </c>
      <c r="B286" t="s">
        <v>3628</v>
      </c>
      <c r="C286" t="s">
        <v>3629</v>
      </c>
      <c r="D286" t="s">
        <v>3630</v>
      </c>
      <c r="E286" t="s">
        <v>3631</v>
      </c>
      <c r="F286" t="s">
        <v>3632</v>
      </c>
      <c r="N286" t="str">
        <f t="shared" si="4"/>
        <v>[{"Camera Information":{"Identifier":"camera.2306","Number":2306,"Group":B-23,"Name":B-23 4,75 St. Joan Despí,"Location":ACCESSOS SUD,"Description":B-23 4,75 St. Joan Despí,"Symbol":"Fixed camera","Owner":"SCT","Municipality":"Sense Assignació","Kilometric Point":"4,75","Road":"B-23","Direction":"DEC","Latitude":"41,3733353616661",""Longitude":"2,05471515014378",""Manufacturer":"AXIS","Connection":{"Address"):10.137.243.40,"Multicast address":				239.239.239.239,"User":root,"Password":root,"HTTP port":80,"ONVIF port":80,"RTSP port":554},"PTZ protocol":{"Protocol"):		Ultrak,"Address":			5,"Port":2222,"Serial settings":9600,8,E,1}}},</v>
      </c>
    </row>
    <row r="287" spans="1:14">
      <c r="A287" s="48">
        <v>2307</v>
      </c>
      <c r="B287" t="s">
        <v>3633</v>
      </c>
      <c r="C287" t="s">
        <v>3634</v>
      </c>
      <c r="D287" t="s">
        <v>3635</v>
      </c>
      <c r="E287" t="s">
        <v>3636</v>
      </c>
      <c r="F287" t="s">
        <v>3637</v>
      </c>
      <c r="N287" t="str">
        <f t="shared" si="4"/>
        <v>[{"Camera Information":{"Identifier":"camera.2307","Number":2307,"Group":B-23,"Name":B-23 6,136 Enllaç A-2,"Location":ACCESSOS SUD,"Description":B-23 6,136 Enllaç A-2,"Symbol":"Fixed camera","Owner":"SCT","Municipality":"Sense Assignació","Kilometric Point":"6,136","Road":"B-23","Direction":"DEC","Latitude":"41,3732028242553",""Longitude":"2,03771575813385",""Manufacturer":"AXIS","Connection":{"Address"):10.137.243.41,"Multicast address":				239.239.239.239,"User":root,"Password":root,"HTTP port":80,"ONVIF port":80,"RTSP port":554},"PTZ protocol":{"Protocol"):		Ultrak,"Address":			6,"Port":2222,"Serial settings":9600,8,E,1}}},</v>
      </c>
    </row>
    <row r="288" spans="1:14">
      <c r="A288" s="48">
        <v>2308</v>
      </c>
      <c r="B288" t="s">
        <v>3638</v>
      </c>
      <c r="C288" t="s">
        <v>3639</v>
      </c>
      <c r="D288" t="s">
        <v>3640</v>
      </c>
      <c r="E288" t="s">
        <v>3641</v>
      </c>
      <c r="F288" t="s">
        <v>3642</v>
      </c>
      <c r="N288" t="str">
        <f t="shared" si="4"/>
        <v>[{"Camera Information":{"Identifier":"camera.2308","Number":2308,"Group":B-23,"Name":B-23 6,9 Sant Feliu,"Location":ACCESSOS SUD,"Description":B-23 6,9 Sant Feliu,"Symbol":"Fixed camera","Owner":"SCT","Municipality":"Sense Assignació","Kilometric Point":"6,9","Road":"B-23","Direction":"DEC","Latitude":"41,3778763305481",""Longitude":"2,03201602484842",""Manufacturer":"AXIS","Connection":{"Address"):10.137.243.99,"Multicast address":				239.239.239.239,"User":root,"Password":root,"HTTP port":80,"ONVIF port":80,"RTSP port":554},"PTZ protocol":{"Protocol"):		Ultrak,"Address":			7,"Port":2222,"Serial settings":9600,8,E,1}}},</v>
      </c>
    </row>
    <row r="289" spans="1:14">
      <c r="A289" s="48">
        <v>2309</v>
      </c>
      <c r="B289" t="s">
        <v>3643</v>
      </c>
      <c r="C289" t="s">
        <v>3644</v>
      </c>
      <c r="D289" t="s">
        <v>3645</v>
      </c>
      <c r="E289" t="s">
        <v>3646</v>
      </c>
      <c r="F289" t="s">
        <v>3647</v>
      </c>
      <c r="N289" t="str">
        <f t="shared" si="4"/>
        <v>[{"Camera Information":{"Identifier":"camera.2309","Number":2309,"Group":B-23,"Name":B-23 7,38 Sant Feliu,"Location":ACCESSOS SUD,"Description":B-23 7,38 Sant Feliu,"Symbol":"Fixed camera","Owner":"SCT","Municipality":"Sense Assignació","Kilometric Point":"7,38","Road":"B-23","Direction":"DEC","Latitude":"41,3827415375423",""Longitude":"2,02878260416305",""Manufacturer":"AXIS","Connection":{"Address"):10.137.243.100,"Multicast address":				239.239.239.239,"User":root,"Password":root,"HTTP port":80,"ONVIF port":80,"RTSP port":554},"PTZ protocol":{"Protocol"):		Ultrak,"Address":			8,"Port":2222,"Serial settings":9600,8,E,1}}},</v>
      </c>
    </row>
    <row r="290" spans="1:14">
      <c r="A290" s="48">
        <v>2310</v>
      </c>
      <c r="B290" t="s">
        <v>3648</v>
      </c>
      <c r="C290" t="s">
        <v>3649</v>
      </c>
      <c r="D290" t="s">
        <v>3650</v>
      </c>
      <c r="E290" t="s">
        <v>3651</v>
      </c>
      <c r="F290" t="s">
        <v>3652</v>
      </c>
      <c r="N290" t="str">
        <f t="shared" si="4"/>
        <v>[{"Camera Information":{"Identifier":"camera.2310","Number":2310,"Group":B-23,"Name":B-23 8,59 Molins de Rei,"Location":ACCESSOS SUD,"Description":B-23 8,59 Molins de Rei,"Symbol":"Fixed camera","Owner":"SCT","Municipality":"Sense Assignació","Kilometric Point":"8,59","Road":"B-23","Direction":"DEC","Latitude":"41,3927277160621",""Longitude":"2,02403312072511",""Manufacturer":"AXIS","Connection":{"Address"):10.137.243.101,"Multicast address":				239.239.239.239,"User":root,"Password":root,"HTTP port":80,"ONVIF port":80,"RTSP port":554},"PTZ protocol":{"Protocol"):		Ultrak,"Address":			9,"Port":2222,"Serial settings":9600,8,E,1}}},</v>
      </c>
    </row>
    <row r="291" spans="1:14">
      <c r="A291" s="48">
        <v>2311</v>
      </c>
      <c r="B291" t="s">
        <v>3653</v>
      </c>
      <c r="C291" t="s">
        <v>3654</v>
      </c>
      <c r="D291" t="s">
        <v>3655</v>
      </c>
      <c r="E291" t="s">
        <v>3656</v>
      </c>
      <c r="F291" t="s">
        <v>3657</v>
      </c>
      <c r="N291" t="str">
        <f t="shared" si="4"/>
        <v>[{"Camera Information":{"Identifier":"camera.2311","Number":2311,"Group":B-23,"Name":B-23 10,181 Enllaç N-340,"Location":ACCESSOS SUD,"Description":B-23 10,181 Enllaç N-340,"Symbol":"Fixed camera","Owner":"SCT","Municipality":"Sense Assignació","Kilometric Point":"10,181","Road":"B-23","Direction":"DEC","Latitude":"41,4045116919811",""Longitude":"2,01673760140041",""Manufacturer":"AXIS","Connection":{"Address"):10.137.243.102,"Multicast address":				239.239.239.239,"User":root,"Password":root,"HTTP port":80,"ONVIF port":80,"RTSP port":554},"PTZ protocol":{"Protocol"):		Ultrak,"Address":			10,"Port":2222,"Serial settings":9600,8,E,1}}},</v>
      </c>
    </row>
    <row r="292" spans="1:14">
      <c r="A292" s="48">
        <v>2312</v>
      </c>
      <c r="B292" t="s">
        <v>3658</v>
      </c>
      <c r="C292" t="s">
        <v>3659</v>
      </c>
      <c r="D292" t="s">
        <v>3660</v>
      </c>
      <c r="E292" t="s">
        <v>3661</v>
      </c>
      <c r="F292" t="s">
        <v>3662</v>
      </c>
      <c r="N292" t="str">
        <f t="shared" si="4"/>
        <v>[{"Camera Information":{"Identifier":"camera.2312","Number":2312,"Group":B-23,"Name":B-23 11,14 Molins de Rei,"Location":ACCESSOS SUD,"Description":B-23 11,14 Molins de Rei,"Symbol":"Fixed camera","Owner":"SCT","Municipality":"Sense Assignació","Kilometric Point":"11,14","Road":"B-23","Direction":"DEC","Latitude":"41,4137214093196",""Longitude":"2,01157085551032",""Manufacturer":"AXIS","Connection":{"Address"):10.137.243.163,"Multicast address":				239.239.239.239,"User":sin password,"Password":sin password,"HTTP port":80,"ONVIF port":80,"RTSP port":554},"PTZ protocol":{"Protocol"):		Axis,"Address":			0,"Port":0,"Serial settings":9600,8,E,1}}},</v>
      </c>
    </row>
    <row r="293" spans="1:14">
      <c r="A293" s="48">
        <v>2313</v>
      </c>
      <c r="B293" t="s">
        <v>3663</v>
      </c>
      <c r="C293" t="s">
        <v>3664</v>
      </c>
      <c r="D293" t="s">
        <v>3665</v>
      </c>
      <c r="E293" t="s">
        <v>3666</v>
      </c>
      <c r="F293" t="s">
        <v>3667</v>
      </c>
      <c r="N293" t="str">
        <f t="shared" si="4"/>
        <v>[{"Camera Information":{"Identifier":"camera.2313","Number":2313,"Group":AP-2,"Name":AP-2 12,185 Papiol,"Location":ACCESSOS SUD,"Description":AP-2 12,185 Papiol,"Symbol":"Fixed camera","Owner":"SCT","Municipality":"Sense Assignació","Kilometric Point":"12,185","Road":"AP-2","Direction":"DEC","Latitude":"41,4215994141858",""Longitude":"2,00730121654979",""Manufacturer":"AXIS","Connection":{"Address"):10.137.243.164,"Multicast address":				239.239.239.239,"User":root,"Password":root,"HTTP port":80,"ONVIF port":80,"RTSP port":554},"PTZ protocol":{"Protocol"):		Ultrak,"Address":			12,"Port":2222,"Serial settings":9600,8,E,1}}},</v>
      </c>
    </row>
    <row r="294" spans="1:14">
      <c r="A294" s="48">
        <v>2314</v>
      </c>
      <c r="B294" t="s">
        <v>3668</v>
      </c>
      <c r="C294" t="s">
        <v>3669</v>
      </c>
      <c r="D294" t="s">
        <v>3670</v>
      </c>
      <c r="E294" t="s">
        <v>3671</v>
      </c>
      <c r="F294" t="s">
        <v>3672</v>
      </c>
      <c r="N294" t="str">
        <f t="shared" si="4"/>
        <v>[{"Camera Information":{"Identifier":"camera.2314","Number":2314,"Group":AP-2,"Name":AP-2 13,57 Papiol,"Location":ACCESSOS SUD,"Description":AP-2 13,57 Papiol,"Symbol":"Fixed camera","Owner":"SCT","Municipality":"Sense Assignació","Kilometric Point":"13,57","Road":"AP-2","Direction":"CRE","Latitude":"41,4339301419983",""Longitude":"2,00434407655974",""Manufacturer":"AXIS","Connection":{"Address"):10.137.243.165,"Multicast address":				239.239.239.239,"User":root,"Password":root,"HTTP port":80,"ONVIF port":80,"RTSP port":554},"PTZ protocol":{"Protocol"):		Ultrak,"Address":			13,"Port":2222,"Serial settings":9600,8,E,1}}},</v>
      </c>
    </row>
    <row r="295" spans="1:14">
      <c r="A295" s="48">
        <v>2316</v>
      </c>
      <c r="B295" t="s">
        <v>3673</v>
      </c>
      <c r="C295" t="s">
        <v>3674</v>
      </c>
      <c r="D295" t="s">
        <v>3675</v>
      </c>
      <c r="E295" t="s">
        <v>3676</v>
      </c>
      <c r="F295" t="s">
        <v>3677</v>
      </c>
      <c r="N295" t="str">
        <f t="shared" si="4"/>
        <v>[{"Camera Information":{"Identifier":"camera.2316","Number":2316,"Group":AP-2,"Name":AP-2 15,2 Papiol,"Location":ACCESSOS SUD,"Description":AP-2 15,2 Papiol,"Symbol":"Fixed camera","Owner":"SCT","Municipality":"Sense Assignació","Kilometric Point":"15,2","Road":"AP-2","Direction":"DEC","Latitude":"41,4416140006428",""Longitude":"1,99948425843859",""Manufacturer":"AXIS","Connection":{"Address"):10.137.243.227,"Multicast address":				239.239.239.239,"User":root,"Password":root,"HTTP port":80,"ONVIF port":80,"RTSP port":554},"PTZ protocol":{"Protocol"):		Ultrak,"Address":			14,"Port":2222,"Serial settings":9600,8,E,1}}},</v>
      </c>
    </row>
    <row r="296" spans="1:14">
      <c r="A296" s="48">
        <v>2401</v>
      </c>
      <c r="B296" t="s">
        <v>3678</v>
      </c>
      <c r="C296" t="s">
        <v>3679</v>
      </c>
      <c r="D296" t="s">
        <v>3680</v>
      </c>
      <c r="E296" t="s">
        <v>3681</v>
      </c>
      <c r="F296" t="s">
        <v>2578</v>
      </c>
      <c r="N296" t="str">
        <f t="shared" si="4"/>
        <v>[{"Camera Information":{"Identifier":"camera.2401","Number":2401,"Group":N-240,"Name":N-240 5 Pallaresos,"Location":N-240,"Description":N-240 5 Pallaresos,"Symbol":"Fixed camera","Owner":"SCT","Municipality":"","Kilometric Point":"5","Road":"N-240","Direction":"CRE","Latitude":"41,163508",""Longitude":"1,239897",""Manufacturer":"AXIS","Connection":{"Address"):10.137.247.100,"Multicast address":				239.239.239.239,"User":root,"Password":root,"HTTP port":80,"ONVIF port":80,"RTSP port":554},"PTZ protocol":{"Protocol"):		Ultrak,"Address":			0,"Port":2222,"Serial settings":9600,8,E,1}}},</v>
      </c>
    </row>
    <row r="297" spans="1:14">
      <c r="A297" s="46">
        <v>2402</v>
      </c>
      <c r="B297" t="s">
        <v>3682</v>
      </c>
      <c r="C297" t="s">
        <v>3683</v>
      </c>
      <c r="D297" t="s">
        <v>3684</v>
      </c>
      <c r="E297" t="s">
        <v>3685</v>
      </c>
      <c r="F297" t="s">
        <v>2578</v>
      </c>
      <c r="N297" t="str">
        <f t="shared" si="4"/>
        <v>[{"Camera Information":{"Identifier":"camera.2402","Number":2402,"Group":N-240,"Name":N-240 18 Valls,"Location":N-240,"Description":N-240 18 Valls,"Symbol":"Fixed camera","Owner":"SCT","Municipality":"","Kilometric Point":"18","Road":"N-240","Direction":"CRE","Latitude":"41,279958",""Longitude":"1,256269",""Manufacturer":"","Connection":{"Address"):,"Multicast address":				239.239.239.239,"User":,"Password":,"HTTP port":80,"ONVIF port":80,"RTSP port":554},"PTZ protocol":{"Protocol"):		Ultrak,"Address":			0,"Port":2222,"Serial settings":9600,8,E,1}}},</v>
      </c>
    </row>
    <row r="298" spans="1:14">
      <c r="A298" s="46">
        <v>2403</v>
      </c>
      <c r="B298" t="s">
        <v>3686</v>
      </c>
      <c r="C298" t="s">
        <v>3687</v>
      </c>
      <c r="D298" t="s">
        <v>3688</v>
      </c>
      <c r="E298" t="s">
        <v>3685</v>
      </c>
      <c r="F298" t="s">
        <v>2578</v>
      </c>
      <c r="N298" t="str">
        <f t="shared" si="4"/>
        <v>[{"Camera Information":{"Identifier":"camera.2403","Number":2403,"Group":N-240,"Name":N-240 36,7 Montblanc,"Location":N-240,"Description":N-240 36,7 Montblanc,"Symbol":"Fixed camera","Owner":"SCT","Municipality":"","Kilometric Point":"36,7","Road":"N-240","Direction":"CRE","Latitude":"41,386083",""Longitude":"1,16476",""Manufacturer":"","Connection":{"Address"):,"Multicast address":				239.239.239.239,"User":,"Password":,"HTTP port":80,"ONVIF port":80,"RTSP port":554},"PTZ protocol":{"Protocol"):		Ultrak,"Address":			0,"Port":2222,"Serial settings":9600,8,E,1}}},</v>
      </c>
    </row>
    <row r="299" spans="1:14">
      <c r="A299" s="48">
        <v>3001</v>
      </c>
      <c r="B299" t="s">
        <v>3689</v>
      </c>
      <c r="C299" t="s">
        <v>3690</v>
      </c>
      <c r="D299" t="s">
        <v>3691</v>
      </c>
      <c r="E299" t="s">
        <v>3692</v>
      </c>
      <c r="F299" t="s">
        <v>3693</v>
      </c>
      <c r="N299" t="str">
        <f t="shared" si="4"/>
        <v>[{"Camera Information":{"Identifier":"camera.3001","Number":3001,"Group":C-31,"Name":C-31 198,867 Plaça Cerdà,"Location":ACCESSOS SUD,"Description":C-31 198,867 Plaça Cerdà,"Symbol":"Fixed camera","Owner":"SCT","Municipality":"Barcelona","Kilometric Point":"198,867","Road":"C-31","Direction":"CRE","Latitude":"41,3649603136517",""Longitude":"2,13591558382408",""Manufacturer":"AXIS","Connection":{"Address"):10.137.239.35,"Multicast address":				239.239.239.239,"User":root,"Password":root,"HTTP port":80,"ONVIF port":80,"RTSP port":554},"PTZ protocol":{"Protocol"):		Ultrak,"Address":			32,"Port":2222,"Serial settings":9600,8,E,1}}},</v>
      </c>
    </row>
    <row r="300" spans="1:14">
      <c r="A300" s="48">
        <v>3007</v>
      </c>
      <c r="B300" t="s">
        <v>3694</v>
      </c>
      <c r="C300" t="s">
        <v>3695</v>
      </c>
      <c r="D300" t="s">
        <v>3696</v>
      </c>
      <c r="E300" t="s">
        <v>3697</v>
      </c>
      <c r="F300" t="s">
        <v>3698</v>
      </c>
      <c r="N300" t="str">
        <f t="shared" si="4"/>
        <v>[{"Camera Information":{"Identifier":"camera.3007","Number":3007,"Group":C-31,"Name":C-31 195,6 Hospitalet,"Location":ACCESSOS SUD,"Description":C-31 195,6 Hospitalet,"Symbol":"Fixed camera","Owner":"SCT","Municipality":"Hospitalet de Llobregat","Kilometric Point":"195,6","Road":"C-31","Direction":"DEC","Latitude":"41,3377483839567",""Longitude":"2,09934129266338",""Manufacturer":"AXIS ","Connection":{"Address"):10.137.239.38,"Multicast address":				239.239.239.239,"User":root,"Password":root,"HTTP port":80,"ONVIF port":80,"RTSP port":554},"PTZ protocol":{"Protocol"):		Ultrak,"Address":			36,"Port":2222,"Serial settings":9600,8,E,1}}},</v>
      </c>
    </row>
    <row r="301" spans="1:14">
      <c r="A301" s="48">
        <v>3008</v>
      </c>
      <c r="B301" t="s">
        <v>3699</v>
      </c>
      <c r="C301" t="s">
        <v>3700</v>
      </c>
      <c r="D301" t="s">
        <v>3701</v>
      </c>
      <c r="E301" t="s">
        <v>3702</v>
      </c>
      <c r="F301" t="s">
        <v>3703</v>
      </c>
      <c r="N301" t="str">
        <f t="shared" si="4"/>
        <v>[{"Camera Information":{"Identifier":"camera.3008","Number":3008,"Group":C-31,"Name":C-31 195,027 El Prat,"Location":ACCESSOS SUD,"Description":C-31 195,027 El Prat,"Symbol":"Fixed camera","Owner":"SCT","Municipality":"Hospitalet de Llobregat","Kilometric Point":"195,027","Road":"C-31","Direction":"CRE","Latitude":"41,3325428801193",""Longitude":"2,08690555630446",""Manufacturer":"AXIS ","Connection":{"Address"):10.137.239.39,"Multicast address":				239.239.239.239,"User":root,"Password":root,"HTTP port":80,"ONVIF port":80,"RTSP port":554},"PTZ protocol":{"Protocol"):		Ultrak,"Address":			37,"Port":2222,"Serial settings":9600,8,E,1}}},</v>
      </c>
    </row>
    <row r="302" spans="1:14">
      <c r="A302" s="48">
        <v>3009</v>
      </c>
      <c r="B302" t="s">
        <v>3704</v>
      </c>
      <c r="C302" t="s">
        <v>3705</v>
      </c>
      <c r="D302" t="s">
        <v>3706</v>
      </c>
      <c r="E302" t="s">
        <v>3707</v>
      </c>
      <c r="F302" t="s">
        <v>3708</v>
      </c>
      <c r="N302" t="str">
        <f t="shared" si="4"/>
        <v>[{"Camera Information":{"Identifier":"camera.3009","Number":3009,"Group":C-31,"Name":C-31 193,677 El Prat,"Location":ACCESSOS SUD,"Description":C-31 193,677 El Prat,"Symbol":"Fixed camera","Owner":"SCT","Municipality":"Prat de Llobregat","Kilometric Point":"193,677","Road":"C-31","Direction":"DEC","Latitude":"41,3274176360255",""Longitude":"2,07906366617747",""Manufacturer":"AXIS ","Connection":{"Address"):10.137.239.40,"Multicast address":				239.239.239.239,"User":root,"Password":root,"HTTP port":80,"ONVIF port":80,"RTSP port":554},"PTZ protocol":{"Protocol"):		Ultrak,"Address":			38,"Port":2222,"Serial settings":9600,8,E,1}}},</v>
      </c>
    </row>
    <row r="303" spans="1:14">
      <c r="A303" s="48">
        <v>3010</v>
      </c>
      <c r="B303" t="s">
        <v>3709</v>
      </c>
      <c r="C303" t="s">
        <v>3710</v>
      </c>
      <c r="D303" t="s">
        <v>3711</v>
      </c>
      <c r="E303" t="s">
        <v>3712</v>
      </c>
      <c r="F303" t="s">
        <v>3713</v>
      </c>
      <c r="N303" t="str">
        <f t="shared" si="4"/>
        <v>[{"Camera Information":{"Identifier":"camera.3010","Number":3010,"Group":C-31,"Name":C-31 193,007 Sortida Aeroport,"Location":ACCESSOS SUD,"Description":C-31 193,007 Sortida Aeroport,"Symbol":"Fixed camera","Owner":"SCT","Municipality":"Prat de Llobregat","Kilometric Point":"193,007","Road":"C-31","Direction":"DEC","Latitude":"41,3209269166929",""Longitude":"2,07410074587445",""Manufacturer":"AXIS","Connection":{"Address"):10.137.239.41,"Multicast address":				239.239.239.239,"User":root,"Password":root,"HTTP port":80,"ONVIF port":80,"RTSP port":554},"PTZ protocol":{"Protocol"):		Ultrak,"Address":			39,"Port":2222,"Serial settings":9600,8,E,1}}},</v>
      </c>
    </row>
    <row r="304" spans="1:14">
      <c r="A304" s="48">
        <v>3011</v>
      </c>
      <c r="B304" t="s">
        <v>3714</v>
      </c>
      <c r="C304" t="s">
        <v>3715</v>
      </c>
      <c r="D304" t="s">
        <v>3716</v>
      </c>
      <c r="E304" t="s">
        <v>3717</v>
      </c>
      <c r="F304" t="s">
        <v>3718</v>
      </c>
      <c r="N304" t="str">
        <f t="shared" si="4"/>
        <v>[{"Camera Information":{"Identifier":"camera.3011","Number":3011,"Group":C-31,"Name":C-31 192,177 Aeroport,"Location":ACCESSOS SUD,"Description":C-31 192,177 Aeroport,"Symbol":"Fixed camera","Owner":"SCT","Municipality":"Prat de Llobregat","Kilometric Point":"192,177","Road":"C-31","Direction":"CRE","Latitude":"41,3135188333262",""Longitude":"2,06815750589042",""Manufacturer":"AXIS","Connection":{"Address"):10.137.239.99,"Multicast address":				239.239.239.239,"User":root,"Password":root,"HTTP port":80,"ONVIF port":80,"RTSP port":554},"PTZ protocol":{"Protocol"):		Ultrak,"Address":			40,"Port":2222,"Serial settings":9600,8,E,1}}},</v>
      </c>
    </row>
    <row r="305" spans="1:14">
      <c r="A305" s="48">
        <v>3012</v>
      </c>
      <c r="B305" t="s">
        <v>3719</v>
      </c>
      <c r="C305" t="s">
        <v>3720</v>
      </c>
      <c r="D305" t="s">
        <v>3721</v>
      </c>
      <c r="E305" t="s">
        <v>3722</v>
      </c>
      <c r="F305" t="s">
        <v>3723</v>
      </c>
      <c r="N305" t="str">
        <f t="shared" si="4"/>
        <v>[{"Camera Information":{"Identifier":"camera.3012","Number":3012,"Group":C-31,"Name":C-31 191,207 El Prat,"Location":ACCESSOS SUD,"Description":C-31 191,207 El Prat,"Symbol":"Fixed camera","Owner":"SCT","Municipality":"Prat de Llobregat","Kilometric Point":"191,207","Road":"C-31","Direction":"CRE","Latitude":"41,3036977276554",""Longitude":"2,05881063693734",""Manufacturer":"AXIS","Connection":{"Address"):10.137.239.100,"Multicast address":				239.239.239.239,"User":sin password,"Password":sin password,"HTTP port":80,"ONVIF port":80,"RTSP port":554},"PTZ protocol":{"Protocol"):		Ultrak,"Address":			41,"Port":2222,"Serial settings":9600,8,E,1}}},</v>
      </c>
    </row>
    <row r="306" spans="1:14">
      <c r="A306" s="48">
        <v>3013</v>
      </c>
      <c r="B306" t="s">
        <v>3724</v>
      </c>
      <c r="C306" t="s">
        <v>3725</v>
      </c>
      <c r="D306" t="s">
        <v>3726</v>
      </c>
      <c r="E306" t="s">
        <v>3727</v>
      </c>
      <c r="F306" t="s">
        <v>3728</v>
      </c>
      <c r="N306" t="str">
        <f t="shared" si="4"/>
        <v>[{"Camera Information":{"Identifier":"camera.3013","Number":3013,"Group":C-31,"Name":C-31 189,828 Mercaderies Aeroport,"Location":ACCESSOS SUD,"Description":C-31 189,828 Mercaderies Aeroport,"Symbol":"Fixed camera","Owner":"SCT","Municipality":"Sant Boi de Llobregat","Kilometric Point":"189,828","Road":"C-31","Direction":"DEC","Latitude":"41,2957104793235",""Longitude":"2,05015446837038",""Manufacturer":"AXIS","Connection":{"Address"):10.137.239.101,"Multicast address":				239.239.239.239,"User":root,"Password":root,"HTTP port":80,"ONVIF port":80,"RTSP port":554},"PTZ protocol":{"Protocol"):		Ultrak,"Address":			42,"Port":2222,"Serial settings":9600,8,E,1}}},</v>
      </c>
    </row>
    <row r="307" spans="1:14">
      <c r="A307" s="48">
        <v>3014</v>
      </c>
      <c r="B307" t="s">
        <v>3729</v>
      </c>
      <c r="C307" t="s">
        <v>3730</v>
      </c>
      <c r="D307" t="s">
        <v>3731</v>
      </c>
      <c r="E307" t="s">
        <v>3732</v>
      </c>
      <c r="F307" t="s">
        <v>3733</v>
      </c>
      <c r="N307" t="str">
        <f t="shared" si="4"/>
        <v>[{"Camera Information":{"Identifier":"camera.3014","Number":3014,"Group":C-31,"Name":C-31 188,937 Viladecans,"Location":ACCESSOS SUD,"Description":C-31 188,937 Viladecans,"Symbol":"Fixed camera","Owner":"SCT","Municipality":"Viladecans","Kilometric Point":"188,937","Road":"C-31","Direction":"DEC","Latitude":"41,2809259675256",""Longitude":"2,05226230199362",""Manufacturer":"AXIS","Connection":{"Address"):10.137.239.102,"Multicast address":				239.239.239.239,"User":root,"Password":root,"HTTP port":80,"ONVIF port":80,"RTSP port":554},"PTZ protocol":{"Protocol"):		Ultrak,"Address":			43,"Port":2222,"Serial settings":9600,8,E,1}}},</v>
      </c>
    </row>
    <row r="308" spans="1:14">
      <c r="A308" s="48">
        <v>3015</v>
      </c>
      <c r="B308" t="s">
        <v>3734</v>
      </c>
      <c r="C308" t="s">
        <v>3735</v>
      </c>
      <c r="D308" t="s">
        <v>3736</v>
      </c>
      <c r="E308" t="s">
        <v>3737</v>
      </c>
      <c r="F308" t="s">
        <v>3738</v>
      </c>
      <c r="N308" t="str">
        <f t="shared" si="4"/>
        <v>[{"Camera Information":{"Identifier":"camera.3015","Number":3015,"Group":C-31,"Name":C-31 187,296 Viladecans,"Location":ACCESSOS SUD,"Description":C-31 187,296 Viladecans,"Symbol":"Fixed camera","Owner":"SCT","Municipality":"Viladecans","Kilometric Point":"187,296","Road":"C-31","Direction":"DEC","Latitude":"41,2750328996493",""Longitude":"2,04787387964873",""Manufacturer":"AXIS","Connection":{"Address"):10.137.239.163,"Multicast address":				239.239.239.239,"User":root,"Password":root,"HTTP port":80,"ONVIF port":80,"RTSP port":554},"PTZ protocol":{"Protocol"):		Ultrak,"Address":			44,"Port":2222,"Serial settings":9600,8,E,1}}},</v>
      </c>
    </row>
    <row r="309" spans="1:14">
      <c r="A309" s="48">
        <v>3016</v>
      </c>
      <c r="B309" t="s">
        <v>3739</v>
      </c>
      <c r="C309" t="s">
        <v>3740</v>
      </c>
      <c r="D309" t="s">
        <v>3741</v>
      </c>
      <c r="E309" t="s">
        <v>3742</v>
      </c>
      <c r="F309" t="s">
        <v>3743</v>
      </c>
      <c r="N309" t="str">
        <f t="shared" si="4"/>
        <v>[{"Camera Information":{"Identifier":"camera.3016","Number":3016,"Group":C-31,"Name":C-31 186,456 Viladecans,"Location":ACCESSOS SUD,"Description":C-31 186,456 Viladecans,"Symbol":"Fixed camera","Owner":"SCT","Municipality":"Viladecans","Kilometric Point":"186,456","Road":"C-31","Direction":"CRE","Latitude":"41,2717600867079",""Longitude":"2,03553060649661",""Manufacturer":"AXIS","Connection":{"Address"):10.137.239.164,"Multicast address":				239.239.239.239,"User":sin password,"Password":sin password,"HTTP port":80,"ONVIF port":80,"RTSP port":554},"PTZ protocol":{"Protocol"):		Ultrak,"Address":			45,"Port":2222,"Serial settings":9600,8,E,1}}},</v>
      </c>
    </row>
    <row r="310" spans="1:14">
      <c r="A310" s="48">
        <v>3017</v>
      </c>
      <c r="B310" t="s">
        <v>3744</v>
      </c>
      <c r="C310" t="s">
        <v>3745</v>
      </c>
      <c r="D310" t="s">
        <v>3746</v>
      </c>
      <c r="E310" t="s">
        <v>3747</v>
      </c>
      <c r="F310" t="s">
        <v>3748</v>
      </c>
      <c r="N310" t="str">
        <f t="shared" si="4"/>
        <v>[{"Camera Information":{"Identifier":"camera.3017","Number":3017,"Group":C-31,"Name":C-31 185,43 Gavà,"Location":ACCESSOS SUD,"Description":C-31 185,43 Gavà,"Symbol":"Fixed camera","Owner":"SCT","Municipality":"Gavà","Kilometric Point":"185,43","Road":"C-31","Direction":"CRE","Latitude":"41,2703266392904",""Longitude":"2,01983015344812",""Manufacturer":"AXIS","Connection":{"Address"):10.137.239.227,"Multicast address":				239.239.239.239,"User":root,"Password":root,"HTTP port":80,"ONVIF port":80,"RTSP port":554},"PTZ protocol":{"Protocol"):		Ultrak,"Address":			46,"Port":2222,"Serial settings":9600,8,E,1}}},</v>
      </c>
    </row>
    <row r="311" spans="1:14">
      <c r="A311" s="48">
        <v>3018</v>
      </c>
      <c r="B311" t="s">
        <v>3749</v>
      </c>
      <c r="C311" t="s">
        <v>3750</v>
      </c>
      <c r="D311" t="s">
        <v>3751</v>
      </c>
      <c r="E311" t="s">
        <v>3752</v>
      </c>
      <c r="F311" t="s">
        <v>3753</v>
      </c>
      <c r="N311" t="str">
        <f t="shared" si="4"/>
        <v>[{"Camera Information":{"Identifier":"camera.3018","Number":3018,"Group":C-31,"Name":C-31 184,047 Gavà,"Location":ACCESSOS SUD,"Description":C-31 184,047 Gavà,"Symbol":"Fixed camera","Owner":"SCT","Municipality":"Gavà","Kilometric Point":"184,047","Road":"C-31","Direction":"CRE","Latitude":"41,2695221342768",""Longitude":"2,01234885122196",""Manufacturer":"AXIS","Connection":{"Address"):10.137.239.228,"Multicast address":				239.239.239.239,"User":root,"Password":root,"HTTP port":80,"ONVIF port":80,"RTSP port":554},"PTZ protocol":{"Protocol"):		Ultrak,"Address":			47,"Port":2222,"Serial settings":9600,8,E,1}}},</v>
      </c>
    </row>
    <row r="312" spans="1:14">
      <c r="A312" s="48">
        <v>3019</v>
      </c>
      <c r="B312" t="s">
        <v>3754</v>
      </c>
      <c r="C312" t="s">
        <v>3755</v>
      </c>
      <c r="D312" t="s">
        <v>3756</v>
      </c>
      <c r="E312" t="s">
        <v>3757</v>
      </c>
      <c r="F312" t="s">
        <v>3758</v>
      </c>
      <c r="N312" t="str">
        <f t="shared" si="4"/>
        <v>[{"Camera Information":{"Identifier":"camera.3019","Number":3019,"Group":C-31,"Name":C-31 183,097 Gavà,"Location":ACCESSOS SUD,"Description":C-31 183,097 Gavà,"Symbol":"Fixed camera","Owner":"SCT","Municipality":"Gavà","Kilometric Point":"183,097","Road":"C-31","Direction":"CRE","Latitude":"41,2692684863091",""Longitude":"2,00293343304958",""Manufacturer":"AXIS","Connection":{"Address"):10.137.239.229,"Multicast address":				239.239.239.239,"User":root,"Password":root,"HTTP port":80,"ONVIF port":80,"RTSP port":554},"PTZ protocol":{"Protocol"):		Ultrak,"Address":			48,"Port":2222,"Serial settings":9600,8,E,1}}},</v>
      </c>
    </row>
    <row r="313" spans="1:14">
      <c r="A313" s="48">
        <v>3020</v>
      </c>
      <c r="B313" t="s">
        <v>3759</v>
      </c>
      <c r="C313" t="s">
        <v>3760</v>
      </c>
      <c r="D313" t="s">
        <v>3761</v>
      </c>
      <c r="E313" t="s">
        <v>3762</v>
      </c>
      <c r="F313" t="s">
        <v>3763</v>
      </c>
      <c r="N313" t="str">
        <f t="shared" si="4"/>
        <v>[{"Camera Information":{"Identifier":"camera.3020","Number":3020,"Group":C-31,"Name":C-31 182,58 Gavà,"Location":ACCESSOS SUD,"Description":C-31 182,58 Gavà,"Symbol":"Fixed camera","Owner":"SCT","Municipality":"Castelldefels","Kilometric Point":"182,58","Road":"C-31","Direction":"CRE","Latitude":"41,269545185459",""Longitude":"1,98929335717899",""Manufacturer":"AXIS","Connection":{"Address"):10.137.239.230,"Multicast address":				239.239.239.239,"User":root,"Password":root,"HTTP port":80,"ONVIF port":80,"RTSP port":554},"PTZ protocol":{"Protocol"):		Ultrak,"Address":			49,"Port":2222,"Serial settings":9600,8,E,1}}},</v>
      </c>
    </row>
    <row r="314" spans="1:14">
      <c r="A314" s="48">
        <v>3021</v>
      </c>
      <c r="B314" t="s">
        <v>3764</v>
      </c>
      <c r="C314" t="s">
        <v>3765</v>
      </c>
      <c r="D314" t="s">
        <v>3766</v>
      </c>
      <c r="E314" t="s">
        <v>3767</v>
      </c>
      <c r="F314" t="s">
        <v>3768</v>
      </c>
      <c r="N314" t="str">
        <f t="shared" si="4"/>
        <v>[{"Camera Information":{"Identifier":"camera.3021","Number":3021,"Group":C-31,"Name":C-31 181,484 Castelldefels,"Location":ACCESSOS SUD,"Description":C-31 181,484 Castelldefels,"Symbol":"Fixed camera","Owner":"SCT","Municipality":"Castelldefels","Kilometric Point":"181,484","Road":"C-31","Direction":"CRE","Latitude":"41,2700422594646",""Longitude":"1,98277529037126",""Manufacturer":"AXIS","Connection":{"Address"):10.137.239.231,"Multicast address":				239.239.239.239,"User":root,"Password":root,"HTTP port":80,"ONVIF port":80,"RTSP port":554},"PTZ protocol":{"Protocol"):		Ultrak,"Address":			50,"Port":2222,"Serial settings":9600,8,E,1}}},</v>
      </c>
    </row>
    <row r="315" spans="1:14">
      <c r="A315" s="48">
        <v>3022</v>
      </c>
      <c r="B315" t="s">
        <v>3769</v>
      </c>
      <c r="C315" t="s">
        <v>3770</v>
      </c>
      <c r="D315" t="s">
        <v>3771</v>
      </c>
      <c r="E315" t="s">
        <v>3772</v>
      </c>
      <c r="F315" t="s">
        <v>3773</v>
      </c>
      <c r="N315" t="str">
        <f t="shared" si="4"/>
        <v>[{"Camera Information":{"Identifier":"camera.3022","Number":3022,"Group":C-31,"Name":C-31 180,941 Castelldefels,"Location":ACCESSOS SUD,"Description":C-31 180,941 Castelldefels,"Symbol":"Fixed camera","Owner":"SCT","Municipality":"Castelldefels","Kilometric Point":"180,941","Road":"C-31","Direction":"DEC","Latitude":"41,2698133798493",""Longitude":"1,98221805973258",""Manufacturer":"AXIS","Connection":{"Address"):10.137.239.232,"Multicast address":				239.239.239.239,"User":root,"Password":root,"HTTP port":80,"ONVIF port":80,"RTSP port":554},"PTZ protocol":{"Protocol"):		Ultrak,"Address":			51,"Port":2222,"Serial settings":9600,8,E,1}}},</v>
      </c>
    </row>
    <row r="316" spans="1:14">
      <c r="A316" s="48">
        <v>3023</v>
      </c>
      <c r="B316" t="s">
        <v>3774</v>
      </c>
      <c r="C316" t="s">
        <v>3775</v>
      </c>
      <c r="D316" t="s">
        <v>3776</v>
      </c>
      <c r="E316" t="s">
        <v>3777</v>
      </c>
      <c r="F316" t="s">
        <v>3778</v>
      </c>
      <c r="N316" t="str">
        <f t="shared" si="4"/>
        <v>[{"Camera Information":{"Identifier":"camera.3023","Number":3023,"Group":C-31,"Name":C-31 180,141 Castelldefels,"Location":ACCESSOS SUD,"Description":C-31 180,141 Castelldefels,"Symbol":"Fixed camera","Owner":"SCT","Municipality":"Castelldefels","Kilometric Point":"180,141","Road":"C-31","Direction":"CRE","Latitude":"41,268585",""Longitude":"1,97115",""Manufacturer":"AXIS","Connection":{"Address"):10.137.239.233,"Multicast address":				239.239.239.239,"User":root,"Password":root,"HTTP port":80,"ONVIF port":80,"RTSP port":554},"PTZ protocol":{"Protocol"):		Ultrak,"Address":			52,"Port":2222,"Serial settings":9600,8,E,1}}},</v>
      </c>
    </row>
    <row r="317" spans="1:14">
      <c r="A317" s="48">
        <v>3050</v>
      </c>
      <c r="B317" t="s">
        <v>3779</v>
      </c>
      <c r="C317" t="s">
        <v>3780</v>
      </c>
      <c r="D317" t="s">
        <v>3781</v>
      </c>
      <c r="E317" t="s">
        <v>3782</v>
      </c>
      <c r="F317" t="s">
        <v>2578</v>
      </c>
      <c r="N317" t="str">
        <f t="shared" si="4"/>
        <v>[{"Camera Information":{"Identifier":"camera.3050","Number":3050,"Group":C-31,"Name":C-31 137,05 EL Vendrell,"Location":N-340,"Description":C-31 137,05 EL Vendrell,"Symbol":"Fixed camera","Owner":"SCT","Municipality":"Vendrell","Kilometric Point":"137,05","Road":"C-31","Direction":"CRE","Latitude":"41,2061884136689",""Longitude":"1,55509002688976",""Manufacturer":"AXIS","Connection":{"Address"):10.137.246.74,"Multicast address":				239.239.239.239,"User":root,"Password":root,"HTTP port":80,"ONVIF port":80,"RTSP port":554},"PTZ protocol":{"Protocol"):		Ultrak,"Address":			0,"Port":2222,"Serial settings":9600,8,E,1}}},</v>
      </c>
    </row>
    <row r="318" spans="1:14">
      <c r="A318" s="46">
        <v>3101</v>
      </c>
      <c r="B318" t="s">
        <v>3783</v>
      </c>
      <c r="C318" t="s">
        <v>3784</v>
      </c>
      <c r="D318" t="s">
        <v>2573</v>
      </c>
      <c r="E318" t="s">
        <v>3785</v>
      </c>
      <c r="F318" t="s">
        <v>3786</v>
      </c>
      <c r="N318" t="str">
        <f t="shared" si="4"/>
        <v>[{"Camera Information":{"Identifier":"camera.3101","Number":3101,"Group":C-31,"Name":C-31 207,5 L"Hospitalet,"Location":ACCESSOS NORD,"Description":C-31 207,5 L"Hospitalet,"Symbol":"Fixed camera","Owner":"SCT","Municipality":"","Kilometric Point":"207,5","Road":"C-31","Direction":"","Latitude":"",""Longitude":"",""Manufacturer":"LANACCESS","Connection":{"Address"):,"Multicast address":				,"User":hello,"Password":world,"HTTP port":80,"ONVIF port":80,"RTSP port":554},"PTZ protocol":{"Protocol"):		Plettack,"Address":			1,"Port":8,"Serial settings":1200,8,E,1}}},</v>
      </c>
    </row>
    <row r="319" spans="1:14">
      <c r="A319" s="48">
        <v>3102</v>
      </c>
      <c r="B319" t="s">
        <v>3787</v>
      </c>
      <c r="C319" t="s">
        <v>3788</v>
      </c>
      <c r="D319" t="s">
        <v>3789</v>
      </c>
      <c r="E319" t="s">
        <v>3790</v>
      </c>
      <c r="F319" t="s">
        <v>3791</v>
      </c>
      <c r="N319" t="str">
        <f t="shared" si="4"/>
        <v>[{"Camera Information":{"Identifier":"camera.3102","Number":3102,"Group":C-31,"Name":C-31 209,128 St. Adrià Besos,"Location":ACCESSOS NORD,"Description":C-31 209,128 St. Adrià Besos,"Symbol":"Fixed camera","Owner":"SCT","Municipality":"Sant Adrià de Besòs","Kilometric Point":"209,128","Road":"C-31","Direction":"DEC","Latitude":"41,4251338987678",""Longitude":"2,21588833333419",""Manufacturer":"LANACCESS","Connection":{"Address"):10.137.229.67,"Multicast address":				239.137.229.67,"User":hello,"Password":world,"HTTP port":80,"ONVIF port":80,"RTSP port":554},"PTZ protocol":{"Protocol"):		LANACCESS,"Address":			2,"Port":8,"Serial settings":1200,8,E,1}}},</v>
      </c>
    </row>
    <row r="320" spans="1:14">
      <c r="A320" s="48">
        <v>3103</v>
      </c>
      <c r="B320" t="s">
        <v>3792</v>
      </c>
      <c r="C320" t="s">
        <v>3793</v>
      </c>
      <c r="D320" t="s">
        <v>3794</v>
      </c>
      <c r="E320" t="s">
        <v>3795</v>
      </c>
      <c r="F320" t="s">
        <v>3796</v>
      </c>
      <c r="N320" t="str">
        <f t="shared" si="4"/>
        <v>[{"Camera Information":{"Identifier":"camera.3103","Number":3103,"Group":C-31,"Name":C-31 210,144 Badalona Sud,"Location":ACCESSOS NORD,"Description":C-31 210,144 Badalona Sud,"Symbol":"Fixed camera","Owner":"SCT","Municipality":"Sant Adrià de Besòs","Kilometric Point":"210,144","Road":"C-31","Direction":"DEC","Latitude":"41,4318921519779",""Longitude":"2,22409056014118",""Manufacturer":"LANACCESS","Connection":{"Address"):10.137.229.68,"Multicast address":				239.137.229.68,"User":hello,"Password":world,"HTTP port":80,"ONVIF port":80,"RTSP port":554},"PTZ protocol":{"Protocol"):		Plettack,"Address":			3,"Port":8,"Serial settings":1200,8,E,1}}},</v>
      </c>
    </row>
    <row r="321" spans="1:14">
      <c r="A321" s="48">
        <v>3104</v>
      </c>
      <c r="B321" t="s">
        <v>3797</v>
      </c>
      <c r="C321" t="s">
        <v>3798</v>
      </c>
      <c r="D321" t="s">
        <v>3799</v>
      </c>
      <c r="E321" t="s">
        <v>3800</v>
      </c>
      <c r="F321" t="s">
        <v>3801</v>
      </c>
      <c r="N321" t="str">
        <f t="shared" si="4"/>
        <v>[{"Camera Information":{"Identifier":"camera.3104","Number":3104,"Group":C-31,"Name":C-31 210,974 Badalona,"Location":ACCESSOS NORD,"Description":C-31 210,974 Badalona,"Symbol":"Fixed camera","Owner":"SCT","Municipality":"Badalona","Kilometric Point":"210,974","Road":"C-31","Direction":"DEC","Latitude":"41,4388429111326",""Longitude":"2,22652479436029",""Manufacturer":"LANACCESS","Connection":{"Address"):10.137.229.69,"Multicast address":				239.137.229.69,"User":hello,"Password":world,"HTTP port":80,"ONVIF port":80,"RTSP port":554},"PTZ protocol":{"Protocol"):		Plettack,"Address":			4,"Port":8,"Serial settings":1200,8,E,1}}},</v>
      </c>
    </row>
    <row r="322" spans="1:14">
      <c r="A322" s="48">
        <v>3005</v>
      </c>
      <c r="B322" t="s">
        <v>3802</v>
      </c>
      <c r="C322" t="s">
        <v>3803</v>
      </c>
      <c r="D322" t="s">
        <v>3804</v>
      </c>
      <c r="E322" t="s">
        <v>3805</v>
      </c>
      <c r="F322" t="s">
        <v>3806</v>
      </c>
      <c r="N322" t="str">
        <f t="shared" si="4"/>
        <v>[{"Camera Information":{"Identifier":"camera.3005","Number":3005,"Group":C-31,"Name":C-31 196,927 Bellvitge,"Location":ACCESSOS NORD,"Description":C-31 196,927 Bellvitge,"Symbol":"Fixed camera","Owner":"SCT","Municipality":"Badalona","Kilometric Point":"196,927","Road":"C-31","Direction":"DEC","Latitude":"41,4451339992216",""Longitude":"2,23265898758519",""Manufacturer":"LANACCESS","Connection":{"Address"):10.137.239.36,"Multicast address":				239.137.229.70,"User":hello,"Password":world,"HTTP port":80,"ONVIF port":80,"RTSP port":554},"PTZ protocol":{"Protocol"):		Plettack,"Address":			5,"Port":8,"Serial settings":1200,8,E,1}}},</v>
      </c>
    </row>
    <row r="323" spans="1:14">
      <c r="A323" s="48">
        <v>3105</v>
      </c>
      <c r="B323" t="s">
        <v>3807</v>
      </c>
      <c r="C323" t="s">
        <v>3808</v>
      </c>
      <c r="D323" t="s">
        <v>3804</v>
      </c>
      <c r="E323" t="s">
        <v>3809</v>
      </c>
      <c r="F323" t="s">
        <v>3806</v>
      </c>
      <c r="N323" t="str">
        <f t="shared" ref="N323:N386" si="5">CONCATENATE(B323,C323,D323,E323,F323)</f>
        <v>[{"Camera Information":{"Identifier":"camera.3105","Number":3105,"Group":C-31,"Name":C-31 211,637 Badalona Centre,"Location":ACCESSOS NORD,"Description":C-31 211,637 Badalona Centre,"Symbol":"Fixed camera","Owner":"SCT","Municipality":"Badalona","Kilometric Point":"211,637","Road":"C-31","Direction":"DEC","Latitude":"41,4451339992216",""Longitude":"2,23265898758519",""Manufacturer":"LANACCESS","Connection":{"Address"):10.137.229.70,"Multicast address":				239.137.229.70,"User":hello,"Password":world,"HTTP port":80,"ONVIF port":80,"RTSP port":554},"PTZ protocol":{"Protocol"):		Plettack,"Address":			5,"Port":8,"Serial settings":1200,8,E,1}}},</v>
      </c>
    </row>
    <row r="324" spans="1:14">
      <c r="A324" s="48">
        <v>3006</v>
      </c>
      <c r="B324" t="s">
        <v>3810</v>
      </c>
      <c r="C324" t="s">
        <v>3811</v>
      </c>
      <c r="D324" t="s">
        <v>3812</v>
      </c>
      <c r="E324" t="s">
        <v>3813</v>
      </c>
      <c r="F324" t="s">
        <v>3814</v>
      </c>
      <c r="N324" t="str">
        <f t="shared" si="5"/>
        <v>[{"Camera Information":{"Identifier":"camera.3006","Number":3006,"Group":C-31,"Name":C-31 195,927 Hospital Bellvitge,"Location":ACCESSOS NORD,"Description":C-31 195,927 Hospital Bellvitge,"Symbol":"Fixed camera","Owner":"SCT","Municipality":"Badalona","Kilometric Point":"195,927","Road":"C-31","Direction":"DEC","Latitude":"41,4565411379299",""Longitude":"2,24783358333777",""Manufacturer":"LANACCESS","Connection":{"Address"):10.137.229.71,"Multicast address":				239.137.229.71,"User":hello,"Password":world,"HTTP port":80,"ONVIF port":80,"RTSP port":554},"PTZ protocol":{"Protocol"):		Plettack,"Address":			6,"Port":8,"Serial settings":1200,8,E,1}}},</v>
      </c>
    </row>
    <row r="325" spans="1:14">
      <c r="A325" s="48">
        <v>3106</v>
      </c>
      <c r="B325" t="s">
        <v>3815</v>
      </c>
      <c r="C325" t="s">
        <v>3816</v>
      </c>
      <c r="D325" t="s">
        <v>3812</v>
      </c>
      <c r="E325" t="s">
        <v>3813</v>
      </c>
      <c r="F325" t="s">
        <v>3814</v>
      </c>
      <c r="N325" t="str">
        <f t="shared" si="5"/>
        <v>[{"Camera Information":{"Identifier":"camera.3106","Number":3106,"Group":C-31,"Name":C-31 213,554 Badalona Nord,"Location":ACCESSOS NORD,"Description":C-31 213,554 Badalona Nord,"Symbol":"Fixed camera","Owner":"SCT","Municipality":"Badalona","Kilometric Point":"213,554","Road":"C-31","Direction":"DEC","Latitude":"41,4565411379299",""Longitude":"2,24783358333777",""Manufacturer":"LANACCESS","Connection":{"Address"):10.137.229.71,"Multicast address":				239.137.229.71,"User":hello,"Password":world,"HTTP port":80,"ONVIF port":80,"RTSP port":554},"PTZ protocol":{"Protocol"):		Plettack,"Address":			6,"Port":8,"Serial settings":1200,8,E,1}}},</v>
      </c>
    </row>
    <row r="326" spans="1:14">
      <c r="A326" s="48">
        <v>3107</v>
      </c>
      <c r="B326" t="s">
        <v>3817</v>
      </c>
      <c r="C326" t="s">
        <v>3818</v>
      </c>
      <c r="D326" t="s">
        <v>3819</v>
      </c>
      <c r="E326" t="s">
        <v>3820</v>
      </c>
      <c r="F326" t="s">
        <v>3821</v>
      </c>
      <c r="N326" t="str">
        <f t="shared" si="5"/>
        <v>[{"Camera Information":{"Identifier":"camera.3107","Number":3107,"Group":C-31,"Name":C-31 214,903 Badalona,"Location":ACCESSOS NORD,"Description":C-31 214,903 Badalona,"Symbol":"Fixed camera","Owner":"SCT","Municipality":"Badalona","Kilometric Point":"214,903","Road":"C-31","Direction":"DEC","Latitude":"41,4615210532129",""Longitude":"2,262875432141",""Manufacturer":"LANACCESS","Connection":{"Address"):10.137.229.72,"Multicast address":				239.137.229.72,"User":hello,"Password":world,"HTTP port":80,"ONVIF port":80,"RTSP port":554},"PTZ protocol":{"Protocol"):		Plettack,"Address":			7,"Port":8,"Serial settings":1200,8,E,1}}},</v>
      </c>
    </row>
    <row r="327" spans="1:14">
      <c r="A327" s="48">
        <v>3108</v>
      </c>
      <c r="B327" t="s">
        <v>3822</v>
      </c>
      <c r="C327" t="s">
        <v>3823</v>
      </c>
      <c r="D327" t="s">
        <v>3824</v>
      </c>
      <c r="E327" t="s">
        <v>3825</v>
      </c>
      <c r="F327" t="s">
        <v>3826</v>
      </c>
      <c r="N327" t="str">
        <f t="shared" si="5"/>
        <v>[{"Camera Information":{"Identifier":"camera.3108","Number":3108,"Group":C-31,"Name":C-31 215,8 Enllaç N-II,"Location":ACCESSOS NORD,"Description":C-31 215,8 Enllaç N-II,"Symbol":"Fixed camera","Owner":"SCT","Municipality":"Montgat","Kilometric Point":"215,8","Road":"C-31","Direction":"DEC","Latitude":"41,464801091299",""Longitude":"2,27141277197488",""Manufacturer":"LANACCESS","Connection":{"Address"):10.137.229.73,"Multicast address":				239.137.229.73,"User":hello,"Password":world,"HTTP port":80,"ONVIF port":80,"RTSP port":554},"PTZ protocol":{"Protocol"):		Plettack,"Address":			8,"Port":8,"Serial settings":1200,8,E,1}}},</v>
      </c>
    </row>
    <row r="328" spans="1:14">
      <c r="A328" s="48">
        <v>3109</v>
      </c>
      <c r="B328" t="s">
        <v>3827</v>
      </c>
      <c r="C328" t="s">
        <v>3828</v>
      </c>
      <c r="D328" t="s">
        <v>3829</v>
      </c>
      <c r="E328" t="s">
        <v>3830</v>
      </c>
      <c r="F328" t="s">
        <v>3831</v>
      </c>
      <c r="N328" t="str">
        <f t="shared" si="5"/>
        <v>[{"Camera Information":{"Identifier":"camera.3109","Number":3109,"Group":C-31,"Name":C-31 216,254 Montgat,"Location":ACCESSOS NORD,"Description":C-31 216,254 Montgat,"Symbol":"Fixed camera","Owner":"SCT","Municipality":"Montgat","Kilometric Point":"216,254","Road":"C-31","Direction":"DEC","Latitude":"41,466118",""Longitude":"2,278869",""Manufacturer":"LANACCESS","Connection":{"Address"):10.137.229.74,"Multicast address":				239.137.229.74,"User":hello,"Password":world,"HTTP port":80,"ONVIF port":80,"RTSP port":554},"PTZ protocol":{"Protocol"):		Plettack,"Address":			9,"Port":8,"Serial settings":1200,8,E,1}}},</v>
      </c>
    </row>
    <row r="329" spans="1:14">
      <c r="A329" s="48">
        <v>3201</v>
      </c>
      <c r="B329" t="s">
        <v>3832</v>
      </c>
      <c r="C329" t="s">
        <v>3833</v>
      </c>
      <c r="D329" t="s">
        <v>3834</v>
      </c>
      <c r="E329" t="s">
        <v>3835</v>
      </c>
      <c r="F329" t="s">
        <v>3287</v>
      </c>
      <c r="N329" t="str">
        <f t="shared" si="5"/>
        <v>[{"Camera Information":{"Identifier":"camera.3201","Number":3201,"Group":B-20,"Name":B-20 2,83 Cornellà,"Location":ACCESSOS SUD,"Description":B-20 2,83 Cornellà,"Symbol":"Fixed camera","Owner":"SCT","Municipality":"Cornellà de Llobregat","Kilometric Point":"2,83","Road":"B-20","Direction":"DEC","Latitude":"41,3431280698808",""Longitude":"2,09038906089422",""Manufacturer":"AXIS","Connection":{"Address"):10.137.241.51,"Multicast address":				239.239.239.239,"User":root,"Password":root,"HTTP port":80,"ONVIF port":80,"RTSP port":554},"PTZ protocol":{"Protocol"):		Plettack,"Address":			1,"Port":2222,"Serial settings":9600,8,E,1}}},</v>
      </c>
    </row>
    <row r="330" spans="1:14">
      <c r="A330" s="48">
        <v>3202</v>
      </c>
      <c r="B330" t="s">
        <v>3836</v>
      </c>
      <c r="C330" t="s">
        <v>3837</v>
      </c>
      <c r="D330" t="s">
        <v>3838</v>
      </c>
      <c r="E330" t="s">
        <v>3839</v>
      </c>
      <c r="F330" t="s">
        <v>3840</v>
      </c>
      <c r="N330" t="str">
        <f t="shared" si="5"/>
        <v>[{"Camera Information":{"Identifier":"camera.3202","Number":3202,"Group":B-20,"Name":B-20 1,65 El Prat,"Location":ACCESSOS SUD,"Description":B-20 1,65 El Prat,"Symbol":"Fixed camera","Owner":"SCT","Municipality":"","Kilometric Point":"1,65","Road":"B-20","Direction":"","Latitude":"41,3357488559751",""Longitude":"2,08020324410886",""Manufacturer":"AXIS","Connection":{"Address"):10.137.241.36,"Multicast address":				239.239.239.239,"User":root,"Password":root,"HTTP port":80,"ONVIF port":80,"RTSP port":554},"PTZ protocol":{"Protocol"):		Plettack,"Address":			2,"Port":2222,"Serial settings":9600,8,E,1}}},</v>
      </c>
    </row>
    <row r="331" spans="1:14">
      <c r="A331" s="48">
        <v>3203</v>
      </c>
      <c r="B331" t="s">
        <v>3841</v>
      </c>
      <c r="C331" t="s">
        <v>3842</v>
      </c>
      <c r="D331" t="s">
        <v>3843</v>
      </c>
      <c r="E331" t="s">
        <v>3844</v>
      </c>
      <c r="F331" t="s">
        <v>3845</v>
      </c>
      <c r="N331" t="str">
        <f t="shared" si="5"/>
        <v>[{"Camera Information":{"Identifier":"camera.3203","Number":3203,"Group":B-20,"Name":B-20 0,83 Sant Boi,"Location":ACCESSOS SUD,"Description":B-20 0,83 Sant Boi,"Symbol":"Fixed camera","Owner":"SCT","Municipality":"Cornellà de Llobregat","Kilometric Point":"0,83","Road":"B-20","Direction":"CRE","Latitude":"41,3327511509347",""Longitude":"2,07065331878884",""Manufacturer":"AXIS","Connection":{"Address"):10.137.241.37,"Multicast address":				239.239.239.239,"User":root,"Password":root,"HTTP port":80,"ONVIF port":80,"RTSP port":554},"PTZ protocol":{"Protocol"):		Plettack,"Address":			3,"Port":2222,"Serial settings":9600,8,E,1}}},</v>
      </c>
    </row>
    <row r="332" spans="1:14">
      <c r="A332" s="48">
        <v>3204</v>
      </c>
      <c r="B332" t="s">
        <v>3846</v>
      </c>
      <c r="C332" t="s">
        <v>3847</v>
      </c>
      <c r="D332" t="s">
        <v>3848</v>
      </c>
      <c r="E332" t="s">
        <v>3849</v>
      </c>
      <c r="F332" t="s">
        <v>3850</v>
      </c>
      <c r="N332" t="str">
        <f t="shared" si="5"/>
        <v>[{"Camera Information":{"Identifier":"camera.3204","Number":3204,"Group":C-32S,"Name":C-32S 54,3 Sant Boi Centre,"Location":ACCESSOS SUD,"Description":C-32S 54,3 Sant Boi Centre,"Symbol":"Fixed camera","Owner":"SCT","Municipality":"Sant Boi de Llobregat","Kilometric Point":"54,3","Road":"C-32S","Direction":"DEC","Latitude":"41,3283370457427",""Longitude":"2,05071070523757",""Manufacturer":"AXIS","Connection":{"Address"):10.137.241.38,"Multicast address":				239.239.239.239,"User":root,"Password":root,"HTTP port":80,"ONVIF port":80,"RTSP port":554},"PTZ protocol":{"Protocol"):		Plettack,"Address":			4,"Port":2222,"Serial settings":9600,8,E,1}}},</v>
      </c>
    </row>
    <row r="333" spans="1:14">
      <c r="A333" s="48">
        <v>3205</v>
      </c>
      <c r="B333" t="s">
        <v>3851</v>
      </c>
      <c r="C333" t="s">
        <v>3852</v>
      </c>
      <c r="D333" t="s">
        <v>3853</v>
      </c>
      <c r="E333" t="s">
        <v>3854</v>
      </c>
      <c r="F333" t="s">
        <v>3855</v>
      </c>
      <c r="N333" t="str">
        <f t="shared" si="5"/>
        <v>[{"Camera Information":{"Identifier":"camera.3205","Number":3205,"Group":C-32S,"Name":C-32S 53,35 Sant Boi Sud,"Location":ACCESSOS SUD,"Description":C-32S 53,35 Sant Boi Sud,"Symbol":"Fixed camera","Owner":"SCT","Municipality":"Sant Boi de Llobregat","Kilometric Point":"53,35","Road":"C-32S","Direction":"DEC","Latitude":"41,3214547646342",""Longitude":"2,04089187227667",""Manufacturer":"AXIS","Connection":{"Address"):10.137.241.39,"Multicast address":				239.239.239.239,"User":root,"Password":root,"HTTP port":80,"ONVIF port":80,"RTSP port":554},"PTZ protocol":{"Protocol"):		Plettack,"Address":			5,"Port":2222,"Serial settings":9600,8,E,1}}},</v>
      </c>
    </row>
    <row r="334" spans="1:14">
      <c r="A334" s="48">
        <v>3206</v>
      </c>
      <c r="B334" t="s">
        <v>3856</v>
      </c>
      <c r="C334" t="s">
        <v>3857</v>
      </c>
      <c r="D334" t="s">
        <v>3858</v>
      </c>
      <c r="E334" t="s">
        <v>3859</v>
      </c>
      <c r="F334" t="s">
        <v>3860</v>
      </c>
      <c r="N334" t="str">
        <f t="shared" si="5"/>
        <v>[{"Camera Information":{"Identifier":"camera.3206","Number":3206,"Group":C-32S,"Name":C-32S 51,6 Viladecans,"Location":ACCESSOS SUD,"Description":C-32S 51,6 Viladecans,"Symbol":"Fixed camera","Owner":"SCT","Municipality":"Viladecans","Kilometric Point":"51,6","Road":"C-32S","Direction":"DEC","Latitude":"41,3112226258023",""Longitude":"2,03093038302105",""Manufacturer":"AXIS","Connection":{"Address"):10.137.241.40,"Multicast address":				239.239.239.239,"User":root,"Password":root,"HTTP port":80,"ONVIF port":80,"RTSP port":554},"PTZ protocol":{"Protocol"):		Plettack,"Address":			6,"Port":2222,"Serial settings":9600,8,E,1}}},</v>
      </c>
    </row>
    <row r="335" spans="1:14">
      <c r="A335" s="48">
        <v>3207</v>
      </c>
      <c r="B335" t="s">
        <v>3861</v>
      </c>
      <c r="C335" t="s">
        <v>3862</v>
      </c>
      <c r="D335" t="s">
        <v>3863</v>
      </c>
      <c r="E335" t="s">
        <v>3864</v>
      </c>
      <c r="F335" t="s">
        <v>3865</v>
      </c>
      <c r="N335" t="str">
        <f t="shared" si="5"/>
        <v>[{"Camera Information":{"Identifier":"camera.3207","Number":3207,"Group":C-32S,"Name":C-32S 50,365 Gavà,"Location":ACCESSOS SUD,"Description":C-32S 50,365 Gavà,"Symbol":"Fixed camera","Owner":"SCT","Municipality":"Viladecans","Kilometric Point":"50,365","Road":"C-32S","Direction":"CRE","Latitude":"41,299253654606",""Longitude":"2,02077993401239",""Manufacturer":"AXIS","Connection":{"Address"):10.137.241.41,"Multicast address":				239.239.239.239,"User":root,"Password":root,"HTTP port":80,"ONVIF port":80,"RTSP port":554},"PTZ protocol":{"Protocol"):		Plettack,"Address":			7,"Port":2222,"Serial settings":9600,8,E,1}}},</v>
      </c>
    </row>
    <row r="336" spans="1:14">
      <c r="A336" s="48">
        <v>3208</v>
      </c>
      <c r="B336" t="s">
        <v>3866</v>
      </c>
      <c r="C336" t="s">
        <v>3867</v>
      </c>
      <c r="D336" t="s">
        <v>3868</v>
      </c>
      <c r="E336" t="s">
        <v>3869</v>
      </c>
      <c r="F336" t="s">
        <v>3870</v>
      </c>
      <c r="N336" t="str">
        <f t="shared" si="5"/>
        <v>[{"Camera Information":{"Identifier":"camera.3208","Number":3208,"Group":C-32S,"Name":C-32S 49,114 Gavà,"Location":ACCESSOS SUD,"Description":C-32S 49,114 Gavà,"Symbol":"Fixed camera","Owner":"SCT","Municipality":"Gavà","Kilometric Point":"49,114","Road":"C-32S","Direction":"CRE","Latitude":"41,2920516733497",""Longitude":"2,00943907139925",""Manufacturer":"AXIS","Connection":{"Address"):10.137.241.42,"Multicast address":				239.239.239.239,"User":root,"Password":root,"HTTP port":80,"ONVIF port":80,"RTSP port":554},"PTZ protocol":{"Protocol"):		Plettack,"Address":			8,"Port":2222,"Serial settings":9600,8,E,1}}},</v>
      </c>
    </row>
    <row r="337" spans="1:14">
      <c r="A337" s="48">
        <v>3209</v>
      </c>
      <c r="B337" t="s">
        <v>3871</v>
      </c>
      <c r="C337" t="s">
        <v>3872</v>
      </c>
      <c r="D337" t="s">
        <v>3873</v>
      </c>
      <c r="E337" t="s">
        <v>3874</v>
      </c>
      <c r="F337" t="s">
        <v>3277</v>
      </c>
      <c r="N337" t="str">
        <f t="shared" si="5"/>
        <v>[{"Camera Information":{"Identifier":"camera.3209","Number":3209,"Group":C-32S,"Name":C-32S 49,975 Gavà Sud,"Location":ACCESSOS SUD,"Description":C-32S 49,975 Gavà Sud,"Symbol":"Fixed camera","Owner":"SCT","Municipality":"Gavà","Kilometric Point":"49,975","Road":"C-32S","Direction":"DEC","Latitude":"41,2860377317579",""Longitude":"1,99826752756355",""Manufacturer":"AXIS","Connection":{"Address"):10.137.241.43,"Multicast address":				239.239.239.239,"User":root,"Password":root,"HTTP port":80,"ONVIF port":80,"RTSP port":554},"PTZ protocol":{"Protocol"):		Plettack,"Address":			9,"Port":2222,"Serial settings":9600,8,E,1}}},</v>
      </c>
    </row>
    <row r="338" spans="1:14">
      <c r="A338" s="48">
        <v>3210</v>
      </c>
      <c r="B338" t="s">
        <v>3875</v>
      </c>
      <c r="C338" t="s">
        <v>3876</v>
      </c>
      <c r="D338" t="s">
        <v>3877</v>
      </c>
      <c r="E338" t="s">
        <v>3878</v>
      </c>
      <c r="F338" t="s">
        <v>3272</v>
      </c>
      <c r="N338" t="str">
        <f t="shared" si="5"/>
        <v>[{"Camera Information":{"Identifier":"camera.3210","Number":3210,"Group":C-32S,"Name":C-32S 46,9 Castelldefels,"Location":ACCESSOS SUD,"Description":C-32S 46,9 Castelldefels,"Symbol":"Fixed camera","Owner":"SCT","Municipality":"Castelldefels","Kilometric Point":"46,9","Road":"C-32S","Direction":"CRE","Latitude":"41,2792701884735",""Longitude":"1,98927410240232",""Manufacturer":"AXIS","Connection":{"Address"):10.137.241.44,"Multicast address":				239.239.239.239,"User":root,"Password":root,"HTTP port":80,"ONVIF port":80,"RTSP port":554},"PTZ protocol":{"Protocol"):		Plettack,"Address":			10,"Port":2222,"Serial settings":9600,8,E,1}}},</v>
      </c>
    </row>
    <row r="339" spans="1:14">
      <c r="A339" s="48">
        <v>3211</v>
      </c>
      <c r="B339" t="s">
        <v>3879</v>
      </c>
      <c r="C339" t="s">
        <v>3880</v>
      </c>
      <c r="D339" t="s">
        <v>3881</v>
      </c>
      <c r="E339" t="s">
        <v>3882</v>
      </c>
      <c r="F339" t="s">
        <v>3267</v>
      </c>
      <c r="N339" t="str">
        <f t="shared" si="5"/>
        <v>[{"Camera Information":{"Identifier":"camera.3211","Number":3211,"Group":C-32S,"Name":C-32S 45,275 Castelldefels,"Location":ACCESSOS SUD,"Description":C-32S 45,275 Castelldefels,"Symbol":"Fixed camera","Owner":"SCT","Municipality":"Castelldefels","Kilometric Point":"45,275","Road":"C-32S","Direction":"DEC","Latitude":"41,2679509684279",""Longitude":"1,96316042730999",""Manufacturer":"AXIS","Connection":{"Address"):10.137.241.45,"Multicast address":				239.239.239.239,"User":root,"Password":root,"HTTP port":80,"ONVIF port":80,"RTSP port":554},"PTZ protocol":{"Protocol"):		Plettack,"Address":			11,"Port":2222,"Serial settings":9600,8,E,1}}},</v>
      </c>
    </row>
    <row r="340" spans="1:14">
      <c r="A340" s="48">
        <v>3212</v>
      </c>
      <c r="B340" t="s">
        <v>3883</v>
      </c>
      <c r="C340" t="s">
        <v>3884</v>
      </c>
      <c r="D340" t="s">
        <v>3885</v>
      </c>
      <c r="E340" t="s">
        <v>3886</v>
      </c>
      <c r="F340" t="s">
        <v>3255</v>
      </c>
      <c r="N340" t="str">
        <f t="shared" si="5"/>
        <v>[{"Camera Information":{"Identifier":"camera.3212","Number":3212,"Group":C-32S,"Name":C-32S 44,3 Castelldefels,"Location":ACCESSOS SUD,"Description":C-32S 44,3 Castelldefels,"Symbol":"Fixed camera","Owner":"SCT","Municipality":"Castelldefels","Kilometric Point":"44,3","Road":"C-32S","Direction":"CRE","Latitude":"41,2679405129607",""Longitude":"1,96307332764815",""Manufacturer":"AXIS","Connection":{"Address"):10.137.241.46,"Multicast address":				239.239.239.239,"User":sin password,"Password":sin password,"HTTP port":80,"ONVIF port":80,"RTSP port":554},"PTZ protocol":{"Protocol"):		Plettack,"Address":			12,"Port":2222,"Serial settings":9600,8,E,1}}},</v>
      </c>
    </row>
    <row r="341" spans="1:14">
      <c r="A341" s="48">
        <v>3213</v>
      </c>
      <c r="B341" t="s">
        <v>3887</v>
      </c>
      <c r="C341" t="s">
        <v>3888</v>
      </c>
      <c r="D341" t="s">
        <v>3889</v>
      </c>
      <c r="E341" t="s">
        <v>3890</v>
      </c>
      <c r="F341" t="s">
        <v>3240</v>
      </c>
      <c r="N341" t="str">
        <f t="shared" si="5"/>
        <v>[{"Camera Information":{"Identifier":"camera.3213","Number":3213,"Group":C-32S,"Name":C-32S 43,463 Port Ginesta,"Location":ACCESSOS SUD,"Description":C-32S 43,463 Port Ginesta,"Symbol":"Fixed camera","Owner":"SCT","Municipality":"Castelldefels","Kilometric Point":"43,463","Road":"C-32S","Direction":"CRE","Latitude":"41,2662077492184",""Longitude":"1,948998100318",""Manufacturer":"AXIS","Connection":{"Address"):10.137.241.47,"Multicast address":				239.239.239.239,"User":sin password,"Password":sin password,"HTTP port":80,"ONVIF port":80,"RTSP port":554},"PTZ protocol":{"Protocol"):		Plettack,"Address":			15,"Port":2222,"Serial settings":9600,8,E,1}}},</v>
      </c>
    </row>
    <row r="342" spans="1:14">
      <c r="A342" s="48">
        <v>3303</v>
      </c>
      <c r="B342" t="s">
        <v>3891</v>
      </c>
      <c r="C342" t="s">
        <v>3892</v>
      </c>
      <c r="D342" t="s">
        <v>3893</v>
      </c>
      <c r="E342" t="s">
        <v>3894</v>
      </c>
      <c r="F342" t="s">
        <v>3895</v>
      </c>
      <c r="N342" t="str">
        <f t="shared" si="5"/>
        <v>[{"Camera Information":{"Identifier":"camera.3303","Number":3303,"Group":C-33,"Name":C-33 78,9 Montcada,"Location":ACCESSOS NORD,"Description":C-33 78,9 Montcada,"Symbol":"Fixed camera","Owner":"SCT","Municipality":"Montcada i Reixac","Kilometric Point":"78,9","Road":"C-33","Direction":"DEC","Latitude":"41,4676836009181",""Longitude":"2,17701785770806",""Manufacturer":"LANACCESS","Connection":{"Address"):10.137.229.98,"Multicast address":				239.137.229.98,"User":hello,"Password":world,"HTTP port":80,"ONVIF port":80,"RTSP port":554},"PTZ protocol":{"Protocol"):		Plettack,"Address":			23,"Port":2024,"Serial settings":1200,8,E,1}}},</v>
      </c>
    </row>
    <row r="343" spans="1:14">
      <c r="A343" s="48">
        <v>3304</v>
      </c>
      <c r="B343" t="s">
        <v>3896</v>
      </c>
      <c r="C343" t="s">
        <v>3897</v>
      </c>
      <c r="D343" t="s">
        <v>3898</v>
      </c>
      <c r="E343" t="s">
        <v>3899</v>
      </c>
      <c r="F343" t="s">
        <v>3900</v>
      </c>
      <c r="N343" t="str">
        <f t="shared" si="5"/>
        <v>[{"Camera Information":{"Identifier":"camera.3304","Number":3304,"Group":C-33,"Name":C-33 79,847 Montcada,"Location":ACCESSOS NORD,"Description":C-33 79,847 Montcada,"Symbol":"Fixed camera","Owner":"SCT","Municipality":"Montcada i Reixac","Kilometric Point":"79,847","Road":"C-33","Direction":"CRE","Latitude":"41,4747408664952",""Longitude":"2,1826249083226",""Manufacturer":"LANACCESS","Connection":{"Address"):10.137.229.99,"Multicast address":				239.137.229.99,"User":hello,"Password":world,"HTTP port":80,"ONVIF port":80,"RTSP port":554},"PTZ protocol":{"Protocol"):		Plettack,"Address":			24,"Port":8,"Serial settings":1200,8,E,1}}},</v>
      </c>
    </row>
    <row r="344" spans="1:14">
      <c r="A344" s="48">
        <v>3305</v>
      </c>
      <c r="B344" t="s">
        <v>3901</v>
      </c>
      <c r="C344" t="s">
        <v>3902</v>
      </c>
      <c r="D344" t="s">
        <v>3903</v>
      </c>
      <c r="E344" t="s">
        <v>3904</v>
      </c>
      <c r="F344" t="s">
        <v>3905</v>
      </c>
      <c r="N344" t="str">
        <f t="shared" si="5"/>
        <v>[{"Camera Information":{"Identifier":"camera.3305","Number":3305,"Group":C-33,"Name":C-33 81,1 Montcada,"Location":ACCESSOS NORD,"Description":C-33 81,1 Montcada,"Symbol":"Fixed camera","Owner":"SCT","Municipality":"Montcada i Reixac","Kilometric Point":"81,1","Road":"C-33","Direction":"DEC","Latitude":"41,4861116781467",""Longitude":"2,18398887158866",""Manufacturer":"LANACCESS","Connection":{"Address"):10.137.229.100,"Multicast address":				239.137.229.100,"User":hello,"Password":world,"HTTP port":80,"ONVIF port":80,"RTSP port":554},"PTZ protocol":{"Protocol"):		Plettack,"Address":			25,"Port":8,"Serial settings":1200,8,E,1}}},</v>
      </c>
    </row>
    <row r="345" spans="1:14">
      <c r="A345" s="48">
        <v>3306</v>
      </c>
      <c r="B345" t="s">
        <v>3906</v>
      </c>
      <c r="C345" t="s">
        <v>3907</v>
      </c>
      <c r="D345" t="s">
        <v>3908</v>
      </c>
      <c r="E345" t="s">
        <v>3909</v>
      </c>
      <c r="F345" t="s">
        <v>3225</v>
      </c>
      <c r="N345" t="str">
        <f t="shared" si="5"/>
        <v>[{"Camera Information":{"Identifier":"camera.3306","Number":3306,"Group":C-33,"Name":C-33 82,11 Montcada,"Location":ACCESSOS NORD,"Description":C-33 82,11 Montcada,"Symbol":"Fixed camera","Owner":"SCT","Municipality":"Montcada i Reixac","Kilometric Point":"82,11","Road":"C-33","Direction":"DEC","Latitude":"41,4941101309138",""Longitude":"2,19026786449624",""Manufacturer":"LANACCESS","Connection":{"Address"):10.137.229.101,"Multicast address":				239.239.239.239,"User":hello,"Password":world,"HTTP port":80,"ONVIF port":80,"RTSP port":554},"PTZ protocol":{"Protocol"):		Axis,"Address":			0,"Port":0,"Serial settings":9600,8,N,1}}},</v>
      </c>
    </row>
    <row r="346" spans="1:14">
      <c r="A346" s="48">
        <v>3307</v>
      </c>
      <c r="B346" t="s">
        <v>3910</v>
      </c>
      <c r="C346" t="s">
        <v>3911</v>
      </c>
      <c r="D346" t="s">
        <v>3912</v>
      </c>
      <c r="E346" t="s">
        <v>3913</v>
      </c>
      <c r="F346" t="s">
        <v>3914</v>
      </c>
      <c r="N346" t="str">
        <f t="shared" si="5"/>
        <v>[{"Camera Information":{"Identifier":"camera.3307","Number":3307,"Group":C-33,"Name":C-33 84,22 La Llagosta,"Location":ACCESSOS NORD,"Description":C-33 84,22 La Llagosta,"Symbol":"Fixed camera","Owner":"SCT","Municipality":"Llagosta","Kilometric Point":"84,22","Road":"C-33","Direction":"DEC","Latitude":"41,508760759094",""Longitude":"2,20319344907018",""Manufacturer":"LANACCESS","Connection":{"Address"):10.137.229.102,"Multicast address":				239.137.229.102,"User":hello,"Password":world,"HTTP port":80,"ONVIF port":80,"RTSP port":554},"PTZ protocol":{"Protocol"):		Plettack,"Address":			27,"Port":8,"Serial settings":1200,8,E,1}}},</v>
      </c>
    </row>
    <row r="347" spans="1:14">
      <c r="A347" s="48">
        <v>3401</v>
      </c>
      <c r="B347" t="s">
        <v>3915</v>
      </c>
      <c r="C347" t="s">
        <v>3916</v>
      </c>
      <c r="D347" t="s">
        <v>3917</v>
      </c>
      <c r="E347" t="s">
        <v>3918</v>
      </c>
      <c r="F347" t="s">
        <v>3919</v>
      </c>
      <c r="N347" t="str">
        <f t="shared" si="5"/>
        <v>[{"Camera Information":{"Identifier":"camera.3401","Number":3401,"Group":N-340,"Name":N-340 1243,154 Molins,"Location":ACCESSOS SUD,"Description":N-340 1243,154 Molins,"Symbol":"Fixed camera","Owner":"SCT","Municipality":"","Kilometric Point":"1243,154","Road":"N-340","Direction":"CRE","Latitude":"41,407066642504",""Longitude":"2,00841955560224",""Manufacturer":"AXIS","Connection":{"Address"):10.137.245.44,"Multicast address":				239.239.239.239,"User":root,"Password":root,"HTTP port":80,"ONVIF port":80,"RTSP port":554},"PTZ protocol":{"Protocol"):		Plettack,"Address":			24,"Port":2222,"Serial settings":9600,8,E,1}}},</v>
      </c>
    </row>
    <row r="348" spans="1:14">
      <c r="A348" s="48">
        <v>3402</v>
      </c>
      <c r="B348" t="s">
        <v>3920</v>
      </c>
      <c r="C348" t="s">
        <v>3921</v>
      </c>
      <c r="D348" t="s">
        <v>3922</v>
      </c>
      <c r="E348" t="s">
        <v>3923</v>
      </c>
      <c r="F348" t="s">
        <v>3924</v>
      </c>
      <c r="N348" t="str">
        <f t="shared" si="5"/>
        <v>[{"Camera Information":{"Identifier":"camera.3402","Number":3402,"Group":N-340,"Name":N-340 1242,278 St. Vicenç,"Location":ACCESSOS SUD,"Description":N-340 1242,278 St. Vicenç,"Symbol":"Fixed camera","Owner":"SCT","Municipality":"","Kilometric Point":"1242,278","Road":"N-340","Direction":"CRE","Latitude":"41,4043743235337",""Longitude":"1,99837238723761",""Manufacturer":"AXIS","Connection":{"Address"):10.137.245.45,"Multicast address":				238.137.245.45,"User":root,"Password":root,"HTTP port":80,"ONVIF port":80,"RTSP port":554},"PTZ protocol":{"Protocol"):		Plettack,"Address":			25,"Port":2222,"Serial settings":9600,8,E,1}}},</v>
      </c>
    </row>
    <row r="349" spans="1:14">
      <c r="A349" s="48">
        <v>3403</v>
      </c>
      <c r="B349" t="s">
        <v>3925</v>
      </c>
      <c r="C349" t="s">
        <v>3926</v>
      </c>
      <c r="D349" t="s">
        <v>3927</v>
      </c>
      <c r="E349" t="s">
        <v>3928</v>
      </c>
      <c r="F349" t="s">
        <v>3929</v>
      </c>
      <c r="N349" t="str">
        <f t="shared" si="5"/>
        <v>[{"Camera Information":{"Identifier":"camera.3403","Number":3403,"Group":N-340,"Name":N-340 1241,66 Cervelló,"Location":ACCESSOS SUD,"Description":N-340 1241,66 Cervelló,"Symbol":"Fixed camera","Owner":"SCT","Municipality":"","Kilometric Point":"1241,66","Road":"N-340","Direction":"CRE","Latitude":"41,4024576202994",""Longitude":"1,99172581176257",""Manufacturer":"AXIS","Connection":{"Address"):10.137.245.46,"Multicast address":				238.137.245.46,"User":root,"Password":root,"HTTP port":80,"ONVIF port":80,"RTSP port":554},"PTZ protocol":{"Protocol"):		Plettack,"Address":			26,"Port":2222,"Serial settings":9600,8,E,1}}},</v>
      </c>
    </row>
    <row r="350" spans="1:14">
      <c r="A350" s="48">
        <v>3404</v>
      </c>
      <c r="B350" t="s">
        <v>3930</v>
      </c>
      <c r="C350" t="s">
        <v>3931</v>
      </c>
      <c r="D350" t="s">
        <v>3932</v>
      </c>
      <c r="E350" t="s">
        <v>3933</v>
      </c>
      <c r="F350" t="s">
        <v>3603</v>
      </c>
      <c r="N350" t="str">
        <f t="shared" si="5"/>
        <v>[{"Camera Information":{"Identifier":"camera.3404","Number":3404,"Group":N-340,"Name":N-340 1226 Ordal,"Location":N-340,"Description":N-340 1226 Ordal,"Symbol":"Fixed camera","Owner":"SCT","Municipality":"","Kilometric Point":"1226","Road":"N-340","Direction":"DEC","Latitude":"41,3943373290372",""Longitude":"1,85635843058475",""Manufacturer":"","Connection":{"Address"):10137247166,"Multicast address":				1,"User":,"Password":,"HTTP port":80,"ONVIF port":80,"RTSP port":554},"PTZ protocol":{"Protocol"):		Ultrak,"Address":			2,"Port":0,"Serial settings":9600,8,E,1}}},</v>
      </c>
    </row>
    <row r="351" spans="1:14">
      <c r="A351" s="48">
        <v>3405</v>
      </c>
      <c r="B351" t="s">
        <v>3934</v>
      </c>
      <c r="C351" t="s">
        <v>3935</v>
      </c>
      <c r="D351" t="s">
        <v>3936</v>
      </c>
      <c r="E351" t="s">
        <v>3937</v>
      </c>
      <c r="F351" t="s">
        <v>2578</v>
      </c>
      <c r="N351" t="str">
        <f t="shared" si="5"/>
        <v>[{"Camera Information":{"Identifier":"camera.3405","Number":3405,"Group":N-340,"Name":N-340 1201,8 Arboç,"Location":N-340,"Description":N-340 1201,8 Arboç,"Symbol":"Fixed camera","Owner":"SCT","Municipality":"","Kilometric Point":"1201,8","Road":"N-340","Direction":"DEC","Latitude":"41,2850133121838",""Longitude":"1,61691888013051",""Manufacturer":"AXIS","Connection":{"Address"):10.137.246.70,"Multicast address":				239.239.239.239,"User":root,"Password":root,"HTTP port":80,"ONVIF port":80,"RTSP port":554},"PTZ protocol":{"Protocol"):		Ultrak,"Address":			0,"Port":2222,"Serial settings":9600,8,E,1}}},</v>
      </c>
    </row>
    <row r="352" spans="1:14">
      <c r="A352" s="48">
        <v>3406</v>
      </c>
      <c r="B352" t="s">
        <v>3938</v>
      </c>
      <c r="C352" t="s">
        <v>3939</v>
      </c>
      <c r="D352" t="s">
        <v>3940</v>
      </c>
      <c r="E352" t="s">
        <v>3941</v>
      </c>
      <c r="F352" t="s">
        <v>2578</v>
      </c>
      <c r="N352" t="str">
        <f t="shared" si="5"/>
        <v>[{"Camera Information":{"Identifier":"camera.3406","Number":3406,"Group":N-340,"Name":N-340 1195,4 Bellvei,"Location":N-340,"Description":N-340 1195,4 Bellvei,"Symbol":"Fixed camera","Owner":"SCT","Municipality":"","Kilometric Point":"1195,4","Road":"N-340","Direction":"DEC","Latitude":"41,2378679245983",""Longitude":"1,57717584271065",""Manufacturer":"AXIS","Connection":{"Address"):10.137.246.72,"Multicast address":				239.239.239.239,"User":root,"Password":root,"HTTP port":80,"ONVIF port":80,"RTSP port":554},"PTZ protocol":{"Protocol"):		Ultrak,"Address":			0,"Port":2222,"Serial settings":9600,8,E,1}}},</v>
      </c>
    </row>
    <row r="353" spans="1:14">
      <c r="A353" s="48">
        <v>3407</v>
      </c>
      <c r="B353" t="s">
        <v>3942</v>
      </c>
      <c r="C353" t="s">
        <v>3943</v>
      </c>
      <c r="D353" t="s">
        <v>3944</v>
      </c>
      <c r="E353" t="s">
        <v>3945</v>
      </c>
      <c r="F353" t="s">
        <v>2578</v>
      </c>
      <c r="N353" t="str">
        <f t="shared" si="5"/>
        <v>[{"Camera Information":{"Identifier":"camera.3407","Number":3407,"Group":N-340,"Name":N-340 1186,4 Vendrell,"Location":N-340,"Description":N-340 1186,4 Vendrell,"Symbol":"Fixed camera","Owner":"SCT","Municipality":"","Kilometric Point":"1186,4","Road":"N-340","Direction":"DEC","Latitude":"41,1817394019621",""Longitude":"1,50616631754764",""Manufacturer":"","Connection":{"Address"):10.137.246.38,"Multicast address":				239.239.239.239,"User":,"Password":,"HTTP port":80,"ONVIF port":80,"RTSP port":554},"PTZ protocol":{"Protocol"):		Ultrak,"Address":			0,"Port":2222,"Serial settings":9600,8,E,1}}},</v>
      </c>
    </row>
    <row r="354" spans="1:14">
      <c r="A354" s="48">
        <v>3408</v>
      </c>
      <c r="B354" t="s">
        <v>3946</v>
      </c>
      <c r="C354" t="s">
        <v>3947</v>
      </c>
      <c r="D354" t="s">
        <v>3948</v>
      </c>
      <c r="E354" t="s">
        <v>3949</v>
      </c>
      <c r="F354" t="s">
        <v>2578</v>
      </c>
      <c r="N354" t="str">
        <f t="shared" si="5"/>
        <v>[{"Camera Information":{"Identifier":"camera.3408","Number":3408,"Group":N-340,"Name":N-340 1183,5 Roda de Barà,"Location":N-340,"Description":N-340 1183,5 Roda de Barà,"Symbol":"Fixed camera","Owner":"SCT","Municipality":"","Kilometric Point":"1183,5","Road":"N-340","Direction":"DEC","Latitude":"41,1764903382996",""Longitude":"1,47409344883042",""Manufacturer":"","Connection":{"Address"):10.137.246.43,"Multicast address":				239.239.239.239,"User":,"Password":,"HTTP port":80,"ONVIF port":80,"RTSP port":554},"PTZ protocol":{"Protocol"):		Ultrak,"Address":			0,"Port":2222,"Serial settings":9600,8,E,1}}},</v>
      </c>
    </row>
    <row r="355" spans="1:14">
      <c r="A355" s="48">
        <v>3409</v>
      </c>
      <c r="B355" t="s">
        <v>3950</v>
      </c>
      <c r="C355" t="s">
        <v>3951</v>
      </c>
      <c r="D355" t="s">
        <v>3952</v>
      </c>
      <c r="E355" t="s">
        <v>3953</v>
      </c>
      <c r="F355" t="s">
        <v>2578</v>
      </c>
      <c r="N355" t="str">
        <f t="shared" si="5"/>
        <v>[{"Camera Information":{"Identifier":"camera.3409","Number":3409,"Group":N-340,"Name":N-340 1179,3 Torredembarra,"Location":N-340,"Description":N-340 1179,3 Torredembarra,"Symbol":"Fixed camera","Owner":"SCT","Municipality":"","Kilometric Point":"1179,3","Road":"N-340","Direction":"DEC","Latitude":"41,1555805262686",""Longitude":"1,42811767566059",""Manufacturer":"","Connection":{"Address"):10.137.246.40,"Multicast address":				239.239.239.239,"User":,"Password":,"HTTP port":80,"ONVIF port":80,"RTSP port":554},"PTZ protocol":{"Protocol"):		Ultrak,"Address":			0,"Port":2222,"Serial settings":9600,8,E,1}}},</v>
      </c>
    </row>
    <row r="356" spans="1:14">
      <c r="A356" s="48">
        <v>3410</v>
      </c>
      <c r="B356" t="s">
        <v>3954</v>
      </c>
      <c r="C356" t="s">
        <v>3955</v>
      </c>
      <c r="D356" t="s">
        <v>3956</v>
      </c>
      <c r="E356" t="s">
        <v>3957</v>
      </c>
      <c r="F356" t="s">
        <v>2578</v>
      </c>
      <c r="N356" t="str">
        <f t="shared" si="5"/>
        <v>[{"Camera Information":{"Identifier":"camera.3410","Number":3410,"Group":N-340,"Name":N-340 1176 Torredembarra,"Location":N-340,"Description":N-340 1176 Torredembarra,"Symbol":"Fixed camera","Owner":"SCT","Municipality":"","Kilometric Point":"1176","Road":"N-340","Direction":"DEC","Latitude":"41,1582031983377",""Longitude":"1,39178825897496",""Manufacturer":"AXIS","Connection":{"Address"):10.137.247.145,"Multicast address":				239.239.239.239,"User":root,"Password":root,"HTTP port":80,"ONVIF port":80,"RTSP port":554},"PTZ protocol":{"Protocol"):		Ultrak,"Address":			0,"Port":2222,"Serial settings":9600,8,E,1}}},</v>
      </c>
    </row>
    <row r="357" spans="1:14">
      <c r="A357" s="48">
        <v>3411</v>
      </c>
      <c r="B357" t="s">
        <v>3958</v>
      </c>
      <c r="C357" t="s">
        <v>3959</v>
      </c>
      <c r="D357" t="s">
        <v>3960</v>
      </c>
      <c r="E357" t="s">
        <v>3961</v>
      </c>
      <c r="F357" t="s">
        <v>2578</v>
      </c>
      <c r="N357" t="str">
        <f t="shared" si="5"/>
        <v>[{"Camera Information":{"Identifier":"camera.3411","Number":3411,"Group":N-340,"Name":N-340 1171 Tarragona,"Location":N-340,"Description":N-340 1171 Tarragona,"Symbol":"Fixed camera","Owner":"SCT","Municipality":"","Kilometric Point":"1171","Road":"N-340","Direction":"DEC","Latitude":"41,138347",""Longitude":"1,345431",""Manufacturer":"AXIS","Connection":{"Address"):10.137.247.147,"Multicast address":				239.239.239.239,"User":root,"Password":root,"HTTP port":80,"ONVIF port":80,"RTSP port":554},"PTZ protocol":{"Protocol"):		Ultrak,"Address":			0,"Port":2222,"Serial settings":9600,8,E,1}}},</v>
      </c>
    </row>
    <row r="358" spans="1:14">
      <c r="A358" s="48">
        <v>3412</v>
      </c>
      <c r="B358" t="s">
        <v>3962</v>
      </c>
      <c r="C358" t="s">
        <v>3963</v>
      </c>
      <c r="D358" t="s">
        <v>3964</v>
      </c>
      <c r="E358" t="s">
        <v>3965</v>
      </c>
      <c r="F358" t="s">
        <v>2578</v>
      </c>
      <c r="N358" t="str">
        <f t="shared" si="5"/>
        <v>[{"Camera Information":{"Identifier":"camera.3412","Number":3412,"Group":N-340,"Name":N-340 1129,5 Tarragona,"Location":N-340,"Description":N-340 1129,5 Tarragona,"Symbol":"Fixed camera","Owner":"SCT","Municipality":"","Kilometric Point":"1129,5","Road":"N-340","Direction":"DEC","Latitude":"41,1268443446168",""Longitude":"1,2422991606862",""Manufacturer":"AXIS","Connection":{"Address"):10.137.247.72,"Multicast address":				239.239.239.239,"User":root,"Password":root,"HTTP port":80,"ONVIF port":80,"RTSP port":554},"PTZ protocol":{"Protocol"):		Ultrak,"Address":			0,"Port":2222,"Serial settings":9600,8,E,1}}},</v>
      </c>
    </row>
    <row r="359" spans="1:14">
      <c r="A359" s="48">
        <v>3413</v>
      </c>
      <c r="B359" t="s">
        <v>3966</v>
      </c>
      <c r="C359" t="s">
        <v>3967</v>
      </c>
      <c r="D359" t="s">
        <v>3968</v>
      </c>
      <c r="E359" t="s">
        <v>3969</v>
      </c>
      <c r="F359" t="s">
        <v>2578</v>
      </c>
      <c r="N359" t="str">
        <f t="shared" si="5"/>
        <v>[{"Camera Information":{"Identifier":"camera.3413","Number":3413,"Group":N-340,"Name":N-340 1162 Tarragona,"Location":N-340,"Description":N-340 1162 Tarragona,"Symbol":"Fixed camera","Owner":"SCT","Municipality":"","Kilometric Point":"1162","Road":"N-340","Direction":"DEC","Latitude":"41,1031399917001",""Longitude":"1,12839248635636",""Manufacturer":"AXIS","Connection":{"Address"):10.137.247.4,"Multicast address":				239.239.239.239,"User":root,"Password":root,"HTTP port":80,"ONVIF port":80,"RTSP port":554},"PTZ protocol":{"Protocol"):		Ultrak,"Address":			0,"Port":2222,"Serial settings":9600,8,E,1}}},</v>
      </c>
    </row>
    <row r="360" spans="1:14">
      <c r="A360" s="48">
        <v>3414</v>
      </c>
      <c r="B360" t="s">
        <v>3970</v>
      </c>
      <c r="C360" t="s">
        <v>3971</v>
      </c>
      <c r="D360" t="s">
        <v>3972</v>
      </c>
      <c r="E360" t="s">
        <v>3973</v>
      </c>
      <c r="F360" t="s">
        <v>2578</v>
      </c>
      <c r="N360" t="str">
        <f t="shared" si="5"/>
        <v>[{"Camera Information":{"Identifier":"camera.3414","Number":3414,"Group":N-340,"Name":N-340 1151,2 Vila-seca,"Location":N-340,"Description":N-340 1151,2 Vila-seca,"Symbol":"Fixed camera","Owner":"SCT","Municipality":"","Kilometric Point":"1151,2","Road":"N-340","Direction":"DEC","Latitude":"41,0702524812255",""Longitude":"1,04777369925839",""Manufacturer":"AXIS","Connection":{"Address"):10.137.247.152,"Multicast address":				239.239.239.239,"User":root,"Password":root,"HTTP port":80,"ONVIF port":80,"RTSP port":554},"PTZ protocol":{"Protocol"):		Ultrak,"Address":			0,"Port":2222,"Serial settings":9600,8,E,1}}},</v>
      </c>
    </row>
    <row r="361" spans="1:14">
      <c r="A361" s="48">
        <v>3415</v>
      </c>
      <c r="B361" t="s">
        <v>3974</v>
      </c>
      <c r="C361" t="s">
        <v>3975</v>
      </c>
      <c r="D361" t="s">
        <v>3976</v>
      </c>
      <c r="E361" t="s">
        <v>3977</v>
      </c>
      <c r="F361" t="s">
        <v>2578</v>
      </c>
      <c r="N361" t="str">
        <f t="shared" si="5"/>
        <v>[{"Camera Information":{"Identifier":"camera.3415","Number":3415,"Group":N-340,"Name":N-340 1143,7 Cambrils,"Location":N-340,"Description":N-340 1143,7 Cambrils,"Symbol":"Fixed camera","Owner":"SCT","Municipality":"","Kilometric Point":"1143,7","Road":"N-340","Direction":"DEC","Latitude":"40,9980859442444",""Longitude":"0,925311674162863",""Manufacturer":"AXIS","Connection":{"Address"):10137246100,"Multicast address":				239.239.239.239,"User":root,"Password":root,"HTTP port":80,"ONVIF port":80,"RTSP port":554},"PTZ protocol":{"Protocol"):		Ultrak,"Address":			0,"Port":2222,"Serial settings":9600,8,E,1}}},</v>
      </c>
    </row>
    <row r="362" spans="1:14">
      <c r="A362" s="48">
        <v>3416</v>
      </c>
      <c r="B362" t="s">
        <v>3978</v>
      </c>
      <c r="C362" t="s">
        <v>3979</v>
      </c>
      <c r="D362" t="s">
        <v>3980</v>
      </c>
      <c r="E362" t="s">
        <v>3981</v>
      </c>
      <c r="F362" t="s">
        <v>2578</v>
      </c>
      <c r="N362" t="str">
        <f t="shared" si="5"/>
        <v>[{"Camera Information":{"Identifier":"camera.3416","Number":3416,"Group":N-340,"Name":N-340 1130,2 Miami Platja,"Location":N-340,"Description":N-340 1130,2 Miami Platja,"Symbol":"Fixed camera","Owner":"SCT","Municipality":"","Kilometric Point":"1130,2","Road":"N-340","Direction":"DEC","Latitude":"41,1229",""Longitude":"1,277811",""Manufacturer":"AXIS","Connection":{"Address"):10.137.246.102,"Multicast address":				239.239.239.239,"User":root,"Password":root,"HTTP port":80,"ONVIF port":80,"RTSP port":554},"PTZ protocol":{"Protocol"):		Ultrak,"Address":			0,"Port":2222,"Serial settings":9600,8,E,1}}},</v>
      </c>
    </row>
    <row r="363" spans="1:14">
      <c r="A363" s="48">
        <v>3417</v>
      </c>
      <c r="B363" t="s">
        <v>3982</v>
      </c>
      <c r="C363" t="s">
        <v>3983</v>
      </c>
      <c r="D363" t="s">
        <v>3984</v>
      </c>
      <c r="E363" t="s">
        <v>3985</v>
      </c>
      <c r="F363" t="s">
        <v>2578</v>
      </c>
      <c r="N363" t="str">
        <f t="shared" si="5"/>
        <v>[{"Camera Information":{"Identifier":"camera.3417","Number":3417,"Group":N-340,"Name":N-340 1124,9 Vandellós,"Location":N-340,"Description":N-340 1124,9 Vandellós,"Symbol":"Fixed camera","Owner":"SCT","Municipality":"","Kilometric Point":"1124,9","Road":"N-340","Direction":"DEC","Latitude":"40,9678951526688",""Longitude":"0,879407027959857",""Manufacturer":"AXIS","Connection":{"Address"):10137246196,"Multicast address":				239.239.239.239,"User":root,"Password":root,"HTTP port":80,"ONVIF port":80,"RTSP port":554},"PTZ protocol":{"Protocol"):		Ultrak,"Address":			0,"Port":2222,"Serial settings":9600,8,E,1}}},</v>
      </c>
    </row>
    <row r="364" spans="1:14">
      <c r="A364" s="48">
        <v>3418</v>
      </c>
      <c r="B364" t="s">
        <v>3986</v>
      </c>
      <c r="C364" t="s">
        <v>3987</v>
      </c>
      <c r="D364" t="s">
        <v>3988</v>
      </c>
      <c r="E364" t="s">
        <v>3989</v>
      </c>
      <c r="F364" t="s">
        <v>2578</v>
      </c>
      <c r="N364" t="str">
        <f t="shared" si="5"/>
        <v>[{"Camera Information":{"Identifier":"camera.3418","Number":3418,"Group":N-340,"Name":N-340 1113 Ametlla de Mar,"Location":N-340,"Description":N-340 1113 Ametlla de Mar,"Symbol":"Fixed camera","Owner":"SCT","Municipality":"","Kilometric Point":"1113","Road":"N-340","Direction":"DEC","Latitude":"40,8947127006053",""Longitude":"0,790606087861275",""Manufacturer":"AXIS","Connection":{"Address"):10.137.246.198,"Multicast address":				239.239.239.239,"User":root,"Password":root,"HTTP port":80,"ONVIF port":80,"RTSP port":554},"PTZ protocol":{"Protocol"):		Ultrak,"Address":			0,"Port":2222,"Serial settings":9600,8,E,1}}},</v>
      </c>
    </row>
    <row r="365" spans="1:14">
      <c r="A365" s="48">
        <v>3419</v>
      </c>
      <c r="B365" t="s">
        <v>3990</v>
      </c>
      <c r="C365" t="s">
        <v>3991</v>
      </c>
      <c r="D365" t="s">
        <v>3992</v>
      </c>
      <c r="E365" t="s">
        <v>3993</v>
      </c>
      <c r="F365" t="s">
        <v>2578</v>
      </c>
      <c r="N365" t="str">
        <f t="shared" si="5"/>
        <v>[{"Camera Information":{"Identifier":"camera.3419","Number":3419,"Group":N-340,"Name":N-340 1099,2 Ampolla,"Location":N-340,"Description":N-340 1099,2 Ampolla,"Symbol":"Fixed camera","Owner":"SCT","Municipality":"","Kilometric Point":"1099,2","Road":"N-340","Direction":"DEC","Latitude":"40,8242328905994",""Longitude":"0,70766273559191",""Manufacturer":"AXIS","Connection":{"Address"):10137246168,"Multicast address":				239.239.239.239,"User":root,"Password":root,"HTTP port":80,"ONVIF port":80,"RTSP port":554},"PTZ protocol":{"Protocol"):		Ultrak,"Address":			0,"Port":2222,"Serial settings":9600,8,E,1}}},</v>
      </c>
    </row>
    <row r="366" spans="1:14">
      <c r="A366" s="48">
        <v>3420</v>
      </c>
      <c r="B366" t="s">
        <v>3994</v>
      </c>
      <c r="C366" t="s">
        <v>3995</v>
      </c>
      <c r="D366" t="s">
        <v>3996</v>
      </c>
      <c r="E366" t="s">
        <v>3997</v>
      </c>
      <c r="F366" t="s">
        <v>2578</v>
      </c>
      <c r="N366" t="str">
        <f t="shared" si="5"/>
        <v>[{"Camera Information":{"Identifier":"camera.3420","Number":3420,"Group":N-340,"Name":N-340 1087,5 Aldea,"Location":N-340,"Description":N-340 1087,5 Aldea,"Symbol":"Fixed camera","Owner":"SCT","Municipality":"","Kilometric Point":"1087,5","Road":"N-340","Direction":"DEC","Latitude":"40,7474813930636",""Longitude":"0,621926268332477",""Manufacturer":"AXIS","Connection":{"Address"):10137246132,"Multicast address":				239.239.239.239,"User":root,"Password":root,"HTTP port":80,"ONVIF port":80,"RTSP port":554},"PTZ protocol":{"Protocol"):		Ultrak,"Address":			0,"Port":2222,"Serial settings":9600,8,E,1}}},</v>
      </c>
    </row>
    <row r="367" spans="1:14">
      <c r="A367" s="48">
        <v>3421</v>
      </c>
      <c r="B367" t="s">
        <v>3998</v>
      </c>
      <c r="C367" t="s">
        <v>3999</v>
      </c>
      <c r="D367" t="s">
        <v>4000</v>
      </c>
      <c r="E367" t="s">
        <v>4001</v>
      </c>
      <c r="F367" t="s">
        <v>2578</v>
      </c>
      <c r="N367" t="str">
        <f t="shared" si="5"/>
        <v>[{"Camera Information":{"Identifier":"camera.3421","Number":3421,"Group":N-340,"Name":N-340 1072 S. Carles Ràpita,"Location":N-340,"Description":N-340 1072 S. Carles Ràpita,"Symbol":"Fixed camera","Owner":"SCT","Municipality":"","Kilometric Point":"1072","Road":"N-340","Direction":"DEC","Latitude":"40,627867",""Longitude":"0,579875",""Manufacturer":"AXIS","Connection":{"Address"):10.137.246.170,"Multicast address":				239.239.239.239,"User":,"Password":,"HTTP port":80,"ONVIF port":80,"RTSP port":554},"PTZ protocol":{"Protocol"):		Ultrak,"Address":			0,"Port":2222,"Serial settings":9600,8,E,1}}},</v>
      </c>
    </row>
    <row r="368" spans="1:14">
      <c r="A368" s="48">
        <v>3422</v>
      </c>
      <c r="B368" t="s">
        <v>4002</v>
      </c>
      <c r="C368" t="s">
        <v>4003</v>
      </c>
      <c r="D368" t="s">
        <v>4004</v>
      </c>
      <c r="E368" t="s">
        <v>4005</v>
      </c>
      <c r="F368" t="s">
        <v>2578</v>
      </c>
      <c r="N368" t="str">
        <f t="shared" si="5"/>
        <v>[{"Camera Information":{"Identifier":"camera.3422","Number":3422,"Group":N-340,"Name":N-340 1065,6 Alcanar,"Location":N-340,"Description":N-340 1065,6 Alcanar,"Symbol":"Fixed camera","Owner":"SCT","Municipality":"","Kilometric Point":"1065,6","Road":"N-340","Direction":"DEC","Latitude":"40,5770519481546",""Longitude":"0,54885358009854",""Manufacturer":"AXIS","Connection":{"Address"):10.137.246.172,"Multicast address":				239.239.239.239,"User":root,"Password":root,"HTTP port":80,"ONVIF port":80,"RTSP port":554},"PTZ protocol":{"Protocol"):		Ultrak,"Address":			0,"Port":2222,"Serial settings":9600,8,E,1}}},</v>
      </c>
    </row>
    <row r="369" spans="1:14">
      <c r="A369" s="48">
        <v>3501</v>
      </c>
      <c r="B369" t="s">
        <v>4006</v>
      </c>
      <c r="C369" t="s">
        <v>4007</v>
      </c>
      <c r="D369" t="s">
        <v>4008</v>
      </c>
      <c r="E369" t="s">
        <v>4009</v>
      </c>
      <c r="F369" t="s">
        <v>4010</v>
      </c>
      <c r="N369" t="str">
        <f t="shared" si="5"/>
        <v>[{"Camera Information":{"Identifier":"camera.3501","Number":3501,"Group":C-35,"Name":C-35 84 Maçanet,"Location":COSTA BRAVA,"Description":C-35 84 Maçanet,"Symbol":"Fixed camera","Owner":"SCT","Municipality":"Maçanet de la Selva","Kilometric Point":"84","Road":"C-35","Direction":"DEC","Latitude":"41,7860466010133",""Longitude":"2,75749888390421",""Manufacturer":"AXIS","Connection":{"Address"):10.137.232.11,"Multicast address":				239.137.232.11,"User":root,"Password":root,"HTTP port":80,"ONVIF port":80,"RTSP port":554},"PTZ protocol":{"Protocol"):		Pelco-D,"Address":			1,"Port":2222,"Serial settings":9600,8,N,1}}},</v>
      </c>
    </row>
    <row r="370" spans="1:14">
      <c r="A370" s="48">
        <v>3502</v>
      </c>
      <c r="B370" t="s">
        <v>4011</v>
      </c>
      <c r="C370" t="s">
        <v>4012</v>
      </c>
      <c r="D370" t="s">
        <v>4013</v>
      </c>
      <c r="E370" t="s">
        <v>4014</v>
      </c>
      <c r="F370" t="s">
        <v>3412</v>
      </c>
      <c r="N370" t="str">
        <f t="shared" si="5"/>
        <v>[{"Camera Information":{"Identifier":"camera.3502","Number":3502,"Group":C-35,"Name":C-35 85,5 Vidreres,"Location":COSTA BRAVA,"Description":C-35 85,5 Vidreres,"Symbol":"Fixed camera","Owner":"SCT","Municipality":"Vidreres","Kilometric Point":"85,5","Road":"C-35","Direction":"CRE","Latitude":"41,7842531769409",""Longitude":"2,77656525684767",""Manufacturer":"AXIS","Connection":{"Address"):10.137.232.12,"Multicast address":				239.137.232.12,"User":root,"Password":root,"HTTP port":80,"ONVIF port":80,"RTSP port":554},"PTZ protocol":{"Protocol"):		Axis,"Address":			0,"Port":2222,"Serial settings":9600,8,N,1}}},</v>
      </c>
    </row>
    <row r="371" spans="1:14">
      <c r="A371" s="48">
        <v>3503</v>
      </c>
      <c r="B371" t="s">
        <v>4015</v>
      </c>
      <c r="C371" t="s">
        <v>4016</v>
      </c>
      <c r="D371" t="s">
        <v>4017</v>
      </c>
      <c r="E371" t="s">
        <v>4018</v>
      </c>
      <c r="F371" t="s">
        <v>3662</v>
      </c>
      <c r="N371" t="str">
        <f t="shared" si="5"/>
        <v>[{"Camera Information":{"Identifier":"camera.3503","Number":3503,"Group":C-35,"Name":C-35 88 Vidreres,"Location":COSTA BRAVA,"Description":C-35 88 Vidreres,"Symbol":"Fixed camera","Owner":"SCT","Municipality":"Vidreres","Kilometric Point":"88","Road":"C-35","Direction":"DEC","Latitude":"41,7910456902471",""Longitude":"2,80174728602107",""Manufacturer":"AXIS","Connection":{"Address"):10.137.232.13,"Multicast address":				239.137.232.13,"User":root,"Password":root,"HTTP port":80,"ONVIF port":80,"RTSP port":554},"PTZ protocol":{"Protocol"):		Axis,"Address":			0,"Port":0,"Serial settings":9600,8,E,1}}},</v>
      </c>
    </row>
    <row r="372" spans="1:14">
      <c r="A372" s="48">
        <v>3504</v>
      </c>
      <c r="B372" t="s">
        <v>4019</v>
      </c>
      <c r="C372" t="s">
        <v>4020</v>
      </c>
      <c r="D372" t="s">
        <v>4021</v>
      </c>
      <c r="E372" t="s">
        <v>4022</v>
      </c>
      <c r="F372" t="s">
        <v>3662</v>
      </c>
      <c r="N372" t="str">
        <f t="shared" si="5"/>
        <v>[{"Camera Information":{"Identifier":"camera.3504","Number":3504,"Group":C-35,"Name":C-35 91,5 Caldes,"Location":COSTA BRAVA,"Description":C-35 91,5 Caldes,"Symbol":"Fixed camera","Owner":"SCT","Municipality":"Vidreres","Kilometric Point":"91,5","Road":"C-35","Direction":"DEC","Latitude":"41,8013648599498",""Longitude":"2,83500532631208",""Manufacturer":"AXIS","Connection":{"Address"):10.137.232.14,"Multicast address":				239.137.232.14,"User":root,"Password":root,"HTTP port":80,"ONVIF port":80,"RTSP port":554},"PTZ protocol":{"Protocol"):		Axis,"Address":			0,"Port":0,"Serial settings":9600,8,E,1}}},</v>
      </c>
    </row>
    <row r="373" spans="1:14">
      <c r="A373" s="48">
        <v>3505</v>
      </c>
      <c r="B373" t="s">
        <v>4023</v>
      </c>
      <c r="C373" t="s">
        <v>4024</v>
      </c>
      <c r="D373" t="s">
        <v>4025</v>
      </c>
      <c r="E373" t="s">
        <v>4026</v>
      </c>
      <c r="F373" t="s">
        <v>3662</v>
      </c>
      <c r="N373" t="str">
        <f t="shared" si="5"/>
        <v>[{"Camera Information":{"Identifier":"camera.3505","Number":3505,"Group":C-35,"Name":C-35 94,7 Llagostera,"Location":COSTA BRAVA,"Description":C-35 94,7 Llagostera,"Symbol":"Fixed camera","Owner":"SCT","Municipality":"Llagostera","Kilometric Point":"94,7","Road":"C-35","Direction":"CRE","Latitude":"41,8089341385624",""Longitude":"2,87434935344959",""Manufacturer":"AXIS","Connection":{"Address"):10.137.232.15,"Multicast address":				239.137.232.15,"User":,"Password":,"HTTP port":80,"ONVIF port":80,"RTSP port":554},"PTZ protocol":{"Protocol"):		Axis,"Address":			0,"Port":0,"Serial settings":9600,8,E,1}}},</v>
      </c>
    </row>
    <row r="374" spans="1:14">
      <c r="A374" s="48">
        <v>3506</v>
      </c>
      <c r="B374" t="s">
        <v>4027</v>
      </c>
      <c r="C374" t="s">
        <v>4028</v>
      </c>
      <c r="D374" t="s">
        <v>4029</v>
      </c>
      <c r="E374" t="s">
        <v>4030</v>
      </c>
      <c r="F374" t="s">
        <v>3662</v>
      </c>
      <c r="N374" t="str">
        <f t="shared" si="5"/>
        <v>[{"Camera Information":{"Identifier":"camera.3506","Number":3506,"Group":C-35,"Name":C-35 96,5 Llagostera,"Location":COSTA BRAVA,"Description":C-35 96,5 Llagostera,"Symbol":"Fixed camera","Owner":"SCT","Municipality":"Llagostera","Kilometric Point":"96,5","Road":"C-35","Direction":"DEC","Latitude":"41,8118371999986",""Longitude":"2,89732768598241",""Manufacturer":"AXIS","Connection":{"Address"):10.137.232.16,"Multicast address":				239.137.232.16,"User":,"Password":,"HTTP port":80,"ONVIF port":80,"RTSP port":554},"PTZ protocol":{"Protocol"):		Axis,"Address":			0,"Port":0,"Serial settings":9600,8,E,1}}},</v>
      </c>
    </row>
    <row r="375" spans="1:14">
      <c r="A375" s="48">
        <v>3507</v>
      </c>
      <c r="B375" t="s">
        <v>4031</v>
      </c>
      <c r="C375" t="s">
        <v>4032</v>
      </c>
      <c r="D375" t="s">
        <v>4033</v>
      </c>
      <c r="E375" t="s">
        <v>4034</v>
      </c>
      <c r="F375" t="s">
        <v>3225</v>
      </c>
      <c r="N375" t="str">
        <f t="shared" si="5"/>
        <v>[{"Camera Information":{"Identifier":"camera.3507","Number":3507,"Group":C-65,"Name":C-65 28 Quart,"Location":COSTA BRAVA,"Description":C-65 28 Quart,"Symbol":"Fixed camera","Owner":"SCT","Municipality":"Fornells de la Selva","Kilometric Point":"28","Road":"C-65","Direction":"CRE","Latitude":"41,9411277777778",""Longitude":"2,817925",""Manufacturer":"AXIS","Connection":{"Address"):10.137.232.17,"Multicast address":				239.137.232.17,"User":,"Password":,"HTTP port":80,"ONVIF port":80,"RTSP port":554},"PTZ protocol":{"Protocol"):		Axis,"Address":			0,"Port":0,"Serial settings":9600,8,N,1}}},</v>
      </c>
    </row>
    <row r="376" spans="1:14">
      <c r="A376" s="48">
        <v>3508</v>
      </c>
      <c r="B376" t="s">
        <v>4035</v>
      </c>
      <c r="C376" t="s">
        <v>4036</v>
      </c>
      <c r="D376" t="s">
        <v>4037</v>
      </c>
      <c r="E376" t="s">
        <v>4038</v>
      </c>
      <c r="F376" t="s">
        <v>3662</v>
      </c>
      <c r="N376" t="str">
        <f t="shared" si="5"/>
        <v>[{"Camera Information":{"Identifier":"camera.3508","Number":3508,"Group":C-25,"Name":C-25 244,5 Cassà,"Location":COSTA BRAVA,"Description":C-25 244,5 Cassà,"Symbol":"Fixed camera","Owner":"SCT","Municipality":"Cassà de la Selva","Kilometric Point":"244,5","Road":"C-25","Direction":"DEC","Latitude":"41,8931083333333",""Longitude":"2,85987222222222",""Manufacturer":"AXIS","Connection":{"Address"):10.137.232.18,"Multicast address":				239.137.232.18,"User":,"Password":,"HTTP port":80,"ONVIF port":80,"RTSP port":554},"PTZ protocol":{"Protocol"):		Axis,"Address":			0,"Port":0,"Serial settings":9600,8,E,1}}},</v>
      </c>
    </row>
    <row r="377" spans="1:14">
      <c r="A377" s="48">
        <v>3509</v>
      </c>
      <c r="B377" t="s">
        <v>4039</v>
      </c>
      <c r="C377" t="s">
        <v>4040</v>
      </c>
      <c r="D377" t="s">
        <v>4041</v>
      </c>
      <c r="E377" t="s">
        <v>4042</v>
      </c>
      <c r="F377" t="s">
        <v>3225</v>
      </c>
      <c r="N377" t="str">
        <f t="shared" si="5"/>
        <v>[{"Camera Information":{"Identifier":"camera.3509","Number":3509,"Group":C-25,"Name":C-25 238 Riudellots,"Location":COSTA BRAVA,"Description":C-25 238 Riudellots,"Symbol":"Fixed camera","Owner":"SCT","Municipality":"Riudellots de la Selva","Kilometric Point":"238","Road":"C-25","Direction":"CRE","Latitude":"41,8905375064872",""Longitude":"2,78385423812904",""Manufacturer":"AXIS","Connection":{"Address"):10.137.232.19,"Multicast address":				239.137.232.19,"User":root,"Password":root,"HTTP port":80,"ONVIF port":80,"RTSP port":554},"PTZ protocol":{"Protocol"):		Axis,"Address":			0,"Port":0,"Serial settings":9600,8,N,1}}},</v>
      </c>
    </row>
    <row r="378" spans="1:14">
      <c r="A378" s="48">
        <v>3510</v>
      </c>
      <c r="B378" t="s">
        <v>4043</v>
      </c>
      <c r="C378" t="s">
        <v>4044</v>
      </c>
      <c r="D378" t="s">
        <v>4045</v>
      </c>
      <c r="E378" t="s">
        <v>4046</v>
      </c>
      <c r="F378" t="s">
        <v>3662</v>
      </c>
      <c r="N378" t="str">
        <f t="shared" si="5"/>
        <v>[{"Camera Information":{"Identifier":"camera.3510","Number":3510,"Group":C-65,"Name":C-65 17 Cassà,"Location":COSTA BRAVA,"Description":C-65 17 Cassà,"Symbol":"Fixed camera","Owner":"SCT","Municipality":"Cassà de la Selva","Kilometric Point":"17","Road":"C-65","Direction":"CRE","Latitude":"41,8718916666667",""Longitude":"2,88292222222222",""Manufacturer":"AXIS","Connection":{"Address"):10.137.232.20,"Multicast address":				239.137.232.20,"User":root,"Password":root,"HTTP port":80,"ONVIF port":80,"RTSP port":554},"PTZ protocol":{"Protocol"):		Axis,"Address":			0,"Port":0,"Serial settings":9600,8,E,1}}},</v>
      </c>
    </row>
    <row r="379" spans="1:14">
      <c r="A379" s="48">
        <v>3511</v>
      </c>
      <c r="B379" t="s">
        <v>4047</v>
      </c>
      <c r="C379" t="s">
        <v>4048</v>
      </c>
      <c r="D379" t="s">
        <v>4049</v>
      </c>
      <c r="E379" t="s">
        <v>4050</v>
      </c>
      <c r="F379" t="s">
        <v>3662</v>
      </c>
      <c r="N379" t="str">
        <f t="shared" si="5"/>
        <v>[{"Camera Information":{"Identifier":"camera.3511","Number":3511,"Group":C-65,"Name":C-65 12 Llagostera,"Location":COSTA BRAVA,"Description":C-65 12 Llagostera,"Symbol":"Fixed camera","Owner":"SCT","Municipality":"Llagostera","Kilometric Point":"12","Road":"C-65","Direction":"DEC","Latitude":"41,8297786478208",""Longitude":"2,90937627500321",""Manufacturer":"AXIS","Connection":{"Address"):10.137.232.21,"Multicast address":				239.137.232.21,"User":root,"Password":root,"HTTP port":80,"ONVIF port":80,"RTSP port":554},"PTZ protocol":{"Protocol"):		Axis,"Address":			0,"Port":0,"Serial settings":9600,8,E,1}}},</v>
      </c>
    </row>
    <row r="380" spans="1:14">
      <c r="A380" s="48">
        <v>3512</v>
      </c>
      <c r="B380" t="s">
        <v>4051</v>
      </c>
      <c r="C380" t="s">
        <v>4052</v>
      </c>
      <c r="D380" t="s">
        <v>4053</v>
      </c>
      <c r="E380" t="s">
        <v>4054</v>
      </c>
      <c r="F380" t="s">
        <v>3662</v>
      </c>
      <c r="N380" t="str">
        <f t="shared" si="5"/>
        <v>[{"Camera Information":{"Identifier":"camera.3512","Number":3512,"Group":C-65,"Name":C-65 9,4 Llagostera,"Location":COSTA BRAVA,"Description":C-65 9,4 Llagostera,"Symbol":"Fixed camera","Owner":"SCT","Municipality":"Llagostera","Kilometric Point":"9,4","Road":"C-65","Direction":"CRE","Latitude":"41,8298900345354",""Longitude":"2,92944453890193",""Manufacturer":"AXIS","Connection":{"Address"):10.137.232.22,"Multicast address":				239.137.232.22,"User":root,"Password":root,"HTTP port":80,"ONVIF port":80,"RTSP port":554},"PTZ protocol":{"Protocol"):		Axis,"Address":			0,"Port":0,"Serial settings":9600,8,E,1}}},</v>
      </c>
    </row>
    <row r="381" spans="1:14">
      <c r="A381" s="48">
        <v>3513</v>
      </c>
      <c r="B381" t="s">
        <v>4055</v>
      </c>
      <c r="C381" t="s">
        <v>4056</v>
      </c>
      <c r="D381" t="s">
        <v>4057</v>
      </c>
      <c r="E381" t="s">
        <v>4058</v>
      </c>
      <c r="F381" t="s">
        <v>3662</v>
      </c>
      <c r="N381" t="str">
        <f t="shared" si="5"/>
        <v>[{"Camera Information":{"Identifier":"camera.3513","Number":3513,"Group":C-65,"Name":C-65 5,4 Santa Cristina,"Location":COSTA BRAVA,"Description":C-65 5,4 Santa Cristina,"Symbol":"Fixed camera","Owner":"SCT","Municipality":"Sant Feliu de Guíxols","Kilometric Point":"5,4","Road":"C-65","Direction":"CRE","Latitude":"41,8238361111111",""Longitude":"2,97545",""Manufacturer":"AXIS","Connection":{"Address"):10.137.232.23,"Multicast address":				239.137.232.23,"User":root,"Password":root,"HTTP port":80,"ONVIF port":80,"RTSP port":554},"PTZ protocol":{"Protocol"):		Axis,"Address":			0,"Port":0,"Serial settings":9600,8,E,1}}},</v>
      </c>
    </row>
    <row r="382" spans="1:14">
      <c r="A382" s="48">
        <v>3514</v>
      </c>
      <c r="B382" t="s">
        <v>4059</v>
      </c>
      <c r="C382" t="s">
        <v>4060</v>
      </c>
      <c r="D382" t="s">
        <v>4061</v>
      </c>
      <c r="E382" t="s">
        <v>4062</v>
      </c>
      <c r="F382" t="s">
        <v>3662</v>
      </c>
      <c r="N382" t="str">
        <f t="shared" si="5"/>
        <v>[{"Camera Information":{"Identifier":"camera.3514","Number":3514,"Group":C-35,"Name":C-35 310 Santa Cristina,"Location":COSTA BRAVA,"Description":C-35 310 Santa Cristina,"Symbol":"Fixed camera","Owner":"SCT","Municipality":"Sant Feliu de Guíxols","Kilometric Point":"310","Road":"C-35","Direction":"DEC","Latitude":"41,8087184725",""Longitude":"3,00350563563397",""Manufacturer":"AXIS","Connection":{"Address"):10.137.232.24,"Multicast address":				239.137.232.24,"User":,"Password":,"HTTP port":80,"ONVIF port":80,"RTSP port":554},"PTZ protocol":{"Protocol"):		Axis,"Address":			0,"Port":0,"Serial settings":9600,8,E,1}}},</v>
      </c>
    </row>
    <row r="383" spans="1:14">
      <c r="A383" s="48">
        <v>3515</v>
      </c>
      <c r="B383" t="s">
        <v>4063</v>
      </c>
      <c r="C383" t="s">
        <v>4064</v>
      </c>
      <c r="D383" t="s">
        <v>4065</v>
      </c>
      <c r="E383" t="s">
        <v>4066</v>
      </c>
      <c r="F383" t="s">
        <v>3662</v>
      </c>
      <c r="N383" t="str">
        <f t="shared" si="5"/>
        <v>[{"Camera Information":{"Identifier":"camera.3515","Number":3515,"Group":C-35,"Name":C-35 312 Castell d"Aro,"Location":COSTA BRAVA,"Description":C-35 312 Castell d"Aro,"Symbol":"Fixed camera","Owner":"SCT","Municipality":"Sant Feliu de Guíxols","Kilometric Point":"312","Road":"C-35","Direction":"DEC","Latitude":"41,8064627395101",""Longitude":"3,02970016196787",""Manufacturer":"AXIS","Connection":{"Address"):10.137.232.25,"Multicast address":				239.137.232.25,"User":root,"Password":root,"HTTP port":80,"ONVIF port":80,"RTSP port":554},"PTZ protocol":{"Protocol"):		Axis,"Address":			0,"Port":0,"Serial settings":9600,8,E,1}}},</v>
      </c>
    </row>
    <row r="384" spans="1:14">
      <c r="A384" s="48">
        <v>3516</v>
      </c>
      <c r="B384" t="s">
        <v>4067</v>
      </c>
      <c r="C384" t="s">
        <v>4068</v>
      </c>
      <c r="D384" t="s">
        <v>4069</v>
      </c>
      <c r="E384" t="s">
        <v>4070</v>
      </c>
      <c r="F384" t="s">
        <v>3662</v>
      </c>
      <c r="N384" t="str">
        <f t="shared" si="5"/>
        <v>[{"Camera Information":{"Identifier":"camera.3516","Number":3516,"Group":C-35,"Name":C-35 314 Castell d"Aro,"Location":COSTA BRAVA,"Description":C-35 314 Castell d"Aro,"Symbol":"Fixed camera","Owner":"SCT","Municipality":"Castell-Platja d"Aro","Kilometric Point":"314","Road":"C-35","Direction":"CRE","Latitude":"41,8153361111111",""Longitude":"3,04152777777778",""Manufacturer":"AXIS","Connection":{"Address"):10.137.232.26,"Multicast address":				239.137.232.26,"User":root,"Password":root,"HTTP port":80,"ONVIF port":80,"RTSP port":554},"PTZ protocol":{"Protocol"):		Axis,"Address":			0,"Port":0,"Serial settings":9600,8,E,1}}},</v>
      </c>
    </row>
    <row r="385" spans="1:14">
      <c r="A385" s="48">
        <v>3517</v>
      </c>
      <c r="B385" t="s">
        <v>4071</v>
      </c>
      <c r="C385" t="s">
        <v>4072</v>
      </c>
      <c r="D385" t="s">
        <v>4073</v>
      </c>
      <c r="E385" t="s">
        <v>4074</v>
      </c>
      <c r="F385" t="s">
        <v>3662</v>
      </c>
      <c r="N385" t="str">
        <f t="shared" si="5"/>
        <v>[{"Camera Information":{"Identifier":"camera.3517","Number":3517,"Group":C-35,"Name":C-35 316,5 Castell d"Aro,"Location":COSTA BRAVA,"Description":C-35 316,5 Castell d"Aro,"Symbol":"Fixed camera","Owner":"SCT","Municipality":"Castell-Platja d"Aro","Kilometric Point":"316,5","Road":"C-35","Direction":"CRE","Latitude":"41,8284755970116",""Longitude":"3,06348528027378",""Manufacturer":"AXIS","Connection":{"Address"):10.137.232.27,"Multicast address":				239.137.232.27,"User":root,"Password":root,"HTTP port":80,"ONVIF port":80,"RTSP port":554},"PTZ protocol":{"Protocol"):		Axis,"Address":			0,"Port":0,"Serial settings":9600,8,E,1}}},</v>
      </c>
    </row>
    <row r="386" spans="1:14">
      <c r="A386" s="48">
        <v>3518</v>
      </c>
      <c r="B386" t="s">
        <v>4075</v>
      </c>
      <c r="C386" t="s">
        <v>4076</v>
      </c>
      <c r="D386" t="s">
        <v>4077</v>
      </c>
      <c r="E386" t="s">
        <v>4078</v>
      </c>
      <c r="F386" t="s">
        <v>3662</v>
      </c>
      <c r="N386" t="str">
        <f t="shared" si="5"/>
        <v>[{"Camera Information":{"Identifier":"camera.3518","Number":3518,"Group":C-35,"Name":C-35 319,5 Calonge,"Location":COSTA BRAVA,"Description":C-35 319,5 Calonge,"Symbol":"Fixed camera","Owner":"SCT","Municipality":"Calonge","Kilometric Point":"319,5","Road":"C-35","Direction":"DEC","Latitude":"41,8521090881958",""Longitude":"3,07359184093703",""Manufacturer":"AXIS","Connection":{"Address"):10.137.232.28,"Multicast address":				239.137.232.28,"User":,"Password":,"HTTP port":80,"ONVIF port":80,"RTSP port":554},"PTZ protocol":{"Protocol"):		Axis,"Address":			0,"Port":0,"Serial settings":9600,8,E,1}}},</v>
      </c>
    </row>
    <row r="387" spans="1:14">
      <c r="A387" s="48">
        <v>3519</v>
      </c>
      <c r="B387" t="s">
        <v>4079</v>
      </c>
      <c r="C387" t="s">
        <v>4080</v>
      </c>
      <c r="D387" t="s">
        <v>4081</v>
      </c>
      <c r="E387" t="s">
        <v>4082</v>
      </c>
      <c r="F387" t="s">
        <v>3662</v>
      </c>
      <c r="N387" t="str">
        <f t="shared" ref="N387:N450" si="6">CONCATENATE(B387,C387,D387,E387,F387)</f>
        <v>[{"Camera Information":{"Identifier":"camera.3519","Number":3519,"Group":C-35,"Name":C-35 324,6 Palamos,"Location":COSTA BRAVA,"Description":C-35 324,6 Palamos,"Symbol":"Fixed camera","Owner":"SCT","Municipality":"Palamós","Kilometric Point":"324,6","Road":"C-35","Direction":"DEC","Latitude":"41,8581915977991",""Longitude":"3,12168375824377",""Manufacturer":"AXIS","Connection":{"Address"):10.137.232.29,"Multicast address":				239.137.232.29,"User":root,"Password":root,"HTTP port":80,"ONVIF port":80,"RTSP port":554},"PTZ protocol":{"Protocol"):		Axis,"Address":			0,"Port":0,"Serial settings":9600,8,E,1}}},</v>
      </c>
    </row>
    <row r="388" spans="1:14">
      <c r="A388" s="48">
        <v>3520</v>
      </c>
      <c r="B388" t="s">
        <v>4083</v>
      </c>
      <c r="C388" t="s">
        <v>4084</v>
      </c>
      <c r="D388" t="s">
        <v>4085</v>
      </c>
      <c r="E388" t="s">
        <v>4086</v>
      </c>
      <c r="F388" t="s">
        <v>3662</v>
      </c>
      <c r="N388" t="str">
        <f t="shared" si="6"/>
        <v>[{"Camera Information":{"Identifier":"camera.3520","Number":3520,"Group":C-35,"Name":C-35 327 Palamos,"Location":COSTA BRAVA,"Description":C-35 327 Palamos,"Symbol":"Fixed camera","Owner":"SCT","Municipality":"Palamós","Kilometric Point":"327","Road":"C-35","Direction":"DEC","Latitude":"41,8737228395596",""Longitude":"3,13910736168071",""Manufacturer":"AXIS","Connection":{"Address"):10.137.232.30,"Multicast address":				239.137.232.30,"User":root,"Password":root,"HTTP port":80,"ONVIF port":80,"RTSP port":554},"PTZ protocol":{"Protocol"):		Axis,"Address":			0,"Port":0,"Serial settings":9600,8,E,1}}},</v>
      </c>
    </row>
    <row r="389" spans="1:14">
      <c r="A389" s="48">
        <v>3521</v>
      </c>
      <c r="B389" t="s">
        <v>4087</v>
      </c>
      <c r="C389" t="s">
        <v>4088</v>
      </c>
      <c r="D389" t="s">
        <v>4089</v>
      </c>
      <c r="E389" t="s">
        <v>4090</v>
      </c>
      <c r="F389" t="s">
        <v>3662</v>
      </c>
      <c r="N389" t="str">
        <f t="shared" si="6"/>
        <v>[{"Camera Information":{"Identifier":"camera.3521","Number":3521,"Group":C-35,"Name":C-35 330 Montras,"Location":COSTA BRAVA,"Description":C-35 330 Montras,"Symbol":"Fixed camera","Owner":"SCT","Municipality":"Mont-ras","Kilometric Point":"330","Road":"C-35","Direction":"CRE","Latitude":"41,8969638888889",""Longitude":"3,14519444444444",""Manufacturer":"AXIS","Connection":{"Address"):10.137.232.31,"Multicast address":				239.137.232.31,"User":root,"Password":root,"HTTP port":80,"ONVIF port":80,"RTSP port":554},"PTZ protocol":{"Protocol"):		Axis,"Address":			0,"Port":0,"Serial settings":9600,8,E,1}}},</v>
      </c>
    </row>
    <row r="390" spans="1:14">
      <c r="A390" s="48">
        <v>3523</v>
      </c>
      <c r="B390" t="s">
        <v>4091</v>
      </c>
      <c r="C390" t="s">
        <v>4092</v>
      </c>
      <c r="D390" t="s">
        <v>4093</v>
      </c>
      <c r="E390" t="s">
        <v>4094</v>
      </c>
      <c r="F390" t="s">
        <v>3662</v>
      </c>
      <c r="N390" t="str">
        <f t="shared" si="6"/>
        <v>[{"Camera Information":{"Identifier":"camera.3523","Number":3523,"Group":C-66,"Name":C-66 1,5 Llofriu,"Location":COSTA BRAVA,"Description":C-66 1,5 Llofriu,"Symbol":"Fixed camera","Owner":"SCT","Municipality":"Torrent","Kilometric Point":"1,5","Road":"C-66","Direction":"CRE","Latitude":"41,9389433907416",""Longitude":"3,13026685413226",""Manufacturer":"AXIS","Connection":{"Address"):10.137.232.33,"Multicast address":				239.137.232.33,"User":root,"Password":root,"HTTP port":80,"ONVIF port":80,"RTSP port":554},"PTZ protocol":{"Protocol"):		Axis,"Address":			0,"Port":0,"Serial settings":9600,8,E,1}}},</v>
      </c>
    </row>
    <row r="391" spans="1:14">
      <c r="A391" s="48">
        <v>3524</v>
      </c>
      <c r="B391" t="s">
        <v>4095</v>
      </c>
      <c r="C391" t="s">
        <v>4096</v>
      </c>
      <c r="D391" t="s">
        <v>4097</v>
      </c>
      <c r="E391" t="s">
        <v>4098</v>
      </c>
      <c r="F391" t="s">
        <v>3662</v>
      </c>
      <c r="N391" t="str">
        <f t="shared" si="6"/>
        <v>[{"Camera Information":{"Identifier":"camera.3524","Number":3524,"Group":C-66,"Name":C-66 5,3 Forellac,"Location":COSTA BRAVA,"Description":C-66 5,3 Forellac,"Symbol":"Fixed camera","Owner":"SCT","Municipality":"Bisbal d"Empordà","Kilometric Point":"5,3","Road":"C-66","Direction":"DEC","Latitude":"41,9516645398993",""Longitude":"3,09044147345215",""Manufacturer":"AXIS","Connection":{"Address"):10.137.232.34,"Multicast address":				239.137.232.34,"User":root,"Password":root,"HTTP port":80,"ONVIF port":80,"RTSP port":554},"PTZ protocol":{"Protocol"):		Axis,"Address":			0,"Port":0,"Serial settings":9600,8,E,1}}},</v>
      </c>
    </row>
    <row r="392" spans="1:14">
      <c r="A392" s="48">
        <v>3525</v>
      </c>
      <c r="B392" t="s">
        <v>4099</v>
      </c>
      <c r="C392" t="s">
        <v>4100</v>
      </c>
      <c r="D392" t="s">
        <v>4101</v>
      </c>
      <c r="E392" t="s">
        <v>4102</v>
      </c>
      <c r="F392" t="s">
        <v>3662</v>
      </c>
      <c r="N392" t="str">
        <f t="shared" si="6"/>
        <v>[{"Camera Information":{"Identifier":"camera.3525","Number":3525,"Group":C-66,"Name":C-66 7,5 La Bisbal,"Location":COSTA BRAVA,"Description":C-66 7,5 La Bisbal,"Symbol":"Fixed camera","Owner":"SCT","Municipality":"Bisbal d"Empordà","Kilometric Point":"7,5","Road":"C-66","Direction":"CRE","Latitude":"41,9570024483594",""Longitude":"3,0652983242316",""Manufacturer":"AXIS","Connection":{"Address"):10.137.232.35,"Multicast address":				239.137.232.35,"User":root,"Password":root,"HTTP port":80,"ONVIF port":80,"RTSP port":554},"PTZ protocol":{"Protocol"):		Axis,"Address":			0,"Port":0,"Serial settings":9600,8,E,1}}},</v>
      </c>
    </row>
    <row r="393" spans="1:14">
      <c r="A393" s="48">
        <v>806</v>
      </c>
      <c r="B393" t="s">
        <v>4103</v>
      </c>
      <c r="C393" t="s">
        <v>4104</v>
      </c>
      <c r="D393" t="s">
        <v>2573</v>
      </c>
      <c r="E393" t="s">
        <v>4105</v>
      </c>
      <c r="F393" t="s">
        <v>2570</v>
      </c>
      <c r="N393" t="str">
        <f t="shared" si="6"/>
        <v>[{"Camera Information":{"Identifier":"camera.806","Number":806,"Group":AP-7,"Name":AP-7 298,8 L"Ametlla de Mar,"Location":AP-7 (S),"Description":AP-7 298,8 L"Ametlla de Mar,"Symbol":"Fixed camera","Owner":"AUMAR","Municipality":"Ametlla de Mar","Kilometric Point":"298,8","Road":"AP-7","Direction":"0","Latitude":"",""Longitude":"",""Manufacturer":"LANACCESS","Connection":{"Address"):10.149.15.45,"Multicast address":				235.2.0.9,"User":,"Password":,"HTTP port":80,"ONVIF port":80,"RTSP port":554},"PTZ protocol":{"Protocol"):		VLC,"Address":			0,"Port":0,"Serial settings":0}}},</v>
      </c>
    </row>
    <row r="394" spans="1:14">
      <c r="A394" s="48">
        <v>805</v>
      </c>
      <c r="B394" t="s">
        <v>4106</v>
      </c>
      <c r="C394" t="s">
        <v>4107</v>
      </c>
      <c r="D394" t="s">
        <v>2573</v>
      </c>
      <c r="E394" t="s">
        <v>4108</v>
      </c>
      <c r="F394" t="s">
        <v>2570</v>
      </c>
      <c r="N394" t="str">
        <f t="shared" si="6"/>
        <v>[{"Camera Information":{"Identifier":"camera.805","Number":805,"Group":AP-7,"Name":AP-7 297 L"Ametlla de Mar,"Location":AP-7 (S),"Description":AP-7 297 L"Ametlla de Mar,"Symbol":"Fixed camera","Owner":"AUMAR","Municipality":"Ametlla de Mar","Kilometric Point":"297","Road":"AP-7","Direction":"0","Latitude":"",""Longitude":"",""Manufacturer":"LANACCESS","Connection":{"Address"):10.149.15.46,"Multicast address":				235.2.0.10,"User":,"Password":,"HTTP port":80,"ONVIF port":80,"RTSP port":554},"PTZ protocol":{"Protocol"):		VLC,"Address":			0,"Port":0,"Serial settings":0}}},</v>
      </c>
    </row>
    <row r="395" spans="1:14">
      <c r="A395" s="48">
        <v>4001</v>
      </c>
      <c r="B395" t="s">
        <v>4109</v>
      </c>
      <c r="C395" t="s">
        <v>4110</v>
      </c>
      <c r="D395" t="s">
        <v>4111</v>
      </c>
      <c r="E395" t="s">
        <v>4112</v>
      </c>
      <c r="F395" t="s">
        <v>4113</v>
      </c>
      <c r="N395" t="str">
        <f t="shared" si="6"/>
        <v>[{"Camera Information":{"Identifier":"camera.4001","Number":4001,"Group":C-32,"Name":C-32 85,048 Alella,"Location":ACCESSOS NORD,"Description":C-32 85,048 Alella,"Symbol":"Fixed camera","Owner":"SCT","Municipality":"Alella","Kilometric Point":"85,048","Road":"C-32","Direction":"CRE","Latitude":"41,4848866000065",""Longitude":"2,29567415566362",""Manufacturer":"LANACCESS","Connection":{"Address"):10.137.229.66,"Multicast address":				239.137.229.66,"User":hello,"Password":world,"HTTP port":80,"ONVIF port":80,"RTSP port":554},"PTZ protocol":{"Protocol"):		LANACCESS,"Address":			10,"Port":8,"Serial settings":1200,8,E,1}}},</v>
      </c>
    </row>
    <row r="396" spans="1:14">
      <c r="A396" s="48">
        <v>4003</v>
      </c>
      <c r="B396" t="s">
        <v>4114</v>
      </c>
      <c r="C396" t="s">
        <v>4115</v>
      </c>
      <c r="D396" t="s">
        <v>4116</v>
      </c>
      <c r="E396" t="s">
        <v>4117</v>
      </c>
      <c r="F396" t="s">
        <v>4118</v>
      </c>
      <c r="N396" t="str">
        <f t="shared" si="6"/>
        <v>[{"Camera Information":{"Identifier":"camera.4003","Number":4003,"Group":C-32,"Name":C-32 85,8 Sortida Alella,"Location":ACCESSOS NORD,"Description":C-32 85,8 Sortida Alella,"Symbol":"Fixed camera","Owner":"SCT","Municipality":"Alella","Kilometric Point":"85,8","Road":"C-32","Direction":"DEC","Latitude":"41,4892009221079",""Longitude":"2,3012074514105",""Manufacturer":"LANACCESS","Connection":{"Address"):10.137.229.10,"Multicast address":				239.137.229.10,"User":hello,"Password":world,"HTTP port":80,"ONVIF port":80,"RTSP port":554},"PTZ protocol":{"Protocol"):		Plettack,"Address":			9,"Port":9,"Serial settings":1200,8,E,1}}},</v>
      </c>
    </row>
    <row r="397" spans="1:14">
      <c r="A397" s="48">
        <v>5801</v>
      </c>
      <c r="B397" t="s">
        <v>4119</v>
      </c>
      <c r="C397" t="s">
        <v>4120</v>
      </c>
      <c r="D397" t="s">
        <v>4121</v>
      </c>
      <c r="E397" t="s">
        <v>4122</v>
      </c>
      <c r="F397" t="s">
        <v>3554</v>
      </c>
      <c r="N397" t="str">
        <f t="shared" si="6"/>
        <v>[{"Camera Information":{"Identifier":"camera.5801","Number":5801,"Group":C-58,"Name":C-58 0 Pg Valldaura,"Location":ACCESSOS NORD,"Description":C-58 0 Pg Valldaura,"Symbol":"Fixed camera","Owner":"SCT","Municipality":"Barcelona","Kilometric Point":"0","Road":"C-58","Direction":"CRE","Latitude":"41,4386112987871",""Longitude":"2,18527904224681",""Manufacturer":"LANACCESS","Connection":{"Address"):10.137.227.201,"Multicast address":				239.137.227.201,"User":hello,"Password":world,"HTTP port":80,"ONVIF port":80,"RTSP port":554},"PTZ protocol":{"Protocol"):		Plettack,"Address":			1,"Port":2024,"Serial settings":1200,8,E,1}}},</v>
      </c>
    </row>
    <row r="398" spans="1:14">
      <c r="A398" s="48">
        <v>5802</v>
      </c>
      <c r="B398" t="s">
        <v>4123</v>
      </c>
      <c r="C398" t="s">
        <v>4124</v>
      </c>
      <c r="D398" t="s">
        <v>4125</v>
      </c>
      <c r="E398" t="s">
        <v>4126</v>
      </c>
      <c r="F398" t="s">
        <v>4127</v>
      </c>
      <c r="N398" t="str">
        <f t="shared" si="6"/>
        <v>[{"Camera Information":{"Identifier":"camera.5802","Number":5802,"Group":C-58,"Name":C-58 0 Pg Sta Coloma,"Location":ACCESSOS NORD,"Description":C-58 0 Pg Sta Coloma,"Symbol":"Fixed camera","Owner":"SCT","Municipality":"Barcelona","Kilometric Point":"0","Road":"C-58","Direction":"0","Latitude":"41,4429106521505",""Longitude":"2,18638940425377",""Manufacturer":"LANACCESS","Connection":{"Address"):10.137.227.202,"Multicast address":				239.137.227.202,"User":hello,"Password":world,"HTTP port":80,"ONVIF port":80,"RTSP port":554},"PTZ protocol":{"Protocol"):		Plettack,"Address":			2,"Port":3,"Serial settings":9600,8,E,1}}},</v>
      </c>
    </row>
    <row r="399" spans="1:14">
      <c r="A399" s="48">
        <v>799</v>
      </c>
      <c r="B399" t="s">
        <v>4128</v>
      </c>
      <c r="C399" t="s">
        <v>4129</v>
      </c>
      <c r="D399" t="s">
        <v>2573</v>
      </c>
      <c r="E399" t="s">
        <v>4130</v>
      </c>
      <c r="F399" t="s">
        <v>2570</v>
      </c>
      <c r="N399" t="str">
        <f t="shared" si="6"/>
        <v>[{"Camera Information":{"Identifier":"camera.799","Number":799,"Group":AP-7,"Name":AP-7 279,3 Hospitalet de l"Infant,"Location":AP-7 (S),"Description":AP-7 279,3 Hospitalet de l"Infant,"Symbol":"Fixed camera","Owner":"AUMAR","Municipality":"Vandellòs i l"Hospitalet de l"Infant","Kilometric Point":"279,3","Road":"AP-7","Direction":"0","Latitude":"",""Longitude":"",""Manufacturer":"LANACCESS","Connection":{"Address"):10.149.3.52,"Multicast address":				235.2.0.8,"User":,"Password":,"HTTP port":80,"ONVIF port":80,"RTSP port":554},"PTZ protocol":{"Protocol"):		VLC,"Address":			0,"Port":0,"Serial settings":0}}},</v>
      </c>
    </row>
    <row r="400" spans="1:14">
      <c r="A400" s="48">
        <v>796</v>
      </c>
      <c r="B400" t="s">
        <v>4131</v>
      </c>
      <c r="C400" t="s">
        <v>4132</v>
      </c>
      <c r="D400" t="s">
        <v>2573</v>
      </c>
      <c r="E400" t="s">
        <v>4133</v>
      </c>
      <c r="F400" t="s">
        <v>2570</v>
      </c>
      <c r="N400" t="str">
        <f t="shared" si="6"/>
        <v>[{"Camera Information":{"Identifier":"camera.796","Number":796,"Group":AP-7,"Name":AP-7 266,8 Cambrils,"Location":AP-7 (S),"Description":AP-7 266,8 Cambrils,"Symbol":"Fixed camera","Owner":"AUMAR","Municipality":"Cambrils","Kilometric Point":"266,8","Road":"AP-7","Direction":"0","Latitude":"",""Longitude":"",""Manufacturer":"LANACCESS","Connection":{"Address"):10.149.3.53,"Multicast address":				235.2.0.1,"User":,"Password":,"HTTP port":80,"ONVIF port":80,"RTSP port":554},"PTZ protocol":{"Protocol"):		VLC,"Address":			0,"Port":0,"Serial settings":0}}},</v>
      </c>
    </row>
    <row r="401" spans="1:14">
      <c r="A401" s="48">
        <v>795</v>
      </c>
      <c r="B401" t="s">
        <v>4134</v>
      </c>
      <c r="C401" t="s">
        <v>4135</v>
      </c>
      <c r="D401" t="s">
        <v>2573</v>
      </c>
      <c r="E401" t="s">
        <v>4136</v>
      </c>
      <c r="F401" t="s">
        <v>2570</v>
      </c>
      <c r="N401" t="str">
        <f t="shared" si="6"/>
        <v>[{"Camera Information":{"Identifier":"camera.795","Number":795,"Group":AP-7,"Name":AP-7 265 Cambrils,"Location":AP-7 (S),"Description":AP-7 265 Cambrils,"Symbol":"Fixed camera","Owner":"AUMAR","Municipality":"Cambrils","Kilometric Point":"265","Road":"AP-7","Direction":"0","Latitude":"",""Longitude":"",""Manufacturer":"LANACCESS","Connection":{"Address"):10.149.3.54,"Multicast address":				235.2.0.2,"User":,"Password":,"HTTP port":80,"ONVIF port":80,"RTSP port":554},"PTZ protocol":{"Protocol"):		VLC,"Address":			0,"Port":0,"Serial settings":0}}},</v>
      </c>
    </row>
    <row r="402" spans="1:14">
      <c r="A402" s="48">
        <v>794</v>
      </c>
      <c r="B402" t="s">
        <v>4137</v>
      </c>
      <c r="C402" t="s">
        <v>4138</v>
      </c>
      <c r="D402" t="s">
        <v>2573</v>
      </c>
      <c r="E402" t="s">
        <v>4139</v>
      </c>
      <c r="F402" t="s">
        <v>2570</v>
      </c>
      <c r="N402" t="str">
        <f t="shared" si="6"/>
        <v>[{"Camera Information":{"Identifier":"camera.794","Number":794,"Group":AP-7,"Name":AP-7 263,9 Cambrils,"Location":AP-7 (S),"Description":AP-7 263,9 Cambrils,"Symbol":"Fixed camera","Owner":"AUMAR","Municipality":"Cambrils","Kilometric Point":"263,9","Road":"AP-7","Direction":"0","Latitude":"",""Longitude":"",""Manufacturer":"LANACCESS","Connection":{"Address"):10.149.3.55,"Multicast address":				235.2.0.3,"User":,"Password":,"HTTP port":80,"ONVIF port":80,"RTSP port":554},"PTZ protocol":{"Protocol"):		VLC,"Address":			0,"Port":0,"Serial settings":0}}},</v>
      </c>
    </row>
    <row r="403" spans="1:14">
      <c r="A403" s="48">
        <v>5803</v>
      </c>
      <c r="B403" t="s">
        <v>4140</v>
      </c>
      <c r="C403" t="s">
        <v>4141</v>
      </c>
      <c r="D403" t="s">
        <v>4142</v>
      </c>
      <c r="E403" t="s">
        <v>4143</v>
      </c>
      <c r="F403" t="s">
        <v>4144</v>
      </c>
      <c r="N403" t="str">
        <f t="shared" si="6"/>
        <v>[{"Camera Information":{"Identifier":"camera.5803","Number":5803,"Group":C-58,"Name":C-58 0 Ronda de Dalt,"Location":ACCESSOS NORD,"Description":C-58 0 Ronda de Dalt,"Symbol":"Fixed camera","Owner":"SCT","Municipality":"Barcelona","Kilometric Point":"0","Road":"C-58","Direction":"CRE","Latitude":"41,4465970132532",""Longitude":"2,1878077715698",""Manufacturer":"LANACCESS","Connection":{"Address"):10.137.227.203,"Multicast address":				239.137.227.203,"User":hello,"Password":world,"HTTP port":80,"ONVIF port":80,"RTSP port":554},"PTZ protocol":{"Protocol"):		Plettack,"Address":			3,"Port":3,"Serial settings":9600,8,E,1}}},</v>
      </c>
    </row>
    <row r="404" spans="1:14">
      <c r="A404" s="48">
        <v>804</v>
      </c>
      <c r="B404" t="s">
        <v>4145</v>
      </c>
      <c r="C404" t="s">
        <v>4146</v>
      </c>
      <c r="D404" t="s">
        <v>2573</v>
      </c>
      <c r="E404" t="s">
        <v>4147</v>
      </c>
      <c r="F404" t="s">
        <v>2570</v>
      </c>
      <c r="N404" t="str">
        <f t="shared" si="6"/>
        <v>[{"Camera Information":{"Identifier":"camera.804","Number":804,"Group":AP-7,"Name":AP-7 296,1 L"Ametlla de Mar,"Location":AP-7 (N),"Description":AP-7 296,1 L"Ametlla de Mar,"Symbol":"Fixed camera","Owner":"AUMAR","Municipality":"Ametlla de Mar","Kilometric Point":"296,1","Road":"AP-7","Direction":"0","Latitude":"",""Longitude":"",""Manufacturer":"LANACCESS","Connection":{"Address"):10.149.4.47,"Multicast address":				235.2.0.11,"User":,"Password":,"HTTP port":80,"ONVIF port":80,"RTSP port":554},"PTZ protocol":{"Protocol"):		VLC,"Address":			0,"Port":0,"Serial settings":0}}},</v>
      </c>
    </row>
    <row r="405" spans="1:14">
      <c r="A405" s="48">
        <v>801</v>
      </c>
      <c r="B405" t="s">
        <v>4148</v>
      </c>
      <c r="C405" t="s">
        <v>4149</v>
      </c>
      <c r="D405" t="s">
        <v>2573</v>
      </c>
      <c r="E405" t="s">
        <v>4150</v>
      </c>
      <c r="F405" t="s">
        <v>2570</v>
      </c>
      <c r="N405" t="str">
        <f t="shared" si="6"/>
        <v>[{"Camera Information":{"Identifier":"camera.801","Number":801,"Group":AP-7,"Name":AP-7 284,5 Hospitalet de l"Infant,"Location":AP-7 (N),"Description":AP-7 284,5 Hospitalet de l"Infant,"Symbol":"Fixed camera","Owner":"AUMAR","Municipality":"Vandellòs i l"Hospitalet de l"Infant","Kilometric Point":"284,5","Road":"AP-7","Direction":"0","Latitude":"",""Longitude":"",""Manufacturer":"LANACCESS","Connection":{"Address"):10.149.4.48,"Multicast address":				235.2.0.4,"User":,"Password":,"HTTP port":80,"ONVIF port":80,"RTSP port":554},"PTZ protocol":{"Protocol"):		VLC,"Address":			0,"Port":0,"Serial settings":0}}},</v>
      </c>
    </row>
    <row r="406" spans="1:14">
      <c r="A406" s="48">
        <v>800</v>
      </c>
      <c r="B406" t="s">
        <v>4151</v>
      </c>
      <c r="C406" t="s">
        <v>4152</v>
      </c>
      <c r="D406" t="s">
        <v>2573</v>
      </c>
      <c r="E406" t="s">
        <v>4153</v>
      </c>
      <c r="F406" t="s">
        <v>2570</v>
      </c>
      <c r="N406" t="str">
        <f t="shared" si="6"/>
        <v>[{"Camera Information":{"Identifier":"camera.800","Number":800,"Group":AP-7,"Name":AP-7 281 Hospitalet de l"Infant,"Location":AP-7 (S),"Description":AP-7 281 Hospitalet de l"Infant,"Symbol":"Fixed camera","Owner":"AUMAR","Municipality":"Vandellòs i l"Hospitalet de l"Infant","Kilometric Point":"281","Road":"AP-7","Direction":"0","Latitude":"",""Longitude":"",""Manufacturer":"LANACCESS","Connection":{"Address"):10.149.4.51,"Multicast address":				235.2.0.7,"User":,"Password":,"HTTP port":80,"ONVIF port":80,"RTSP port":554},"PTZ protocol":{"Protocol"):		VLC,"Address":			0,"Port":0,"Serial settings":0}}},</v>
      </c>
    </row>
    <row r="407" spans="1:14">
      <c r="A407" s="48">
        <v>814</v>
      </c>
      <c r="B407" t="s">
        <v>4154</v>
      </c>
      <c r="C407" t="s">
        <v>4155</v>
      </c>
      <c r="D407" t="s">
        <v>2573</v>
      </c>
      <c r="E407" t="s">
        <v>4156</v>
      </c>
      <c r="F407" t="s">
        <v>2570</v>
      </c>
      <c r="N407" t="str">
        <f t="shared" si="6"/>
        <v>[{"Camera Information":{"Identifier":"camera.814","Number":814,"Group":AP-7,"Name":AP-7 319 L"Aldea,"Location":AP-7 (S),"Description":AP-7 319 L"Aldea,"Symbol":"Fixed camera","Owner":"AUMAR","Municipality":"Aldea","Kilometric Point":"319","Road":"AP-7","Direction":"0","Latitude":"",""Longitude":"",""Manufacturer":"LANACCESS","Connection":{"Address"):10.149.5.36,"Multicast address":				235.2.0.13,"User":,"Password":,"HTTP port":80,"ONVIF port":80,"RTSP port":554},"PTZ protocol":{"Protocol"):		VLC,"Address":			0,"Port":0,"Serial settings":0}}},</v>
      </c>
    </row>
    <row r="408" spans="1:14">
      <c r="A408" s="48">
        <v>813</v>
      </c>
      <c r="B408" t="s">
        <v>4157</v>
      </c>
      <c r="C408" t="s">
        <v>4158</v>
      </c>
      <c r="D408" t="s">
        <v>2573</v>
      </c>
      <c r="E408" t="s">
        <v>4159</v>
      </c>
      <c r="F408" t="s">
        <v>2570</v>
      </c>
      <c r="N408" t="str">
        <f t="shared" si="6"/>
        <v>[{"Camera Information":{"Identifier":"camera.813","Number":813,"Group":AP-7,"Name":AP-7 318,3 L"Aldea,"Location":AP-7 (S),"Description":AP-7 318,3 L"Aldea,"Symbol":"Fixed camera","Owner":"AUMAR","Municipality":"Aldea","Kilometric Point":"318,3","Road":"AP-7","Direction":"0","Latitude":"",""Longitude":"",""Manufacturer":"LANACCESS","Connection":{"Address"):10.149.5.37,"Multicast address":				235.2.0.14,"User":,"Password":,"HTTP port":80,"ONVIF port":80,"RTSP port":554},"PTZ protocol":{"Protocol"):		VLC,"Address":			0,"Port":0,"Serial settings":0}}},</v>
      </c>
    </row>
    <row r="409" spans="1:14">
      <c r="A409" s="48">
        <v>812</v>
      </c>
      <c r="B409" t="s">
        <v>4160</v>
      </c>
      <c r="C409" t="s">
        <v>4161</v>
      </c>
      <c r="D409" t="s">
        <v>2573</v>
      </c>
      <c r="E409" t="s">
        <v>4162</v>
      </c>
      <c r="F409" t="s">
        <v>2570</v>
      </c>
      <c r="N409" t="str">
        <f t="shared" si="6"/>
        <v>[{"Camera Information":{"Identifier":"camera.812","Number":812,"Group":AP-7,"Name":AP-7 317,8 L"Aldea,"Location":AP-7 (S),"Description":AP-7 317,8 L"Aldea,"Symbol":"Fixed camera","Owner":"AUMAR","Municipality":"Aldea","Kilometric Point":"317,8","Road":"AP-7","Direction":"0","Latitude":"",""Longitude":"",""Manufacturer":"LANACCESS","Connection":{"Address"):10.149.5.38,"Multicast address":				235.2.0.15,"User":,"Password":,"HTTP port":80,"ONVIF port":80,"RTSP port":554},"PTZ protocol":{"Protocol"):		VLC,"Address":			0,"Port":0,"Serial settings":0}}},</v>
      </c>
    </row>
    <row r="410" spans="1:14">
      <c r="A410" s="48">
        <v>811</v>
      </c>
      <c r="B410" t="s">
        <v>4163</v>
      </c>
      <c r="C410" t="s">
        <v>4164</v>
      </c>
      <c r="D410" t="s">
        <v>2573</v>
      </c>
      <c r="E410" t="s">
        <v>4165</v>
      </c>
      <c r="F410" t="s">
        <v>2570</v>
      </c>
      <c r="N410" t="str">
        <f t="shared" si="6"/>
        <v>[{"Camera Information":{"Identifier":"camera.811","Number":811,"Group":AP-7,"Name":AP-7 315,8 Camarles,"Location":AP-7 (S),"Description":AP-7 315,8 Camarles,"Symbol":"Fixed camera","Owner":"AUMAR","Municipality":"Camarles","Kilometric Point":"315,8","Road":"AP-7","Direction":"0","Latitude":"",""Longitude":"",""Manufacturer":"LANACCESS","Connection":{"Address"):10.149.5.41,"Multicast address":				235.2.0.18,"User":,"Password":,"HTTP port":80,"ONVIF port":80,"RTSP port":554},"PTZ protocol":{"Protocol"):		VLC,"Address":			0,"Port":0,"Serial settings":0}}},</v>
      </c>
    </row>
    <row r="411" spans="1:14">
      <c r="A411" s="48">
        <v>808</v>
      </c>
      <c r="B411" t="s">
        <v>4166</v>
      </c>
      <c r="C411" t="s">
        <v>4167</v>
      </c>
      <c r="D411" t="s">
        <v>2573</v>
      </c>
      <c r="E411" t="s">
        <v>4168</v>
      </c>
      <c r="F411" t="s">
        <v>2570</v>
      </c>
      <c r="N411" t="str">
        <f t="shared" si="6"/>
        <v>[{"Camera Information":{"Identifier":"camera.808","Number":808,"Group":AP-7,"Name":AP-7 307,1 L"Ampolla,"Location":AP-7 (S),"Description":AP-7 307,1 L"Ampolla,"Symbol":"Fixed camera","Owner":"AUMAR","Municipality":"Ampolla","Kilometric Point":"307,1","Road":"AP-7","Direction":"0","Latitude":"",""Longitude":"",""Manufacturer":"LANACCESS","Connection":{"Address"):10.149.5.42,"Multicast address":				235.2.0.24,"User":,"Password":,"HTTP port":80,"ONVIF port":80,"RTSP port":554},"PTZ protocol":{"Protocol"):		VLC,"Address":			0,"Port":0,"Serial settings":0}}},</v>
      </c>
    </row>
    <row r="412" spans="1:14">
      <c r="A412" s="48">
        <v>809</v>
      </c>
      <c r="B412" t="s">
        <v>4169</v>
      </c>
      <c r="C412" t="s">
        <v>4170</v>
      </c>
      <c r="D412" t="s">
        <v>2573</v>
      </c>
      <c r="E412" t="s">
        <v>4171</v>
      </c>
      <c r="F412" t="s">
        <v>2570</v>
      </c>
      <c r="N412" t="str">
        <f t="shared" si="6"/>
        <v>[{"Camera Information":{"Identifier":"camera.809","Number":809,"Group":AP-7,"Name":AP-7 309 L"Ampolla,"Location":AP-7 (S),"Description":AP-7 309 L"Ampolla,"Symbol":"Fixed camera","Owner":"AUMAR","Municipality":"Ampolla","Kilometric Point":"309","Road":"AP-7","Direction":"0","Latitude":"",""Longitude":"",""Manufacturer":"LANACCESS","Connection":{"Address"):10.149.5.43,"Multicast address":				235.2.0.23,"User":,"Password":,"HTTP port":80,"ONVIF port":80,"RTSP port":554},"PTZ protocol":{"Protocol"):		VLC,"Address":			0,"Port":0,"Serial settings":0}}},</v>
      </c>
    </row>
    <row r="413" spans="1:14">
      <c r="A413" s="48">
        <v>5804</v>
      </c>
      <c r="B413" t="s">
        <v>4172</v>
      </c>
      <c r="C413" t="s">
        <v>4173</v>
      </c>
      <c r="D413" t="s">
        <v>4174</v>
      </c>
      <c r="E413" t="s">
        <v>4175</v>
      </c>
      <c r="F413" t="s">
        <v>4176</v>
      </c>
      <c r="N413" t="str">
        <f t="shared" si="6"/>
        <v>[{"Camera Information":{"Identifier":"camera.5804","Number":5804,"Group":C-58,"Name":C-58 0 Meridiana,"Location":A-2,"Description":C-58 0 Meridiana,"Symbol":"Fixed camera","Owner":"SCT","Municipality":"Barcelona","Kilometric Point":"0","Road":"C-58","Direction":"CRE","Latitude":"41,449123",""Longitude":"2,188607",""Manufacturer":"LANACCESS","Connection":{"Address"):10.137.227.204,"Multicast address":				239.137.227.204,"User":hello,"Password":world,"HTTP port":80,"ONVIF port":80,"RTSP port":554},"PTZ protocol":{"Protocol"):		Plettack,"Address":			4,"Port":3,"Serial settings":9600,8,E,1}}},</v>
      </c>
    </row>
    <row r="414" spans="1:14">
      <c r="A414" s="48">
        <v>815</v>
      </c>
      <c r="B414" t="s">
        <v>4177</v>
      </c>
      <c r="C414" t="s">
        <v>4178</v>
      </c>
      <c r="D414" t="s">
        <v>2573</v>
      </c>
      <c r="E414" t="s">
        <v>4179</v>
      </c>
      <c r="F414" t="s">
        <v>2570</v>
      </c>
      <c r="N414" t="str">
        <f t="shared" si="6"/>
        <v>[{"Camera Information":{"Identifier":"camera.815","Number":815,"Group":AP-7,"Name":AP-7 320,2 L"Aldea,"Location":AP-7 (S),"Description":AP-7 320,2 L"Aldea,"Symbol":"Fixed camera","Owner":"AUMAR","Municipality":"Aldea","Kilometric Point":"320,2","Road":"AP-7","Direction":"0","Latitude":"",""Longitude":"",""Manufacturer":"LANACCESS","Connection":{"Address"):10.149.6.35,"Multicast address":				235.2.0.12,"User":,"Password":,"HTTP port":80,"ONVIF port":80,"RTSP port":554},"PTZ protocol":{"Protocol"):		VLC,"Address":			0,"Port":0,"Serial settings":0}}},</v>
      </c>
    </row>
    <row r="415" spans="1:14">
      <c r="A415" s="48">
        <v>5805</v>
      </c>
      <c r="B415" t="s">
        <v>4180</v>
      </c>
      <c r="C415" t="s">
        <v>4181</v>
      </c>
      <c r="D415" t="s">
        <v>4182</v>
      </c>
      <c r="E415" t="s">
        <v>4183</v>
      </c>
      <c r="F415" t="s">
        <v>4184</v>
      </c>
      <c r="N415" t="str">
        <f t="shared" si="6"/>
        <v>[{"Camera Information":{"Identifier":"camera.5805","Number":5805,"Group":C-58,"Name":C-58 0 Nus Trinitat,"Location":ACCESSOS NORD,"Description":C-58 0 Nus Trinitat,"Symbol":"Fixed camera","Owner":"SCT","Municipality":"Barcelona","Kilometric Point":"0","Road":"C-58","Direction":"CRE","Latitude":"41,455669",""Longitude":"2,189023",""Manufacturer":"LANACCESS","Connection":{"Address"):10.137.227.205,"Multicast address":				239.137.227.205,"User":hello,"Password":world,"HTTP port":80,"ONVIF port":80,"RTSP port":554},"PTZ protocol":{"Protocol"):		Plettack,"Address":			21,"Port":3,"Serial settings":9600,8,E,1}}},</v>
      </c>
    </row>
    <row r="416" spans="1:14">
      <c r="A416" s="48">
        <v>5806</v>
      </c>
      <c r="B416" t="s">
        <v>4185</v>
      </c>
      <c r="C416" t="s">
        <v>4186</v>
      </c>
      <c r="D416" t="s">
        <v>4187</v>
      </c>
      <c r="E416" t="s">
        <v>4188</v>
      </c>
      <c r="F416" t="s">
        <v>4189</v>
      </c>
      <c r="N416" t="str">
        <f t="shared" si="6"/>
        <v>[{"Camera Information":{"Identifier":"camera.5806","Number":5806,"Group":C-58,"Name":C-58 0,5 Nus Trinitat,"Location":ACCESSOS NORD,"Description":C-58 0,5 Nus Trinitat,"Symbol":"Fixed camera","Owner":"SCT","Municipality":"Barcelona","Kilometric Point":"0,5","Road":"C-58","Direction":"CRE","Latitude":"41,458359213338",""Longitude":"2,18558419908141",""Manufacturer":"LANACCESS","Connection":{"Address"):10.137.227.206,"Multicast address":				239.137.227.206,"User":hello,"Password":world,"HTTP port":80,"ONVIF port":80,"RTSP port":554},"PTZ protocol":{"Protocol"):		Plettack,"Address":			6,"Port":3,"Serial settings":9600,8,E,1}}},</v>
      </c>
    </row>
    <row r="417" spans="1:14">
      <c r="A417" s="48">
        <v>817</v>
      </c>
      <c r="B417" t="s">
        <v>4190</v>
      </c>
      <c r="C417" t="s">
        <v>4191</v>
      </c>
      <c r="D417" t="s">
        <v>2573</v>
      </c>
      <c r="E417" t="s">
        <v>4192</v>
      </c>
      <c r="F417" t="s">
        <v>2570</v>
      </c>
      <c r="N417" t="str">
        <f t="shared" si="6"/>
        <v>[{"Camera Information":{"Identifier":"camera.817","Number":817,"Group":AP-7,"Name":AP-7 324,4 Amposta,"Location":AP-7 (S),"Description":AP-7 324,4 Amposta,"Symbol":"Fixed camera","Owner":"AUMAR","Municipality":"Amposta","Kilometric Point":"324,4","Road":"AP-7","Direction":"0","Latitude":"",""Longitude":"",""Manufacturer":"LANACCESS","Connection":{"Address"):10.149.7.33,"Multicast address":				235.2.0.20,"User":,"Password":,"HTTP port":80,"ONVIF port":80,"RTSP port":554},"PTZ protocol":{"Protocol"):		VLC,"Address":			0,"Port":0,"Serial settings":0}}},</v>
      </c>
    </row>
    <row r="418" spans="1:14">
      <c r="A418" s="48">
        <v>816</v>
      </c>
      <c r="B418" t="s">
        <v>4193</v>
      </c>
      <c r="C418" t="s">
        <v>4194</v>
      </c>
      <c r="D418" t="s">
        <v>2573</v>
      </c>
      <c r="E418" t="s">
        <v>4195</v>
      </c>
      <c r="F418" t="s">
        <v>2570</v>
      </c>
      <c r="N418" t="str">
        <f t="shared" si="6"/>
        <v>[{"Camera Information":{"Identifier":"camera.816","Number":816,"Group":AP-7,"Name":AP-7 323 L"Aldea,"Location":AP-7 (S),"Description":AP-7 323 L"Aldea,"Symbol":"Fixed camera","Owner":"AUMAR","Municipality":"Aldea","Kilometric Point":"323","Road":"AP-7","Direction":"0","Latitude":"",""Longitude":"",""Manufacturer":"LANACCESS","Connection":{"Address"):10.149.7.34,"Multicast address":				235.2.0.21,"User":,"Password":,"HTTP port":80,"ONVIF port":80,"RTSP port":554},"PTZ protocol":{"Protocol"):		VLC,"Address":			0,"Port":0,"Serial settings":0}}},</v>
      </c>
    </row>
    <row r="419" spans="1:14">
      <c r="A419" s="48">
        <v>5807</v>
      </c>
      <c r="B419" t="s">
        <v>4196</v>
      </c>
      <c r="C419" t="s">
        <v>4197</v>
      </c>
      <c r="D419" t="s">
        <v>4198</v>
      </c>
      <c r="E419" t="s">
        <v>4199</v>
      </c>
      <c r="F419" t="s">
        <v>4200</v>
      </c>
      <c r="N419" t="str">
        <f t="shared" si="6"/>
        <v>[{"Camera Information":{"Identifier":"camera.5807","Number":5807,"Group":C-58,"Name":C-58 1 Nus Trinitat,"Location":ACCESSOS NORD,"Description":C-58 1 Nus Trinitat,"Symbol":"Fixed camera","Owner":"SCT","Municipality":"Barcelona","Kilometric Point":"1","Road":"C-58","Direction":"CRE","Latitude":"41,46207",""Longitude":"2,181726",""Manufacturer":"LANACCESS","Connection":{"Address"):10.137.227.207,"Multicast address":				239.137.227.207,"User":hello,"Password":world,"HTTP port":80,"ONVIF port":80,"RTSP port":554},"PTZ protocol":{"Protocol"):		Plettack,"Address":			22,"Port":3,"Serial settings":9600,8,E,1}}},</v>
      </c>
    </row>
    <row r="420" spans="1:14">
      <c r="A420" s="48">
        <v>5808</v>
      </c>
      <c r="B420" t="s">
        <v>4201</v>
      </c>
      <c r="C420" t="s">
        <v>4202</v>
      </c>
      <c r="D420" t="s">
        <v>4203</v>
      </c>
      <c r="E420" t="s">
        <v>4204</v>
      </c>
      <c r="F420" t="s">
        <v>4205</v>
      </c>
      <c r="N420" t="str">
        <f t="shared" si="6"/>
        <v>[{"Camera Information":{"Identifier":"camera.5808","Number":5808,"Group":C-58,"Name":C-58 1,1 Barcelona,"Location":ACCESSOS NORD,"Description":C-58 1,1 Barcelona,"Symbol":"Fixed camera","Owner":"SCT","Municipality":"Barcelona","Kilometric Point":"1,1","Road":"C-58","Direction":"CRE","Latitude":"41,46315",""Longitude":"2,180201",""Manufacturer":"LANACCESS","Connection":{"Address"):10.137.227.208,"Multicast address":				239.137.227.208,"User":hello,"Password":world,"HTTP port":80,"ONVIF port":80,"RTSP port":554},"PTZ protocol":{"Protocol"):		Plettack,"Address":			7,"Port":3,"Serial settings":9600,8,E,1}}},</v>
      </c>
    </row>
    <row r="421" spans="1:14">
      <c r="A421" s="48">
        <v>5809</v>
      </c>
      <c r="B421" t="s">
        <v>4206</v>
      </c>
      <c r="C421" t="s">
        <v>4207</v>
      </c>
      <c r="D421" t="s">
        <v>4208</v>
      </c>
      <c r="E421" t="s">
        <v>4209</v>
      </c>
      <c r="F421" t="s">
        <v>4210</v>
      </c>
      <c r="N421" t="str">
        <f t="shared" si="6"/>
        <v>[{"Camera Information":{"Identifier":"camera.5809","Number":5809,"Group":C-58,"Name":C-58 1,7 B. Nord Superior,"Location":ACCESSOS NORD,"Description":C-58 1,7 B. Nord Superior,"Symbol":"Fixed camera","Owner":"SCT","Municipality":"Barcelona","Kilometric Point":"1,7","Road":"C-58","Direction":"CRE","Latitude":"41,4657377035829",""Longitude":"2,175058357074",""Manufacturer":"LANACCESS","Connection":{"Address"):10.137.227.209,"Multicast address":				239.137.227.209,"User":hello,"Password":world,"HTTP port":80,"ONVIF port":80,"RTSP port":554},"PTZ protocol":{"Protocol"):		Plettack,"Address":			9,"Port":3,"Serial settings":9600,8,E,1}}},</v>
      </c>
    </row>
    <row r="422" spans="1:14">
      <c r="A422" s="48">
        <v>5810</v>
      </c>
      <c r="B422" t="s">
        <v>4211</v>
      </c>
      <c r="C422" t="s">
        <v>4212</v>
      </c>
      <c r="D422" t="s">
        <v>4213</v>
      </c>
      <c r="E422" t="s">
        <v>4214</v>
      </c>
      <c r="F422" t="s">
        <v>3282</v>
      </c>
      <c r="N422" t="str">
        <f t="shared" si="6"/>
        <v>[{"Camera Information":{"Identifier":"camera.5810","Number":5810,"Group":C-58,"Name":C-58 1,7 B. Nord inferior,"Location":ACCESSOS NORD,"Description":C-58 1,7 B. Nord inferior,"Symbol":"Fixed camera","Owner":"SCT","Municipality":"Barcelona","Kilometric Point":"1,7","Road":"C-58","Direction":"CRE","Latitude":"41,4657343504722",""Longitude":"2,17504267061261",""Manufacturer":"LANACCESS","Connection":{"Address"):10.137.227.210,"Multicast address":				239.137.227.210,"User":hello,"Password":world,"HTTP port":80,"ONVIF port":80,"RTSP port":554},"PTZ protocol":{"Protocol"):		Plettack,"Address":			0,"Port":0,"Serial settings":9600,8,E,1}}},</v>
      </c>
    </row>
    <row r="423" spans="1:14">
      <c r="A423" s="48">
        <v>5811</v>
      </c>
      <c r="B423" t="s">
        <v>4215</v>
      </c>
      <c r="C423" t="s">
        <v>4216</v>
      </c>
      <c r="D423" t="s">
        <v>4217</v>
      </c>
      <c r="E423" t="s">
        <v>4218</v>
      </c>
      <c r="F423" t="s">
        <v>4219</v>
      </c>
      <c r="N423" t="str">
        <f t="shared" si="6"/>
        <v>[{"Camera Information":{"Identifier":"camera.5811","Number":5811,"Group":C-58,"Name":C-58 1,75 Montcada i Reixac,"Location":ACCESSOS NORD,"Description":C-58 1,75 Montcada i Reixac,"Symbol":"Fixed camera","Owner":"SCT","Municipality":"Montcada i Reixac","Kilometric Point":"1,75","Road":"C-58","Direction":"DEC","Latitude":"41,4664548090849",""Longitude":"2,17357516739559",""Manufacturer":"LANACCESS","Connection":{"Address"):10.137.227.211,"Multicast address":				239.137.227.211,"User":hello,"Password":world,"HTTP port":80,"ONVIF port":80,"RTSP port":554},"PTZ protocol":{"Protocol"):		Plettack,"Address":			5,"Port":3,"Serial settings":9600,8,E,1}}},</v>
      </c>
    </row>
    <row r="424" spans="1:14">
      <c r="A424" s="48">
        <v>5812</v>
      </c>
      <c r="B424" t="s">
        <v>4220</v>
      </c>
      <c r="C424" t="s">
        <v>4221</v>
      </c>
      <c r="D424" t="s">
        <v>4222</v>
      </c>
      <c r="E424" t="s">
        <v>4223</v>
      </c>
      <c r="F424" t="s">
        <v>4224</v>
      </c>
      <c r="N424" t="str">
        <f t="shared" si="6"/>
        <v>[{"Camera Information":{"Identifier":"camera.5812","Number":5812,"Group":C-58,"Name":C-58 1,816 Montcada i Reixac,"Location":ACCESSOS NORD,"Description":C-58 1,816 Montcada i Reixac,"Symbol":"Fixed camera","Owner":"SCT","Municipality":"Montcada i Reixac","Kilometric Point":"1,816","Road":"C-58","Direction":"CRE","Latitude":"41,4693664518905",""Longitude":"2,169259256234",""Manufacturer":"LANACCESS","Connection":{"Address"):10.137.227.212,"Multicast address":				239.137.227.212,"User":hello,"Password":world,"HTTP port":80,"ONVIF port":80,"RTSP port":554},"PTZ protocol":{"Protocol"):		Plettack,"Address":			11,"Port":3,"Serial settings":9600,8,E,1}}},</v>
      </c>
    </row>
    <row r="425" spans="1:14">
      <c r="A425" s="48">
        <v>5813</v>
      </c>
      <c r="B425" t="s">
        <v>4225</v>
      </c>
      <c r="C425" t="s">
        <v>4226</v>
      </c>
      <c r="D425" t="s">
        <v>4227</v>
      </c>
      <c r="E425" t="s">
        <v>4228</v>
      </c>
      <c r="F425" t="s">
        <v>4229</v>
      </c>
      <c r="N425" t="str">
        <f t="shared" si="6"/>
        <v>[{"Camera Information":{"Identifier":"camera.5813","Number":5813,"Group":C-58,"Name":C-58 2,83 Montcada i Reixac,"Location":ACCESSOS NORD,"Description":C-58 2,83 Montcada i Reixac,"Symbol":"Fixed camera","Owner":"SCT","Municipality":"Montcada i Reixac","Kilometric Point":"2,83","Road":"C-58","Direction":"DEC","Latitude":"41,4723268903747",""Longitude":"2,1630366576194",""Manufacturer":"LANACCESS","Connection":{"Address"):10.137.227.213,"Multicast address":				239.137.227.213,"User":hello,"Password":world,"HTTP port":80,"ONVIF port":80,"RTSP port":554},"PTZ protocol":{"Protocol"):		Plettack,"Address":			12,"Port":3,"Serial settings":9600,8,E,1}}},</v>
      </c>
    </row>
    <row r="426" spans="1:14">
      <c r="A426" s="48">
        <v>5814</v>
      </c>
      <c r="B426" t="s">
        <v>4230</v>
      </c>
      <c r="C426" t="s">
        <v>4231</v>
      </c>
      <c r="D426" t="s">
        <v>4232</v>
      </c>
      <c r="E426" t="s">
        <v>4233</v>
      </c>
      <c r="F426" t="s">
        <v>4234</v>
      </c>
      <c r="N426" t="str">
        <f t="shared" si="6"/>
        <v>[{"Camera Information":{"Identifier":"camera.5814","Number":5814,"Group":C-58,"Name":C-58 3,5 Montcada i Reixac,"Location":ACCESSOS NORD,"Description":C-58 3,5 Montcada i Reixac,"Symbol":"Fixed camera","Owner":"SCT","Municipality":"Montcada i Reixac","Kilometric Point":"3,5","Road":"C-58","Direction":"CRE","Latitude":"41,4752889775867",""Longitude":"2,16323482451892",""Manufacturer":"LANACCESS","Connection":{"Address"):10.137.227.214,"Multicast address":				239.137.227.214,"User":hello,"Password":world,"HTTP port":80,"ONVIF port":80,"RTSP port":554},"PTZ protocol":{"Protocol"):		Plettack,"Address":			8,"Port":3,"Serial settings":9600,8,E,1}}},</v>
      </c>
    </row>
    <row r="427" spans="1:14">
      <c r="A427" s="48">
        <v>5815</v>
      </c>
      <c r="B427" t="s">
        <v>4235</v>
      </c>
      <c r="C427" t="s">
        <v>4236</v>
      </c>
      <c r="D427" t="s">
        <v>4237</v>
      </c>
      <c r="E427" t="s">
        <v>4238</v>
      </c>
      <c r="F427" t="s">
        <v>4239</v>
      </c>
      <c r="N427" t="str">
        <f t="shared" si="6"/>
        <v>[{"Camera Information":{"Identifier":"camera.5815","Number":5815,"Group":C-58,"Name":C-58 3,902 Montcada i Reixac,"Location":ACCESSOS NORD,"Description":C-58 3,902 Montcada i Reixac,"Symbol":"Fixed camera","Owner":"SCT","Municipality":"Montcada i Reixac","Kilometric Point":"3,902","Road":"C-58","Direction":"CRE","Latitude":"41,4789750229267",""Longitude":"2,16221540365219",""Manufacturer":"LANACCESS","Connection":{"Address"):10.137.227.215,"Multicast address":				239.137.227.215,"User":hello,"Password":world,"HTTP port":80,"ONVIF port":80,"RTSP port":554},"PTZ protocol":{"Protocol"):		Plettack,"Address":			17,"Port":3,"Serial settings":9600,8,E,1}}},</v>
      </c>
    </row>
    <row r="428" spans="1:14">
      <c r="A428" s="48">
        <v>5816</v>
      </c>
      <c r="B428" t="s">
        <v>4240</v>
      </c>
      <c r="C428" t="s">
        <v>4241</v>
      </c>
      <c r="D428" t="s">
        <v>4242</v>
      </c>
      <c r="E428" t="s">
        <v>4243</v>
      </c>
      <c r="F428" t="s">
        <v>4244</v>
      </c>
      <c r="N428" t="str">
        <f t="shared" si="6"/>
        <v>[{"Camera Information":{"Identifier":"camera.5816","Number":5816,"Group":C-58,"Name":C-58 4 Montcada i Reixac,"Location":ACCESSOS NORD,"Description":C-58 4 Montcada i Reixac,"Symbol":"Fixed camera","Owner":"SCT","Municipality":"Montcada i Reixac","Kilometric Point":"4","Road":"C-58","Direction":"CRE","Latitude":"41,4809956937025",""Longitude":"2,16056729009972",""Manufacturer":"LANACCESS","Connection":{"Address"):10.137.227.216,"Multicast address":				239.137.227.216,"User":hello,"Password":world,"HTTP port":80,"ONVIF port":80,"RTSP port":554},"PTZ protocol":{"Protocol"):		Plettack,"Address":			18,"Port":3,"Serial settings":9600,8,E,1}}},</v>
      </c>
    </row>
    <row r="429" spans="1:14">
      <c r="A429" s="48">
        <v>5817</v>
      </c>
      <c r="B429" t="s">
        <v>4245</v>
      </c>
      <c r="C429" t="s">
        <v>4246</v>
      </c>
      <c r="D429" t="s">
        <v>4247</v>
      </c>
      <c r="E429" t="s">
        <v>4248</v>
      </c>
      <c r="F429" t="s">
        <v>4249</v>
      </c>
      <c r="N429" t="str">
        <f t="shared" si="6"/>
        <v>[{"Camera Information":{"Identifier":"camera.5817","Number":5817,"Group":C-58,"Name":C-58 4,2 Montcada i Reixac,"Location":ACCESSOS NORD,"Description":C-58 4,2 Montcada i Reixac,"Symbol":"Fixed camera","Owner":"SCT","Municipality":"Montcada i Reixac","Kilometric Point":"4,2","Road":"C-58","Direction":"0","Latitude":"41,4827913210327",""Longitude":"2,15995638033869",""Manufacturer":"LANACCESS","Connection":{"Address"):10.137.227.217,"Multicast address":				239.137.227.217,"User":hello,"Password":world,"HTTP port":80,"ONVIF port":80,"RTSP port":554},"PTZ protocol":{"Protocol"):		Plettack,"Address":			23,"Port":3,"Serial settings":9600,8,E,1}}},</v>
      </c>
    </row>
    <row r="430" spans="1:14">
      <c r="A430" s="48">
        <v>5818</v>
      </c>
      <c r="B430" t="s">
        <v>4250</v>
      </c>
      <c r="C430" t="s">
        <v>4251</v>
      </c>
      <c r="D430" t="s">
        <v>4252</v>
      </c>
      <c r="E430" t="s">
        <v>4253</v>
      </c>
      <c r="F430" t="s">
        <v>4254</v>
      </c>
      <c r="N430" t="str">
        <f t="shared" si="6"/>
        <v>[{"Camera Information":{"Identifier":"camera.5818","Number":5818,"Group":C-58,"Name":C-58 4,589 Montcada i Reixac,"Location":ACCESSOS NORD,"Description":C-58 4,589 Montcada i Reixac,"Symbol":"Fixed camera","Owner":"SCT","Municipality":"Montcada i Reixac","Kilometric Point":"4,589","Road":"C-58","Direction":"CRE","Latitude":"41,4875652942259",""Longitude":"2,15985446943159",""Manufacturer":"LANACCESS","Connection":{"Address"):10.137.227.218,"Multicast address":				239.137.227.218,"User":hello,"Password":world,"HTTP port":80,"ONVIF port":80,"RTSP port":554},"PTZ protocol":{"Protocol"):		Plettack,"Address":			13,"Port":3,"Serial settings":9600,8,E,1}}},</v>
      </c>
    </row>
    <row r="431" spans="1:14">
      <c r="A431" s="48">
        <v>5819</v>
      </c>
      <c r="B431" t="s">
        <v>4255</v>
      </c>
      <c r="C431" t="s">
        <v>4256</v>
      </c>
      <c r="D431" t="s">
        <v>4257</v>
      </c>
      <c r="E431" t="s">
        <v>4258</v>
      </c>
      <c r="F431" t="s">
        <v>4259</v>
      </c>
      <c r="N431" t="str">
        <f t="shared" si="6"/>
        <v>[{"Camera Information":{"Identifier":"camera.5819","Number":5819,"Group":C-58,"Name":C-58 5,976 Ripollet,"Location":ACCESSOS NORD,"Description":C-58 5,976 Ripollet,"Symbol":"Fixed camera","Owner":"SCT","Municipality":"Ripollet","Kilometric Point":"5,976","Road":"C-58","Direction":"CRE","Latitude":"41,4960460993995",""Longitude":"2,14931091463716",""Manufacturer":"LANACCESS","Connection":{"Address"):10.137.229.130,"Multicast address":				239.137.229.130,"User":hello,"Password":world,"HTTP port":80,"ONVIF port":80,"RTSP port":554},"PTZ protocol":{"Protocol"):		LANACCESS,"Address":			14,"Port":8,"Serial settings":1200,8,E,1}}},</v>
      </c>
    </row>
    <row r="432" spans="1:14">
      <c r="A432" s="48">
        <v>5820</v>
      </c>
      <c r="B432" t="s">
        <v>4260</v>
      </c>
      <c r="C432" t="s">
        <v>4261</v>
      </c>
      <c r="D432" t="s">
        <v>4262</v>
      </c>
      <c r="E432" t="s">
        <v>4263</v>
      </c>
      <c r="F432" t="s">
        <v>4264</v>
      </c>
      <c r="N432" t="str">
        <f t="shared" si="6"/>
        <v>[{"Camera Information":{"Identifier":"camera.5820","Number":5820,"Group":C-58,"Name":C-58 6,15 Ripollet,"Location":ACCESSOS NORD,"Description":C-58 6,15 Ripollet,"Symbol":"Fixed camera","Owner":"SCT","Municipality":"Ripollet","Kilometric Point":"6,15","Road":"C-58","Direction":"DEC","Latitude":"41,497365409924",""Longitude":"2,14781882848958",""Manufacturer":"LANACCESS","Connection":{"Address"):10.137.227.220,"Multicast address":				239.137.227.220,"User":hello,"Password":world,"HTTP port":80,"ONVIF port":80,"RTSP port":554},"PTZ protocol":{"Protocol"):		Plettack,"Address":			24,"Port":3,"Serial settings":9600,8,E,1}}},</v>
      </c>
    </row>
    <row r="433" spans="1:14">
      <c r="A433" s="48">
        <v>5821</v>
      </c>
      <c r="B433" t="s">
        <v>4265</v>
      </c>
      <c r="C433" t="s">
        <v>4266</v>
      </c>
      <c r="D433" t="s">
        <v>4267</v>
      </c>
      <c r="E433" t="s">
        <v>4268</v>
      </c>
      <c r="F433" t="s">
        <v>4269</v>
      </c>
      <c r="N433" t="str">
        <f t="shared" si="6"/>
        <v>[{"Camera Information":{"Identifier":"camera.5821","Number":5821,"Group":C-58,"Name":C-58 7,826 Ripollet,"Location":ACCESSOS NORD,"Description":C-58 7,826 Ripollet,"Symbol":"Fixed camera","Owner":"SCT","Municipality":"Ripollet","Kilometric Point":"7,826","Road":"C-58","Direction":"CRE","Latitude":"41,5056670015395",""Longitude":"2,13410555109542",""Manufacturer":"LANACCESS","Connection":{"Address"):10.137.229.131,"Multicast address":				239.137.229.131,"User":hello,"Password":world,"HTTP port":80,"ONVIF port":80,"RTSP port":554},"PTZ protocol":{"Protocol"):		Plettack,"Address":			15,"Port":8,"Serial settings":1200,8,E,1}}},</v>
      </c>
    </row>
    <row r="434" spans="1:14">
      <c r="A434" s="48">
        <v>5822</v>
      </c>
      <c r="B434" t="s">
        <v>4270</v>
      </c>
      <c r="C434" t="s">
        <v>4271</v>
      </c>
      <c r="D434" t="s">
        <v>4272</v>
      </c>
      <c r="E434" t="s">
        <v>4273</v>
      </c>
      <c r="F434" t="s">
        <v>4274</v>
      </c>
      <c r="N434" t="str">
        <f t="shared" si="6"/>
        <v>[{"Camera Information":{"Identifier":"camera.5822","Number":5822,"Group":C-58,"Name":C-58 9,546 Badia del Vallès,"Location":ACCESSOS NORD,"Description":C-58 9,546 Badia del Vallès,"Symbol":"Fixed camera","Owner":"SCT","Municipality":"Badia del Vallès","Kilometric Point":"9,546","Road":"C-58","Direction":"DEC","Latitude":"41,5053983524481",""Longitude":"2,11216182538781",""Manufacturer":"LANACCESS","Connection":{"Address"):10.137.229.132,"Multicast address":				239.137.229.132,"User":hello,"Password":world,"HTTP port":80,"ONVIF port":80,"RTSP port":554},"PTZ protocol":{"Protocol"):		Plettack,"Address":			16,"Port":8,"Serial settings":1200,8,E,1}}},</v>
      </c>
    </row>
    <row r="435" spans="1:14">
      <c r="A435" s="48">
        <v>5823</v>
      </c>
      <c r="B435" t="s">
        <v>4275</v>
      </c>
      <c r="C435" t="s">
        <v>4276</v>
      </c>
      <c r="D435" t="s">
        <v>4277</v>
      </c>
      <c r="E435" t="s">
        <v>4278</v>
      </c>
      <c r="F435" t="s">
        <v>4279</v>
      </c>
      <c r="N435" t="str">
        <f t="shared" si="6"/>
        <v>[{"Camera Information":{"Identifier":"camera.5823","Number":5823,"Group":C-58,"Name":C-58 11,725 Sant Quirze,"Location":ACCESSOS NORD,"Description":C-58 11,725 Sant Quirze,"Symbol":"Fixed camera","Owner":"SCT","Municipality":"Sant Quirze del Vallès","Kilometric Point":"11,725","Road":"C-58","Direction":"CRE","Latitude":"41,5212211036884",""Longitude":"2,09754639664264",""Manufacturer":"LANACCESS","Connection":{"Address"):10.137.229.133,"Multicast address":				239.137.229.133,"User":hello,"Password":world,"HTTP port":80,"ONVIF port":80,"RTSP port":554},"PTZ protocol":{"Protocol"):		Plettack,"Address":			19,"Port":8,"Serial settings":1200,8,E,1}}},</v>
      </c>
    </row>
    <row r="436" spans="1:14">
      <c r="A436" s="48">
        <v>5824</v>
      </c>
      <c r="B436" t="s">
        <v>4280</v>
      </c>
      <c r="C436" t="s">
        <v>4281</v>
      </c>
      <c r="D436" t="s">
        <v>4282</v>
      </c>
      <c r="E436" t="s">
        <v>4283</v>
      </c>
      <c r="F436" t="s">
        <v>4284</v>
      </c>
      <c r="N436" t="str">
        <f t="shared" si="6"/>
        <v>[{"Camera Information":{"Identifier":"camera.5824","Number":5824,"Group":C-58,"Name":C-58 15,5 Sant Quirze,"Location":ACCESSOS NORD,"Description":C-58 15,5 Sant Quirze,"Symbol":"Fixed camera","Owner":"SCT","Municipality":"Sant Quirze del Vallès","Kilometric Point":"15,5","Road":"C-58","Direction":"DEC","Latitude":"41,5430588744838",""Longitude":"2,06971381537951",""Manufacturer":"LANACCESS","Connection":{"Address"):10.137.229.134,"Multicast address":				239.137.229.134,"User":hello,"Password":world,"HTTP port":80,"ONVIF port":80,"RTSP port":554},"PTZ protocol":{"Protocol"):		Plettack,"Address":			20,"Port":8,"Serial settings":1200,8,E,1}}},</v>
      </c>
    </row>
    <row r="437" spans="1:14">
      <c r="A437" s="48">
        <v>5825</v>
      </c>
      <c r="B437" t="s">
        <v>4285</v>
      </c>
      <c r="C437" t="s">
        <v>4286</v>
      </c>
      <c r="D437" t="s">
        <v>4287</v>
      </c>
      <c r="E437" t="s">
        <v>4288</v>
      </c>
      <c r="F437" t="s">
        <v>4289</v>
      </c>
      <c r="N437" t="str">
        <f t="shared" si="6"/>
        <v>[{"Camera Information":{"Identifier":"camera.5825","Number":5825,"Group":C-58,"Name":C-58 17,75 Terrassa,"Location":ACCESSOS NORD,"Description":C-58 17,75 Terrassa,"Symbol":"Fixed camera","Owner":"SCT","Municipality":"Terrassa","Kilometric Point":"17,75","Road":"C-58","Direction":"DEC","Latitude":"41,5437216334109",""Longitude":"2,04224203416728",""Manufacturer":"LANACCESS","Connection":{"Address"):10.137.229.135,"Multicast address":				239.137.229.135,"User":hello,"Password":world,"HTTP port":80,"ONVIF port":80,"RTSP port":554},"PTZ protocol":{"Protocol"):		Plettack,"Address":			28,"Port":8,"Serial settings":1200,8,E,1}}},</v>
      </c>
    </row>
    <row r="438" spans="1:14">
      <c r="A438" s="48">
        <v>1501</v>
      </c>
      <c r="B438" t="s">
        <v>4290</v>
      </c>
      <c r="C438" t="s">
        <v>4291</v>
      </c>
      <c r="D438" t="s">
        <v>4292</v>
      </c>
      <c r="E438" t="s">
        <v>4293</v>
      </c>
      <c r="F438" t="s">
        <v>2613</v>
      </c>
      <c r="N438" t="str">
        <f t="shared" si="6"/>
        <v>[{"Camera Information":{"Identifier":"camera.1501","Number":1501,"Group":C-15,"Name":C-15 1 C-15 1,000,"Location":A-2,"Description":C-15 1 C-15 1,000,"Symbol":"Fixed camera","Owner":"Eix Diagonal","Municipality":"","Kilometric Point":"1","Road":"C-15","Direction":"","Latitude":"",""Longitude":"",""Manufacturer":" VG4 AutoDome","Connection":{"Address"):172.28.5.1,"Multicast address":				225.1.5.1,"User":,"Password":,"HTTP port":,"ONVIF port":,"RTSP port":},"PTZ protocol":{"Protocol"):		Ultrak,"Address":			1,"Port":2222,"Serial settings":1200,8,E,1}}},</v>
      </c>
    </row>
    <row r="439" spans="1:14">
      <c r="A439" s="48">
        <v>1511</v>
      </c>
      <c r="B439" t="s">
        <v>4294</v>
      </c>
      <c r="C439" t="s">
        <v>4295</v>
      </c>
      <c r="D439" t="s">
        <v>2611</v>
      </c>
      <c r="E439" t="s">
        <v>4296</v>
      </c>
      <c r="F439" t="s">
        <v>2613</v>
      </c>
      <c r="N439" t="str">
        <f t="shared" si="6"/>
        <v>[{"Camera Information":{"Identifier":"camera.1511","Number":1511,"Group":C-15,"Name":C-15 14 C-15 14,000,"Location":A-2,"Description":C-15 14 C-15 14,000,"Symbol":"Fixed camera","Owner":"Eix Diagonal","Municipality":"","Kilometric Point":"14","Road":"C-15","Direction":"","Latitude":"",""Longitude":"",""Manufacturer":"VG4 AutoDome","Connection":{"Address"):172.28.5.1,"Multicast address":				225.1.5.14,"User":,"Password":,"HTTP port":,"ONVIF port":,"RTSP port":},"PTZ protocol":{"Protocol"):		Ultrak,"Address":			1,"Port":2222,"Serial settings":1200,8,E,1}}},</v>
      </c>
    </row>
    <row r="440" spans="1:14">
      <c r="A440" s="48">
        <v>1509</v>
      </c>
      <c r="B440" t="s">
        <v>4297</v>
      </c>
      <c r="C440" t="s">
        <v>4298</v>
      </c>
      <c r="D440" t="s">
        <v>2611</v>
      </c>
      <c r="E440" t="s">
        <v>4299</v>
      </c>
      <c r="F440" t="s">
        <v>2613</v>
      </c>
      <c r="N440" t="str">
        <f t="shared" si="6"/>
        <v>[{"Camera Information":{"Identifier":"camera.1509","Number":1509,"Group":C-15,"Name":C-15 11 C-15 11,000,"Location":A-2,"Description":C-15 11 C-15 11,000,"Symbol":"Fixed camera","Owner":"Eix Diagonal","Municipality":"","Kilometric Point":"11","Road":"C-15","Direction":"","Latitude":"",""Longitude":"",""Manufacturer":"VG4 AutoDome","Connection":{"Address"):172.28.5.11,"Multicast address":				225.1.5.11,"User":,"Password":,"HTTP port":,"ONVIF port":,"RTSP port":},"PTZ protocol":{"Protocol"):		Ultrak,"Address":			1,"Port":2222,"Serial settings":1200,8,E,1}}},</v>
      </c>
    </row>
    <row r="441" spans="1:14">
      <c r="A441" s="48">
        <v>1510</v>
      </c>
      <c r="B441" t="s">
        <v>4300</v>
      </c>
      <c r="C441" t="s">
        <v>4301</v>
      </c>
      <c r="D441" t="s">
        <v>2611</v>
      </c>
      <c r="E441" t="s">
        <v>4302</v>
      </c>
      <c r="F441" t="s">
        <v>2613</v>
      </c>
      <c r="N441" t="str">
        <f t="shared" si="6"/>
        <v>[{"Camera Information":{"Identifier":"camera.1510","Number":1510,"Group":C-15,"Name":C-15 12 C-15 12,000,"Location":A-2,"Description":C-15 12 C-15 12,000,"Symbol":"Fixed camera","Owner":"Eix Diagonal","Municipality":"","Kilometric Point":"12","Road":"C-15","Direction":"","Latitude":"",""Longitude":"",""Manufacturer":"VG4 AutoDome","Connection":{"Address"):172.28.5.12,"Multicast address":				225.1.5.12,"User":,"Password":,"HTTP port":,"ONVIF port":,"RTSP port":},"PTZ protocol":{"Protocol"):		Ultrak,"Address":			1,"Port":2222,"Serial settings":1200,8,E,1}}},</v>
      </c>
    </row>
    <row r="442" spans="1:14">
      <c r="A442" s="48">
        <v>1512</v>
      </c>
      <c r="B442" t="s">
        <v>4303</v>
      </c>
      <c r="C442" t="s">
        <v>4304</v>
      </c>
      <c r="D442" t="s">
        <v>2611</v>
      </c>
      <c r="E442" t="s">
        <v>4305</v>
      </c>
      <c r="F442" t="s">
        <v>2613</v>
      </c>
      <c r="N442" t="str">
        <f t="shared" si="6"/>
        <v>[{"Camera Information":{"Identifier":"camera.1512","Number":1512,"Group":C-15,"Name":C-15 15 C-15 15,000,"Location":A-2,"Description":C-15 15 C-15 15,000,"Symbol":"Fixed camera","Owner":"Eix Diagonal","Municipality":"","Kilometric Point":"15","Road":"C-15","Direction":"","Latitude":"",""Longitude":"",""Manufacturer":"VG4 AutoDome","Connection":{"Address"):172.28.5.15,"Multicast address":				225.1.5.15,"User":,"Password":,"HTTP port":,"ONVIF port":,"RTSP port":},"PTZ protocol":{"Protocol"):		Ultrak,"Address":			1,"Port":2222,"Serial settings":1200,8,E,1}}},</v>
      </c>
    </row>
    <row r="443" spans="1:14">
      <c r="A443" s="48">
        <v>1513</v>
      </c>
      <c r="B443" t="s">
        <v>4306</v>
      </c>
      <c r="C443" t="s">
        <v>4307</v>
      </c>
      <c r="D443" t="s">
        <v>2611</v>
      </c>
      <c r="E443" t="s">
        <v>4308</v>
      </c>
      <c r="F443" t="s">
        <v>2613</v>
      </c>
      <c r="N443" t="str">
        <f t="shared" si="6"/>
        <v>[{"Camera Information":{"Identifier":"camera.1513","Number":1513,"Group":C-15,"Name":C-15 16 C-15 16,000,"Location":A-2,"Description":C-15 16 C-15 16,000,"Symbol":"Fixed camera","Owner":"Eix Diagonal","Municipality":"","Kilometric Point":"16","Road":"C-15","Direction":"","Latitude":"",""Longitude":"",""Manufacturer":"VG4 AutoDome","Connection":{"Address"):172.28.5.16,"Multicast address":				225.1.5.16,"User":,"Password":,"HTTP port":,"ONVIF port":,"RTSP port":},"PTZ protocol":{"Protocol"):		Ultrak,"Address":			1,"Port":2222,"Serial settings":1200,8,E,1}}},</v>
      </c>
    </row>
    <row r="444" spans="1:14">
      <c r="A444" s="48">
        <v>1514</v>
      </c>
      <c r="B444" t="s">
        <v>4309</v>
      </c>
      <c r="C444" t="s">
        <v>4310</v>
      </c>
      <c r="D444" t="s">
        <v>2611</v>
      </c>
      <c r="E444" t="s">
        <v>4311</v>
      </c>
      <c r="F444" t="s">
        <v>2613</v>
      </c>
      <c r="N444" t="str">
        <f t="shared" si="6"/>
        <v>[{"Camera Information":{"Identifier":"camera.1514","Number":1514,"Group":C-15,"Name":C-15 18 C-15 18,000,"Location":A-2,"Description":C-15 18 C-15 18,000,"Symbol":"Fixed camera","Owner":"Eix Diagonal","Municipality":"","Kilometric Point":"18","Road":"C-15","Direction":"","Latitude":"",""Longitude":"",""Manufacturer":"VG4 AutoDome","Connection":{"Address"):172.28.5.18,"Multicast address":				225.1.5.18,"User":,"Password":,"HTTP port":,"ONVIF port":,"RTSP port":},"PTZ protocol":{"Protocol"):		Ultrak,"Address":			1,"Port":2222,"Serial settings":1200,8,E,1}}},</v>
      </c>
    </row>
    <row r="445" spans="1:14">
      <c r="A445" s="48">
        <v>1516</v>
      </c>
      <c r="B445" t="s">
        <v>4312</v>
      </c>
      <c r="C445" t="s">
        <v>4313</v>
      </c>
      <c r="D445" t="s">
        <v>2611</v>
      </c>
      <c r="E445" t="s">
        <v>4314</v>
      </c>
      <c r="F445" t="s">
        <v>4315</v>
      </c>
      <c r="N445" t="str">
        <f t="shared" si="6"/>
        <v>[{"Camera Information":{"Identifier":"camera.1516","Number":1516,"Group":C-15,"Name":C-15 19,5 C-15 19,500,"Location":A-2,"Description":C-15 19,5 C-15 19,500,"Symbol":"Fixed camera","Owner":"Eix Diagonal","Municipality":"","Kilometric Point":"19,5","Road":"C-15","Direction":"","Latitude":"",""Longitude":"",""Manufacturer":"VG4 AutoDome","Connection":{"Address"):172.28.5.19,"Multicast address":				225.1.5.19,"User":,"Password":,"HTTP port":,"ONVIF port":,"RTSP port":},"PTZ protocol":{"Protocol"):		,"Address":			1,"Port":2222,"Serial settings":1200,8,E,1}}},</v>
      </c>
    </row>
    <row r="446" spans="1:14">
      <c r="A446" s="48">
        <v>1515</v>
      </c>
      <c r="B446" t="s">
        <v>4316</v>
      </c>
      <c r="C446" t="s">
        <v>4317</v>
      </c>
      <c r="D446" t="s">
        <v>2611</v>
      </c>
      <c r="E446" t="s">
        <v>4318</v>
      </c>
      <c r="F446" t="s">
        <v>2613</v>
      </c>
      <c r="N446" t="str">
        <f t="shared" si="6"/>
        <v>[{"Camera Information":{"Identifier":"camera.1515","Number":1515,"Group":C-15,"Name":C-15 19 C-15 19,000,"Location":A-2,"Description":C-15 19 C-15 19,000,"Symbol":"Fixed camera","Owner":"Eix Diagonal","Municipality":"","Kilometric Point":"19","Road":"C-15","Direction":"","Latitude":"",""Longitude":"",""Manufacturer":"VG4 AutoDome","Connection":{"Address"):172.28.5.193,"Multicast address":				225.1.5.193,"User":,"Password":,"HTTP port":,"ONVIF port":,"RTSP port":},"PTZ protocol":{"Protocol"):		Ultrak,"Address":			1,"Port":2222,"Serial settings":1200,8,E,1}}},</v>
      </c>
    </row>
    <row r="447" spans="1:14">
      <c r="A447" s="48">
        <v>1502</v>
      </c>
      <c r="B447" t="s">
        <v>4319</v>
      </c>
      <c r="C447" t="s">
        <v>4320</v>
      </c>
      <c r="D447" t="s">
        <v>2611</v>
      </c>
      <c r="E447" t="s">
        <v>4321</v>
      </c>
      <c r="F447" t="s">
        <v>2613</v>
      </c>
      <c r="N447" t="str">
        <f t="shared" si="6"/>
        <v>[{"Camera Information":{"Identifier":"camera.1502","Number":1502,"Group":C-15,"Name":C-15 2 C-15 2,000,"Location":A-2,"Description":C-15 2 C-15 2,000,"Symbol":"Fixed camera","Owner":"Eix Diagonal","Municipality":"","Kilometric Point":"2","Road":"C-15","Direction":"","Latitude":"",""Longitude":"",""Manufacturer":"VG4 AutoDome","Connection":{"Address"):172.28.5.2,"Multicast address":				225.1.5.2,"User":,"Password":,"HTTP port":,"ONVIF port":,"RTSP port":},"PTZ protocol":{"Protocol"):		Ultrak,"Address":			1,"Port":2222,"Serial settings":1200,8,E,1}}},</v>
      </c>
    </row>
    <row r="448" spans="1:14">
      <c r="A448" s="48">
        <v>1517</v>
      </c>
      <c r="B448" t="s">
        <v>4322</v>
      </c>
      <c r="C448" t="s">
        <v>4323</v>
      </c>
      <c r="D448" t="s">
        <v>2611</v>
      </c>
      <c r="E448" t="s">
        <v>4324</v>
      </c>
      <c r="F448" t="s">
        <v>2613</v>
      </c>
      <c r="N448" t="str">
        <f t="shared" si="6"/>
        <v>[{"Camera Information":{"Identifier":"camera.1517","Number":1517,"Group":C-15,"Name":C-15 22 C-15 22,000,"Location":A-2,"Description":C-15 22 C-15 22,000,"Symbol":"Fixed camera","Owner":"Eix Diagonal","Municipality":"","Kilometric Point":"22","Road":"C-15","Direction":"","Latitude":"",""Longitude":"",""Manufacturer":"VG4 AutoDome","Connection":{"Address"):172.28.5.22,"Multicast address":				225.1.5.22,"User":,"Password":,"HTTP port":,"ONVIF port":,"RTSP port":},"PTZ protocol":{"Protocol"):		Ultrak,"Address":			1,"Port":2222,"Serial settings":1200,8,E,1}}},</v>
      </c>
    </row>
    <row r="449" spans="1:14">
      <c r="A449" s="48">
        <v>1518</v>
      </c>
      <c r="B449" t="s">
        <v>4325</v>
      </c>
      <c r="C449" t="s">
        <v>4326</v>
      </c>
      <c r="D449" t="s">
        <v>2611</v>
      </c>
      <c r="E449" t="s">
        <v>4327</v>
      </c>
      <c r="F449" t="s">
        <v>2613</v>
      </c>
      <c r="N449" t="str">
        <f t="shared" si="6"/>
        <v>[{"Camera Information":{"Identifier":"camera.1518","Number":1518,"Group":C-15,"Name":C-15 24 C-15 24,000,"Location":A-2,"Description":C-15 24 C-15 24,000,"Symbol":"Fixed camera","Owner":"Eix Diagonal","Municipality":"","Kilometric Point":"24","Road":"C-15","Direction":"","Latitude":"",""Longitude":"",""Manufacturer":"VG4 AutoDome","Connection":{"Address"):172.28.5.24,"Multicast address":				225.1.5.24,"User":,"Password":,"HTTP port":,"ONVIF port":,"RTSP port":},"PTZ protocol":{"Protocol"):		Ultrak,"Address":			1,"Port":2222,"Serial settings":1200,8,E,1}}},</v>
      </c>
    </row>
    <row r="450" spans="1:14">
      <c r="A450" s="48">
        <v>1519</v>
      </c>
      <c r="B450" t="s">
        <v>4328</v>
      </c>
      <c r="C450" t="s">
        <v>4329</v>
      </c>
      <c r="D450" t="s">
        <v>2611</v>
      </c>
      <c r="E450" t="s">
        <v>4330</v>
      </c>
      <c r="F450" t="s">
        <v>2613</v>
      </c>
      <c r="N450" t="str">
        <f t="shared" si="6"/>
        <v>[{"Camera Information":{"Identifier":"camera.1519","Number":1519,"Group":C-15,"Name":C-15 27 C-15 27,000,"Location":A-2,"Description":C-15 27 C-15 27,000,"Symbol":"Fixed camera","Owner":"Eix Diagonal","Municipality":"","Kilometric Point":"27","Road":"C-15","Direction":"","Latitude":"",""Longitude":"",""Manufacturer":"VG4 AutoDome","Connection":{"Address"):172.28.5.27,"Multicast address":				225.1.5.27,"User":,"Password":,"HTTP port":,"ONVIF port":,"RTSP port":},"PTZ protocol":{"Protocol"):		Ultrak,"Address":			1,"Port":2222,"Serial settings":1200,8,E,1}}},</v>
      </c>
    </row>
    <row r="451" spans="1:14">
      <c r="A451" s="48">
        <v>1520</v>
      </c>
      <c r="B451" t="s">
        <v>4331</v>
      </c>
      <c r="C451" t="s">
        <v>4332</v>
      </c>
      <c r="D451" t="s">
        <v>2611</v>
      </c>
      <c r="E451" t="s">
        <v>4333</v>
      </c>
      <c r="F451" t="s">
        <v>2613</v>
      </c>
      <c r="N451" t="str">
        <f t="shared" ref="N451:N514" si="7">CONCATENATE(B451,C451,D451,E451,F451)</f>
        <v>[{"Camera Information":{"Identifier":"camera.1520","Number":1520,"Group":C-15,"Name":C-15 28 C-15 28,000,"Location":A-2,"Description":C-15 28 C-15 28,000,"Symbol":"Fixed camera","Owner":"Eix Diagonal","Municipality":"","Kilometric Point":"28","Road":"C-15","Direction":"","Latitude":"",""Longitude":"",""Manufacturer":"VG4 AutoDome","Connection":{"Address"):172.28.5.28,"Multicast address":				225.1.5.28,"User":,"Password":,"HTTP port":,"ONVIF port":,"RTSP port":},"PTZ protocol":{"Protocol"):		Ultrak,"Address":			1,"Port":2222,"Serial settings":1200,8,E,1}}},</v>
      </c>
    </row>
    <row r="452" spans="1:14">
      <c r="A452" s="48">
        <v>1503</v>
      </c>
      <c r="B452" t="s">
        <v>4334</v>
      </c>
      <c r="C452" t="s">
        <v>4335</v>
      </c>
      <c r="D452" t="s">
        <v>2611</v>
      </c>
      <c r="E452" t="s">
        <v>4336</v>
      </c>
      <c r="F452" t="s">
        <v>2613</v>
      </c>
      <c r="N452" t="str">
        <f t="shared" si="7"/>
        <v>[{"Camera Information":{"Identifier":"camera.1503","Number":1503,"Group":C-15,"Name":C-15 3 C-15 3,000,"Location":A-2,"Description":C-15 3 C-15 3,000,"Symbol":"Fixed camera","Owner":"Eix Diagonal","Municipality":"","Kilometric Point":"3","Road":"C-15","Direction":"","Latitude":"",""Longitude":"",""Manufacturer":"VG4 AutoDome","Connection":{"Address"):172.28.5.3,"Multicast address":				225.1.5.3,"User":,"Password":,"HTTP port":,"ONVIF port":,"RTSP port":},"PTZ protocol":{"Protocol"):		Ultrak,"Address":			1,"Port":2222,"Serial settings":1200,8,E,1}}},</v>
      </c>
    </row>
    <row r="453" spans="1:14">
      <c r="A453" s="48">
        <v>1521</v>
      </c>
      <c r="B453" t="s">
        <v>4337</v>
      </c>
      <c r="C453" t="s">
        <v>4338</v>
      </c>
      <c r="D453" t="s">
        <v>2611</v>
      </c>
      <c r="E453" t="s">
        <v>4339</v>
      </c>
      <c r="F453" t="s">
        <v>2613</v>
      </c>
      <c r="N453" t="str">
        <f t="shared" si="7"/>
        <v>[{"Camera Information":{"Identifier":"camera.1521","Number":1521,"Group":C-15,"Name":C-15 31 C-15 31,000,"Location":A-2,"Description":C-15 31 C-15 31,000,"Symbol":"Fixed camera","Owner":"Eix Diagonal","Municipality":"","Kilometric Point":"31","Road":"C-15","Direction":"","Latitude":"",""Longitude":"",""Manufacturer":"VG4 AutoDome","Connection":{"Address"):172.28.5.31,"Multicast address":				225.1.5.31,"User":,"Password":,"HTTP port":,"ONVIF port":,"RTSP port":},"PTZ protocol":{"Protocol"):		Ultrak,"Address":			1,"Port":2222,"Serial settings":1200,8,E,1}}},</v>
      </c>
    </row>
    <row r="454" spans="1:14">
      <c r="A454" s="48">
        <v>1522</v>
      </c>
      <c r="B454" t="s">
        <v>4340</v>
      </c>
      <c r="C454" t="s">
        <v>4341</v>
      </c>
      <c r="D454" t="s">
        <v>2611</v>
      </c>
      <c r="E454" t="s">
        <v>4342</v>
      </c>
      <c r="F454" t="s">
        <v>2613</v>
      </c>
      <c r="N454" t="str">
        <f t="shared" si="7"/>
        <v>[{"Camera Information":{"Identifier":"camera.1522","Number":1522,"Group":C-15,"Name":C-15 32 C-15 32,000,"Location":A-2,"Description":C-15 32 C-15 32,000,"Symbol":"Fixed camera","Owner":"Eix Diagonal","Municipality":"","Kilometric Point":"32","Road":"C-15","Direction":"","Latitude":"",""Longitude":"",""Manufacturer":"VG4 AutoDome","Connection":{"Address"):172.28.5.32,"Multicast address":				225.1.5.32,"User":,"Password":,"HTTP port":,"ONVIF port":,"RTSP port":},"PTZ protocol":{"Protocol"):		Ultrak,"Address":			1,"Port":2222,"Serial settings":1200,8,E,1}}},</v>
      </c>
    </row>
    <row r="455" spans="1:14">
      <c r="A455" s="48">
        <v>1523</v>
      </c>
      <c r="B455" t="s">
        <v>4343</v>
      </c>
      <c r="C455" t="s">
        <v>4344</v>
      </c>
      <c r="D455" t="s">
        <v>2611</v>
      </c>
      <c r="E455" t="s">
        <v>4345</v>
      </c>
      <c r="F455" t="s">
        <v>2613</v>
      </c>
      <c r="N455" t="str">
        <f t="shared" si="7"/>
        <v>[{"Camera Information":{"Identifier":"camera.1523","Number":1523,"Group":C-15,"Name":C-15 35 C-15 35,000,"Location":A-2,"Description":C-15 35 C-15 35,000,"Symbol":"Fixed camera","Owner":"Eix Diagonal","Municipality":"","Kilometric Point":"35","Road":"C-15","Direction":"","Latitude":"",""Longitude":"",""Manufacturer":"VG4 AutoDome","Connection":{"Address"):172.28.5.35,"Multicast address":				225.1.5.35,"User":,"Password":,"HTTP port":,"ONVIF port":,"RTSP port":},"PTZ protocol":{"Protocol"):		Ultrak,"Address":			1,"Port":2222,"Serial settings":1200,8,E,1}}},</v>
      </c>
    </row>
    <row r="456" spans="1:14">
      <c r="A456" s="48">
        <v>1524</v>
      </c>
      <c r="B456" t="s">
        <v>4346</v>
      </c>
      <c r="C456" t="s">
        <v>4347</v>
      </c>
      <c r="D456" t="s">
        <v>2611</v>
      </c>
      <c r="E456" t="s">
        <v>4348</v>
      </c>
      <c r="F456" t="s">
        <v>2613</v>
      </c>
      <c r="N456" t="str">
        <f t="shared" si="7"/>
        <v>[{"Camera Information":{"Identifier":"camera.1524","Number":1524,"Group":C-15,"Name":C-15 36 C-15 36,000,"Location":A-2,"Description":C-15 36 C-15 36,000,"Symbol":"Fixed camera","Owner":"Eix Diagonal","Municipality":"","Kilometric Point":"36","Road":"C-15","Direction":"","Latitude":"",""Longitude":"",""Manufacturer":"VG4 AutoDome","Connection":{"Address"):172.28.5.36,"Multicast address":				225.1.5.36,"User":,"Password":,"HTTP port":,"ONVIF port":,"RTSP port":},"PTZ protocol":{"Protocol"):		Ultrak,"Address":			1,"Port":2222,"Serial settings":1200,8,E,1}}},</v>
      </c>
    </row>
    <row r="457" spans="1:14">
      <c r="A457" s="48">
        <v>1525</v>
      </c>
      <c r="B457" t="s">
        <v>4349</v>
      </c>
      <c r="C457" t="s">
        <v>4350</v>
      </c>
      <c r="D457" t="s">
        <v>2611</v>
      </c>
      <c r="E457" t="s">
        <v>4351</v>
      </c>
      <c r="F457" t="s">
        <v>2613</v>
      </c>
      <c r="N457" t="str">
        <f t="shared" si="7"/>
        <v>[{"Camera Information":{"Identifier":"camera.1525","Number":1525,"Group":C-15,"Name":C-15 37 C-15 37,000,"Location":A-2,"Description":C-15 37 C-15 37,000,"Symbol":"Fixed camera","Owner":"Eix Diagonal","Municipality":"","Kilometric Point":"37","Road":"C-15","Direction":"","Latitude":"",""Longitude":"",""Manufacturer":"VG4 AutoDome","Connection":{"Address"):172.28.5.37,"Multicast address":				225.1.5.37,"User":,"Password":,"HTTP port":,"ONVIF port":,"RTSP port":},"PTZ protocol":{"Protocol"):		Ultrak,"Address":			1,"Port":2222,"Serial settings":1200,8,E,1}}},</v>
      </c>
    </row>
    <row r="458" spans="1:14">
      <c r="A458" s="48">
        <v>1526</v>
      </c>
      <c r="B458" t="s">
        <v>4352</v>
      </c>
      <c r="C458" t="s">
        <v>4353</v>
      </c>
      <c r="D458" t="s">
        <v>2611</v>
      </c>
      <c r="E458" t="s">
        <v>4354</v>
      </c>
      <c r="F458" t="s">
        <v>2613</v>
      </c>
      <c r="N458" t="str">
        <f t="shared" si="7"/>
        <v>[{"Camera Information":{"Identifier":"camera.1526","Number":1526,"Group":C-15,"Name":C-15 39 C-15 39,000,"Location":A-2,"Description":C-15 39 C-15 39,000,"Symbol":"Fixed camera","Owner":"Eix Diagonal","Municipality":"","Kilometric Point":"39","Road":"C-15","Direction":"","Latitude":"",""Longitude":"",""Manufacturer":"VG4 AutoDome","Connection":{"Address"):172.28.5.39,"Multicast address":				225.1.5.39,"User":,"Password":,"HTTP port":,"ONVIF port":,"RTSP port":},"PTZ protocol":{"Protocol"):		Ultrak,"Address":			1,"Port":2222,"Serial settings":1200,8,E,1}}},</v>
      </c>
    </row>
    <row r="459" spans="1:14">
      <c r="A459" s="48">
        <v>1504</v>
      </c>
      <c r="B459" t="s">
        <v>4355</v>
      </c>
      <c r="C459" t="s">
        <v>4356</v>
      </c>
      <c r="D459" t="s">
        <v>2611</v>
      </c>
      <c r="E459" t="s">
        <v>4357</v>
      </c>
      <c r="F459" t="s">
        <v>2613</v>
      </c>
      <c r="N459" t="str">
        <f t="shared" si="7"/>
        <v>[{"Camera Information":{"Identifier":"camera.1504","Number":1504,"Group":C-15,"Name":C-15 4 C-15 4,000,"Location":A-2,"Description":C-15 4 C-15 4,000,"Symbol":"Fixed camera","Owner":"Eix Diagonal","Municipality":"","Kilometric Point":"4","Road":"C-15","Direction":"","Latitude":"",""Longitude":"",""Manufacturer":"VG4 AutoDome","Connection":{"Address"):172.28.5.4,"Multicast address":				225.1.5.4,"User":,"Password":,"HTTP port":,"ONVIF port":,"RTSP port":},"PTZ protocol":{"Protocol"):		Ultrak,"Address":			1,"Port":2222,"Serial settings":1200,8,E,1}}},</v>
      </c>
    </row>
    <row r="460" spans="1:14">
      <c r="A460" s="48">
        <v>1527</v>
      </c>
      <c r="B460" t="s">
        <v>4358</v>
      </c>
      <c r="C460" t="s">
        <v>4359</v>
      </c>
      <c r="D460" t="s">
        <v>2611</v>
      </c>
      <c r="E460" t="s">
        <v>4360</v>
      </c>
      <c r="F460" t="s">
        <v>2613</v>
      </c>
      <c r="N460" t="str">
        <f t="shared" si="7"/>
        <v>[{"Camera Information":{"Identifier":"camera.1527","Number":1527,"Group":C-15,"Name":C-15 40 C-15 40,000,"Location":A-2,"Description":C-15 40 C-15 40,000,"Symbol":"Fixed camera","Owner":"Eix Diagonal","Municipality":"","Kilometric Point":"40","Road":"C-15","Direction":"","Latitude":"",""Longitude":"",""Manufacturer":"VG4 AutoDome","Connection":{"Address"):172.28.5.40,"Multicast address":				225.1.5.40,"User":,"Password":,"HTTP port":,"ONVIF port":,"RTSP port":},"PTZ protocol":{"Protocol"):		Ultrak,"Address":			1,"Port":2222,"Serial settings":1200,8,E,1}}},</v>
      </c>
    </row>
    <row r="461" spans="1:14">
      <c r="A461" s="48">
        <v>1528</v>
      </c>
      <c r="B461" t="s">
        <v>4361</v>
      </c>
      <c r="C461" t="s">
        <v>4362</v>
      </c>
      <c r="D461" t="s">
        <v>2611</v>
      </c>
      <c r="E461" t="s">
        <v>4363</v>
      </c>
      <c r="F461" t="s">
        <v>2613</v>
      </c>
      <c r="N461" t="str">
        <f t="shared" si="7"/>
        <v>[{"Camera Information":{"Identifier":"camera.1528","Number":1528,"Group":C-15,"Name":C-15 43 C-15 43,000,"Location":A-2,"Description":C-15 43 C-15 43,000,"Symbol":"Fixed camera","Owner":"Eix Diagonal","Municipality":"","Kilometric Point":"43","Road":"C-15","Direction":"","Latitude":"",""Longitude":"",""Manufacturer":"VG4 AutoDome","Connection":{"Address"):172.28.5.43,"Multicast address":				225.1.5.43,"User":,"Password":,"HTTP port":,"ONVIF port":,"RTSP port":},"PTZ protocol":{"Protocol"):		Ultrak,"Address":			1,"Port":2222,"Serial settings":1200,8,E,1}}},</v>
      </c>
    </row>
    <row r="462" spans="1:14">
      <c r="A462" s="48">
        <v>1505</v>
      </c>
      <c r="B462" t="s">
        <v>4364</v>
      </c>
      <c r="C462" t="s">
        <v>4365</v>
      </c>
      <c r="D462" t="s">
        <v>2611</v>
      </c>
      <c r="E462" t="s">
        <v>4366</v>
      </c>
      <c r="F462" t="s">
        <v>2613</v>
      </c>
      <c r="N462" t="str">
        <f t="shared" si="7"/>
        <v>[{"Camera Information":{"Identifier":"camera.1505","Number":1505,"Group":C-15,"Name":C-15 5 C-15 5,000,"Location":A-2,"Description":C-15 5 C-15 5,000,"Symbol":"Fixed camera","Owner":"Eix Diagonal","Municipality":"","Kilometric Point":"5","Road":"C-15","Direction":"","Latitude":"",""Longitude":"",""Manufacturer":"VG4 AutoDome","Connection":{"Address"):172.28.5.5,"Multicast address":				225.1.5.5,"User":,"Password":,"HTTP port":,"ONVIF port":,"RTSP port":},"PTZ protocol":{"Protocol"):		Ultrak,"Address":			1,"Port":2222,"Serial settings":1200,8,E,1}}},</v>
      </c>
    </row>
    <row r="463" spans="1:14">
      <c r="A463" s="48">
        <v>1506</v>
      </c>
      <c r="B463" t="s">
        <v>4367</v>
      </c>
      <c r="C463" t="s">
        <v>4368</v>
      </c>
      <c r="D463" t="s">
        <v>2611</v>
      </c>
      <c r="E463" t="s">
        <v>4369</v>
      </c>
      <c r="F463" t="s">
        <v>2613</v>
      </c>
      <c r="N463" t="str">
        <f t="shared" si="7"/>
        <v>[{"Camera Information":{"Identifier":"camera.1506","Number":1506,"Group":C-15,"Name":C-15 6 C-15 6,000,"Location":A-2,"Description":C-15 6 C-15 6,000,"Symbol":"Fixed camera","Owner":"Eix Diagonal","Municipality":"","Kilometric Point":"6","Road":"C-15","Direction":"","Latitude":"",""Longitude":"",""Manufacturer":"VG4 AutoDome","Connection":{"Address"):172.28.5.6,"Multicast address":				225.1.5.6,"User":,"Password":,"HTTP port":,"ONVIF port":,"RTSP port":},"PTZ protocol":{"Protocol"):		Ultrak,"Address":			1,"Port":2222,"Serial settings":1200,8,E,1}}},</v>
      </c>
    </row>
    <row r="464" spans="1:14">
      <c r="A464" s="48">
        <v>3701</v>
      </c>
      <c r="B464" t="s">
        <v>4370</v>
      </c>
      <c r="C464" t="s">
        <v>4371</v>
      </c>
      <c r="D464" t="s">
        <v>2611</v>
      </c>
      <c r="E464" t="s">
        <v>4372</v>
      </c>
      <c r="F464" t="s">
        <v>2613</v>
      </c>
      <c r="N464" t="str">
        <f t="shared" si="7"/>
        <v>[{"Camera Information":{"Identifier":"camera.3701","Number":3701,"Group":C-37,"Name":C-37 69 C-37 69,000,"Location":A-2,"Description":C-37 69 C-37 69,000,"Symbol":"Fixed camera","Owner":"Eix Diagonal","Municipality":"","Kilometric Point":"69","Road":"C-37","Direction":"","Latitude":"",""Longitude":"",""Manufacturer":"VG4 AutoDome","Connection":{"Address"):172.28.5.69,"Multicast address":				225.1.5.69,"User":,"Password":,"HTTP port":,"ONVIF port":,"RTSP port":},"PTZ protocol":{"Protocol"):		Ultrak,"Address":			1,"Port":2222,"Serial settings":1200,8,E,1}}},</v>
      </c>
    </row>
    <row r="465" spans="1:14">
      <c r="A465" s="48">
        <v>3702</v>
      </c>
      <c r="B465" t="s">
        <v>4373</v>
      </c>
      <c r="C465" t="s">
        <v>4374</v>
      </c>
      <c r="D465" t="s">
        <v>2611</v>
      </c>
      <c r="E465" t="s">
        <v>4375</v>
      </c>
      <c r="F465" t="s">
        <v>2613</v>
      </c>
      <c r="N465" t="str">
        <f t="shared" si="7"/>
        <v>[{"Camera Information":{"Identifier":"camera.3702","Number":3702,"Group":C-37,"Name":C-37 70 C-37 70,000,"Location":A-2,"Description":C-37 70 C-37 70,000,"Symbol":"Fixed camera","Owner":"Eix Diagonal","Municipality":"","Kilometric Point":"70","Road":"C-37","Direction":"","Latitude":"",""Longitude":"",""Manufacturer":"VG4 AutoDome","Connection":{"Address"):172.28.5.70,"Multicast address":				225.1.5.70,"User":,"Password":,"HTTP port":,"ONVIF port":,"RTSP port":},"PTZ protocol":{"Protocol"):		Ultrak,"Address":			1,"Port":2222,"Serial settings":1200,8,E,1}}},</v>
      </c>
    </row>
    <row r="466" spans="1:14">
      <c r="A466" s="48">
        <v>3703</v>
      </c>
      <c r="B466" t="s">
        <v>4376</v>
      </c>
      <c r="C466" t="s">
        <v>4377</v>
      </c>
      <c r="D466" t="s">
        <v>2611</v>
      </c>
      <c r="E466" t="s">
        <v>4378</v>
      </c>
      <c r="F466" t="s">
        <v>2613</v>
      </c>
      <c r="N466" t="str">
        <f t="shared" si="7"/>
        <v>[{"Camera Information":{"Identifier":"camera.3703","Number":3703,"Group":C-37,"Name":C-37 72 C-37 72,000,"Location":A-2,"Description":C-37 72 C-37 72,000,"Symbol":"Fixed camera","Owner":"Eix Diagonal","Municipality":"","Kilometric Point":"72","Road":"C-37","Direction":"","Latitude":"",""Longitude":"",""Manufacturer":"VG4 AutoDome","Connection":{"Address"):172.28.5.72,"Multicast address":				225.1.5.72,"User":,"Password":,"HTTP port":,"ONVIF port":,"RTSP port":},"PTZ protocol":{"Protocol"):		Ultrak,"Address":			1,"Port":2222,"Serial settings":1200,8,E,1}}},</v>
      </c>
    </row>
    <row r="467" spans="1:14">
      <c r="A467" s="48">
        <v>3704</v>
      </c>
      <c r="B467" t="s">
        <v>4379</v>
      </c>
      <c r="C467" t="s">
        <v>4380</v>
      </c>
      <c r="D467" t="s">
        <v>2611</v>
      </c>
      <c r="E467" t="s">
        <v>4381</v>
      </c>
      <c r="F467" t="s">
        <v>2613</v>
      </c>
      <c r="N467" t="str">
        <f t="shared" si="7"/>
        <v>[{"Camera Information":{"Identifier":"camera.3704","Number":3704,"Group":C-37,"Name":C-37 74 C-37 74,000,"Location":A-2,"Description":C-37 74 C-37 74,000,"Symbol":"Fixed camera","Owner":"Eix Diagonal","Municipality":"","Kilometric Point":"74","Road":"C-37","Direction":"","Latitude":"",""Longitude":"",""Manufacturer":"VG4 AutoDome","Connection":{"Address"):172.28.5.74,"Multicast address":				225.1.5.74,"User":,"Password":,"HTTP port":,"ONVIF port":,"RTSP port":},"PTZ protocol":{"Protocol"):		Ultrak,"Address":			1,"Port":2222,"Serial settings":1200,8,E,1}}},</v>
      </c>
    </row>
    <row r="468" spans="1:14">
      <c r="A468" s="48">
        <v>3705</v>
      </c>
      <c r="B468" t="s">
        <v>4382</v>
      </c>
      <c r="C468" t="s">
        <v>4383</v>
      </c>
      <c r="D468" t="s">
        <v>2611</v>
      </c>
      <c r="E468" t="s">
        <v>4384</v>
      </c>
      <c r="F468" t="s">
        <v>2613</v>
      </c>
      <c r="N468" t="str">
        <f t="shared" si="7"/>
        <v>[{"Camera Information":{"Identifier":"camera.3705","Number":3705,"Group":C-37,"Name":C-37 78 C-37 78,000,"Location":A-2,"Description":C-37 78 C-37 78,000,"Symbol":"Fixed camera","Owner":"Eix Diagonal","Municipality":"","Kilometric Point":"78","Road":"C-37","Direction":"","Latitude":"",""Longitude":"",""Manufacturer":"VG4 AutoDome","Connection":{"Address"):172.28.5.76,"Multicast address":				225.1.5.76,"User":,"Password":,"HTTP port":,"ONVIF port":,"RTSP port":},"PTZ protocol":{"Protocol"):		Ultrak,"Address":			1,"Port":2222,"Serial settings":1200,8,E,1}}},</v>
      </c>
    </row>
    <row r="469" spans="1:14">
      <c r="A469" s="48">
        <v>3706</v>
      </c>
      <c r="B469" t="s">
        <v>4385</v>
      </c>
      <c r="C469" t="s">
        <v>4386</v>
      </c>
      <c r="D469" t="s">
        <v>2611</v>
      </c>
      <c r="E469" t="s">
        <v>4387</v>
      </c>
      <c r="F469" t="s">
        <v>2613</v>
      </c>
      <c r="N469" t="str">
        <f t="shared" si="7"/>
        <v>[{"Camera Information":{"Identifier":"camera.3706","Number":3706,"Group":C-37,"Name":C-37 79 C-37 79,000,"Location":A-2,"Description":C-37 79 C-37 79,000,"Symbol":"Fixed camera","Owner":"Eix Diagonal","Municipality":"","Kilometric Point":"79","Road":"C-37","Direction":"","Latitude":"",""Longitude":"",""Manufacturer":"VG4 AutoDome","Connection":{"Address"):172.28.5.79,"Multicast address":				225.1.5.79,"User":,"Password":,"HTTP port":,"ONVIF port":,"RTSP port":},"PTZ protocol":{"Protocol"):		Ultrak,"Address":			1,"Port":2222,"Serial settings":1200,8,E,1}}},</v>
      </c>
    </row>
    <row r="470" spans="1:14">
      <c r="A470" s="48">
        <v>1508</v>
      </c>
      <c r="B470" t="s">
        <v>4388</v>
      </c>
      <c r="C470" t="s">
        <v>4389</v>
      </c>
      <c r="D470" t="s">
        <v>2611</v>
      </c>
      <c r="E470" t="s">
        <v>4390</v>
      </c>
      <c r="F470" t="s">
        <v>2613</v>
      </c>
      <c r="N470" t="str">
        <f t="shared" si="7"/>
        <v>[{"Camera Information":{"Identifier":"camera.1508","Number":1508,"Group":C-15,"Name":C-15 8 C-15 8,000,"Location":A-2,"Description":C-15 8 C-15 8,000,"Symbol":"Fixed camera","Owner":"Eix Diagonal","Municipality":"","Kilometric Point":"8","Road":"C-15","Direction":"","Latitude":"",""Longitude":"",""Manufacturer":"VG4 AutoDome","Connection":{"Address"):172.28.5.8,"Multicast address":				225.1.5.8,"User":,"Password":,"HTTP port":,"ONVIF port":,"RTSP port":},"PTZ protocol":{"Protocol"):		Ultrak,"Address":			1,"Port":2222,"Serial settings":1200,8,E,1}}},</v>
      </c>
    </row>
    <row r="471" spans="1:14">
      <c r="A471" s="48">
        <v>3707</v>
      </c>
      <c r="B471" t="s">
        <v>4391</v>
      </c>
      <c r="C471" t="s">
        <v>4392</v>
      </c>
      <c r="D471" t="s">
        <v>2611</v>
      </c>
      <c r="E471" t="s">
        <v>4393</v>
      </c>
      <c r="F471" t="s">
        <v>2613</v>
      </c>
      <c r="N471" t="str">
        <f t="shared" si="7"/>
        <v>[{"Camera Information":{"Identifier":"camera.3707","Number":3707,"Group":C-37,"Name":C-37 80 C-37 80,000,"Location":A-2,"Description":C-37 80 C-37 80,000,"Symbol":"Fixed camera","Owner":"Eix Diagonal","Municipality":"","Kilometric Point":"80","Road":"C-37","Direction":"","Latitude":"",""Longitude":"",""Manufacturer":"VG4 AutoDome","Connection":{"Address"):172.28.5.80,"Multicast address":				225.1.5.80,"User":,"Password":,"HTTP port":,"ONVIF port":,"RTSP port":},"PTZ protocol":{"Protocol"):		Ultrak,"Address":			1,"Port":2222,"Serial settings":1200,8,E,1}}},</v>
      </c>
    </row>
    <row r="472" spans="1:14">
      <c r="A472" s="48">
        <v>3708</v>
      </c>
      <c r="B472" t="s">
        <v>4394</v>
      </c>
      <c r="C472" t="s">
        <v>4395</v>
      </c>
      <c r="D472" t="s">
        <v>2611</v>
      </c>
      <c r="E472" t="s">
        <v>4396</v>
      </c>
      <c r="F472" t="s">
        <v>2613</v>
      </c>
      <c r="N472" t="str">
        <f t="shared" si="7"/>
        <v>[{"Camera Information":{"Identifier":"camera.3708","Number":3708,"Group":C-37,"Name":C-37 81 C-37 81,000,"Location":A-2,"Description":C-37 81 C-37 81,000,"Symbol":"Fixed camera","Owner":"Eix Diagonal","Municipality":"","Kilometric Point":"81","Road":"C-37","Direction":"","Latitude":"",""Longitude":"",""Manufacturer":"VG4 AutoDome","Connection":{"Address"):172.28.5.81,"Multicast address":				225.1.5.81,"User":,"Password":,"HTTP port":,"ONVIF port":,"RTSP port":},"PTZ protocol":{"Protocol"):		Ultrak,"Address":			1,"Port":2222,"Serial settings":1200,8,E,1}}},</v>
      </c>
    </row>
    <row r="473" spans="1:14">
      <c r="A473" s="48">
        <v>3709</v>
      </c>
      <c r="B473" t="s">
        <v>4397</v>
      </c>
      <c r="C473" t="s">
        <v>4398</v>
      </c>
      <c r="D473" t="s">
        <v>2611</v>
      </c>
      <c r="E473" t="s">
        <v>4399</v>
      </c>
      <c r="F473" t="s">
        <v>2613</v>
      </c>
      <c r="N473" t="str">
        <f t="shared" si="7"/>
        <v>[{"Camera Information":{"Identifier":"camera.3709","Number":3709,"Group":C-37,"Name":C-37 86 C-37 86,000,"Location":A-2,"Description":C-37 86 C-37 86,000,"Symbol":"Fixed camera","Owner":"Eix Diagonal","Municipality":"","Kilometric Point":"86","Road":"C-37","Direction":"","Latitude":"",""Longitude":"",""Manufacturer":"VG4 AutoDome","Connection":{"Address"):172.28.5.86,"Multicast address":				225.1.5.86,"User":,"Password":,"HTTP port":,"ONVIF port":,"RTSP port":},"PTZ protocol":{"Protocol"):		Ultrak,"Address":			1,"Port":2222,"Serial settings":1200,8,E,1}}},</v>
      </c>
    </row>
    <row r="474" spans="1:14">
      <c r="A474" s="48">
        <v>3710</v>
      </c>
      <c r="B474" t="s">
        <v>4400</v>
      </c>
      <c r="C474" t="s">
        <v>4401</v>
      </c>
      <c r="D474" t="s">
        <v>2611</v>
      </c>
      <c r="E474" t="s">
        <v>4402</v>
      </c>
      <c r="F474" t="s">
        <v>2613</v>
      </c>
      <c r="N474" t="str">
        <f t="shared" si="7"/>
        <v>[{"Camera Information":{"Identifier":"camera.3710","Number":3710,"Group":C-37,"Name":C-37 88 C-37 88,000,"Location":A-2,"Description":C-37 88 C-37 88,000,"Symbol":"Fixed camera","Owner":"Eix Diagonal","Municipality":"","Kilometric Point":"88","Road":"C-37","Direction":"","Latitude":"",""Longitude":"",""Manufacturer":"VG4 AutoDome","Connection":{"Address"):172.28.5.88,"Multicast address":				225.1.5.88,"User":,"Password":,"HTTP port":,"ONVIF port":,"RTSP port":},"PTZ protocol":{"Protocol"):		Ultrak,"Address":			1,"Port":2222,"Serial settings":1200,8,E,1}}},</v>
      </c>
    </row>
    <row r="475" spans="1:14">
      <c r="A475" s="48">
        <v>3711</v>
      </c>
      <c r="B475" t="s">
        <v>4403</v>
      </c>
      <c r="C475" t="s">
        <v>4404</v>
      </c>
      <c r="D475" t="s">
        <v>2611</v>
      </c>
      <c r="E475" t="s">
        <v>4405</v>
      </c>
      <c r="F475" t="s">
        <v>2613</v>
      </c>
      <c r="N475" t="str">
        <f t="shared" si="7"/>
        <v>[{"Camera Information":{"Identifier":"camera.3711","Number":3711,"Group":C-37,"Name":C-37 90 C-37 90,000,"Location":A-2,"Description":C-37 90 C-37 90,000,"Symbol":"Fixed camera","Owner":"Eix Diagonal","Municipality":"","Kilometric Point":"90","Road":"C-37","Direction":"","Latitude":"",""Longitude":"",""Manufacturer":"VG4 AutoDome","Connection":{"Address"):172.28.5.90,"Multicast address":				225.1.5.90,"User":,"Password":,"HTTP port":,"ONVIF port":,"RTSP port":},"PTZ protocol":{"Protocol"):		Ultrak,"Address":			1,"Port":2222,"Serial settings":1200,8,E,1}}},</v>
      </c>
    </row>
    <row r="476" spans="1:14">
      <c r="A476" s="48">
        <v>3712</v>
      </c>
      <c r="B476" t="s">
        <v>4406</v>
      </c>
      <c r="C476" t="s">
        <v>4407</v>
      </c>
      <c r="D476" t="s">
        <v>2611</v>
      </c>
      <c r="E476" t="s">
        <v>4408</v>
      </c>
      <c r="F476" t="s">
        <v>2613</v>
      </c>
      <c r="N476" t="str">
        <f t="shared" si="7"/>
        <v>[{"Camera Information":{"Identifier":"camera.3712","Number":3712,"Group":C-37,"Name":C-37 92 C-37 92,000,"Location":A-2,"Description":C-37 92 C-37 92,000,"Symbol":"Fixed camera","Owner":"Eix Diagonal","Municipality":"","Kilometric Point":"92","Road":"C-37","Direction":"","Latitude":"",""Longitude":"",""Manufacturer":"VG4 AutoDome","Connection":{"Address"):172.28.5.92,"Multicast address":				225.1.5.92,"User":,"Password":,"HTTP port":,"ONVIF port":,"RTSP port":},"PTZ protocol":{"Protocol"):		Ultrak,"Address":			1,"Port":2222,"Serial settings":1200,8,E,1}}},</v>
      </c>
    </row>
    <row r="477" spans="1:14">
      <c r="A477" s="48">
        <v>1411</v>
      </c>
      <c r="B477" t="s">
        <v>4409</v>
      </c>
      <c r="C477" t="s">
        <v>4410</v>
      </c>
      <c r="D477" t="s">
        <v>2764</v>
      </c>
      <c r="E477" t="s">
        <v>4411</v>
      </c>
      <c r="F477" t="s">
        <v>2613</v>
      </c>
      <c r="N477" t="str">
        <f t="shared" si="7"/>
        <v>[{"Camera Information":{"Identifier":"camera.1411","Number":1411,"Group":C-14,"Name":C-14 11,365 C-14 11,365 Reus,"Location":C-14 (S),"Description":C-14 11,365 C-14 11,365 Reus,"Symbol":"Fixed camera","Owner":"Eix Diagonal","Municipality":"","Kilometric Point":"11,365","Road":"C-14","Direction":"","Latitude":"",""Longitude":"",""Manufacturer":"","Connection":{"Address"):192.168.0.25,"Multicast address":				225.2.0.25,"User":,"Password":,"HTTP port":,"ONVIF port":,"RTSP port":},"PTZ protocol":{"Protocol"):		Ultrak,"Address":			1,"Port":2222,"Serial settings":1200,8,E,1}}},</v>
      </c>
    </row>
    <row r="478" spans="1:14">
      <c r="A478" s="48">
        <v>1412</v>
      </c>
      <c r="B478" t="s">
        <v>4412</v>
      </c>
      <c r="C478" t="s">
        <v>4413</v>
      </c>
      <c r="D478" t="s">
        <v>2764</v>
      </c>
      <c r="E478" t="s">
        <v>4414</v>
      </c>
      <c r="F478" t="s">
        <v>2613</v>
      </c>
      <c r="N478" t="str">
        <f t="shared" si="7"/>
        <v>[{"Camera Information":{"Identifier":"camera.1412","Number":1412,"Group":C-14,"Name":C-14 13,147 C-14 13,147 Reus,"Location":C-14 (S),"Description":C-14 13,147 C-14 13,147 Reus,"Symbol":"Fixed camera","Owner":"Eix Diagonal","Municipality":"","Kilometric Point":"13,147","Road":"C-14","Direction":"","Latitude":"",""Longitude":"",""Manufacturer":"","Connection":{"Address"):192.168.0.34,"Multicast address":				225.2.0.34,"User":,"Password":,"HTTP port":,"ONVIF port":,"RTSP port":},"PTZ protocol":{"Protocol"):		Ultrak,"Address":			1,"Port":2222,"Serial settings":1200,8,E,1}}},</v>
      </c>
    </row>
    <row r="479" spans="1:14">
      <c r="A479" s="48">
        <v>1413</v>
      </c>
      <c r="B479" t="s">
        <v>4415</v>
      </c>
      <c r="C479" t="s">
        <v>4416</v>
      </c>
      <c r="D479" t="s">
        <v>2764</v>
      </c>
      <c r="E479" t="s">
        <v>4417</v>
      </c>
      <c r="F479" t="s">
        <v>2613</v>
      </c>
      <c r="N479" t="str">
        <f t="shared" si="7"/>
        <v>[{"Camera Information":{"Identifier":"camera.1413","Number":1413,"Group":C-14,"Name":C-14 14,485 C-14 14+485 Selva del Camp,"Location":C-14 (S),"Description":C-14 14,485 C-14 14+485 Selva del Camp,"Symbol":"Fixed camera","Owner":"Eix Diagonal","Municipality":"","Kilometric Point":"14,485","Road":"C-14","Direction":"","Latitude":"",""Longitude":"",""Manufacturer":"","Connection":{"Address"):192.168.0.42,"Multicast address":				225.2.0.42,"User":,"Password":,"HTTP port":,"ONVIF port":,"RTSP port":},"PTZ protocol":{"Protocol"):		Ultrak,"Address":			1,"Port":2222,"Serial settings":1200,8,E,1}}},</v>
      </c>
    </row>
    <row r="480" spans="1:14">
      <c r="A480" s="48">
        <v>1414</v>
      </c>
      <c r="B480" t="s">
        <v>4418</v>
      </c>
      <c r="C480" t="s">
        <v>4419</v>
      </c>
      <c r="D480" t="s">
        <v>2764</v>
      </c>
      <c r="E480" t="s">
        <v>4420</v>
      </c>
      <c r="F480" t="s">
        <v>2613</v>
      </c>
      <c r="N480" t="str">
        <f t="shared" si="7"/>
        <v>[{"Camera Information":{"Identifier":"camera.1414","Number":1414,"Group":C-14,"Name":C-14 16,165 C-14 16,165 Masies Catalanes,"Location":C-14 (S),"Description":C-14 16,165 C-14 16,165 Masies Catalanes,"Symbol":"Fixed camera","Owner":"Eix Diagonal","Municipality":"","Kilometric Point":"16,165","Road":"C-14","Direction":"","Latitude":"",""Longitude":"",""Manufacturer":"","Connection":{"Address"):192.168.0.57,"Multicast address":				225.2.0.57,"User":,"Password":,"HTTP port":,"ONVIF port":,"RTSP port":},"PTZ protocol":{"Protocol"):		Ultrak,"Address":			1,"Port":2222,"Serial settings":1200,8,E,1}}},</v>
      </c>
    </row>
    <row r="481" spans="1:14">
      <c r="A481" s="48">
        <v>1415</v>
      </c>
      <c r="B481" t="s">
        <v>4421</v>
      </c>
      <c r="C481" t="s">
        <v>4422</v>
      </c>
      <c r="D481" t="s">
        <v>2764</v>
      </c>
      <c r="E481" t="s">
        <v>4423</v>
      </c>
      <c r="F481" t="s">
        <v>2613</v>
      </c>
      <c r="N481" t="str">
        <f t="shared" si="7"/>
        <v>[{"Camera Information":{"Identifier":"camera.1415","Number":1415,"Group":C-14,"Name":C-14 18,247 C-14 18,247 Alcover,"Location":C-14 (S),"Description":C-14 18,247 C-14 18,247 Alcover,"Symbol":"Fixed camera","Owner":"Eix Diagonal","Municipality":"","Kilometric Point":"18,247","Road":"C-14","Direction":"","Latitude":"",""Longitude":"",""Manufacturer":"","Connection":{"Address"):192.168.0.66,"Multicast address":				225.2.0.66,"User":,"Password":,"HTTP port":,"ONVIF port":,"RTSP port":},"PTZ protocol":{"Protocol"):		Ultrak,"Address":			1,"Port":2222,"Serial settings":1200,8,E,1}}},</v>
      </c>
    </row>
    <row r="482" spans="1:14">
      <c r="A482" s="48">
        <v>1416</v>
      </c>
      <c r="B482" t="s">
        <v>4424</v>
      </c>
      <c r="C482" t="s">
        <v>4425</v>
      </c>
      <c r="D482" t="s">
        <v>2764</v>
      </c>
      <c r="E482" t="s">
        <v>4426</v>
      </c>
      <c r="F482" t="s">
        <v>2613</v>
      </c>
      <c r="N482" t="str">
        <f t="shared" si="7"/>
        <v>[{"Camera Information":{"Identifier":"camera.1416","Number":1416,"Group":C-14,"Name":C-14 20,684 C-14 20,684 Alcover,"Location":C-14 (S),"Description":C-14 20,684 C-14 20,684 Alcover,"Symbol":"Fixed camera","Owner":"Eix Diagonal","Municipality":"","Kilometric Point":"20,684","Road":"C-14","Direction":"","Latitude":"",""Longitude":"",""Manufacturer":"","Connection":{"Address"):192.168.0.74,"Multicast address":				225.2.0.74,"User":,"Password":,"HTTP port":,"ONVIF port":,"RTSP port":},"PTZ protocol":{"Protocol"):		Ultrak,"Address":			1,"Port":2222,"Serial settings":1200,8,E,1}}},</v>
      </c>
    </row>
    <row r="483" spans="1:14">
      <c r="A483" s="48">
        <v>1</v>
      </c>
      <c r="B483" t="s">
        <v>4427</v>
      </c>
      <c r="C483" t="s">
        <v>4428</v>
      </c>
      <c r="D483" t="s">
        <v>2573</v>
      </c>
      <c r="E483" t="s">
        <v>4429</v>
      </c>
      <c r="F483" t="s">
        <v>4430</v>
      </c>
      <c r="N483" t="str">
        <f t="shared" si="7"/>
        <v>[{"Camera Information":{"Identifier":"camera.1","Number":1,"Group":B-20,"Name":B-20 15,63 Meridiana,"Location":RONDES,"Description":B-20 15,63 Meridiana,"Symbol":"Fixed camera","Owner":"AJUNTAMENT","Municipality":"Barcelona","Kilometric Point":"15,63","Road":"B-20","Direction":"0","Latitude":"",""Longitude":"",""Manufacturer":"LANACCESS","Connection":{"Address"):192.168.47.201,"Multicast address":				224.168.47.201,"User":hello,"Password":world,"HTTP port":80,"ONVIF port":80,"RTSP port":554},"PTZ protocol":{"Protocol"):		LANACCESS,"Address":			1,"Port":2024,"Serial settings":1200,8,E,1}}},</v>
      </c>
    </row>
    <row r="484" spans="1:14">
      <c r="A484" s="48">
        <v>2</v>
      </c>
      <c r="B484" t="s">
        <v>4431</v>
      </c>
      <c r="C484" t="s">
        <v>4432</v>
      </c>
      <c r="D484" t="s">
        <v>2573</v>
      </c>
      <c r="E484" t="s">
        <v>4433</v>
      </c>
      <c r="F484" t="s">
        <v>4434</v>
      </c>
      <c r="N484" t="str">
        <f t="shared" si="7"/>
        <v>[{"Camera Information":{"Identifier":"camera.2","Number":2,"Group":B-20,"Name":B-20 14,93 Via Julia,"Location":RONDES,"Description":B-20 14,93 Via Julia,"Symbol":"Fixed camera","Owner":"AJUNTAMENT","Municipality":"Barcelona","Kilometric Point":"14,93","Road":"B-20","Direction":"0","Latitude":"",""Longitude":"",""Manufacturer":"LANACCESS","Connection":{"Address"):192.168.47.202,"Multicast address":				224.168.47.202,"User":hello,"Password":world,"HTTP port":80,"ONVIF port":80,"RTSP port":554},"PTZ protocol":{"Protocol"):		LANACCESS,"Address":			2,"Port":2024,"Serial settings":1200,8,E,1}}},</v>
      </c>
    </row>
    <row r="485" spans="1:14">
      <c r="A485" s="48">
        <v>3</v>
      </c>
      <c r="B485" t="s">
        <v>4435</v>
      </c>
      <c r="C485" t="s">
        <v>4436</v>
      </c>
      <c r="D485" t="s">
        <v>2573</v>
      </c>
      <c r="E485" t="s">
        <v>4437</v>
      </c>
      <c r="F485" t="s">
        <v>4438</v>
      </c>
      <c r="N485" t="str">
        <f t="shared" si="7"/>
        <v>[{"Camera Information":{"Identifier":"camera.3","Number":3,"Group":B-20,"Name":B-20 13,23 Valldaura,"Location":RONDES,"Description":B-20 13,23 Valldaura,"Symbol":"Fixed camera","Owner":"AJUNTAMENT","Municipality":"Barcelona","Kilometric Point":"13,23","Road":"B-20","Direction":"0","Latitude":"",""Longitude":"",""Manufacturer":"LANACCESS","Connection":{"Address"):192.168.47.203,"Multicast address":				224.168.47.203,"User":hello,"Password":world,"HTTP port":80,"ONVIF port":80,"RTSP port":554},"PTZ protocol":{"Protocol"):		LANACCESS,"Address":			3,"Port":2024,"Serial settings":1200,8,E,1}}},</v>
      </c>
    </row>
    <row r="486" spans="1:14">
      <c r="A486" s="48">
        <v>4</v>
      </c>
      <c r="B486" t="s">
        <v>4439</v>
      </c>
      <c r="C486" t="s">
        <v>4440</v>
      </c>
      <c r="D486" t="s">
        <v>2573</v>
      </c>
      <c r="E486" t="s">
        <v>4441</v>
      </c>
      <c r="F486" t="s">
        <v>4442</v>
      </c>
      <c r="N486" t="str">
        <f t="shared" si="7"/>
        <v>[{"Camera Information":{"Identifier":"camera.4","Number":4,"Group":B-20,"Name":B-20 12,34 Velodrom,"Location":RONDES,"Description":B-20 12,34 Velodrom,"Symbol":"Fixed camera","Owner":"AJUNTAMENT","Municipality":"Barcelona","Kilometric Point":"12,34","Road":"B-20","Direction":"0","Latitude":"",""Longitude":"",""Manufacturer":"LANACCESS","Connection":{"Address"):192.168.47.204,"Multicast address":				224.168.47.204,"User":hello,"Password":world,"HTTP port":80,"ONVIF port":80,"RTSP port":554},"PTZ protocol":{"Protocol"):		LANACCESS,"Address":			4,"Port":2024,"Serial settings":1200,8,E,1}}},</v>
      </c>
    </row>
    <row r="487" spans="1:14">
      <c r="A487" s="48">
        <v>5</v>
      </c>
      <c r="B487" t="s">
        <v>4443</v>
      </c>
      <c r="C487" t="s">
        <v>4444</v>
      </c>
      <c r="D487" t="s">
        <v>2573</v>
      </c>
      <c r="E487" t="s">
        <v>4445</v>
      </c>
      <c r="F487" t="s">
        <v>4446</v>
      </c>
      <c r="N487" t="str">
        <f t="shared" si="7"/>
        <v>[{"Camera Information":{"Identifier":"camera.5","Number":5,"Group":B-20,"Name":B-20 11,4 Vall d"Hebron,"Location":RONDES,"Description":B-20 11,4 Vall d"Hebron,"Symbol":"Fixed camera","Owner":"AJUNTAMENT","Municipality":"Barcelona","Kilometric Point":"11,4","Road":"B-20","Direction":"0","Latitude":"",""Longitude":"",""Manufacturer":"LANACCESS","Connection":{"Address"):192.168.47.205,"Multicast address":				224.168.47.205,"User":hello,"Password":world,"HTTP port":80,"ONVIF port":80,"RTSP port":554},"PTZ protocol":{"Protocol"):		LANACCESS,"Address":			5,"Port":2024,"Serial settings":1200,8,E,1}}},</v>
      </c>
    </row>
    <row r="488" spans="1:14">
      <c r="A488" s="48">
        <v>6</v>
      </c>
      <c r="B488" t="s">
        <v>4447</v>
      </c>
      <c r="C488" t="s">
        <v>4448</v>
      </c>
      <c r="D488" t="s">
        <v>2573</v>
      </c>
      <c r="E488" t="s">
        <v>4449</v>
      </c>
      <c r="F488" t="s">
        <v>4450</v>
      </c>
      <c r="N488" t="str">
        <f t="shared" si="7"/>
        <v>[{"Camera Information":{"Identifier":"camera.6","Number":6,"Group":B-20,"Name":B-20 10,68 Jorda,"Location":RONDES,"Description":B-20 10,68 Jorda,"Symbol":"Fixed camera","Owner":"AJUNTAMENT","Municipality":"Barcelona","Kilometric Point":"10,68","Road":"B-20","Direction":"0","Latitude":"",""Longitude":"",""Manufacturer":"LANACCESS","Connection":{"Address"):192.168.47.206,"Multicast address":				224.168.47.206,"User":hello,"Password":world,"HTTP port":80,"ONVIF port":80,"RTSP port":554},"PTZ protocol":{"Protocol"):		LANACCESS,"Address":			6,"Port":2024,"Serial settings":1200,8,E,1}}},</v>
      </c>
    </row>
    <row r="489" spans="1:14">
      <c r="A489" s="48">
        <v>7</v>
      </c>
      <c r="B489" t="s">
        <v>4451</v>
      </c>
      <c r="C489" t="s">
        <v>4452</v>
      </c>
      <c r="D489" t="s">
        <v>2573</v>
      </c>
      <c r="E489" t="s">
        <v>4453</v>
      </c>
      <c r="F489" t="s">
        <v>4454</v>
      </c>
      <c r="N489" t="str">
        <f t="shared" si="7"/>
        <v>[{"Camera Information":{"Identifier":"camera.7","Number":7,"Group":B-20,"Name":B-20 9,6 Collserola,"Location":RONDES,"Description":B-20 9,6 Collserola,"Symbol":"Fixed camera","Owner":"AJUNTAMENT","Municipality":"Barcelona","Kilometric Point":"9,6","Road":"B-20","Direction":"0","Latitude":"",""Longitude":"",""Manufacturer":"LANACCESS","Connection":{"Address"):192.168.47.207,"Multicast address":				224.168.47.207,"User":hello,"Password":world,"HTTP port":80,"ONVIF port":80,"RTSP port":554},"PTZ protocol":{"Protocol"):		LANACCESS,"Address":			7,"Port":2024,"Serial settings":1200,8,E,1}}},</v>
      </c>
    </row>
    <row r="490" spans="1:14">
      <c r="A490" s="48">
        <v>8</v>
      </c>
      <c r="B490" t="s">
        <v>4455</v>
      </c>
      <c r="C490" t="s">
        <v>4456</v>
      </c>
      <c r="D490" t="s">
        <v>2573</v>
      </c>
      <c r="E490" t="s">
        <v>4457</v>
      </c>
      <c r="F490" t="s">
        <v>4458</v>
      </c>
      <c r="N490" t="str">
        <f t="shared" si="7"/>
        <v>[{"Camera Information":{"Identifier":"camera.8","Number":8,"Group":B-20,"Name":B-20 8,4 St. Gervasi,"Location":RONDES,"Description":B-20 8,4 St. Gervasi,"Symbol":"Fixed camera","Owner":"AJUNTAMENT","Municipality":"Barcelona","Kilometric Point":"8,4","Road":"B-20","Direction":"0","Latitude":"",""Longitude":"",""Manufacturer":"LANACCESS","Connection":{"Address"):192.168.47.208,"Multicast address":				224.168.47.208,"User":hello,"Password":world,"HTTP port":80,"ONVIF port":80,"RTSP port":554},"PTZ protocol":{"Protocol"):		LANACCESS,"Address":			8,"Port":2024,"Serial settings":1200,8,E,1}}},</v>
      </c>
    </row>
    <row r="491" spans="1:14">
      <c r="A491" s="48">
        <v>9</v>
      </c>
      <c r="B491" t="s">
        <v>4459</v>
      </c>
      <c r="C491" t="s">
        <v>4460</v>
      </c>
      <c r="D491" t="s">
        <v>2573</v>
      </c>
      <c r="E491" t="s">
        <v>4461</v>
      </c>
      <c r="F491" t="s">
        <v>4462</v>
      </c>
      <c r="N491" t="str">
        <f t="shared" si="7"/>
        <v>[{"Camera Information":{"Identifier":"camera.9","Number":9,"Group":B-20,"Name":B-20 7,47 Via Augusta,"Location":RONDES,"Description":B-20 7,47 Via Augusta,"Symbol":"Fixed camera","Owner":"AJUNTAMENT","Municipality":"Barcelona","Kilometric Point":"7,47","Road":"B-20","Direction":"0","Latitude":"",""Longitude":"",""Manufacturer":"LANACCESS","Connection":{"Address"):192.168.47.209,"Multicast address":				224.168.47.209,"User":hello,"Password":world,"HTTP port":80,"ONVIF port":80,"RTSP port":554},"PTZ protocol":{"Protocol"):		LANACCESS,"Address":			9,"Port":2024,"Serial settings":1200,8,E,1}}},</v>
      </c>
    </row>
    <row r="492" spans="1:14">
      <c r="A492" s="48">
        <v>10</v>
      </c>
      <c r="B492" t="s">
        <v>4463</v>
      </c>
      <c r="C492" t="s">
        <v>4464</v>
      </c>
      <c r="D492" t="s">
        <v>2573</v>
      </c>
      <c r="E492" t="s">
        <v>4465</v>
      </c>
      <c r="F492" t="s">
        <v>4466</v>
      </c>
      <c r="N492" t="str">
        <f t="shared" si="7"/>
        <v>[{"Camera Information":{"Identifier":"camera.10","Number":10,"Group":B-20,"Name":B-20 7,42 Vallvidrera,"Location":RONDES,"Description":B-20 7,42 Vallvidrera,"Symbol":"Fixed camera","Owner":"AJUNTAMENT","Municipality":"Barcelona","Kilometric Point":"7,42","Road":"B-20","Direction":"0","Latitude":"",""Longitude":"",""Manufacturer":"LANACCESS","Connection":{"Address"):192.168.47.210,"Multicast address":				224.168.47.210,"User":hello,"Password":world,"HTTP port":80,"ONVIF port":80,"RTSP port":554},"PTZ protocol":{"Protocol"):		LANACCESS,"Address":			10,"Port":2024,"Serial settings":1200,8,E,1}}},</v>
      </c>
    </row>
    <row r="493" spans="1:14">
      <c r="A493" s="48">
        <v>11</v>
      </c>
      <c r="B493" t="s">
        <v>4467</v>
      </c>
      <c r="C493" t="s">
        <v>4468</v>
      </c>
      <c r="D493" t="s">
        <v>2573</v>
      </c>
      <c r="E493" t="s">
        <v>4469</v>
      </c>
      <c r="F493" t="s">
        <v>4470</v>
      </c>
      <c r="N493" t="str">
        <f t="shared" si="7"/>
        <v>[{"Camera Information":{"Identifier":"camera.11","Number":11,"Group":B-20,"Name":B-20 5,42 Crta. Esplugues,"Location":RONDES,"Description":B-20 5,42 Crta. Esplugues,"Symbol":"Fixed camera","Owner":"AJUNTAMENT","Municipality":"Barcelona","Kilometric Point":"5,42","Road":"B-20","Direction":"0","Latitude":"",""Longitude":"",""Manufacturer":"LANACCESS","Connection":{"Address"):192.168.47.211,"Multicast address":				224.168.47.211,"User":hello,"Password":world,"HTTP port":80,"ONVIF port":80,"RTSP port":554},"PTZ protocol":{"Protocol"):		LANACCESS,"Address":			11,"Port":2024,"Serial settings":1200,8,E,1}}},</v>
      </c>
    </row>
    <row r="494" spans="1:14">
      <c r="A494" s="48">
        <v>12</v>
      </c>
      <c r="B494" t="s">
        <v>4471</v>
      </c>
      <c r="C494" t="s">
        <v>4472</v>
      </c>
      <c r="D494" t="s">
        <v>2573</v>
      </c>
      <c r="E494" t="s">
        <v>4473</v>
      </c>
      <c r="F494" t="s">
        <v>4474</v>
      </c>
      <c r="N494" t="str">
        <f t="shared" si="7"/>
        <v>[{"Camera Information":{"Identifier":"camera.12","Number":12,"Group":B-20,"Name":B-20 4,6 Diagonal,"Location":RONDES,"Description":B-20 4,6 Diagonal,"Symbol":"Fixed camera","Owner":"AJUNTAMENT","Municipality":"Barcelona","Kilometric Point":"4,6","Road":"B-20","Direction":"0","Latitude":"",""Longitude":"",""Manufacturer":"LANACCESS","Connection":{"Address"):192.168.47.212,"Multicast address":				224.168.47.212,"User":hello,"Password":world,"HTTP port":80,"ONVIF port":80,"RTSP port":554},"PTZ protocol":{"Protocol"):		LANACCESS,"Address":			12,"Port":2024,"Serial settings":1200,8,E,1}}},</v>
      </c>
    </row>
    <row r="495" spans="1:14">
      <c r="A495" s="48">
        <v>13</v>
      </c>
      <c r="B495" t="s">
        <v>4475</v>
      </c>
      <c r="C495" t="s">
        <v>4476</v>
      </c>
      <c r="D495" t="s">
        <v>2573</v>
      </c>
      <c r="E495" t="s">
        <v>4477</v>
      </c>
      <c r="F495" t="s">
        <v>4478</v>
      </c>
      <c r="N495" t="str">
        <f t="shared" si="7"/>
        <v>[{"Camera Information":{"Identifier":"camera.13","Number":13,"Group":B-20,"Name":B-20 3,78 Esplugues,"Location":RONDES,"Description":B-20 3,78 Esplugues,"Symbol":"Fixed camera","Owner":"AJUNTAMENT","Municipality":"Esplugues de Llobregat","Kilometric Point":"3,78","Road":"B-20","Direction":"0","Latitude":"",""Longitude":"",""Manufacturer":"LANACCESS","Connection":{"Address"):192.168.47.213,"Multicast address":				224.168.47.213,"User":hello,"Password":world,"HTTP port":80,"ONVIF port":80,"RTSP port":554},"PTZ protocol":{"Protocol"):		LANACCESS,"Address":			13,"Port":2024,"Serial settings":1200,8,E,1}}},</v>
      </c>
    </row>
    <row r="496" spans="1:14">
      <c r="A496" s="48">
        <v>14</v>
      </c>
      <c r="B496" t="s">
        <v>4479</v>
      </c>
      <c r="C496" t="s">
        <v>4480</v>
      </c>
      <c r="D496" t="s">
        <v>2573</v>
      </c>
      <c r="E496" t="s">
        <v>4481</v>
      </c>
      <c r="F496" t="s">
        <v>4482</v>
      </c>
      <c r="N496" t="str">
        <f t="shared" si="7"/>
        <v>[{"Camera Information":{"Identifier":"camera.14","Number":14,"Group":B-20,"Name":B-20 0,76 Cornellà,"Location":RONDES,"Description":B-20 0,76 Cornellà,"Symbol":"Fixed camera","Owner":"AJUNTAMENT","Municipality":"Cornellà de Llobregat","Kilometric Point":"0,76","Road":"B-20","Direction":"0","Latitude":"",""Longitude":"",""Manufacturer":"LANACCESS","Connection":{"Address"):192.168.47.214,"Multicast address":				224.168.47.214,"User":hello,"Password":world,"HTTP port":80,"ONVIF port":80,"RTSP port":554},"PTZ protocol":{"Protocol"):		LANACCESS,"Address":			14,"Port":2024,"Serial settings":1200,8,E,1}}},</v>
      </c>
    </row>
    <row r="497" spans="1:14">
      <c r="A497" s="48">
        <v>15</v>
      </c>
      <c r="B497" t="s">
        <v>4483</v>
      </c>
      <c r="C497" t="s">
        <v>4484</v>
      </c>
      <c r="D497" t="s">
        <v>2573</v>
      </c>
      <c r="E497" t="s">
        <v>4485</v>
      </c>
      <c r="F497" t="s">
        <v>4486</v>
      </c>
      <c r="N497" t="str">
        <f t="shared" si="7"/>
        <v>[{"Camera Information":{"Identifier":"camera.15","Number":15,"Group":A-2,"Name":A-2 610,5 Nus Llobregat,"Location":RONDES,"Description":A-2 610,5 Nus Llobregat,"Symbol":"Fixed camera","Owner":"AJUNTAMENT","Municipality":"Barcelona","Kilometric Point":"610,5","Road":"A-2","Direction":"0","Latitude":"",""Longitude":"",""Manufacturer":"LANACCESS","Connection":{"Address"):192.168.47.215,"Multicast address":				224.168.47.215,"User":hello,"Password":world,"HTTP port":80,"ONVIF port":80,"RTSP port":554},"PTZ protocol":{"Protocol"):		LANACCESS,"Address":			15,"Port":2024,"Serial settings":1200,8,E,1}}},</v>
      </c>
    </row>
    <row r="498" spans="1:14">
      <c r="A498" s="48">
        <v>16</v>
      </c>
      <c r="B498" t="s">
        <v>4487</v>
      </c>
      <c r="C498" t="s">
        <v>4488</v>
      </c>
      <c r="D498" t="s">
        <v>2573</v>
      </c>
      <c r="E498" t="s">
        <v>4489</v>
      </c>
      <c r="F498" t="s">
        <v>4490</v>
      </c>
      <c r="N498" t="str">
        <f t="shared" si="7"/>
        <v>[{"Camera Information":{"Identifier":"camera.16","Number":16,"Group":B-10,"Name":B-10 17,8 Mercabarna,"Location":RONDES,"Description":B-10 17,8 Mercabarna,"Symbol":"Fixed camera","Owner":"AJUNTAMENT","Municipality":"Barcelona","Kilometric Point":"17,8","Road":"B-10","Direction":"0","Latitude":"",""Longitude":"",""Manufacturer":"LANACCESS","Connection":{"Address"):192.168.47.216,"Multicast address":				224.168.47.216,"User":hello,"Password":world,"HTTP port":80,"ONVIF port":80,"RTSP port":554},"PTZ protocol":{"Protocol"):		LANACCESS,"Address":			16,"Port":2024,"Serial settings":1200,8,E,1}}},</v>
      </c>
    </row>
    <row r="499" spans="1:14">
      <c r="A499" s="48">
        <v>17</v>
      </c>
      <c r="B499" t="s">
        <v>4491</v>
      </c>
      <c r="C499" t="s">
        <v>4492</v>
      </c>
      <c r="D499" t="s">
        <v>2573</v>
      </c>
      <c r="E499" t="s">
        <v>4493</v>
      </c>
      <c r="F499" t="s">
        <v>4494</v>
      </c>
      <c r="N499" t="str">
        <f t="shared" si="7"/>
        <v>[{"Camera Information":{"Identifier":"camera.17","Number":17,"Group":N-II,"Name":N-II 16,9 Zona Franca,"Location":RONDES,"Description":N-II 16,9 Zona Franca,"Symbol":"Fixed camera","Owner":"AJUNTAMENT","Municipality":"Barcelona","Kilometric Point":"16,9","Road":"N-II","Direction":"0","Latitude":"",""Longitude":"",""Manufacturer":"LANACCESS","Connection":{"Address"):192.168.47.217,"Multicast address":				224.168.47.217,"User":hello,"Password":world,"HTTP port":80,"ONVIF port":80,"RTSP port":554},"PTZ protocol":{"Protocol"):		LANACCESS,"Address":			17,"Port":2024,"Serial settings":1200,8,E,1}}},</v>
      </c>
    </row>
    <row r="500" spans="1:14">
      <c r="A500" s="48">
        <v>18</v>
      </c>
      <c r="B500" t="s">
        <v>4495</v>
      </c>
      <c r="C500" t="s">
        <v>4496</v>
      </c>
      <c r="D500" t="s">
        <v>2573</v>
      </c>
      <c r="E500" t="s">
        <v>4497</v>
      </c>
      <c r="F500" t="s">
        <v>4498</v>
      </c>
      <c r="N500" t="str">
        <f t="shared" si="7"/>
        <v>[{"Camera Information":{"Identifier":"camera.18","Number":18,"Group":N-II,"Name":N-II 15,2 Pg. Zona Franca,"Location":RONDES,"Description":N-II 15,2 Pg. Zona Franca,"Symbol":"Fixed camera","Owner":"AJUNTAMENT","Municipality":"Barcelona","Kilometric Point":"15,2","Road":"N-II","Direction":"0","Latitude":"",""Longitude":"",""Manufacturer":"LANACCESS","Connection":{"Address"):192.168.47.218,"Multicast address":				224.168.47.218,"User":hello,"Password":world,"HTTP port":80,"ONVIF port":80,"RTSP port":554},"PTZ protocol":{"Protocol"):		LANACCESS,"Address":			18,"Port":2024,"Serial settings":1200,8,E,1}}},</v>
      </c>
    </row>
    <row r="501" spans="1:14">
      <c r="A501" s="48">
        <v>19</v>
      </c>
      <c r="B501" t="s">
        <v>4499</v>
      </c>
      <c r="C501" t="s">
        <v>4500</v>
      </c>
      <c r="D501" t="s">
        <v>2573</v>
      </c>
      <c r="E501" t="s">
        <v>4501</v>
      </c>
      <c r="F501" t="s">
        <v>2587</v>
      </c>
      <c r="N501" t="str">
        <f t="shared" si="7"/>
        <v>[{"Camera Information":{"Identifier":"camera.19","Number":19,"Group":N-II,"Name":N-II 14,2 Can Tunis,"Location":RONDES,"Description":N-II 14,2 Can Tunis,"Symbol":"Fixed camera","Owner":"AJUNTAMENT","Municipality":"Sense Assignació","Kilometric Point":"14,2","Road":"N-II","Direction":"DEC","Latitude":"",""Longitude":"",""Manufacturer":"LANACCESS","Connection":{"Address"):192.168.47.219,"Multicast address":				224.168.47.219,"User":hello,"Password":world,"HTTP port":80,"ONVIF port":80,"RTSP port":554},"PTZ protocol":{"Protocol"):		LANACCESS,"Address":			19,"Port":2024,"Serial settings":1200,8,E,1}}},</v>
      </c>
    </row>
    <row r="502" spans="1:14">
      <c r="A502" s="48">
        <v>20</v>
      </c>
      <c r="B502" t="s">
        <v>4502</v>
      </c>
      <c r="C502" t="s">
        <v>4503</v>
      </c>
      <c r="D502" t="s">
        <v>2573</v>
      </c>
      <c r="E502" t="s">
        <v>4504</v>
      </c>
      <c r="F502" t="s">
        <v>4505</v>
      </c>
      <c r="N502" t="str">
        <f t="shared" si="7"/>
        <v>[{"Camera Information":{"Identifier":"camera.20","Number":20,"Group":B-10,"Name":B-10 12,43 Morrot,"Location":RONDES,"Description":B-10 12,43 Morrot,"Symbol":"Fixed camera","Owner":"AJUNTAMENT","Municipality":"Barcelona","Kilometric Point":"12,43","Road":"B-10","Direction":"0","Latitude":"",""Longitude":"",""Manufacturer":"LANACCESS","Connection":{"Address"):192.168.47.220,"Multicast address":				224.168.47.220,"User":hello,"Password":world,"HTTP port":80,"ONVIF port":80,"RTSP port":554},"PTZ protocol":{"Protocol"):		LANACCESS,"Address":			20,"Port":2024,"Serial settings":1200,8,E,1}}},</v>
      </c>
    </row>
    <row r="503" spans="1:14">
      <c r="A503" s="48">
        <v>21</v>
      </c>
      <c r="B503" t="s">
        <v>4506</v>
      </c>
      <c r="C503" t="s">
        <v>4507</v>
      </c>
      <c r="D503" t="s">
        <v>2573</v>
      </c>
      <c r="E503" t="s">
        <v>4508</v>
      </c>
      <c r="F503" t="s">
        <v>4509</v>
      </c>
      <c r="N503" t="str">
        <f t="shared" si="7"/>
        <v>[{"Camera Information":{"Identifier":"camera.21","Number":21,"Group":B-10,"Name":B-10 11 Pg. Colon,"Location":RONDES,"Description":B-10 11 Pg. Colon,"Symbol":"Fixed camera","Owner":"AJUNTAMENT","Municipality":"","Kilometric Point":"11","Road":"B-10","Direction":"0","Latitude":"",""Longitude":"",""Manufacturer":"LANACCESS","Connection":{"Address"):192.168.47.221,"Multicast address":				224.168.47.221,"User":hello,"Password":world,"HTTP port":80,"ONVIF port":80,"RTSP port":554},"PTZ protocol":{"Protocol"):		LANACCESS,"Address":			21,"Port":2024,"Serial settings":1200,8,E,1}}},</v>
      </c>
    </row>
    <row r="504" spans="1:14">
      <c r="A504" s="48">
        <v>22</v>
      </c>
      <c r="B504" t="s">
        <v>4510</v>
      </c>
      <c r="C504" t="s">
        <v>4511</v>
      </c>
      <c r="D504" t="s">
        <v>2573</v>
      </c>
      <c r="E504" t="s">
        <v>4512</v>
      </c>
      <c r="F504" t="s">
        <v>4513</v>
      </c>
      <c r="N504" t="str">
        <f t="shared" si="7"/>
        <v>[{"Camera Information":{"Identifier":"camera.22","Number":22,"Group":B-10,"Name":B-10 9,4 Barceloneta,"Location":RONDES,"Description":B-10 9,4 Barceloneta,"Symbol":"Fixed camera","Owner":"AJUNTAMENT","Municipality":"","Kilometric Point":"9,4","Road":"B-10","Direction":"0","Latitude":"",""Longitude":"",""Manufacturer":"LANACCESS","Connection":{"Address"):192.168.47.222,"Multicast address":				224.168.47.222,"User":hello,"Password":world,"HTTP port":80,"ONVIF port":80,"RTSP port":554},"PTZ protocol":{"Protocol"):		LANACCESS,"Address":			22,"Port":2024,"Serial settings":1200,8,E,1}}},</v>
      </c>
    </row>
    <row r="505" spans="1:14">
      <c r="A505" s="48">
        <v>23</v>
      </c>
      <c r="B505" t="s">
        <v>4514</v>
      </c>
      <c r="C505" t="s">
        <v>4515</v>
      </c>
      <c r="D505" t="s">
        <v>2573</v>
      </c>
      <c r="E505" t="s">
        <v>4516</v>
      </c>
      <c r="F505" t="s">
        <v>4517</v>
      </c>
      <c r="N505" t="str">
        <f t="shared" si="7"/>
        <v>[{"Camera Information":{"Identifier":"camera.23","Number":23,"Group":B-10,"Name":B-10 8,92 Avda. Carles I,"Location":RONDES,"Description":B-10 8,92 Avda. Carles I,"Symbol":"Fixed camera","Owner":"AJUNTAMENT","Municipality":"Barcelona","Kilometric Point":"8,92","Road":"B-10","Direction":"0","Latitude":"",""Longitude":"",""Manufacturer":"LANACCESS","Connection":{"Address"):192.168.47.223,"Multicast address":				224.168.47.223,"User":hello,"Password":world,"HTTP port":80,"ONVIF port":80,"RTSP port":554},"PTZ protocol":{"Protocol"):		LANACCESS,"Address":			23,"Port":2024,"Serial settings":1200,8,E,1}}},</v>
      </c>
    </row>
    <row r="506" spans="1:14">
      <c r="A506" s="48">
        <v>24</v>
      </c>
      <c r="B506" t="s">
        <v>4518</v>
      </c>
      <c r="C506" t="s">
        <v>4519</v>
      </c>
      <c r="D506" t="s">
        <v>2573</v>
      </c>
      <c r="E506" t="s">
        <v>4520</v>
      </c>
      <c r="F506" t="s">
        <v>4521</v>
      </c>
      <c r="N506" t="str">
        <f t="shared" si="7"/>
        <v>[{"Camera Information":{"Identifier":"camera.24","Number":24,"Group":B-10,"Name":B-10 7,99 Badajoz,"Location":RONDES,"Description":B-10 7,99 Badajoz,"Symbol":"Fixed camera","Owner":"AJUNTAMENT","Municipality":"Barcelona","Kilometric Point":"7,99","Road":"B-10","Direction":"0","Latitude":"",""Longitude":"",""Manufacturer":"LANACCESS","Connection":{"Address"):192.168.47.224,"Multicast address":				224.168.47.224,"User":hello,"Password":world,"HTTP port":80,"ONVIF port":80,"RTSP port":554},"PTZ protocol":{"Protocol"):		LANACCESS,"Address":			24,"Port":2024,"Serial settings":1200,8,E,1}}},</v>
      </c>
    </row>
    <row r="507" spans="1:14">
      <c r="A507" s="48">
        <v>25</v>
      </c>
      <c r="B507" t="s">
        <v>4522</v>
      </c>
      <c r="C507" t="s">
        <v>4523</v>
      </c>
      <c r="D507" t="s">
        <v>2573</v>
      </c>
      <c r="E507" t="s">
        <v>4524</v>
      </c>
      <c r="F507" t="s">
        <v>4525</v>
      </c>
      <c r="N507" t="str">
        <f t="shared" si="7"/>
        <v>[{"Camera Information":{"Identifier":"camera.25","Number":25,"Group":B-10,"Name":B-10 6,7 Bac de Roda,"Location":RONDES,"Description":B-10 6,7 Bac de Roda,"Symbol":"Fixed camera","Owner":"AJUNTAMENT","Municipality":"Barcelona","Kilometric Point":"6,7","Road":"B-10","Direction":"0","Latitude":"",""Longitude":"",""Manufacturer":"LANACCESS","Connection":{"Address"):192.168.47.225,"Multicast address":				224.168.47.225,"User":hello,"Password":world,"HTTP port":80,"ONVIF port":80,"RTSP port":554},"PTZ protocol":{"Protocol"):		LANACCESS,"Address":			25,"Port":2024,"Serial settings":1200,8,E,1}}},</v>
      </c>
    </row>
    <row r="508" spans="1:14">
      <c r="A508" s="48">
        <v>26</v>
      </c>
      <c r="B508" t="s">
        <v>4526</v>
      </c>
      <c r="C508" t="s">
        <v>4527</v>
      </c>
      <c r="D508" t="s">
        <v>2573</v>
      </c>
      <c r="E508" t="s">
        <v>4528</v>
      </c>
      <c r="F508" t="s">
        <v>4529</v>
      </c>
      <c r="N508" t="str">
        <f t="shared" si="7"/>
        <v>[{"Camera Information":{"Identifier":"camera.26","Number":26,"Group":B-10,"Name":B-10 5,36 Prim,"Location":RONDES,"Description":B-10 5,36 Prim,"Symbol":"Fixed camera","Owner":"AJUNTAMENT","Municipality":"Barcelona","Kilometric Point":"5,36","Road":"B-10","Direction":"0","Latitude":"",""Longitude":"",""Manufacturer":"LANACCESS","Connection":{"Address"):192.168.47.226,"Multicast address":				224.168.47.226,"User":hello,"Password":world,"HTTP port":80,"ONVIF port":80,"RTSP port":554},"PTZ protocol":{"Protocol"):		LANACCESS,"Address":			26,"Port":2024,"Serial settings":1200,8,E,1}}},</v>
      </c>
    </row>
    <row r="509" spans="1:14">
      <c r="A509" s="48">
        <v>27</v>
      </c>
      <c r="B509" t="s">
        <v>4530</v>
      </c>
      <c r="C509" t="s">
        <v>4531</v>
      </c>
      <c r="D509" t="s">
        <v>2573</v>
      </c>
      <c r="E509" t="s">
        <v>4532</v>
      </c>
      <c r="F509" t="s">
        <v>4533</v>
      </c>
      <c r="N509" t="str">
        <f t="shared" si="7"/>
        <v>[{"Camera Information":{"Identifier":"camera.27","Number":27,"Group":B-10,"Name":B-10 4,3 Besos,"Location":RONDES,"Description":B-10 4,3 Besos,"Symbol":"Fixed camera","Owner":"AJUNTAMENT","Municipality":"Barcelona","Kilometric Point":"4,3","Road":"B-10","Direction":"0","Latitude":"",""Longitude":"",""Manufacturer":"LANACCESS","Connection":{"Address"):192.168.47.227,"Multicast address":				224.168.47.227,"User":hello,"Password":world,"HTTP port":80,"ONVIF port":80,"RTSP port":554},"PTZ protocol":{"Protocol"):		LANACCESS,"Address":			27,"Port":2024,"Serial settings":1200,8,E,1}}},</v>
      </c>
    </row>
    <row r="510" spans="1:14">
      <c r="A510" s="48">
        <v>28</v>
      </c>
      <c r="B510" t="s">
        <v>4534</v>
      </c>
      <c r="C510" t="s">
        <v>4535</v>
      </c>
      <c r="D510" t="s">
        <v>2573</v>
      </c>
      <c r="E510" t="s">
        <v>4536</v>
      </c>
      <c r="F510" t="s">
        <v>4537</v>
      </c>
      <c r="N510" t="str">
        <f t="shared" si="7"/>
        <v>[{"Camera Information":{"Identifier":"camera.28","Number":28,"Group":B-10,"Name":B-10 2,7 Guipuzcoa,"Location":RONDES,"Description":B-10 2,7 Guipuzcoa,"Symbol":"Fixed camera","Owner":"AJUNTAMENT","Municipality":"Barcelona","Kilometric Point":"2,7","Road":"B-10","Direction":"0","Latitude":"",""Longitude":"",""Manufacturer":"LANACCESS","Connection":{"Address"):192.168.47.228,"Multicast address":				224.168.47.228,"User":hello,"Password":world,"HTTP port":80,"ONVIF port":80,"RTSP port":554},"PTZ protocol":{"Protocol"):		LANACCESS,"Address":			28,"Port":2024,"Serial settings":1200,8,E,1}}},</v>
      </c>
    </row>
    <row r="511" spans="1:14">
      <c r="A511" s="48">
        <v>29</v>
      </c>
      <c r="B511" t="s">
        <v>4538</v>
      </c>
      <c r="C511" t="s">
        <v>4539</v>
      </c>
      <c r="D511" t="s">
        <v>2573</v>
      </c>
      <c r="E511" t="s">
        <v>4540</v>
      </c>
      <c r="F511" t="s">
        <v>4541</v>
      </c>
      <c r="N511" t="str">
        <f t="shared" si="7"/>
        <v>[{"Camera Information":{"Identifier":"camera.29","Number":29,"Group":B-10,"Name":B-10 0,76 Bon Pastor,"Location":RONDES,"Description":B-10 0,76 Bon Pastor,"Symbol":"Fixed camera","Owner":"AJUNTAMENT","Municipality":"Barcelona","Kilometric Point":"0,76","Road":"B-10","Direction":"0","Latitude":"",""Longitude":"",""Manufacturer":"LANACCESS","Connection":{"Address"):192.168.47.229,"Multicast address":				224.168.47.229,"User":hello,"Password":world,"HTTP port":80,"ONVIF port":80,"RTSP port":554},"PTZ protocol":{"Protocol"):		LANACCESS,"Address":			29,"Port":2024,"Serial settings":1200,8,E,1}}},</v>
      </c>
    </row>
    <row r="512" spans="1:14">
      <c r="A512" s="48">
        <v>30</v>
      </c>
      <c r="B512" t="s">
        <v>4542</v>
      </c>
      <c r="C512" t="s">
        <v>4543</v>
      </c>
      <c r="D512" t="s">
        <v>2573</v>
      </c>
      <c r="E512" t="s">
        <v>4544</v>
      </c>
      <c r="F512" t="s">
        <v>4545</v>
      </c>
      <c r="N512" t="str">
        <f t="shared" si="7"/>
        <v>[{"Camera Information":{"Identifier":"camera.30","Number":30,"Group":B-10,"Name":B-10 0 Acces Nus Trinitat,"Location":RONDES,"Description":B-10 0 Acces Nus Trinitat,"Symbol":"Fixed camera","Owner":"AJUNTAMENT","Municipality":"Barcelona","Kilometric Point":"0","Road":"B-10","Direction":"0","Latitude":"",""Longitude":"",""Manufacturer":"LANACCESS","Connection":{"Address"):192.168.47.230,"Multicast address":				224.168.47.230,"User":hello,"Password":world,"HTTP port":80,"ONVIF port":80,"RTSP port":554},"PTZ protocol":{"Protocol"):		LANACCESS,"Address":			30,"Port":2024,"Serial settings":1200,8,E,1}}},</v>
      </c>
    </row>
    <row r="513" spans="1:14">
      <c r="A513" s="48">
        <v>31</v>
      </c>
      <c r="B513" t="s">
        <v>4546</v>
      </c>
      <c r="C513" t="s">
        <v>4547</v>
      </c>
      <c r="D513" t="s">
        <v>2573</v>
      </c>
      <c r="E513" t="s">
        <v>4548</v>
      </c>
      <c r="F513" t="s">
        <v>4549</v>
      </c>
      <c r="N513" t="str">
        <f t="shared" si="7"/>
        <v>[{"Camera Information":{"Identifier":"camera.31","Number":31,"Group":B-10,"Name":B-10 0 Nus Trinitat,"Location":RONDES,"Description":B-10 0 Nus Trinitat,"Symbol":"Fixed camera","Owner":"AJUNTAMENT","Municipality":"Barcelona","Kilometric Point":"0","Road":"B-10","Direction":"0","Latitude":"",""Longitude":"",""Manufacturer":"LANACCESS","Connection":{"Address"):192.168.47.231,"Multicast address":				224.168.47.231,"User":hello,"Password":world,"HTTP port":80,"ONVIF port":80,"RTSP port":554},"PTZ protocol":{"Protocol"):		LANACCESS,"Address":			31,"Port":2024,"Serial settings":1200,8,E,1}}},</v>
      </c>
    </row>
    <row r="514" spans="1:14">
      <c r="A514" s="48">
        <v>32</v>
      </c>
      <c r="B514" t="s">
        <v>4550</v>
      </c>
      <c r="C514" t="s">
        <v>4551</v>
      </c>
      <c r="D514" t="s">
        <v>2573</v>
      </c>
      <c r="E514" t="s">
        <v>4552</v>
      </c>
      <c r="F514" t="s">
        <v>4553</v>
      </c>
      <c r="N514" t="str">
        <f t="shared" si="7"/>
        <v>[{"Camera Information":{"Identifier":"camera.32","Number":32,"Group":B-10,"Name":B-10 11,7 ,"Location":RONDES,"Description":B-10 11,7 ,"Symbol":"Fixed camera","Owner":"AJUNTAMENT","Municipality":"Barcelona","Kilometric Point":"11,7","Road":"B-10","Direction":"0","Latitude":"",""Longitude":"",""Manufacturer":"LANACCESS","Connection":{"Address"):192.168.47.233,"Multicast address":				224.168.47.233,"User":hello,"Password":world,"HTTP port":80,"ONVIF port":80,"RTSP port":554},"PTZ protocol":{"Protocol"):		LANACCESS,"Address":			1,"Port":2025,"Serial settings":1200,8,E,1}}},</v>
      </c>
    </row>
    <row r="515" spans="1:14">
      <c r="A515" s="48">
        <v>33</v>
      </c>
      <c r="B515" t="s">
        <v>4554</v>
      </c>
      <c r="C515" t="s">
        <v>4555</v>
      </c>
      <c r="D515" t="s">
        <v>2573</v>
      </c>
      <c r="E515" t="s">
        <v>4556</v>
      </c>
      <c r="F515" t="s">
        <v>4557</v>
      </c>
      <c r="N515" t="str">
        <f t="shared" ref="N515:N528" si="8">CONCATENATE(B515,C515,D515,E515,F515)</f>
        <v>[{"Camera Information":{"Identifier":"camera.33","Number":33,"Group":B-10,"Name":B-10 12,7 ,"Location":RONDES,"Description":B-10 12,7 ,"Symbol":"Fixed camera","Owner":"AJUNTAMENT","Municipality":"Barcelona","Kilometric Point":"12,7","Road":"B-10","Direction":"0","Latitude":"",""Longitude":"",""Manufacturer":"LANACCESS","Connection":{"Address"):192.168.47.234,"Multicast address":				224.168.47.234,"User":hello,"Password":world,"HTTP port":80,"ONVIF port":80,"RTSP port":554},"PTZ protocol":{"Protocol"):		LANACCESS,"Address":			2,"Port":2025,"Serial settings":1200,8,E,1}}},</v>
      </c>
    </row>
    <row r="516" spans="1:14">
      <c r="A516" s="48">
        <v>9001</v>
      </c>
      <c r="B516" t="s">
        <v>4558</v>
      </c>
      <c r="C516" t="s">
        <v>4559</v>
      </c>
      <c r="D516" t="s">
        <v>2573</v>
      </c>
      <c r="E516" t="s">
        <v>4560</v>
      </c>
      <c r="F516" t="s">
        <v>2570</v>
      </c>
      <c r="N516" t="str">
        <f t="shared" si="8"/>
        <v>[{"Camera Information":{"Identifier":"camera.9001","Number":9001,"Group":Rondes,"Name":Rondes  Collserola/Guàrdia Urbana 1,"Location":0,"Description":Rondes  Collserola/Guàrdia Urbana 1,"Symbol":"Fixed camera","Owner":"Collserola/GUB","Municipality":"Sense Assignació","Kilometric Point":"","Road":"Rondes","Direction":"0","Latitude":"",""Longitude":"",""Manufacturer":"LANACCESS","Connection":{"Address"):192.168.47.93,"Multicast address":				224.168.47.93,"User":hello,"Password":world,"HTTP port":80,"ONVIF port":80,"RTSP port":554},"PTZ protocol":{"Protocol"):		VLC,"Address":			0,"Port":0,"Serial settings":0}}},</v>
      </c>
    </row>
    <row r="517" spans="1:14">
      <c r="A517" s="48">
        <v>9002</v>
      </c>
      <c r="B517" t="s">
        <v>4561</v>
      </c>
      <c r="C517" t="s">
        <v>4562</v>
      </c>
      <c r="D517" t="s">
        <v>2573</v>
      </c>
      <c r="E517" t="s">
        <v>4563</v>
      </c>
      <c r="F517" t="s">
        <v>2570</v>
      </c>
      <c r="N517" t="str">
        <f t="shared" si="8"/>
        <v>[{"Camera Information":{"Identifier":"camera.9002","Number":9002,"Group":Rondes,"Name":Rondes  Collserola/Guàrdia Urbana 2,"Location":0,"Description":Rondes  Collserola/Guàrdia Urbana 2,"Symbol":"Fixed camera","Owner":"Collserola/GUB","Municipality":"Sense Assignació","Kilometric Point":"","Road":"Rondes","Direction":"0","Latitude":"",""Longitude":"",""Manufacturer":"LANACCESS","Connection":{"Address"):192.168.47.94,"Multicast address":				224.168.47.94,"User":hello,"Password":world,"HTTP port":80,"ONVIF port":80,"RTSP port":554},"PTZ protocol":{"Protocol"):		VLC,"Address":			0,"Port":0,"Serial settings":0}}},</v>
      </c>
    </row>
    <row r="518" spans="1:14">
      <c r="A518" s="48">
        <v>9003</v>
      </c>
      <c r="B518" t="s">
        <v>4564</v>
      </c>
      <c r="C518" t="s">
        <v>4565</v>
      </c>
      <c r="D518" t="s">
        <v>2573</v>
      </c>
      <c r="E518" t="s">
        <v>4566</v>
      </c>
      <c r="F518" t="s">
        <v>2570</v>
      </c>
      <c r="N518" t="str">
        <f t="shared" si="8"/>
        <v>[{"Camera Information":{"Identifier":"camera.9003","Number":9003,"Group":Rondes,"Name":Rondes  Collserola/Guàrdia Urbana 3,"Location":0,"Description":Rondes  Collserola/Guàrdia Urbana 3,"Symbol":"Fixed camera","Owner":"Collserola/GUB","Municipality":"Sense Assignació","Kilometric Point":"","Road":"Rondes","Direction":"0","Latitude":"",""Longitude":"",""Manufacturer":"LANACCESS","Connection":{"Address"):192.168.47.95,"Multicast address":				224.168.47.95,"User":hello,"Password":world,"HTTP port":80,"ONVIF port":80,"RTSP port":554},"PTZ protocol":{"Protocol"):		VLC,"Address":			0,"Port":0,"Serial settings":0}}},</v>
      </c>
    </row>
    <row r="519" spans="1:14">
      <c r="A519" s="48">
        <v>9004</v>
      </c>
      <c r="B519" t="s">
        <v>4567</v>
      </c>
      <c r="C519" t="s">
        <v>4568</v>
      </c>
      <c r="D519" t="s">
        <v>2573</v>
      </c>
      <c r="E519" t="s">
        <v>4569</v>
      </c>
      <c r="F519" t="s">
        <v>2570</v>
      </c>
      <c r="N519" t="str">
        <f t="shared" si="8"/>
        <v>[{"Camera Information":{"Identifier":"camera.9004","Number":9004,"Group":Rondes,"Name":Rondes  Collserola/Guàrdia Urbana 4,"Location":0,"Description":Rondes  Collserola/Guàrdia Urbana 4,"Symbol":"Fixed camera","Owner":"Collserola/GUB","Municipality":"Sense Assignació","Kilometric Point":"","Road":"Rondes","Direction":"0","Latitude":"",""Longitude":"",""Manufacturer":"LANACCESS","Connection":{"Address"):192.168.47.96,"Multicast address":				224.168.47.96,"User":hello,"Password":world,"HTTP port":80,"ONVIF port":80,"RTSP port":554},"PTZ protocol":{"Protocol"):		VLC,"Address":			0,"Port":0,"Serial settings":0}}},</v>
      </c>
    </row>
    <row r="520" spans="1:14">
      <c r="A520" s="46">
        <v>786</v>
      </c>
      <c r="B520" t="s">
        <v>4570</v>
      </c>
      <c r="C520" t="s">
        <v>4571</v>
      </c>
      <c r="D520" t="s">
        <v>2619</v>
      </c>
      <c r="E520" t="s">
        <v>4572</v>
      </c>
      <c r="F520" t="s">
        <v>2570</v>
      </c>
      <c r="N520" t="str">
        <f t="shared" si="8"/>
        <v>[{"Camera Information":{"Identifier":"camera.786","Number":786,"Group":AP-7,"Name":AP-7 242,4 Tarragona,"Location":AP-7 (S),"Description":AP-7 242,4 Tarragona,"Symbol":"Fixed camera","Owner":"ACESA","Municipality":"Tarragona","Kilometric Point":"242,4","Road":"AP-7","Direction":"0","Latitude":"",""Longitude":"",""Manufacturer":"AXIS","Connection":{"Address"):cc,"Multicast address":				239.239.239.239,"User":,"Password":,"HTTP port":80,"ONVIF port":80,"RTSP port":554},"PTZ protocol":{"Protocol"):		VLC,"Address":			0,"Port":0,"Serial settings":0}}},</v>
      </c>
    </row>
    <row r="521" spans="1:14">
      <c r="A521" s="46">
        <v>810</v>
      </c>
      <c r="B521" t="s">
        <v>4573</v>
      </c>
      <c r="C521" t="s">
        <v>4574</v>
      </c>
      <c r="D521" t="s">
        <v>2573</v>
      </c>
      <c r="E521" t="s">
        <v>4575</v>
      </c>
      <c r="F521" t="s">
        <v>2570</v>
      </c>
      <c r="N521" t="str">
        <f t="shared" si="8"/>
        <v>[{"Camera Information":{"Identifier":"camera.810","Number":810,"Group":AP-7,"Name":AP-7 310,4 L"Ampolla,"Location":AP-7 (S),"Description":AP-7 310,4 L"Ampolla,"Symbol":"Fixed camera","Owner":"AUMAR","Municipality":"Ampolla","Kilometric Point":"310,4","Road":"AP-7","Direction":"0","Latitude":"",""Longitude":"",""Manufacturer":"LANACCESS","Connection":{"Address"):,"Multicast address":				235.2.0.22,"User":,"Password":,"HTTP port":80,"ONVIF port":80,"RTSP port":554},"PTZ protocol":{"Protocol"):		VLC,"Address":			0,"Port":0,"Serial settings":0}}},</v>
      </c>
    </row>
    <row r="522" spans="1:14">
      <c r="A522" s="48">
        <v>5826</v>
      </c>
      <c r="B522" t="s">
        <v>4576</v>
      </c>
      <c r="C522" t="s">
        <v>4577</v>
      </c>
      <c r="D522" t="s">
        <v>4578</v>
      </c>
      <c r="E522" t="s">
        <v>4579</v>
      </c>
      <c r="F522" t="s">
        <v>4580</v>
      </c>
      <c r="N522" t="str">
        <f t="shared" si="8"/>
        <v>[{"Camera Information":{"Identifier":"camera.5826","Number":5826,"Group":C-58,"Name":C-58 20,062 Terrassa,"Location":ACCESSOS NORD,"Description":C-58 20,062 Terrassa,"Symbol":"Fixed camera","Owner":"SCT","Municipality":"Terrassa","Kilometric Point":"20,062","Road":"C-58","Direction":"DEC","Latitude":"41,5422111714946",""Longitude":"2,01900214164088",""Manufacturer":"LANACCESS","Connection":{"Address"):10.137.229.136,"Multicast address":				239.137.229.136,"User":hello,"Password":world,"HTTP port":80,"ONVIF port":80,"RTSP port":554},"PTZ protocol":{"Protocol"):		Plettack,"Address":			29,"Port":8,"Serial settings":1200,8,E,1}}},</v>
      </c>
    </row>
    <row r="523" spans="1:14">
      <c r="A523" s="48">
        <v>8001</v>
      </c>
      <c r="B523" t="s">
        <v>4581</v>
      </c>
      <c r="C523" t="s">
        <v>4582</v>
      </c>
      <c r="D523" t="s">
        <v>4583</v>
      </c>
      <c r="E523" t="s">
        <v>4584</v>
      </c>
      <c r="F523" t="s">
        <v>2578</v>
      </c>
      <c r="N523" t="str">
        <f t="shared" si="8"/>
        <v>[{"Camera Information":{"Identifier":"camera.8001","Number":8001,"Group":,"Name":  Canal Aeri 1,"Location":HELICOPTER,"Description":  Canal Aeri 1,"Symbol":"Fixed camera","Owner":"SCT","Municipality":"","Kilometric Point":"","Road":"","Direction":"","Latitude":"",""Longitude":"",""Manufacturer":"Axis","Connection":{"Address"):10.136.47.21,"Multicast address":				239.239.239.239,"User":root,"Password":root,"HTTP port":80,"ONVIF port":80,"RTSP port":554},"PTZ protocol":{"Protocol"):		Ultrak,"Address":			0,"Port":2222,"Serial settings":9600,8,E,1}}},</v>
      </c>
    </row>
    <row r="524" spans="1:14">
      <c r="A524" s="48">
        <v>8002</v>
      </c>
      <c r="B524" t="s">
        <v>4585</v>
      </c>
      <c r="C524" t="s">
        <v>4586</v>
      </c>
      <c r="D524" t="s">
        <v>4583</v>
      </c>
      <c r="E524" t="s">
        <v>4587</v>
      </c>
      <c r="F524" t="s">
        <v>2578</v>
      </c>
      <c r="N524" t="str">
        <f t="shared" si="8"/>
        <v>[{"Camera Information":{"Identifier":"camera.8002","Number":8002,"Group":,"Name":  Canal Aeri 2,"Location":HELICOPTER,"Description":  Canal Aeri 2,"Symbol":"Fixed camera","Owner":"SCT","Municipality":"","Kilometric Point":"","Road":"","Direction":"","Latitude":"",""Longitude":"",""Manufacturer":"Axis","Connection":{"Address"):10.136.47.22,"Multicast address":				239.239.239.239,"User":root,"Password":root,"HTTP port":80,"ONVIF port":80,"RTSP port":554},"PTZ protocol":{"Protocol"):		Ultrak,"Address":			0,"Port":2222,"Serial settings":9600,8,E,1}}},</v>
      </c>
    </row>
    <row r="525" spans="1:14">
      <c r="A525" s="46">
        <v>8050</v>
      </c>
      <c r="B525" t="s">
        <v>4588</v>
      </c>
      <c r="C525" t="s">
        <v>4589</v>
      </c>
      <c r="D525" t="s">
        <v>4590</v>
      </c>
      <c r="E525" t="s">
        <v>4591</v>
      </c>
      <c r="F525" t="s">
        <v>2578</v>
      </c>
      <c r="N525" t="str">
        <f t="shared" si="8"/>
        <v>[{"Camera Information":{"Identifier":"camera.8050","Number":8050,"Group":,"Name":  ,"Location":HELICOPTER,"Description":  ,"Symbol":"Fixed camera","Owner":"","Municipality":"Sense Assignació","Kilometric Point":"","Road":"","Direction":"0","Latitude":"",""Longitude":"",""Manufacturer":"EMIV 1","Connection":{"Address"):,"Multicast address":				239.239.239.239,"User":,"Password":,"HTTP port":,"ONVIF port":,"RTSP port":},"PTZ protocol":{"Protocol"):		Ultrak,"Address":			0,"Port":2222,"Serial settings":9600,8,E,1}}},</v>
      </c>
    </row>
    <row r="526" spans="1:14">
      <c r="A526" s="46">
        <v>8051</v>
      </c>
      <c r="B526" t="s">
        <v>4592</v>
      </c>
      <c r="C526" t="s">
        <v>4589</v>
      </c>
      <c r="D526" t="s">
        <v>4593</v>
      </c>
      <c r="E526" t="s">
        <v>4591</v>
      </c>
      <c r="F526" t="s">
        <v>2578</v>
      </c>
      <c r="N526" t="str">
        <f t="shared" si="8"/>
        <v>[{"Camera Information":{"Identifier":"camera.8051","Number":8051,"Group":,"Name":  ,"Location":HELICOPTER,"Description":  ,"Symbol":"Fixed camera","Owner":"","Municipality":"Sense Assignació","Kilometric Point":"","Road":"","Direction":"0","Latitude":"",""Longitude":"",""Manufacturer":"EMIV 2","Connection":{"Address"):,"Multicast address":				239.239.239.239,"User":,"Password":,"HTTP port":,"ONVIF port":,"RTSP port":},"PTZ protocol":{"Protocol"):		Ultrak,"Address":			0,"Port":2222,"Serial settings":9600,8,E,1}}},</v>
      </c>
    </row>
    <row r="527" spans="1:14">
      <c r="A527" s="46">
        <v>8052</v>
      </c>
      <c r="B527" t="s">
        <v>4594</v>
      </c>
      <c r="C527" t="s">
        <v>4589</v>
      </c>
      <c r="D527" t="s">
        <v>4595</v>
      </c>
      <c r="E527" t="s">
        <v>4596</v>
      </c>
      <c r="F527" t="s">
        <v>2570</v>
      </c>
      <c r="N527" t="str">
        <f t="shared" si="8"/>
        <v>[{"Camera Information":{"Identifier":"camera.8052","Number":8052,"Group":,"Name":  ,"Location":HELICOPTER,"Description":  ,"Symbol":"Fixed camera","Owner":"","Municipality":"Sense Assignació","Kilometric Point":"","Road":"","Direction":"0","Latitude":"",""Longitude":"",""Manufacturer":"EMIV 3","Connection":{"Address"):,"Multicast address":				,"User":,"Password":,"HTTP port":,"ONVIF port":,"RTSP port":},"PTZ protocol":{"Protocol"):		VLC,"Address":			0,"Port":0,"Serial settings":0}}},</v>
      </c>
    </row>
    <row r="528" spans="1:14">
      <c r="A528" s="46">
        <v>8053</v>
      </c>
      <c r="B528" t="s">
        <v>4597</v>
      </c>
      <c r="C528" t="s">
        <v>4589</v>
      </c>
      <c r="D528" t="s">
        <v>4598</v>
      </c>
      <c r="E528" t="s">
        <v>4596</v>
      </c>
      <c r="F528" t="s">
        <v>2570</v>
      </c>
      <c r="N528" t="str">
        <f t="shared" si="8"/>
        <v>[{"Camera Information":{"Identifier":"camera.8053","Number":8053,"Group":,"Name":  ,"Location":HELICOPTER,"Description":  ,"Symbol":"Fixed camera","Owner":"","Municipality":"Sense Assignació","Kilometric Point":"","Road":"","Direction":"0","Latitude":"",""Longitude":"",""Manufacturer":"EMIV 4","Connection":{"Address"):,"Multicast address":				,"User":,"Password":,"HTTP port":,"ONVIF port":,"RTSP port":},"PTZ protocol":{"Protocol"):		VLC,"Address":			0,"Port":0,"Serial settings":0}}},</v>
      </c>
    </row>
    <row r="529" spans="2:2">
      <c r="B529" t="s">
        <v>4599</v>
      </c>
    </row>
    <row r="530" spans="2:2">
      <c r="B530" t="s">
        <v>4599</v>
      </c>
    </row>
    <row r="531" spans="2:2">
      <c r="B531" t="s">
        <v>4599</v>
      </c>
    </row>
    <row r="532" spans="2:2">
      <c r="B532" t="s">
        <v>4599</v>
      </c>
    </row>
    <row r="533" spans="2:2">
      <c r="B533" t="s">
        <v>4599</v>
      </c>
    </row>
    <row r="534" spans="2:2">
      <c r="B534" t="s">
        <v>4599</v>
      </c>
    </row>
    <row r="535" spans="2:2">
      <c r="B535" t="s">
        <v>4600</v>
      </c>
    </row>
    <row r="536" spans="2:2">
      <c r="B536" t="s">
        <v>4599</v>
      </c>
    </row>
    <row r="537" spans="2:2">
      <c r="B537" t="s">
        <v>4599</v>
      </c>
    </row>
    <row r="538" spans="2:2">
      <c r="B538" t="s">
        <v>4599</v>
      </c>
    </row>
    <row r="539" spans="2:2">
      <c r="B539" t="s">
        <v>4599</v>
      </c>
    </row>
    <row r="540" spans="2:2">
      <c r="B540" t="s">
        <v>4599</v>
      </c>
    </row>
    <row r="541" spans="2:2">
      <c r="B541" t="s">
        <v>4599</v>
      </c>
    </row>
    <row r="542" spans="2:2">
      <c r="B542" t="s">
        <v>4599</v>
      </c>
    </row>
    <row r="543" spans="2:2">
      <c r="B543" t="s">
        <v>4599</v>
      </c>
    </row>
    <row r="544" spans="2:2">
      <c r="B544" t="s">
        <v>4599</v>
      </c>
    </row>
    <row r="545" spans="2:2">
      <c r="B545" t="s">
        <v>4599</v>
      </c>
    </row>
    <row r="546" spans="2:2">
      <c r="B546" t="s">
        <v>4599</v>
      </c>
    </row>
    <row r="547" spans="2:2">
      <c r="B547" t="s">
        <v>4599</v>
      </c>
    </row>
    <row r="548" spans="2:2">
      <c r="B548" t="s">
        <v>4599</v>
      </c>
    </row>
    <row r="549" spans="2:2">
      <c r="B549" t="s">
        <v>4599</v>
      </c>
    </row>
    <row r="550" spans="2:2">
      <c r="B550" t="s">
        <v>4599</v>
      </c>
    </row>
    <row r="551" spans="2:2">
      <c r="B551" t="s">
        <v>4599</v>
      </c>
    </row>
    <row r="552" spans="2:2">
      <c r="B552" t="s">
        <v>4599</v>
      </c>
    </row>
    <row r="553" spans="2:2">
      <c r="B553" t="s">
        <v>4599</v>
      </c>
    </row>
    <row r="554" spans="2:2">
      <c r="B554" t="s">
        <v>4599</v>
      </c>
    </row>
    <row r="555" spans="2:2">
      <c r="B555" t="s">
        <v>4599</v>
      </c>
    </row>
    <row r="556" spans="2:2">
      <c r="B556" t="s">
        <v>4599</v>
      </c>
    </row>
    <row r="557" spans="2:2">
      <c r="B557" t="s">
        <v>4599</v>
      </c>
    </row>
    <row r="558" spans="2:2">
      <c r="B558" t="s">
        <v>4599</v>
      </c>
    </row>
    <row r="559" spans="2:2">
      <c r="B559" t="s">
        <v>4599</v>
      </c>
    </row>
    <row r="560" spans="2:2">
      <c r="B560" t="s">
        <v>4599</v>
      </c>
    </row>
    <row r="561" spans="2:2">
      <c r="B561" t="s">
        <v>4599</v>
      </c>
    </row>
    <row r="562" spans="2:2">
      <c r="B562" t="s">
        <v>4599</v>
      </c>
    </row>
    <row r="563" spans="2:2">
      <c r="B563" t="s">
        <v>4599</v>
      </c>
    </row>
    <row r="564" spans="2:2">
      <c r="B564" t="s">
        <v>4599</v>
      </c>
    </row>
    <row r="565" spans="2:2">
      <c r="B565" t="s">
        <v>4599</v>
      </c>
    </row>
    <row r="566" spans="2:2">
      <c r="B566" t="s">
        <v>4599</v>
      </c>
    </row>
    <row r="567" spans="2:2">
      <c r="B567" t="s">
        <v>4599</v>
      </c>
    </row>
    <row r="568" spans="2:2">
      <c r="B568" t="s">
        <v>4599</v>
      </c>
    </row>
    <row r="569" spans="2:2">
      <c r="B569" t="s">
        <v>4599</v>
      </c>
    </row>
    <row r="570" spans="2:2">
      <c r="B570" t="s">
        <v>4599</v>
      </c>
    </row>
    <row r="571" spans="2:2">
      <c r="B571" t="s">
        <v>4599</v>
      </c>
    </row>
    <row r="572" spans="2:2">
      <c r="B572" t="s">
        <v>4599</v>
      </c>
    </row>
    <row r="573" spans="2:2">
      <c r="B573" t="s">
        <v>4599</v>
      </c>
    </row>
    <row r="574" spans="2:2">
      <c r="B574" t="s">
        <v>4599</v>
      </c>
    </row>
    <row r="575" spans="2:2">
      <c r="B575" t="s">
        <v>4599</v>
      </c>
    </row>
    <row r="576" spans="2:2">
      <c r="B576" t="s">
        <v>4599</v>
      </c>
    </row>
    <row r="577" spans="2:2">
      <c r="B577" t="s">
        <v>4599</v>
      </c>
    </row>
    <row r="578" spans="2:2">
      <c r="B578" t="s">
        <v>4599</v>
      </c>
    </row>
    <row r="579" spans="2:2">
      <c r="B579" t="s">
        <v>4599</v>
      </c>
    </row>
    <row r="580" spans="2:2">
      <c r="B580" t="s">
        <v>4599</v>
      </c>
    </row>
    <row r="581" spans="2:2">
      <c r="B581" t="s">
        <v>4599</v>
      </c>
    </row>
    <row r="582" spans="2:2">
      <c r="B582" t="s">
        <v>4599</v>
      </c>
    </row>
    <row r="583" spans="2:2">
      <c r="B583" t="s">
        <v>4599</v>
      </c>
    </row>
    <row r="584" spans="2:2">
      <c r="B584" t="s">
        <v>4599</v>
      </c>
    </row>
    <row r="585" spans="2:2">
      <c r="B585" t="s">
        <v>4599</v>
      </c>
    </row>
    <row r="586" spans="2:2">
      <c r="B586" t="s">
        <v>4599</v>
      </c>
    </row>
    <row r="587" spans="2:2">
      <c r="B587" t="s">
        <v>4599</v>
      </c>
    </row>
    <row r="588" spans="2:2">
      <c r="B588" t="s">
        <v>4599</v>
      </c>
    </row>
    <row r="589" spans="2:2">
      <c r="B589" t="s">
        <v>4599</v>
      </c>
    </row>
    <row r="590" spans="2:2">
      <c r="B590" t="s">
        <v>4599</v>
      </c>
    </row>
    <row r="591" spans="2:2">
      <c r="B591" t="s">
        <v>4599</v>
      </c>
    </row>
    <row r="592" spans="2:2">
      <c r="B592" t="s">
        <v>4599</v>
      </c>
    </row>
    <row r="593" spans="2:2">
      <c r="B593" t="s">
        <v>4599</v>
      </c>
    </row>
    <row r="594" spans="2:2">
      <c r="B594" t="s">
        <v>4599</v>
      </c>
    </row>
    <row r="595" spans="2:2">
      <c r="B595" t="s">
        <v>4599</v>
      </c>
    </row>
    <row r="596" spans="2:2">
      <c r="B596" t="s">
        <v>4599</v>
      </c>
    </row>
    <row r="597" spans="2:2">
      <c r="B597" t="s">
        <v>4599</v>
      </c>
    </row>
    <row r="598" spans="2:2">
      <c r="B598" t="s">
        <v>4599</v>
      </c>
    </row>
    <row r="599" spans="2:2">
      <c r="B599" t="s">
        <v>4599</v>
      </c>
    </row>
    <row r="600" spans="2:2">
      <c r="B600" t="s">
        <v>4599</v>
      </c>
    </row>
    <row r="601" spans="2:2">
      <c r="B601" t="s">
        <v>4599</v>
      </c>
    </row>
    <row r="602" spans="2:2">
      <c r="B602" t="s">
        <v>4599</v>
      </c>
    </row>
    <row r="603" spans="2:2">
      <c r="B603" t="s">
        <v>4599</v>
      </c>
    </row>
    <row r="604" spans="2:2">
      <c r="B604" t="s">
        <v>4599</v>
      </c>
    </row>
    <row r="605" spans="2:2">
      <c r="B605" t="s">
        <v>4599</v>
      </c>
    </row>
    <row r="606" spans="2:2">
      <c r="B606" t="s">
        <v>4599</v>
      </c>
    </row>
    <row r="607" spans="2:2">
      <c r="B607" t="s">
        <v>4599</v>
      </c>
    </row>
    <row r="608" spans="2:2">
      <c r="B608" t="s">
        <v>4599</v>
      </c>
    </row>
    <row r="609" spans="2:2">
      <c r="B609" t="s">
        <v>4599</v>
      </c>
    </row>
    <row r="610" spans="2:2">
      <c r="B610" t="s">
        <v>4599</v>
      </c>
    </row>
    <row r="611" spans="2:2">
      <c r="B611" t="s">
        <v>4599</v>
      </c>
    </row>
    <row r="612" spans="2:2">
      <c r="B612" t="s">
        <v>4599</v>
      </c>
    </row>
    <row r="613" spans="2:2">
      <c r="B613" t="s">
        <v>4599</v>
      </c>
    </row>
    <row r="614" spans="2:2">
      <c r="B614" t="s">
        <v>4599</v>
      </c>
    </row>
    <row r="615" spans="2:2">
      <c r="B615" t="s">
        <v>4599</v>
      </c>
    </row>
    <row r="616" spans="2:2">
      <c r="B616" t="s">
        <v>4599</v>
      </c>
    </row>
    <row r="617" spans="2:2">
      <c r="B617" t="s">
        <v>4599</v>
      </c>
    </row>
    <row r="618" spans="2:2">
      <c r="B618" t="s">
        <v>4599</v>
      </c>
    </row>
    <row r="619" spans="2:2">
      <c r="B619" t="s">
        <v>4599</v>
      </c>
    </row>
    <row r="620" spans="2:2">
      <c r="B620" t="s">
        <v>4599</v>
      </c>
    </row>
    <row r="621" spans="2:2">
      <c r="B621" t="s">
        <v>4599</v>
      </c>
    </row>
    <row r="622" spans="2:2">
      <c r="B622" t="s">
        <v>4599</v>
      </c>
    </row>
    <row r="623" spans="2:2">
      <c r="B623" t="s">
        <v>4599</v>
      </c>
    </row>
    <row r="624" spans="2:2">
      <c r="B624" t="s">
        <v>4599</v>
      </c>
    </row>
    <row r="625" spans="2:2">
      <c r="B625" t="s">
        <v>4599</v>
      </c>
    </row>
    <row r="626" spans="2:2">
      <c r="B626" t="s">
        <v>4599</v>
      </c>
    </row>
    <row r="627" spans="2:2">
      <c r="B627" t="s">
        <v>4599</v>
      </c>
    </row>
    <row r="628" spans="2:2">
      <c r="B628" t="s">
        <v>4599</v>
      </c>
    </row>
    <row r="629" spans="2:2">
      <c r="B629" t="s">
        <v>4599</v>
      </c>
    </row>
    <row r="630" spans="2:2">
      <c r="B630" t="s">
        <v>4599</v>
      </c>
    </row>
    <row r="631" spans="2:2">
      <c r="B631" t="s">
        <v>4599</v>
      </c>
    </row>
    <row r="632" spans="2:2">
      <c r="B632" t="s">
        <v>4599</v>
      </c>
    </row>
    <row r="633" spans="2:2">
      <c r="B633" t="s">
        <v>4599</v>
      </c>
    </row>
    <row r="634" spans="2:2">
      <c r="B634" t="s">
        <v>4599</v>
      </c>
    </row>
    <row r="635" spans="2:2">
      <c r="B635" t="s">
        <v>4599</v>
      </c>
    </row>
    <row r="636" spans="2:2">
      <c r="B636" t="s">
        <v>4599</v>
      </c>
    </row>
    <row r="637" spans="2:2">
      <c r="B637" t="s">
        <v>4599</v>
      </c>
    </row>
    <row r="638" spans="2:2">
      <c r="B638" t="s">
        <v>4599</v>
      </c>
    </row>
    <row r="639" spans="2:2">
      <c r="B639" t="s">
        <v>4599</v>
      </c>
    </row>
    <row r="640" spans="2:2">
      <c r="B640" t="s">
        <v>4599</v>
      </c>
    </row>
    <row r="641" spans="2:2">
      <c r="B641" t="s">
        <v>4599</v>
      </c>
    </row>
    <row r="642" spans="2:2">
      <c r="B642" t="s">
        <v>4599</v>
      </c>
    </row>
    <row r="643" spans="2:2">
      <c r="B643" t="s">
        <v>4599</v>
      </c>
    </row>
    <row r="644" spans="2:2">
      <c r="B644" t="s">
        <v>4599</v>
      </c>
    </row>
    <row r="645" spans="2:2">
      <c r="B645" t="s">
        <v>4599</v>
      </c>
    </row>
    <row r="646" spans="2:2">
      <c r="B646" t="s">
        <v>4599</v>
      </c>
    </row>
    <row r="647" spans="2:2">
      <c r="B647" t="s">
        <v>4599</v>
      </c>
    </row>
    <row r="648" spans="2:2">
      <c r="B648" t="s">
        <v>4599</v>
      </c>
    </row>
    <row r="649" spans="2:2">
      <c r="B649" t="s">
        <v>4599</v>
      </c>
    </row>
    <row r="650" spans="2:2">
      <c r="B650" t="s">
        <v>4599</v>
      </c>
    </row>
    <row r="651" spans="2:2">
      <c r="B651" t="s">
        <v>4599</v>
      </c>
    </row>
    <row r="652" spans="2:2">
      <c r="B652" t="s">
        <v>4599</v>
      </c>
    </row>
    <row r="653" spans="2:2">
      <c r="B653" t="s">
        <v>4599</v>
      </c>
    </row>
    <row r="654" spans="2:2">
      <c r="B654" t="s">
        <v>4599</v>
      </c>
    </row>
    <row r="655" spans="2:2">
      <c r="B655" t="s">
        <v>4599</v>
      </c>
    </row>
    <row r="656" spans="2:2">
      <c r="B656" t="s">
        <v>4599</v>
      </c>
    </row>
    <row r="657" spans="2:2">
      <c r="B657" t="s">
        <v>4599</v>
      </c>
    </row>
    <row r="658" spans="2:2">
      <c r="B658" t="s">
        <v>4599</v>
      </c>
    </row>
    <row r="659" spans="2:2">
      <c r="B659" t="s">
        <v>4599</v>
      </c>
    </row>
    <row r="660" spans="2:2">
      <c r="B660" t="s">
        <v>4599</v>
      </c>
    </row>
    <row r="661" spans="2:2">
      <c r="B661" t="s">
        <v>4599</v>
      </c>
    </row>
    <row r="662" spans="2:2">
      <c r="B662" t="s">
        <v>4599</v>
      </c>
    </row>
    <row r="663" spans="2:2">
      <c r="B663" t="s">
        <v>4599</v>
      </c>
    </row>
    <row r="664" spans="2:2">
      <c r="B664" t="s">
        <v>4599</v>
      </c>
    </row>
    <row r="665" spans="2:2">
      <c r="B665" t="s">
        <v>4599</v>
      </c>
    </row>
    <row r="666" spans="2:2">
      <c r="B666" t="s">
        <v>4599</v>
      </c>
    </row>
    <row r="667" spans="2:2">
      <c r="B667" t="s">
        <v>4599</v>
      </c>
    </row>
    <row r="668" spans="2:2">
      <c r="B668" t="s">
        <v>4599</v>
      </c>
    </row>
    <row r="669" spans="2:2">
      <c r="B669" t="s">
        <v>4599</v>
      </c>
    </row>
    <row r="670" spans="2:2">
      <c r="B670" t="s">
        <v>4599</v>
      </c>
    </row>
    <row r="671" spans="2:2">
      <c r="B671" t="s">
        <v>4599</v>
      </c>
    </row>
    <row r="672" spans="2:2">
      <c r="B672" t="s">
        <v>4599</v>
      </c>
    </row>
    <row r="673" spans="2:2">
      <c r="B673" t="s">
        <v>4599</v>
      </c>
    </row>
    <row r="674" spans="2:2">
      <c r="B674" t="s">
        <v>4599</v>
      </c>
    </row>
    <row r="675" spans="2:2">
      <c r="B675" t="s">
        <v>4599</v>
      </c>
    </row>
    <row r="676" spans="2:2">
      <c r="B676" t="s">
        <v>4599</v>
      </c>
    </row>
    <row r="677" spans="2:2">
      <c r="B677" t="s">
        <v>4599</v>
      </c>
    </row>
    <row r="678" spans="2:2">
      <c r="B678" t="s">
        <v>4599</v>
      </c>
    </row>
    <row r="679" spans="2:2">
      <c r="B679" t="s">
        <v>4599</v>
      </c>
    </row>
    <row r="680" spans="2:2">
      <c r="B680" t="s">
        <v>4599</v>
      </c>
    </row>
    <row r="681" spans="2:2">
      <c r="B681" t="s">
        <v>4599</v>
      </c>
    </row>
    <row r="682" spans="2:2">
      <c r="B682" t="s">
        <v>4599</v>
      </c>
    </row>
    <row r="683" spans="2:2">
      <c r="B683" t="s">
        <v>4599</v>
      </c>
    </row>
    <row r="684" spans="2:2">
      <c r="B684" t="s">
        <v>4599</v>
      </c>
    </row>
    <row r="685" spans="2:2">
      <c r="B685" t="s">
        <v>4599</v>
      </c>
    </row>
    <row r="686" spans="2:2">
      <c r="B686" t="s">
        <v>4599</v>
      </c>
    </row>
    <row r="687" spans="2:2">
      <c r="B687" t="s">
        <v>4599</v>
      </c>
    </row>
    <row r="688" spans="2:2">
      <c r="B688" t="s">
        <v>4599</v>
      </c>
    </row>
    <row r="689" spans="2:2">
      <c r="B689" t="s">
        <v>4599</v>
      </c>
    </row>
    <row r="690" spans="2:2">
      <c r="B690" t="s">
        <v>4599</v>
      </c>
    </row>
    <row r="691" spans="2:2">
      <c r="B691" t="s">
        <v>4599</v>
      </c>
    </row>
    <row r="692" spans="2:2">
      <c r="B692" t="s">
        <v>4599</v>
      </c>
    </row>
    <row r="693" spans="2:2">
      <c r="B693" t="s">
        <v>4599</v>
      </c>
    </row>
    <row r="694" spans="2:2">
      <c r="B694" t="s">
        <v>4599</v>
      </c>
    </row>
    <row r="695" spans="2:2">
      <c r="B695" t="s">
        <v>4599</v>
      </c>
    </row>
    <row r="696" spans="2:2">
      <c r="B696" t="s">
        <v>4599</v>
      </c>
    </row>
    <row r="697" spans="2:2">
      <c r="B697" t="s">
        <v>4599</v>
      </c>
    </row>
    <row r="698" spans="2:2">
      <c r="B698" t="s">
        <v>4599</v>
      </c>
    </row>
    <row r="699" spans="2:2">
      <c r="B699" t="s">
        <v>4599</v>
      </c>
    </row>
    <row r="700" spans="2:2">
      <c r="B700" t="s">
        <v>4599</v>
      </c>
    </row>
    <row r="701" spans="2:2">
      <c r="B701" t="s">
        <v>4599</v>
      </c>
    </row>
    <row r="702" spans="2:2">
      <c r="B702" t="s">
        <v>4599</v>
      </c>
    </row>
    <row r="703" spans="2:2">
      <c r="B703" t="s">
        <v>4599</v>
      </c>
    </row>
    <row r="704" spans="2:2">
      <c r="B704" t="s">
        <v>4599</v>
      </c>
    </row>
    <row r="705" spans="2:2">
      <c r="B705" t="s">
        <v>4599</v>
      </c>
    </row>
    <row r="706" spans="2:2">
      <c r="B706" t="s">
        <v>4599</v>
      </c>
    </row>
    <row r="707" spans="2:2">
      <c r="B707" t="s">
        <v>4599</v>
      </c>
    </row>
    <row r="708" spans="2:2">
      <c r="B708" t="s">
        <v>4599</v>
      </c>
    </row>
    <row r="709" spans="2:2">
      <c r="B709" t="s">
        <v>4599</v>
      </c>
    </row>
    <row r="710" spans="2:2">
      <c r="B710" t="s">
        <v>4599</v>
      </c>
    </row>
    <row r="711" spans="2:2">
      <c r="B711" t="s">
        <v>4599</v>
      </c>
    </row>
    <row r="712" spans="2:2">
      <c r="B712" t="s">
        <v>4599</v>
      </c>
    </row>
    <row r="713" spans="2:2">
      <c r="B713" t="s">
        <v>4599</v>
      </c>
    </row>
    <row r="714" spans="2:2">
      <c r="B714" t="s">
        <v>4599</v>
      </c>
    </row>
    <row r="715" spans="2:2">
      <c r="B715" t="s">
        <v>4599</v>
      </c>
    </row>
    <row r="716" spans="2:2">
      <c r="B716" t="s">
        <v>4599</v>
      </c>
    </row>
    <row r="717" spans="2:2">
      <c r="B717" t="s">
        <v>4599</v>
      </c>
    </row>
    <row r="718" spans="2:2">
      <c r="B718" t="s">
        <v>4599</v>
      </c>
    </row>
    <row r="719" spans="2:2">
      <c r="B719" t="s">
        <v>4599</v>
      </c>
    </row>
    <row r="720" spans="2:2">
      <c r="B720" t="s">
        <v>4599</v>
      </c>
    </row>
    <row r="721" spans="2:2">
      <c r="B721" t="s">
        <v>4599</v>
      </c>
    </row>
    <row r="722" spans="2:2">
      <c r="B722" t="s">
        <v>4599</v>
      </c>
    </row>
    <row r="723" spans="2:2">
      <c r="B723" t="s">
        <v>4599</v>
      </c>
    </row>
    <row r="724" spans="2:2">
      <c r="B724" t="s">
        <v>4599</v>
      </c>
    </row>
    <row r="725" spans="2:2">
      <c r="B725" t="s">
        <v>4599</v>
      </c>
    </row>
    <row r="726" spans="2:2">
      <c r="B726" t="s">
        <v>4599</v>
      </c>
    </row>
    <row r="727" spans="2:2">
      <c r="B727" t="s">
        <v>4599</v>
      </c>
    </row>
    <row r="728" spans="2:2">
      <c r="B728" t="s">
        <v>4599</v>
      </c>
    </row>
    <row r="729" spans="2:2">
      <c r="B729" t="s">
        <v>4599</v>
      </c>
    </row>
    <row r="730" spans="2:2">
      <c r="B730" t="s">
        <v>4599</v>
      </c>
    </row>
    <row r="731" spans="2:2">
      <c r="B731" t="s">
        <v>4599</v>
      </c>
    </row>
    <row r="732" spans="2:2">
      <c r="B732" t="s">
        <v>4599</v>
      </c>
    </row>
    <row r="733" spans="2:2">
      <c r="B733" t="s">
        <v>4599</v>
      </c>
    </row>
    <row r="734" spans="2:2">
      <c r="B734" t="s">
        <v>4599</v>
      </c>
    </row>
    <row r="735" spans="2:2">
      <c r="B735" t="s">
        <v>4599</v>
      </c>
    </row>
    <row r="736" spans="2:2">
      <c r="B736" t="s">
        <v>4599</v>
      </c>
    </row>
    <row r="737" spans="2:2">
      <c r="B737" t="s">
        <v>4599</v>
      </c>
    </row>
    <row r="738" spans="2:2">
      <c r="B738" t="s">
        <v>4599</v>
      </c>
    </row>
    <row r="739" spans="2:2">
      <c r="B739" t="s">
        <v>4599</v>
      </c>
    </row>
    <row r="740" spans="2:2">
      <c r="B740" t="s">
        <v>4599</v>
      </c>
    </row>
    <row r="741" spans="2:2">
      <c r="B741" t="s">
        <v>4599</v>
      </c>
    </row>
    <row r="742" spans="2:2">
      <c r="B742" t="s">
        <v>4599</v>
      </c>
    </row>
    <row r="743" spans="2:2">
      <c r="B743" t="s">
        <v>4599</v>
      </c>
    </row>
    <row r="744" spans="2:2">
      <c r="B744" t="s">
        <v>4599</v>
      </c>
    </row>
    <row r="745" spans="2:2">
      <c r="B745" t="s">
        <v>4599</v>
      </c>
    </row>
    <row r="746" spans="2:2">
      <c r="B746" t="s">
        <v>4599</v>
      </c>
    </row>
    <row r="747" spans="2:2">
      <c r="B747" t="s">
        <v>4599</v>
      </c>
    </row>
    <row r="748" spans="2:2">
      <c r="B748" t="s">
        <v>4599</v>
      </c>
    </row>
    <row r="749" spans="2:2">
      <c r="B749" t="s">
        <v>4599</v>
      </c>
    </row>
    <row r="750" spans="2:2">
      <c r="B750" t="s">
        <v>4599</v>
      </c>
    </row>
    <row r="751" spans="2:2">
      <c r="B751" t="s">
        <v>4599</v>
      </c>
    </row>
    <row r="752" spans="2:2">
      <c r="B752" t="s">
        <v>4599</v>
      </c>
    </row>
    <row r="753" spans="2:2">
      <c r="B753" t="s">
        <v>4599</v>
      </c>
    </row>
    <row r="754" spans="2:2">
      <c r="B754" t="s">
        <v>4599</v>
      </c>
    </row>
    <row r="755" spans="2:2">
      <c r="B755" t="s">
        <v>4599</v>
      </c>
    </row>
    <row r="756" spans="2:2">
      <c r="B756" t="s">
        <v>4599</v>
      </c>
    </row>
    <row r="757" spans="2:2">
      <c r="B757" t="s">
        <v>4599</v>
      </c>
    </row>
    <row r="758" spans="2:2">
      <c r="B758" t="s">
        <v>4599</v>
      </c>
    </row>
    <row r="759" spans="2:2">
      <c r="B759" t="s">
        <v>4599</v>
      </c>
    </row>
    <row r="760" spans="2:2">
      <c r="B760" t="s">
        <v>4599</v>
      </c>
    </row>
    <row r="761" spans="2:2">
      <c r="B761" t="s">
        <v>4599</v>
      </c>
    </row>
    <row r="762" spans="2:2">
      <c r="B762" t="s">
        <v>4599</v>
      </c>
    </row>
    <row r="763" spans="2:2">
      <c r="B763" t="s">
        <v>4599</v>
      </c>
    </row>
    <row r="764" spans="2:2">
      <c r="B764" t="s">
        <v>4599</v>
      </c>
    </row>
    <row r="765" spans="2:2">
      <c r="B765" t="s">
        <v>4599</v>
      </c>
    </row>
    <row r="766" spans="2:2">
      <c r="B766" t="s">
        <v>4599</v>
      </c>
    </row>
    <row r="767" spans="2:2">
      <c r="B767" t="s">
        <v>4599</v>
      </c>
    </row>
    <row r="768" spans="2:2">
      <c r="B768" t="s">
        <v>4599</v>
      </c>
    </row>
    <row r="769" spans="2:2">
      <c r="B769" t="s">
        <v>4599</v>
      </c>
    </row>
    <row r="770" spans="2:2">
      <c r="B770" t="s">
        <v>4599</v>
      </c>
    </row>
    <row r="771" spans="2:2">
      <c r="B771" t="s">
        <v>4599</v>
      </c>
    </row>
    <row r="772" spans="2:2">
      <c r="B772" t="s">
        <v>4599</v>
      </c>
    </row>
    <row r="773" spans="2:2">
      <c r="B773" t="s">
        <v>4599</v>
      </c>
    </row>
    <row r="774" spans="2:2">
      <c r="B774" t="s">
        <v>4599</v>
      </c>
    </row>
    <row r="775" spans="2:2">
      <c r="B775" t="s">
        <v>4599</v>
      </c>
    </row>
    <row r="776" spans="2:2">
      <c r="B776" t="s">
        <v>4599</v>
      </c>
    </row>
    <row r="777" spans="2:2">
      <c r="B777" t="s">
        <v>4599</v>
      </c>
    </row>
    <row r="778" spans="2:2">
      <c r="B778" t="s">
        <v>4599</v>
      </c>
    </row>
    <row r="779" spans="2:2">
      <c r="B779" t="s">
        <v>4599</v>
      </c>
    </row>
    <row r="780" spans="2:2">
      <c r="B780" t="s">
        <v>4599</v>
      </c>
    </row>
    <row r="781" spans="2:2">
      <c r="B781" t="s">
        <v>4599</v>
      </c>
    </row>
    <row r="782" spans="2:2">
      <c r="B782" t="s">
        <v>4599</v>
      </c>
    </row>
    <row r="783" spans="2:2">
      <c r="B783" t="s">
        <v>4599</v>
      </c>
    </row>
    <row r="784" spans="2:2">
      <c r="B784" t="s">
        <v>4599</v>
      </c>
    </row>
    <row r="785" spans="2:2">
      <c r="B785" t="s">
        <v>4599</v>
      </c>
    </row>
    <row r="786" spans="2:2">
      <c r="B786" t="s">
        <v>4599</v>
      </c>
    </row>
    <row r="787" spans="2:2">
      <c r="B787" t="s">
        <v>4599</v>
      </c>
    </row>
    <row r="788" spans="2:2">
      <c r="B788" t="s">
        <v>4599</v>
      </c>
    </row>
    <row r="789" spans="2:2">
      <c r="B789" t="s">
        <v>4599</v>
      </c>
    </row>
    <row r="790" spans="2:2">
      <c r="B790" t="s">
        <v>4599</v>
      </c>
    </row>
    <row r="791" spans="2:2">
      <c r="B791" t="s">
        <v>4599</v>
      </c>
    </row>
    <row r="792" spans="2:2">
      <c r="B792" t="s">
        <v>4599</v>
      </c>
    </row>
    <row r="793" spans="2:2">
      <c r="B793" t="s">
        <v>4599</v>
      </c>
    </row>
    <row r="794" spans="2:2">
      <c r="B794" t="s">
        <v>4599</v>
      </c>
    </row>
    <row r="795" spans="2:2">
      <c r="B795" t="s">
        <v>4599</v>
      </c>
    </row>
    <row r="796" spans="2:2">
      <c r="B796" t="s">
        <v>4599</v>
      </c>
    </row>
    <row r="797" spans="2:2">
      <c r="B797" t="s">
        <v>4599</v>
      </c>
    </row>
    <row r="798" spans="2:2">
      <c r="B798" t="s">
        <v>4599</v>
      </c>
    </row>
    <row r="799" spans="2:2">
      <c r="B799" t="s">
        <v>4599</v>
      </c>
    </row>
    <row r="800" spans="2:2">
      <c r="B800" t="s">
        <v>4599</v>
      </c>
    </row>
    <row r="801" spans="2:2">
      <c r="B801" t="s">
        <v>4599</v>
      </c>
    </row>
    <row r="802" spans="2:2">
      <c r="B802" t="s">
        <v>4599</v>
      </c>
    </row>
    <row r="803" spans="2:2">
      <c r="B803" t="s">
        <v>4599</v>
      </c>
    </row>
    <row r="804" spans="2:2">
      <c r="B804" t="s">
        <v>4599</v>
      </c>
    </row>
    <row r="805" spans="2:2">
      <c r="B805" t="s">
        <v>4599</v>
      </c>
    </row>
    <row r="806" spans="2:2">
      <c r="B806" t="s">
        <v>4599</v>
      </c>
    </row>
    <row r="807" spans="2:2">
      <c r="B807" t="s">
        <v>4599</v>
      </c>
    </row>
    <row r="808" spans="2:2">
      <c r="B808" t="s">
        <v>4599</v>
      </c>
    </row>
    <row r="809" spans="2:2">
      <c r="B809" t="s">
        <v>4599</v>
      </c>
    </row>
    <row r="810" spans="2:2">
      <c r="B810" t="s">
        <v>4599</v>
      </c>
    </row>
    <row r="811" spans="2:2">
      <c r="B811" t="s">
        <v>4599</v>
      </c>
    </row>
    <row r="812" spans="2:2">
      <c r="B812" t="s">
        <v>4599</v>
      </c>
    </row>
    <row r="813" spans="2:2">
      <c r="B813" t="s">
        <v>4599</v>
      </c>
    </row>
    <row r="814" spans="2:2">
      <c r="B814" t="s">
        <v>4599</v>
      </c>
    </row>
    <row r="815" spans="2:2">
      <c r="B815" t="s">
        <v>4599</v>
      </c>
    </row>
    <row r="816" spans="2:2">
      <c r="B816" t="s">
        <v>4599</v>
      </c>
    </row>
    <row r="817" spans="2:2">
      <c r="B817" t="s">
        <v>4599</v>
      </c>
    </row>
    <row r="818" spans="2:2">
      <c r="B818" t="s">
        <v>4599</v>
      </c>
    </row>
    <row r="819" spans="2:2">
      <c r="B819" t="s">
        <v>4599</v>
      </c>
    </row>
    <row r="820" spans="2:2">
      <c r="B820" t="s">
        <v>4599</v>
      </c>
    </row>
    <row r="821" spans="2:2">
      <c r="B821" t="s">
        <v>4599</v>
      </c>
    </row>
    <row r="822" spans="2:2">
      <c r="B822" t="s">
        <v>4599</v>
      </c>
    </row>
    <row r="823" spans="2:2">
      <c r="B823" t="s">
        <v>4599</v>
      </c>
    </row>
    <row r="824" spans="2:2">
      <c r="B824" t="s">
        <v>4599</v>
      </c>
    </row>
    <row r="825" spans="2:2">
      <c r="B825" t="s">
        <v>4599</v>
      </c>
    </row>
    <row r="826" spans="2:2">
      <c r="B826" t="s">
        <v>4599</v>
      </c>
    </row>
    <row r="827" spans="2:2">
      <c r="B827" t="s">
        <v>4599</v>
      </c>
    </row>
    <row r="828" spans="2:2">
      <c r="B828" t="s">
        <v>4599</v>
      </c>
    </row>
    <row r="829" spans="2:2">
      <c r="B829" t="s">
        <v>4599</v>
      </c>
    </row>
    <row r="830" spans="2:2">
      <c r="B830" t="s">
        <v>4599</v>
      </c>
    </row>
    <row r="831" spans="2:2">
      <c r="B831" t="s">
        <v>4599</v>
      </c>
    </row>
    <row r="832" spans="2:2">
      <c r="B832" t="s">
        <v>4599</v>
      </c>
    </row>
    <row r="833" spans="2:2">
      <c r="B833" t="s">
        <v>4599</v>
      </c>
    </row>
    <row r="834" spans="2:2">
      <c r="B834" t="s">
        <v>4599</v>
      </c>
    </row>
    <row r="835" spans="2:2">
      <c r="B835" t="s">
        <v>4599</v>
      </c>
    </row>
    <row r="836" spans="2:2">
      <c r="B836" t="s">
        <v>4599</v>
      </c>
    </row>
    <row r="837" spans="2:2">
      <c r="B837" t="s">
        <v>4599</v>
      </c>
    </row>
    <row r="838" spans="2:2">
      <c r="B838" t="s">
        <v>4599</v>
      </c>
    </row>
    <row r="839" spans="2:2">
      <c r="B839" t="s">
        <v>4599</v>
      </c>
    </row>
    <row r="840" spans="2:2">
      <c r="B840" t="s">
        <v>4599</v>
      </c>
    </row>
    <row r="841" spans="2:2">
      <c r="B841" t="s">
        <v>4599</v>
      </c>
    </row>
    <row r="842" spans="2:2">
      <c r="B842" t="s">
        <v>4599</v>
      </c>
    </row>
    <row r="843" spans="2:2">
      <c r="B843" t="s">
        <v>4599</v>
      </c>
    </row>
    <row r="844" spans="2:2">
      <c r="B844" t="s">
        <v>4599</v>
      </c>
    </row>
    <row r="845" spans="2:2">
      <c r="B845" t="s">
        <v>4599</v>
      </c>
    </row>
    <row r="846" spans="2:2">
      <c r="B846" t="s">
        <v>4599</v>
      </c>
    </row>
    <row r="847" spans="2:2">
      <c r="B847" t="s">
        <v>4599</v>
      </c>
    </row>
    <row r="848" spans="2:2">
      <c r="B848" t="s">
        <v>4599</v>
      </c>
    </row>
    <row r="849" spans="2:2">
      <c r="B849" t="s">
        <v>4599</v>
      </c>
    </row>
    <row r="850" spans="2:2">
      <c r="B850" t="s">
        <v>4599</v>
      </c>
    </row>
    <row r="851" spans="2:2">
      <c r="B851" t="s">
        <v>4599</v>
      </c>
    </row>
    <row r="852" spans="2:2">
      <c r="B852" t="s">
        <v>4599</v>
      </c>
    </row>
    <row r="853" spans="2:2">
      <c r="B853" t="s">
        <v>4599</v>
      </c>
    </row>
    <row r="854" spans="2:2">
      <c r="B854" t="s">
        <v>4599</v>
      </c>
    </row>
    <row r="855" spans="2:2">
      <c r="B855" t="s">
        <v>4599</v>
      </c>
    </row>
    <row r="856" spans="2:2">
      <c r="B856" t="s">
        <v>4599</v>
      </c>
    </row>
    <row r="857" spans="2:2">
      <c r="B857" t="s">
        <v>4599</v>
      </c>
    </row>
    <row r="858" spans="2:2">
      <c r="B858" t="s">
        <v>4599</v>
      </c>
    </row>
    <row r="859" spans="2:2">
      <c r="B859" t="s">
        <v>4599</v>
      </c>
    </row>
    <row r="860" spans="2:2">
      <c r="B860" t="s">
        <v>4599</v>
      </c>
    </row>
    <row r="861" spans="2:2">
      <c r="B861" t="s">
        <v>4599</v>
      </c>
    </row>
    <row r="862" spans="2:2">
      <c r="B862" t="s">
        <v>4599</v>
      </c>
    </row>
    <row r="863" spans="2:2">
      <c r="B863" t="s">
        <v>4599</v>
      </c>
    </row>
    <row r="864" spans="2:2">
      <c r="B864" t="s">
        <v>4599</v>
      </c>
    </row>
    <row r="865" spans="2:2">
      <c r="B865" t="s">
        <v>4599</v>
      </c>
    </row>
    <row r="866" spans="2:2">
      <c r="B866" t="s">
        <v>4599</v>
      </c>
    </row>
    <row r="867" spans="2:2">
      <c r="B867" t="s">
        <v>4599</v>
      </c>
    </row>
    <row r="868" spans="2:2">
      <c r="B868" t="s">
        <v>4599</v>
      </c>
    </row>
    <row r="869" spans="2:2">
      <c r="B869" t="s">
        <v>4599</v>
      </c>
    </row>
    <row r="870" spans="2:2">
      <c r="B870" t="s">
        <v>4599</v>
      </c>
    </row>
    <row r="871" spans="2:2">
      <c r="B871" t="s">
        <v>4599</v>
      </c>
    </row>
    <row r="872" spans="2:2">
      <c r="B872" t="s">
        <v>4599</v>
      </c>
    </row>
    <row r="873" spans="2:2">
      <c r="B873" t="s">
        <v>4599</v>
      </c>
    </row>
    <row r="874" spans="2:2">
      <c r="B874" t="s">
        <v>4599</v>
      </c>
    </row>
    <row r="875" spans="2:2">
      <c r="B875" t="s">
        <v>4599</v>
      </c>
    </row>
    <row r="876" spans="2:2">
      <c r="B876" t="s">
        <v>4599</v>
      </c>
    </row>
    <row r="877" spans="2:2">
      <c r="B877" t="s">
        <v>4599</v>
      </c>
    </row>
    <row r="878" spans="2:2">
      <c r="B878" t="s">
        <v>4599</v>
      </c>
    </row>
    <row r="879" spans="2:2">
      <c r="B879" t="s">
        <v>4599</v>
      </c>
    </row>
    <row r="880" spans="2:2">
      <c r="B880" t="s">
        <v>4599</v>
      </c>
    </row>
    <row r="881" spans="2:2">
      <c r="B881" t="s">
        <v>4599</v>
      </c>
    </row>
    <row r="882" spans="2:2">
      <c r="B882" t="s">
        <v>4599</v>
      </c>
    </row>
    <row r="883" spans="2:2">
      <c r="B883" t="s">
        <v>4599</v>
      </c>
    </row>
    <row r="884" spans="2:2">
      <c r="B884" t="s">
        <v>4599</v>
      </c>
    </row>
    <row r="885" spans="2:2">
      <c r="B885" t="s">
        <v>4599</v>
      </c>
    </row>
    <row r="886" spans="2:2">
      <c r="B886" t="s">
        <v>4599</v>
      </c>
    </row>
    <row r="887" spans="2:2">
      <c r="B887" t="s">
        <v>4599</v>
      </c>
    </row>
    <row r="888" spans="2:2">
      <c r="B888" t="s">
        <v>4599</v>
      </c>
    </row>
    <row r="889" spans="2:2">
      <c r="B889" t="s">
        <v>4599</v>
      </c>
    </row>
    <row r="890" spans="2:2">
      <c r="B890" t="s">
        <v>4599</v>
      </c>
    </row>
    <row r="891" spans="2:2">
      <c r="B891" t="s">
        <v>4599</v>
      </c>
    </row>
    <row r="892" spans="2:2">
      <c r="B892" t="s">
        <v>4599</v>
      </c>
    </row>
    <row r="893" spans="2:2">
      <c r="B893" t="s">
        <v>4599</v>
      </c>
    </row>
    <row r="894" spans="2:2">
      <c r="B894" t="s">
        <v>4599</v>
      </c>
    </row>
    <row r="895" spans="2:2">
      <c r="B895" t="s">
        <v>4599</v>
      </c>
    </row>
    <row r="896" spans="2:2">
      <c r="B896" t="s">
        <v>4599</v>
      </c>
    </row>
    <row r="897" spans="2:2">
      <c r="B897" t="s">
        <v>4599</v>
      </c>
    </row>
    <row r="898" spans="2:2">
      <c r="B898" t="s">
        <v>4599</v>
      </c>
    </row>
    <row r="899" spans="2:2">
      <c r="B899" t="s">
        <v>4599</v>
      </c>
    </row>
    <row r="900" spans="2:2">
      <c r="B900" t="s">
        <v>4599</v>
      </c>
    </row>
    <row r="901" spans="2:2">
      <c r="B901" t="s">
        <v>4599</v>
      </c>
    </row>
    <row r="902" spans="2:2">
      <c r="B902" t="s">
        <v>4599</v>
      </c>
    </row>
    <row r="903" spans="2:2">
      <c r="B903" t="s">
        <v>4599</v>
      </c>
    </row>
    <row r="904" spans="2:2">
      <c r="B904" t="s">
        <v>4599</v>
      </c>
    </row>
    <row r="905" spans="2:2">
      <c r="B905" t="s">
        <v>4599</v>
      </c>
    </row>
    <row r="906" spans="2:2">
      <c r="B906" t="s">
        <v>4599</v>
      </c>
    </row>
    <row r="907" spans="2:2">
      <c r="B907" t="s">
        <v>4599</v>
      </c>
    </row>
    <row r="908" spans="2:2">
      <c r="B908" t="s">
        <v>4599</v>
      </c>
    </row>
    <row r="909" spans="2:2">
      <c r="B909" t="s">
        <v>4599</v>
      </c>
    </row>
    <row r="910" spans="2:2">
      <c r="B910" t="s">
        <v>4599</v>
      </c>
    </row>
    <row r="911" spans="2:2">
      <c r="B911" t="s">
        <v>4599</v>
      </c>
    </row>
    <row r="912" spans="2:2">
      <c r="B912" t="s">
        <v>4599</v>
      </c>
    </row>
    <row r="913" spans="2:2">
      <c r="B913" t="s">
        <v>4599</v>
      </c>
    </row>
    <row r="914" spans="2:2">
      <c r="B914" t="s">
        <v>4599</v>
      </c>
    </row>
    <row r="915" spans="2:2">
      <c r="B915" t="s">
        <v>4599</v>
      </c>
    </row>
    <row r="916" spans="2:2">
      <c r="B916" t="s">
        <v>4599</v>
      </c>
    </row>
    <row r="917" spans="2:2">
      <c r="B917" t="s">
        <v>4599</v>
      </c>
    </row>
    <row r="918" spans="2:2">
      <c r="B918" t="s">
        <v>4599</v>
      </c>
    </row>
    <row r="919" spans="2:2">
      <c r="B919" t="s">
        <v>4599</v>
      </c>
    </row>
    <row r="920" spans="2:2">
      <c r="B920" t="s">
        <v>4599</v>
      </c>
    </row>
    <row r="921" spans="2:2">
      <c r="B921" t="s">
        <v>4599</v>
      </c>
    </row>
    <row r="922" spans="2:2">
      <c r="B922" t="s">
        <v>4599</v>
      </c>
    </row>
    <row r="923" spans="2:2">
      <c r="B923" t="s">
        <v>4599</v>
      </c>
    </row>
    <row r="924" spans="2:2">
      <c r="B924" t="s">
        <v>4599</v>
      </c>
    </row>
    <row r="925" spans="2:2">
      <c r="B925" t="s">
        <v>4599</v>
      </c>
    </row>
    <row r="926" spans="2:2">
      <c r="B926" t="s">
        <v>4599</v>
      </c>
    </row>
    <row r="927" spans="2:2">
      <c r="B927" t="s">
        <v>4599</v>
      </c>
    </row>
    <row r="928" spans="2:2">
      <c r="B928" t="s">
        <v>4599</v>
      </c>
    </row>
    <row r="929" spans="2:2">
      <c r="B929" t="s">
        <v>4599</v>
      </c>
    </row>
    <row r="930" spans="2:2">
      <c r="B930" t="s">
        <v>4599</v>
      </c>
    </row>
    <row r="931" spans="2:2">
      <c r="B931" t="s">
        <v>4599</v>
      </c>
    </row>
    <row r="932" spans="2:2">
      <c r="B932" t="s">
        <v>4599</v>
      </c>
    </row>
    <row r="933" spans="2:2">
      <c r="B933" t="s">
        <v>4599</v>
      </c>
    </row>
    <row r="934" spans="2:2">
      <c r="B934" t="s">
        <v>4599</v>
      </c>
    </row>
    <row r="935" spans="2:2">
      <c r="B935" t="s">
        <v>4599</v>
      </c>
    </row>
    <row r="936" spans="2:2">
      <c r="B936" t="s">
        <v>4599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" sqref="A1:H1"/>
    </sheetView>
  </sheetViews>
  <sheetFormatPr baseColWidth="10" defaultColWidth="11.42578125" defaultRowHeight="12.75"/>
  <cols>
    <col min="1" max="1" width="59" customWidth="1"/>
    <col min="2" max="2" width="68.140625" customWidth="1"/>
    <col min="3" max="3" width="20.42578125" customWidth="1"/>
    <col min="6" max="6" width="46.5703125" customWidth="1"/>
  </cols>
  <sheetData>
    <row r="1" spans="1:5">
      <c r="A1" t="s">
        <v>3682</v>
      </c>
      <c r="B1" t="s">
        <v>3683</v>
      </c>
      <c r="C1" s="89" t="s">
        <v>3684</v>
      </c>
      <c r="D1" t="s">
        <v>4601</v>
      </c>
      <c r="E1" t="s">
        <v>2578</v>
      </c>
    </row>
    <row r="2" spans="1:5">
      <c r="D2" s="45"/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76" workbookViewId="0">
      <selection activeCell="A109" sqref="A109:IV118"/>
    </sheetView>
  </sheetViews>
  <sheetFormatPr baseColWidth="10" defaultColWidth="11.42578125" defaultRowHeight="12.75"/>
  <sheetData>
    <row r="1" spans="1:17" ht="38.25">
      <c r="A1" s="18" t="s">
        <v>4602</v>
      </c>
      <c r="B1" s="18" t="s">
        <v>4603</v>
      </c>
      <c r="C1" s="18" t="s">
        <v>4604</v>
      </c>
      <c r="D1" s="18" t="s">
        <v>4605</v>
      </c>
      <c r="E1" s="18" t="s">
        <v>8</v>
      </c>
      <c r="F1" s="18" t="s">
        <v>4606</v>
      </c>
      <c r="G1" s="18" t="s">
        <v>4607</v>
      </c>
      <c r="H1" s="18" t="s">
        <v>12</v>
      </c>
      <c r="I1" s="18" t="s">
        <v>4608</v>
      </c>
      <c r="J1" s="18" t="s">
        <v>4609</v>
      </c>
      <c r="K1" s="18" t="s">
        <v>21</v>
      </c>
      <c r="L1" s="18" t="s">
        <v>22</v>
      </c>
      <c r="M1" s="18" t="s">
        <v>25</v>
      </c>
      <c r="N1" s="18" t="s">
        <v>4610</v>
      </c>
      <c r="O1" s="18" t="s">
        <v>4611</v>
      </c>
      <c r="P1" s="18" t="s">
        <v>23</v>
      </c>
      <c r="Q1" s="18" t="s">
        <v>24</v>
      </c>
    </row>
    <row r="2" spans="1:17">
      <c r="A2" s="12">
        <v>1401</v>
      </c>
      <c r="B2" s="19" t="s">
        <v>1365</v>
      </c>
      <c r="C2" s="19">
        <v>145.4</v>
      </c>
      <c r="D2" s="19" t="s">
        <v>34</v>
      </c>
      <c r="E2" s="19" t="s">
        <v>4612</v>
      </c>
      <c r="F2" s="20"/>
      <c r="G2" s="20"/>
      <c r="H2" s="19"/>
      <c r="I2" s="19"/>
      <c r="J2" s="20"/>
      <c r="K2" s="20"/>
      <c r="L2" s="25" t="s">
        <v>62</v>
      </c>
      <c r="M2" s="26"/>
      <c r="N2" s="27"/>
      <c r="O2" s="20"/>
      <c r="P2" s="20"/>
      <c r="Q2" s="20" t="s">
        <v>4613</v>
      </c>
    </row>
    <row r="3" spans="1:17">
      <c r="A3" s="12">
        <v>1402</v>
      </c>
      <c r="B3" s="19" t="s">
        <v>1365</v>
      </c>
      <c r="C3" s="19">
        <v>145.69999999999999</v>
      </c>
      <c r="D3" s="19" t="s">
        <v>34</v>
      </c>
      <c r="E3" s="19" t="s">
        <v>4612</v>
      </c>
      <c r="F3" s="20"/>
      <c r="G3" s="20"/>
      <c r="H3" s="19"/>
      <c r="I3" s="19"/>
      <c r="J3" s="20"/>
      <c r="K3" s="20"/>
      <c r="L3" s="25" t="s">
        <v>62</v>
      </c>
      <c r="M3" s="26"/>
      <c r="N3" s="27"/>
      <c r="O3" s="20"/>
      <c r="P3" s="20"/>
      <c r="Q3" s="20" t="s">
        <v>4613</v>
      </c>
    </row>
    <row r="4" spans="1:17">
      <c r="A4" s="12">
        <v>1403</v>
      </c>
      <c r="B4" s="19" t="s">
        <v>1365</v>
      </c>
      <c r="C4" s="19">
        <v>148.19</v>
      </c>
      <c r="D4" s="19" t="s">
        <v>34</v>
      </c>
      <c r="E4" s="19" t="s">
        <v>4612</v>
      </c>
      <c r="F4" s="20"/>
      <c r="G4" s="20"/>
      <c r="H4" s="19"/>
      <c r="I4" s="19"/>
      <c r="J4" s="20"/>
      <c r="K4" s="20"/>
      <c r="L4" s="25" t="s">
        <v>62</v>
      </c>
      <c r="M4" s="26"/>
      <c r="N4" s="27"/>
      <c r="O4" s="20"/>
      <c r="P4" s="20"/>
      <c r="Q4" s="20" t="s">
        <v>4613</v>
      </c>
    </row>
    <row r="5" spans="1:17">
      <c r="A5" s="12">
        <v>1404</v>
      </c>
      <c r="B5" s="19" t="s">
        <v>1365</v>
      </c>
      <c r="C5" s="19">
        <v>148.49</v>
      </c>
      <c r="D5" s="19" t="s">
        <v>34</v>
      </c>
      <c r="E5" s="19" t="s">
        <v>4612</v>
      </c>
      <c r="F5" s="20"/>
      <c r="G5" s="20"/>
      <c r="H5" s="19"/>
      <c r="I5" s="19"/>
      <c r="J5" s="20"/>
      <c r="K5" s="20"/>
      <c r="L5" s="25" t="s">
        <v>62</v>
      </c>
      <c r="M5" s="26"/>
      <c r="N5" s="27"/>
      <c r="O5" s="20"/>
      <c r="P5" s="20"/>
      <c r="Q5" s="20" t="s">
        <v>4613</v>
      </c>
    </row>
    <row r="6" spans="1:17">
      <c r="A6" s="12">
        <v>1405</v>
      </c>
      <c r="B6" s="19" t="s">
        <v>1365</v>
      </c>
      <c r="C6" s="19">
        <v>149.09</v>
      </c>
      <c r="D6" s="19" t="s">
        <v>34</v>
      </c>
      <c r="E6" s="19" t="s">
        <v>4612</v>
      </c>
      <c r="F6" s="20"/>
      <c r="G6" s="20"/>
      <c r="H6" s="19"/>
      <c r="I6" s="19"/>
      <c r="J6" s="20"/>
      <c r="K6" s="20"/>
      <c r="L6" s="25" t="s">
        <v>62</v>
      </c>
      <c r="M6" s="26"/>
      <c r="N6" s="27"/>
      <c r="O6" s="20"/>
      <c r="P6" s="20"/>
      <c r="Q6" s="20" t="s">
        <v>4613</v>
      </c>
    </row>
    <row r="7" spans="1:17">
      <c r="A7" s="12">
        <v>1406</v>
      </c>
      <c r="B7" s="19" t="s">
        <v>1365</v>
      </c>
      <c r="C7" s="19">
        <v>149.99</v>
      </c>
      <c r="D7" s="19" t="s">
        <v>34</v>
      </c>
      <c r="E7" s="19" t="s">
        <v>4612</v>
      </c>
      <c r="F7" s="20"/>
      <c r="G7" s="20"/>
      <c r="H7" s="19"/>
      <c r="I7" s="19"/>
      <c r="J7" s="20"/>
      <c r="K7" s="20"/>
      <c r="L7" s="25" t="s">
        <v>62</v>
      </c>
      <c r="M7" s="26"/>
      <c r="N7" s="27"/>
      <c r="O7" s="20"/>
      <c r="P7" s="20"/>
      <c r="Q7" s="20" t="s">
        <v>4613</v>
      </c>
    </row>
    <row r="8" spans="1:17">
      <c r="A8" s="12">
        <v>1407</v>
      </c>
      <c r="B8" s="19" t="s">
        <v>1365</v>
      </c>
      <c r="C8" s="19">
        <v>150.19</v>
      </c>
      <c r="D8" s="19" t="s">
        <v>34</v>
      </c>
      <c r="E8" s="19" t="s">
        <v>4612</v>
      </c>
      <c r="F8" s="20"/>
      <c r="G8" s="20"/>
      <c r="H8" s="19"/>
      <c r="I8" s="19"/>
      <c r="J8" s="20"/>
      <c r="K8" s="20"/>
      <c r="L8" s="25" t="s">
        <v>62</v>
      </c>
      <c r="M8" s="26"/>
      <c r="N8" s="27"/>
      <c r="O8" s="20"/>
      <c r="P8" s="20"/>
      <c r="Q8" s="20" t="s">
        <v>4613</v>
      </c>
    </row>
    <row r="9" spans="1:17">
      <c r="A9" s="12">
        <v>1408</v>
      </c>
      <c r="B9" s="19" t="s">
        <v>1365</v>
      </c>
      <c r="C9" s="19">
        <v>151.29</v>
      </c>
      <c r="D9" s="19" t="s">
        <v>34</v>
      </c>
      <c r="E9" s="19" t="s">
        <v>4614</v>
      </c>
      <c r="F9" s="20"/>
      <c r="G9" s="20"/>
      <c r="H9" s="19"/>
      <c r="I9" s="19"/>
      <c r="J9" s="20"/>
      <c r="K9" s="20"/>
      <c r="L9" s="25" t="s">
        <v>62</v>
      </c>
      <c r="M9" s="26"/>
      <c r="N9" s="27"/>
      <c r="O9" s="20"/>
      <c r="P9" s="20"/>
      <c r="Q9" s="20" t="s">
        <v>4613</v>
      </c>
    </row>
    <row r="10" spans="1:17">
      <c r="A10" s="12">
        <v>1409</v>
      </c>
      <c r="B10" s="19" t="s">
        <v>1365</v>
      </c>
      <c r="C10" s="19">
        <v>151.79</v>
      </c>
      <c r="D10" s="19" t="s">
        <v>34</v>
      </c>
      <c r="E10" s="19" t="s">
        <v>4614</v>
      </c>
      <c r="F10" s="20"/>
      <c r="G10" s="20"/>
      <c r="H10" s="19"/>
      <c r="I10" s="19"/>
      <c r="J10" s="20"/>
      <c r="K10" s="20"/>
      <c r="L10" s="25" t="s">
        <v>62</v>
      </c>
      <c r="M10" s="26"/>
      <c r="N10" s="27"/>
      <c r="O10" s="20"/>
      <c r="P10" s="20"/>
      <c r="Q10" s="20" t="s">
        <v>4613</v>
      </c>
    </row>
    <row r="11" spans="1:17">
      <c r="A11" s="12">
        <v>2501</v>
      </c>
      <c r="B11" s="19" t="s">
        <v>1077</v>
      </c>
      <c r="C11" s="19">
        <v>168.3</v>
      </c>
      <c r="D11" s="19" t="s">
        <v>34</v>
      </c>
      <c r="E11" s="19" t="s">
        <v>4615</v>
      </c>
      <c r="F11" s="20"/>
      <c r="G11" s="20"/>
      <c r="H11" s="19"/>
      <c r="I11" s="19"/>
      <c r="J11" s="20"/>
      <c r="K11" s="20"/>
      <c r="L11" s="25" t="s">
        <v>120</v>
      </c>
      <c r="M11" s="26" t="s">
        <v>120</v>
      </c>
      <c r="N11" s="27"/>
      <c r="O11" s="20"/>
      <c r="P11" s="20"/>
      <c r="Q11" s="20" t="s">
        <v>4613</v>
      </c>
    </row>
    <row r="12" spans="1:17">
      <c r="A12" s="12">
        <v>2502</v>
      </c>
      <c r="B12" s="19" t="s">
        <v>1077</v>
      </c>
      <c r="C12" s="19">
        <v>169</v>
      </c>
      <c r="D12" s="19" t="s">
        <v>34</v>
      </c>
      <c r="E12" s="19" t="s">
        <v>4616</v>
      </c>
      <c r="F12" s="20"/>
      <c r="G12" s="20"/>
      <c r="H12" s="19"/>
      <c r="I12" s="19"/>
      <c r="J12" s="20"/>
      <c r="K12" s="20"/>
      <c r="L12" s="25" t="s">
        <v>120</v>
      </c>
      <c r="M12" s="26" t="s">
        <v>120</v>
      </c>
      <c r="N12" s="27"/>
      <c r="O12" s="20"/>
      <c r="P12" s="20"/>
      <c r="Q12" s="20" t="s">
        <v>4613</v>
      </c>
    </row>
    <row r="13" spans="1:17">
      <c r="A13" s="12">
        <v>2503</v>
      </c>
      <c r="B13" s="19" t="s">
        <v>1077</v>
      </c>
      <c r="C13" s="19">
        <v>180.5</v>
      </c>
      <c r="D13" s="19" t="s">
        <v>34</v>
      </c>
      <c r="E13" s="19" t="s">
        <v>4617</v>
      </c>
      <c r="F13" s="20"/>
      <c r="G13" s="20"/>
      <c r="H13" s="19"/>
      <c r="I13" s="19"/>
      <c r="J13" s="20"/>
      <c r="K13" s="20"/>
      <c r="L13" s="25" t="s">
        <v>120</v>
      </c>
      <c r="M13" s="26" t="s">
        <v>120</v>
      </c>
      <c r="N13" s="27"/>
      <c r="O13" s="20"/>
      <c r="P13" s="20"/>
      <c r="Q13" s="20" t="s">
        <v>4613</v>
      </c>
    </row>
    <row r="14" spans="1:17">
      <c r="A14" s="12">
        <v>2504</v>
      </c>
      <c r="B14" s="19" t="s">
        <v>1077</v>
      </c>
      <c r="C14" s="19">
        <v>202.8</v>
      </c>
      <c r="D14" s="19" t="s">
        <v>34</v>
      </c>
      <c r="E14" s="19" t="s">
        <v>4618</v>
      </c>
      <c r="F14" s="20"/>
      <c r="G14" s="20"/>
      <c r="H14" s="19"/>
      <c r="I14" s="19"/>
      <c r="J14" s="20"/>
      <c r="K14" s="20"/>
      <c r="L14" s="25" t="s">
        <v>120</v>
      </c>
      <c r="M14" s="26" t="s">
        <v>120</v>
      </c>
      <c r="N14" s="27"/>
      <c r="O14" s="20"/>
      <c r="P14" s="20"/>
      <c r="Q14" s="20" t="s">
        <v>4613</v>
      </c>
    </row>
    <row r="15" spans="1:17">
      <c r="A15" s="12">
        <v>2505</v>
      </c>
      <c r="B15" s="19" t="s">
        <v>1077</v>
      </c>
      <c r="C15" s="19">
        <v>202.9</v>
      </c>
      <c r="D15" s="19" t="s">
        <v>34</v>
      </c>
      <c r="E15" s="19" t="s">
        <v>4619</v>
      </c>
      <c r="F15" s="20"/>
      <c r="G15" s="20"/>
      <c r="H15" s="19"/>
      <c r="I15" s="19"/>
      <c r="J15" s="20"/>
      <c r="K15" s="20"/>
      <c r="L15" s="25" t="s">
        <v>120</v>
      </c>
      <c r="M15" s="26" t="s">
        <v>120</v>
      </c>
      <c r="N15" s="27"/>
      <c r="O15" s="20"/>
      <c r="P15" s="20"/>
      <c r="Q15" s="20" t="s">
        <v>4613</v>
      </c>
    </row>
    <row r="16" spans="1:17">
      <c r="A16" s="12">
        <v>2506</v>
      </c>
      <c r="B16" s="19" t="s">
        <v>1077</v>
      </c>
      <c r="C16" s="19">
        <v>209.2</v>
      </c>
      <c r="D16" s="19" t="s">
        <v>34</v>
      </c>
      <c r="E16" s="19" t="s">
        <v>4620</v>
      </c>
      <c r="F16" s="20"/>
      <c r="G16" s="20"/>
      <c r="H16" s="19"/>
      <c r="I16" s="19"/>
      <c r="J16" s="20"/>
      <c r="K16" s="20"/>
      <c r="L16" s="25" t="s">
        <v>120</v>
      </c>
      <c r="M16" s="26" t="s">
        <v>120</v>
      </c>
      <c r="N16" s="27"/>
      <c r="O16" s="20"/>
      <c r="P16" s="20"/>
      <c r="Q16" s="20" t="s">
        <v>4613</v>
      </c>
    </row>
    <row r="17" spans="1:24">
      <c r="A17" s="12">
        <v>2507</v>
      </c>
      <c r="B17" s="19" t="s">
        <v>1077</v>
      </c>
      <c r="C17" s="19">
        <v>209.8</v>
      </c>
      <c r="D17" s="19" t="s">
        <v>34</v>
      </c>
      <c r="E17" s="19" t="s">
        <v>4620</v>
      </c>
      <c r="F17" s="20"/>
      <c r="G17" s="20"/>
      <c r="H17" s="19"/>
      <c r="I17" s="19"/>
      <c r="J17" s="20"/>
      <c r="K17" s="20"/>
      <c r="L17" s="25" t="s">
        <v>120</v>
      </c>
      <c r="M17" s="26" t="s">
        <v>120</v>
      </c>
      <c r="N17" s="27"/>
      <c r="O17" s="20"/>
      <c r="P17" s="20"/>
      <c r="Q17" s="20" t="s">
        <v>4613</v>
      </c>
    </row>
    <row r="18" spans="1:24">
      <c r="A18" s="12">
        <v>2508</v>
      </c>
      <c r="B18" s="19" t="s">
        <v>1077</v>
      </c>
      <c r="C18" s="19">
        <v>211.9</v>
      </c>
      <c r="D18" s="19" t="s">
        <v>34</v>
      </c>
      <c r="E18" s="19" t="s">
        <v>4619</v>
      </c>
      <c r="F18" s="20"/>
      <c r="G18" s="20"/>
      <c r="H18" s="19"/>
      <c r="I18" s="19"/>
      <c r="J18" s="20"/>
      <c r="K18" s="20"/>
      <c r="L18" s="25" t="s">
        <v>120</v>
      </c>
      <c r="M18" s="26" t="s">
        <v>120</v>
      </c>
      <c r="N18" s="27"/>
      <c r="O18" s="20"/>
      <c r="P18" s="20"/>
      <c r="Q18" s="20" t="s">
        <v>4613</v>
      </c>
    </row>
    <row r="19" spans="1:24">
      <c r="A19" s="12">
        <v>2509</v>
      </c>
      <c r="B19" s="19" t="s">
        <v>1077</v>
      </c>
      <c r="C19" s="19">
        <v>213.5</v>
      </c>
      <c r="D19" s="19" t="s">
        <v>34</v>
      </c>
      <c r="E19" s="19" t="s">
        <v>4619</v>
      </c>
      <c r="F19" s="20"/>
      <c r="G19" s="20"/>
      <c r="H19" s="19"/>
      <c r="I19" s="19"/>
      <c r="J19" s="20"/>
      <c r="K19" s="20"/>
      <c r="L19" s="25" t="s">
        <v>120</v>
      </c>
      <c r="M19" s="26" t="s">
        <v>120</v>
      </c>
      <c r="N19" s="27"/>
      <c r="O19" s="20"/>
      <c r="P19" s="20"/>
      <c r="Q19" s="20" t="s">
        <v>4613</v>
      </c>
    </row>
    <row r="20" spans="1:24">
      <c r="A20" s="12">
        <v>2510</v>
      </c>
      <c r="B20" s="19" t="s">
        <v>1077</v>
      </c>
      <c r="C20" s="19">
        <v>219.7</v>
      </c>
      <c r="D20" s="19" t="s">
        <v>34</v>
      </c>
      <c r="E20" s="19" t="s">
        <v>4621</v>
      </c>
      <c r="F20" s="20"/>
      <c r="G20" s="20"/>
      <c r="H20" s="19"/>
      <c r="I20" s="19"/>
      <c r="J20" s="20"/>
      <c r="K20" s="20"/>
      <c r="L20" s="25" t="s">
        <v>120</v>
      </c>
      <c r="M20" s="26" t="s">
        <v>120</v>
      </c>
      <c r="N20" s="27"/>
      <c r="O20" s="20"/>
      <c r="P20" s="20"/>
      <c r="Q20" s="20" t="s">
        <v>4613</v>
      </c>
    </row>
    <row r="21" spans="1:24">
      <c r="A21" s="12">
        <v>2511</v>
      </c>
      <c r="B21" s="19" t="s">
        <v>1077</v>
      </c>
      <c r="C21" s="19">
        <v>220.3</v>
      </c>
      <c r="D21" s="19" t="s">
        <v>34</v>
      </c>
      <c r="E21" s="19" t="s">
        <v>4621</v>
      </c>
      <c r="F21" s="20"/>
      <c r="G21" s="20"/>
      <c r="H21" s="19"/>
      <c r="I21" s="19"/>
      <c r="J21" s="20"/>
      <c r="K21" s="20"/>
      <c r="L21" s="25" t="s">
        <v>120</v>
      </c>
      <c r="M21" s="26" t="s">
        <v>120</v>
      </c>
      <c r="N21" s="27"/>
      <c r="O21" s="20"/>
      <c r="P21" s="20"/>
      <c r="Q21" s="20" t="s">
        <v>4613</v>
      </c>
    </row>
    <row r="22" spans="1:24">
      <c r="A22" s="12">
        <v>3003</v>
      </c>
      <c r="B22" s="19" t="s">
        <v>33</v>
      </c>
      <c r="C22" s="20">
        <v>198.5</v>
      </c>
      <c r="D22" s="19" t="s">
        <v>34</v>
      </c>
      <c r="E22" s="19" t="s">
        <v>38</v>
      </c>
      <c r="F22" s="21" t="s">
        <v>4622</v>
      </c>
      <c r="G22" s="20" t="s">
        <v>958</v>
      </c>
      <c r="H22" s="19" t="s">
        <v>41</v>
      </c>
      <c r="I22" s="19" t="s">
        <v>42</v>
      </c>
      <c r="J22" s="20" t="s">
        <v>4623</v>
      </c>
      <c r="K22" s="20">
        <v>15002</v>
      </c>
      <c r="L22" s="25"/>
      <c r="M22" s="26" t="s">
        <v>108</v>
      </c>
      <c r="N22" s="27"/>
      <c r="O22" s="20"/>
      <c r="P22" s="28"/>
      <c r="Q22" s="20" t="s">
        <v>4613</v>
      </c>
    </row>
    <row r="23" spans="1:24">
      <c r="A23" s="12">
        <v>3004</v>
      </c>
      <c r="B23" s="19" t="s">
        <v>33</v>
      </c>
      <c r="C23" s="20">
        <v>198</v>
      </c>
      <c r="D23" s="19" t="s">
        <v>34</v>
      </c>
      <c r="E23" s="19" t="s">
        <v>38</v>
      </c>
      <c r="F23" s="21" t="s">
        <v>4622</v>
      </c>
      <c r="G23" s="20" t="s">
        <v>960</v>
      </c>
      <c r="H23" s="19" t="s">
        <v>41</v>
      </c>
      <c r="I23" s="19" t="s">
        <v>42</v>
      </c>
      <c r="J23" s="20" t="s">
        <v>4624</v>
      </c>
      <c r="K23" s="20">
        <v>15002</v>
      </c>
      <c r="L23" s="25"/>
      <c r="M23" s="26" t="s">
        <v>108</v>
      </c>
      <c r="N23" s="27"/>
      <c r="O23" s="20"/>
      <c r="P23" s="28"/>
      <c r="Q23" s="20" t="s">
        <v>4613</v>
      </c>
    </row>
    <row r="24" spans="1:24" s="15" customFormat="1">
      <c r="A24" s="12">
        <v>6001</v>
      </c>
      <c r="B24" s="19" t="s">
        <v>4625</v>
      </c>
      <c r="C24" s="19">
        <v>7.82</v>
      </c>
      <c r="D24" s="19" t="s">
        <v>34</v>
      </c>
      <c r="E24" s="19" t="s">
        <v>4626</v>
      </c>
      <c r="F24" s="22" t="s">
        <v>865</v>
      </c>
      <c r="G24" s="20"/>
      <c r="H24" s="19"/>
      <c r="I24" s="19"/>
      <c r="J24" s="20"/>
      <c r="K24" s="20"/>
      <c r="L24" s="25"/>
      <c r="M24" s="26" t="s">
        <v>120</v>
      </c>
      <c r="N24" s="27"/>
      <c r="O24" s="20"/>
      <c r="P24" s="20"/>
      <c r="Q24" s="20" t="s">
        <v>4613</v>
      </c>
    </row>
    <row r="25" spans="1:24" s="15" customFormat="1">
      <c r="A25" s="12">
        <v>6002</v>
      </c>
      <c r="B25" s="19" t="s">
        <v>4625</v>
      </c>
      <c r="C25" s="19">
        <v>5.6</v>
      </c>
      <c r="D25" s="19" t="s">
        <v>34</v>
      </c>
      <c r="E25" s="19" t="s">
        <v>289</v>
      </c>
      <c r="F25" s="22" t="s">
        <v>865</v>
      </c>
      <c r="G25" s="20"/>
      <c r="H25" s="19"/>
      <c r="I25" s="19"/>
      <c r="J25" s="20"/>
      <c r="K25" s="20"/>
      <c r="L25" s="25"/>
      <c r="M25" s="26" t="s">
        <v>120</v>
      </c>
      <c r="N25" s="27"/>
      <c r="O25" s="20"/>
      <c r="P25" s="20"/>
      <c r="Q25" s="20" t="s">
        <v>4613</v>
      </c>
    </row>
    <row r="26" spans="1:24" s="16" customFormat="1">
      <c r="A26" s="12">
        <v>8050</v>
      </c>
      <c r="B26" s="23"/>
      <c r="C26" s="23"/>
      <c r="D26" s="23" t="s">
        <v>4627</v>
      </c>
      <c r="E26" s="23" t="s">
        <v>4628</v>
      </c>
      <c r="F26" s="23"/>
      <c r="G26" s="23"/>
      <c r="H26" s="23"/>
      <c r="I26" s="23"/>
      <c r="J26" s="23"/>
      <c r="K26" s="23"/>
      <c r="L26" s="25" t="s">
        <v>120</v>
      </c>
      <c r="M26" s="26" t="s">
        <v>120</v>
      </c>
      <c r="N26" s="20" t="s">
        <v>4629</v>
      </c>
      <c r="O26" s="20" t="s">
        <v>4629</v>
      </c>
      <c r="P26" s="23"/>
      <c r="Q26" s="23"/>
    </row>
    <row r="27" spans="1:24" s="16" customFormat="1">
      <c r="A27" s="12">
        <v>8051</v>
      </c>
      <c r="B27" s="23"/>
      <c r="C27" s="23"/>
      <c r="D27" s="23" t="s">
        <v>4627</v>
      </c>
      <c r="E27" s="23" t="s">
        <v>4630</v>
      </c>
      <c r="F27" s="23"/>
      <c r="G27" s="23"/>
      <c r="H27" s="23"/>
      <c r="I27" s="23"/>
      <c r="J27" s="23"/>
      <c r="K27" s="23"/>
      <c r="L27" s="25" t="s">
        <v>120</v>
      </c>
      <c r="M27" s="26" t="s">
        <v>120</v>
      </c>
      <c r="N27" s="20" t="s">
        <v>4629</v>
      </c>
      <c r="O27" s="20" t="s">
        <v>4629</v>
      </c>
      <c r="P27" s="23"/>
      <c r="Q27" s="23"/>
    </row>
    <row r="28" spans="1:24" s="16" customFormat="1">
      <c r="A28" s="12">
        <v>8052</v>
      </c>
      <c r="B28" s="23"/>
      <c r="C28" s="23"/>
      <c r="D28" s="23" t="s">
        <v>4627</v>
      </c>
      <c r="E28" s="23" t="s">
        <v>4631</v>
      </c>
      <c r="F28" s="23"/>
      <c r="G28" s="23"/>
      <c r="H28" s="23"/>
      <c r="I28" s="23"/>
      <c r="J28" s="23"/>
      <c r="K28" s="23"/>
      <c r="L28" s="25" t="s">
        <v>120</v>
      </c>
      <c r="M28" s="26" t="s">
        <v>120</v>
      </c>
      <c r="N28" s="20" t="s">
        <v>4629</v>
      </c>
      <c r="O28" s="20" t="s">
        <v>4629</v>
      </c>
      <c r="P28" s="23"/>
      <c r="Q28" s="23"/>
    </row>
    <row r="29" spans="1:24" s="16" customFormat="1">
      <c r="A29" s="12">
        <v>8053</v>
      </c>
      <c r="B29" s="23"/>
      <c r="C29" s="23"/>
      <c r="D29" s="23" t="s">
        <v>4627</v>
      </c>
      <c r="E29" s="23" t="s">
        <v>4632</v>
      </c>
      <c r="F29" s="23"/>
      <c r="G29" s="23"/>
      <c r="H29" s="23"/>
      <c r="I29" s="23"/>
      <c r="J29" s="23"/>
      <c r="K29" s="23"/>
      <c r="L29" s="25" t="s">
        <v>120</v>
      </c>
      <c r="M29" s="26" t="s">
        <v>120</v>
      </c>
      <c r="N29" s="20" t="s">
        <v>4629</v>
      </c>
      <c r="O29" s="20" t="s">
        <v>4629</v>
      </c>
      <c r="P29" s="23"/>
      <c r="Q29" s="23"/>
    </row>
    <row r="30" spans="1:24" s="16" customFormat="1" ht="14.25" customHeight="1">
      <c r="A30" s="23">
        <v>1623</v>
      </c>
      <c r="B30" s="19" t="s">
        <v>518</v>
      </c>
      <c r="C30" s="19">
        <v>57.304000000000002</v>
      </c>
      <c r="D30" s="19" t="s">
        <v>4633</v>
      </c>
      <c r="E30" s="20" t="s">
        <v>4634</v>
      </c>
      <c r="F30" s="20"/>
      <c r="G30" s="20" t="s">
        <v>4635</v>
      </c>
      <c r="H30" s="19"/>
      <c r="I30" s="19"/>
      <c r="J30" s="24"/>
      <c r="K30" s="24"/>
      <c r="L30" s="25" t="s">
        <v>120</v>
      </c>
      <c r="M30" s="26" t="s">
        <v>120</v>
      </c>
      <c r="N30" s="27"/>
      <c r="O30" s="24"/>
      <c r="P30" s="24"/>
      <c r="Q30" s="29"/>
      <c r="R30" s="30">
        <v>43190</v>
      </c>
      <c r="S30" s="25" t="s">
        <v>4636</v>
      </c>
      <c r="T30" s="31"/>
      <c r="U30" s="26" t="str">
        <f t="shared" ref="U30:U61" si="0">IF(ISNUMBER(FIND(".",G30)),IF(F30="LANACCESS",IF(ISBLANK(H30),"rtsp://"&amp;G30&amp;":554/camera-1","rtsp://"&amp;H30&amp;":"&amp;I30&amp;"@"&amp;G30&amp;":554/camera-1"),IF(F30="AXIS",IF(ISBLANK(H30),"rtsp://"&amp;G30&amp;":554/axis-media/media.amp?videocodec=h264","rtsp://"&amp;H30&amp;":"&amp;I30&amp;"@"&amp;G30&amp;":554/axis-media/media.amp?videocodec=h264"),"DESCONEGUT")),"IP INCORRECTA, LI FALTEN ELS PUNTS")</f>
        <v>DESCONEGUT</v>
      </c>
      <c r="V30" s="32" t="s">
        <v>4637</v>
      </c>
      <c r="W30" s="24"/>
      <c r="X30" s="24"/>
    </row>
    <row r="31" spans="1:24" s="16" customFormat="1" ht="14.25" customHeight="1">
      <c r="A31" s="23">
        <v>1624</v>
      </c>
      <c r="B31" s="19" t="s">
        <v>518</v>
      </c>
      <c r="C31" s="19">
        <v>58.8</v>
      </c>
      <c r="D31" s="19" t="s">
        <v>4633</v>
      </c>
      <c r="E31" s="20" t="s">
        <v>4638</v>
      </c>
      <c r="F31" s="20"/>
      <c r="G31" s="20" t="s">
        <v>4639</v>
      </c>
      <c r="H31" s="19"/>
      <c r="I31" s="19"/>
      <c r="J31" s="24"/>
      <c r="K31" s="24"/>
      <c r="L31" s="25" t="s">
        <v>120</v>
      </c>
      <c r="M31" s="26" t="s">
        <v>120</v>
      </c>
      <c r="N31" s="27"/>
      <c r="O31" s="24"/>
      <c r="P31" s="24"/>
      <c r="Q31" s="29"/>
      <c r="R31" s="30">
        <v>43190</v>
      </c>
      <c r="S31" s="25" t="s">
        <v>4636</v>
      </c>
      <c r="T31" s="31"/>
      <c r="U31" s="26" t="str">
        <f t="shared" si="0"/>
        <v>DESCONEGUT</v>
      </c>
      <c r="V31" s="32" t="s">
        <v>4637</v>
      </c>
      <c r="W31" s="24"/>
      <c r="X31" s="24"/>
    </row>
    <row r="32" spans="1:24" s="16" customFormat="1" ht="14.25" customHeight="1">
      <c r="A32" s="23">
        <v>1625</v>
      </c>
      <c r="B32" s="19" t="s">
        <v>518</v>
      </c>
      <c r="C32" s="19">
        <v>59.670999999999999</v>
      </c>
      <c r="D32" s="19" t="s">
        <v>4633</v>
      </c>
      <c r="E32" s="20" t="s">
        <v>4638</v>
      </c>
      <c r="F32" s="20"/>
      <c r="G32" s="20" t="s">
        <v>4640</v>
      </c>
      <c r="H32" s="19"/>
      <c r="I32" s="19"/>
      <c r="J32" s="24"/>
      <c r="K32" s="24"/>
      <c r="L32" s="25" t="s">
        <v>120</v>
      </c>
      <c r="M32" s="26" t="s">
        <v>120</v>
      </c>
      <c r="N32" s="27"/>
      <c r="O32" s="24"/>
      <c r="P32" s="24"/>
      <c r="Q32" s="29"/>
      <c r="R32" s="30">
        <v>43190</v>
      </c>
      <c r="S32" s="25" t="s">
        <v>4636</v>
      </c>
      <c r="T32" s="31"/>
      <c r="U32" s="26" t="str">
        <f t="shared" si="0"/>
        <v>DESCONEGUT</v>
      </c>
      <c r="V32" s="32" t="s">
        <v>4637</v>
      </c>
      <c r="W32" s="24"/>
      <c r="X32" s="24"/>
    </row>
    <row r="33" spans="1:24" s="16" customFormat="1" ht="14.25" customHeight="1">
      <c r="A33" s="23">
        <v>1626</v>
      </c>
      <c r="B33" s="19" t="s">
        <v>518</v>
      </c>
      <c r="C33" s="19">
        <v>61.44</v>
      </c>
      <c r="D33" s="19" t="s">
        <v>4633</v>
      </c>
      <c r="E33" s="20" t="s">
        <v>4638</v>
      </c>
      <c r="F33" s="20"/>
      <c r="G33" s="20" t="s">
        <v>4641</v>
      </c>
      <c r="H33" s="19"/>
      <c r="I33" s="19"/>
      <c r="J33" s="24"/>
      <c r="K33" s="24"/>
      <c r="L33" s="25" t="s">
        <v>120</v>
      </c>
      <c r="M33" s="26" t="s">
        <v>120</v>
      </c>
      <c r="N33" s="27"/>
      <c r="O33" s="24"/>
      <c r="P33" s="24"/>
      <c r="Q33" s="29"/>
      <c r="R33" s="30">
        <v>43190</v>
      </c>
      <c r="S33" s="25" t="s">
        <v>4636</v>
      </c>
      <c r="T33" s="31"/>
      <c r="U33" s="26" t="str">
        <f t="shared" si="0"/>
        <v>DESCONEGUT</v>
      </c>
      <c r="V33" s="32" t="s">
        <v>4637</v>
      </c>
      <c r="W33" s="24"/>
      <c r="X33" s="24"/>
    </row>
    <row r="34" spans="1:24" s="16" customFormat="1" ht="14.25" customHeight="1">
      <c r="A34" s="23">
        <v>1627</v>
      </c>
      <c r="B34" s="19" t="s">
        <v>518</v>
      </c>
      <c r="C34" s="19">
        <v>63.26</v>
      </c>
      <c r="D34" s="19" t="s">
        <v>4633</v>
      </c>
      <c r="E34" s="20" t="s">
        <v>4638</v>
      </c>
      <c r="F34" s="20"/>
      <c r="G34" s="20" t="s">
        <v>4642</v>
      </c>
      <c r="H34" s="19"/>
      <c r="I34" s="19"/>
      <c r="J34" s="24"/>
      <c r="K34" s="24"/>
      <c r="L34" s="25" t="s">
        <v>120</v>
      </c>
      <c r="M34" s="26" t="s">
        <v>120</v>
      </c>
      <c r="N34" s="27"/>
      <c r="O34" s="24"/>
      <c r="P34" s="24"/>
      <c r="Q34" s="29"/>
      <c r="R34" s="30">
        <v>43190</v>
      </c>
      <c r="S34" s="25" t="s">
        <v>4636</v>
      </c>
      <c r="T34" s="31"/>
      <c r="U34" s="26" t="str">
        <f t="shared" si="0"/>
        <v>DESCONEGUT</v>
      </c>
      <c r="V34" s="32" t="s">
        <v>4637</v>
      </c>
      <c r="W34" s="24"/>
      <c r="X34" s="24"/>
    </row>
    <row r="35" spans="1:24" s="16" customFormat="1" ht="14.25" customHeight="1">
      <c r="A35" s="23">
        <v>1628</v>
      </c>
      <c r="B35" s="19" t="s">
        <v>518</v>
      </c>
      <c r="C35" s="19">
        <v>65.27</v>
      </c>
      <c r="D35" s="19" t="s">
        <v>4633</v>
      </c>
      <c r="E35" s="20" t="s">
        <v>4638</v>
      </c>
      <c r="F35" s="20"/>
      <c r="G35" s="20" t="s">
        <v>4643</v>
      </c>
      <c r="H35" s="19"/>
      <c r="I35" s="19"/>
      <c r="J35" s="24"/>
      <c r="K35" s="24"/>
      <c r="L35" s="25" t="s">
        <v>120</v>
      </c>
      <c r="M35" s="26" t="s">
        <v>120</v>
      </c>
      <c r="N35" s="27"/>
      <c r="O35" s="24"/>
      <c r="P35" s="24"/>
      <c r="Q35" s="29"/>
      <c r="R35" s="30">
        <v>43190</v>
      </c>
      <c r="S35" s="25" t="s">
        <v>4636</v>
      </c>
      <c r="T35" s="31"/>
      <c r="U35" s="26" t="str">
        <f t="shared" si="0"/>
        <v>DESCONEGUT</v>
      </c>
      <c r="V35" s="32" t="s">
        <v>4637</v>
      </c>
      <c r="W35" s="24"/>
      <c r="X35" s="24"/>
    </row>
    <row r="36" spans="1:24" s="16" customFormat="1" ht="14.25" customHeight="1">
      <c r="A36" s="23">
        <v>1629</v>
      </c>
      <c r="B36" s="19" t="s">
        <v>518</v>
      </c>
      <c r="C36" s="19">
        <v>66.8</v>
      </c>
      <c r="D36" s="19" t="s">
        <v>4633</v>
      </c>
      <c r="E36" s="20" t="s">
        <v>4644</v>
      </c>
      <c r="F36" s="20"/>
      <c r="G36" s="20" t="s">
        <v>4645</v>
      </c>
      <c r="H36" s="19"/>
      <c r="I36" s="19"/>
      <c r="J36" s="24"/>
      <c r="K36" s="24"/>
      <c r="L36" s="25" t="s">
        <v>120</v>
      </c>
      <c r="M36" s="26" t="s">
        <v>120</v>
      </c>
      <c r="N36" s="27"/>
      <c r="O36" s="24"/>
      <c r="P36" s="24"/>
      <c r="Q36" s="29"/>
      <c r="R36" s="30">
        <v>43190</v>
      </c>
      <c r="S36" s="25" t="s">
        <v>4636</v>
      </c>
      <c r="T36" s="31"/>
      <c r="U36" s="26" t="str">
        <f t="shared" si="0"/>
        <v>DESCONEGUT</v>
      </c>
      <c r="V36" s="32" t="s">
        <v>4637</v>
      </c>
      <c r="W36" s="24"/>
      <c r="X36" s="24"/>
    </row>
    <row r="37" spans="1:24" s="16" customFormat="1" ht="14.25" customHeight="1">
      <c r="A37" s="23">
        <v>1630</v>
      </c>
      <c r="B37" s="19" t="s">
        <v>518</v>
      </c>
      <c r="C37" s="19">
        <v>70.77</v>
      </c>
      <c r="D37" s="19" t="s">
        <v>4633</v>
      </c>
      <c r="E37" s="20" t="s">
        <v>4644</v>
      </c>
      <c r="F37" s="20"/>
      <c r="G37" s="20" t="s">
        <v>4646</v>
      </c>
      <c r="H37" s="19"/>
      <c r="I37" s="19"/>
      <c r="J37" s="24"/>
      <c r="K37" s="24"/>
      <c r="L37" s="25" t="s">
        <v>120</v>
      </c>
      <c r="M37" s="26" t="s">
        <v>120</v>
      </c>
      <c r="N37" s="27"/>
      <c r="O37" s="24"/>
      <c r="P37" s="24"/>
      <c r="Q37" s="29"/>
      <c r="R37" s="30">
        <v>43190</v>
      </c>
      <c r="S37" s="25" t="s">
        <v>4636</v>
      </c>
      <c r="T37" s="31"/>
      <c r="U37" s="26" t="str">
        <f t="shared" si="0"/>
        <v>DESCONEGUT</v>
      </c>
      <c r="V37" s="32" t="s">
        <v>4637</v>
      </c>
      <c r="W37" s="24"/>
      <c r="X37" s="24"/>
    </row>
    <row r="38" spans="1:24" s="16" customFormat="1" ht="14.25" customHeight="1">
      <c r="A38" s="23">
        <v>1631</v>
      </c>
      <c r="B38" s="19" t="s">
        <v>518</v>
      </c>
      <c r="C38" s="19">
        <v>72.25</v>
      </c>
      <c r="D38" s="19" t="s">
        <v>4633</v>
      </c>
      <c r="E38" s="20" t="s">
        <v>4647</v>
      </c>
      <c r="F38" s="20"/>
      <c r="G38" s="20" t="s">
        <v>4648</v>
      </c>
      <c r="H38" s="19"/>
      <c r="I38" s="19"/>
      <c r="J38" s="24"/>
      <c r="K38" s="24"/>
      <c r="L38" s="25" t="s">
        <v>120</v>
      </c>
      <c r="M38" s="26" t="s">
        <v>120</v>
      </c>
      <c r="N38" s="27"/>
      <c r="O38" s="24"/>
      <c r="P38" s="24"/>
      <c r="Q38" s="29"/>
      <c r="R38" s="30">
        <v>43190</v>
      </c>
      <c r="S38" s="25" t="s">
        <v>4636</v>
      </c>
      <c r="T38" s="31"/>
      <c r="U38" s="26" t="str">
        <f t="shared" si="0"/>
        <v>DESCONEGUT</v>
      </c>
      <c r="V38" s="32" t="s">
        <v>4637</v>
      </c>
      <c r="W38" s="24"/>
      <c r="X38" s="24"/>
    </row>
    <row r="39" spans="1:24" s="16" customFormat="1" ht="14.25" customHeight="1">
      <c r="A39" s="23">
        <v>1632</v>
      </c>
      <c r="B39" s="19" t="s">
        <v>518</v>
      </c>
      <c r="C39" s="19">
        <v>74.3</v>
      </c>
      <c r="D39" s="19" t="s">
        <v>4633</v>
      </c>
      <c r="E39" s="20" t="s">
        <v>4649</v>
      </c>
      <c r="F39" s="20"/>
      <c r="G39" s="20" t="s">
        <v>4650</v>
      </c>
      <c r="H39" s="19"/>
      <c r="I39" s="19"/>
      <c r="J39" s="24"/>
      <c r="K39" s="24"/>
      <c r="L39" s="25" t="s">
        <v>120</v>
      </c>
      <c r="M39" s="26" t="s">
        <v>120</v>
      </c>
      <c r="N39" s="27"/>
      <c r="O39" s="24"/>
      <c r="P39" s="24"/>
      <c r="Q39" s="29"/>
      <c r="R39" s="30">
        <v>43190</v>
      </c>
      <c r="S39" s="25" t="s">
        <v>4636</v>
      </c>
      <c r="T39" s="31"/>
      <c r="U39" s="26" t="str">
        <f t="shared" si="0"/>
        <v>DESCONEGUT</v>
      </c>
      <c r="V39" s="32" t="s">
        <v>4637</v>
      </c>
      <c r="W39" s="24"/>
      <c r="X39" s="24"/>
    </row>
    <row r="40" spans="1:24" s="16" customFormat="1" ht="14.25" customHeight="1">
      <c r="A40" s="23">
        <v>1633</v>
      </c>
      <c r="B40" s="19" t="s">
        <v>518</v>
      </c>
      <c r="C40" s="19">
        <v>78.650000000000006</v>
      </c>
      <c r="D40" s="19" t="s">
        <v>4633</v>
      </c>
      <c r="E40" s="20" t="s">
        <v>4649</v>
      </c>
      <c r="F40" s="20"/>
      <c r="G40" s="20" t="s">
        <v>4651</v>
      </c>
      <c r="H40" s="19"/>
      <c r="I40" s="19"/>
      <c r="J40" s="24"/>
      <c r="K40" s="24"/>
      <c r="L40" s="25" t="s">
        <v>120</v>
      </c>
      <c r="M40" s="26" t="s">
        <v>120</v>
      </c>
      <c r="N40" s="27"/>
      <c r="O40" s="24"/>
      <c r="P40" s="24"/>
      <c r="Q40" s="29"/>
      <c r="R40" s="30">
        <v>43190</v>
      </c>
      <c r="S40" s="25" t="s">
        <v>4636</v>
      </c>
      <c r="T40" s="31"/>
      <c r="U40" s="26" t="str">
        <f t="shared" si="0"/>
        <v>DESCONEGUT</v>
      </c>
      <c r="V40" s="32" t="s">
        <v>4637</v>
      </c>
      <c r="W40" s="24"/>
      <c r="X40" s="24"/>
    </row>
    <row r="41" spans="1:24" s="16" customFormat="1" ht="14.25" customHeight="1">
      <c r="A41" s="23">
        <v>1634</v>
      </c>
      <c r="B41" s="19" t="s">
        <v>518</v>
      </c>
      <c r="C41" s="19">
        <v>80.849999999999994</v>
      </c>
      <c r="D41" s="19" t="s">
        <v>4633</v>
      </c>
      <c r="E41" s="20" t="s">
        <v>4649</v>
      </c>
      <c r="F41" s="20"/>
      <c r="G41" s="20" t="s">
        <v>4652</v>
      </c>
      <c r="H41" s="19"/>
      <c r="I41" s="19"/>
      <c r="J41" s="24"/>
      <c r="K41" s="24"/>
      <c r="L41" s="25" t="s">
        <v>120</v>
      </c>
      <c r="M41" s="26" t="s">
        <v>120</v>
      </c>
      <c r="N41" s="27"/>
      <c r="O41" s="24"/>
      <c r="P41" s="24"/>
      <c r="Q41" s="29"/>
      <c r="R41" s="30">
        <v>43190</v>
      </c>
      <c r="S41" s="25" t="s">
        <v>4636</v>
      </c>
      <c r="T41" s="31"/>
      <c r="U41" s="26" t="str">
        <f t="shared" si="0"/>
        <v>DESCONEGUT</v>
      </c>
      <c r="V41" s="32" t="s">
        <v>4637</v>
      </c>
      <c r="W41" s="24"/>
      <c r="X41" s="24"/>
    </row>
    <row r="42" spans="1:24" s="16" customFormat="1" ht="14.25" customHeight="1">
      <c r="A42" s="23">
        <v>1635</v>
      </c>
      <c r="B42" s="19" t="s">
        <v>518</v>
      </c>
      <c r="C42" s="19">
        <v>81.099999999999994</v>
      </c>
      <c r="D42" s="19" t="s">
        <v>4633</v>
      </c>
      <c r="E42" s="20" t="s">
        <v>4649</v>
      </c>
      <c r="F42" s="20"/>
      <c r="G42" s="20" t="s">
        <v>4653</v>
      </c>
      <c r="H42" s="19"/>
      <c r="I42" s="19"/>
      <c r="J42" s="24"/>
      <c r="K42" s="24"/>
      <c r="L42" s="25" t="s">
        <v>120</v>
      </c>
      <c r="M42" s="26" t="s">
        <v>120</v>
      </c>
      <c r="N42" s="27"/>
      <c r="O42" s="24"/>
      <c r="P42" s="24"/>
      <c r="Q42" s="29"/>
      <c r="R42" s="30">
        <v>43190</v>
      </c>
      <c r="S42" s="25" t="s">
        <v>4636</v>
      </c>
      <c r="T42" s="31"/>
      <c r="U42" s="26" t="str">
        <f t="shared" si="0"/>
        <v>DESCONEGUT</v>
      </c>
      <c r="V42" s="32" t="s">
        <v>4637</v>
      </c>
      <c r="W42" s="24"/>
      <c r="X42" s="24"/>
    </row>
    <row r="43" spans="1:24" s="16" customFormat="1" ht="14.25" customHeight="1">
      <c r="A43" s="23">
        <v>1636</v>
      </c>
      <c r="B43" s="19" t="s">
        <v>518</v>
      </c>
      <c r="C43" s="19">
        <v>88</v>
      </c>
      <c r="D43" s="19" t="s">
        <v>4633</v>
      </c>
      <c r="E43" s="20" t="s">
        <v>4654</v>
      </c>
      <c r="F43" s="20"/>
      <c r="G43" s="20" t="s">
        <v>4655</v>
      </c>
      <c r="H43" s="19"/>
      <c r="I43" s="19"/>
      <c r="J43" s="24"/>
      <c r="K43" s="24"/>
      <c r="L43" s="25" t="s">
        <v>120</v>
      </c>
      <c r="M43" s="26" t="s">
        <v>120</v>
      </c>
      <c r="N43" s="27"/>
      <c r="O43" s="24"/>
      <c r="P43" s="24"/>
      <c r="Q43" s="29"/>
      <c r="R43" s="30">
        <v>43190</v>
      </c>
      <c r="S43" s="25" t="s">
        <v>4636</v>
      </c>
      <c r="T43" s="31"/>
      <c r="U43" s="26" t="str">
        <f t="shared" si="0"/>
        <v>DESCONEGUT</v>
      </c>
      <c r="V43" s="32" t="s">
        <v>4637</v>
      </c>
      <c r="W43" s="24"/>
      <c r="X43" s="24"/>
    </row>
    <row r="44" spans="1:24" s="16" customFormat="1" ht="14.25" customHeight="1">
      <c r="A44" s="23">
        <v>1637</v>
      </c>
      <c r="B44" s="19" t="s">
        <v>518</v>
      </c>
      <c r="C44" s="19">
        <v>88.9</v>
      </c>
      <c r="D44" s="19" t="s">
        <v>4633</v>
      </c>
      <c r="E44" s="20" t="s">
        <v>4654</v>
      </c>
      <c r="F44" s="20"/>
      <c r="G44" s="20" t="s">
        <v>4656</v>
      </c>
      <c r="H44" s="19"/>
      <c r="I44" s="19"/>
      <c r="J44" s="24"/>
      <c r="K44" s="24"/>
      <c r="L44" s="25" t="s">
        <v>120</v>
      </c>
      <c r="M44" s="26" t="s">
        <v>120</v>
      </c>
      <c r="N44" s="27"/>
      <c r="O44" s="24"/>
      <c r="P44" s="24"/>
      <c r="Q44" s="29"/>
      <c r="R44" s="30">
        <v>43190</v>
      </c>
      <c r="S44" s="25" t="s">
        <v>4636</v>
      </c>
      <c r="T44" s="31"/>
      <c r="U44" s="26" t="str">
        <f t="shared" si="0"/>
        <v>DESCONEGUT</v>
      </c>
      <c r="V44" s="32" t="s">
        <v>4637</v>
      </c>
      <c r="W44" s="24"/>
      <c r="X44" s="24"/>
    </row>
    <row r="45" spans="1:24" s="16" customFormat="1" ht="14.25" customHeight="1">
      <c r="A45" s="23">
        <v>1638</v>
      </c>
      <c r="B45" s="19" t="s">
        <v>518</v>
      </c>
      <c r="C45" s="19">
        <v>90.9</v>
      </c>
      <c r="D45" s="19" t="s">
        <v>4633</v>
      </c>
      <c r="E45" s="20" t="s">
        <v>4657</v>
      </c>
      <c r="F45" s="20"/>
      <c r="G45" s="20" t="s">
        <v>4658</v>
      </c>
      <c r="H45" s="19"/>
      <c r="I45" s="19"/>
      <c r="J45" s="24"/>
      <c r="K45" s="24"/>
      <c r="L45" s="25" t="s">
        <v>120</v>
      </c>
      <c r="M45" s="26" t="s">
        <v>120</v>
      </c>
      <c r="N45" s="27"/>
      <c r="O45" s="24"/>
      <c r="P45" s="24"/>
      <c r="Q45" s="29"/>
      <c r="R45" s="30">
        <v>43190</v>
      </c>
      <c r="S45" s="25" t="s">
        <v>4636</v>
      </c>
      <c r="T45" s="31"/>
      <c r="U45" s="26" t="str">
        <f t="shared" si="0"/>
        <v>DESCONEGUT</v>
      </c>
      <c r="V45" s="32" t="s">
        <v>4637</v>
      </c>
      <c r="W45" s="24"/>
      <c r="X45" s="24"/>
    </row>
    <row r="46" spans="1:24" s="16" customFormat="1" ht="14.25" customHeight="1">
      <c r="A46" s="23">
        <v>1639</v>
      </c>
      <c r="B46" s="19" t="s">
        <v>518</v>
      </c>
      <c r="C46" s="19">
        <v>94.3</v>
      </c>
      <c r="D46" s="19" t="s">
        <v>4633</v>
      </c>
      <c r="E46" s="20" t="s">
        <v>750</v>
      </c>
      <c r="F46" s="20"/>
      <c r="G46" s="20" t="s">
        <v>4659</v>
      </c>
      <c r="H46" s="19"/>
      <c r="I46" s="19"/>
      <c r="J46" s="24"/>
      <c r="K46" s="24"/>
      <c r="L46" s="25" t="s">
        <v>120</v>
      </c>
      <c r="M46" s="26" t="s">
        <v>120</v>
      </c>
      <c r="N46" s="27"/>
      <c r="O46" s="24"/>
      <c r="P46" s="24"/>
      <c r="Q46" s="29"/>
      <c r="R46" s="30">
        <v>43190</v>
      </c>
      <c r="S46" s="25" t="s">
        <v>4636</v>
      </c>
      <c r="T46" s="31"/>
      <c r="U46" s="26" t="str">
        <f t="shared" si="0"/>
        <v>DESCONEGUT</v>
      </c>
      <c r="V46" s="32" t="s">
        <v>4637</v>
      </c>
      <c r="W46" s="24"/>
      <c r="X46" s="24"/>
    </row>
    <row r="47" spans="1:24" s="16" customFormat="1" ht="14.25" customHeight="1">
      <c r="A47" s="23">
        <v>1640</v>
      </c>
      <c r="B47" s="19" t="s">
        <v>518</v>
      </c>
      <c r="C47" s="19">
        <v>96</v>
      </c>
      <c r="D47" s="19" t="s">
        <v>4633</v>
      </c>
      <c r="E47" s="20" t="s">
        <v>750</v>
      </c>
      <c r="F47" s="20"/>
      <c r="G47" s="20" t="s">
        <v>4660</v>
      </c>
      <c r="H47" s="19"/>
      <c r="I47" s="19"/>
      <c r="J47" s="24"/>
      <c r="K47" s="24"/>
      <c r="L47" s="25" t="s">
        <v>120</v>
      </c>
      <c r="M47" s="26" t="s">
        <v>120</v>
      </c>
      <c r="N47" s="27"/>
      <c r="O47" s="24"/>
      <c r="P47" s="24"/>
      <c r="Q47" s="29"/>
      <c r="R47" s="30">
        <v>43190</v>
      </c>
      <c r="S47" s="25" t="s">
        <v>4636</v>
      </c>
      <c r="T47" s="31"/>
      <c r="U47" s="26" t="str">
        <f t="shared" si="0"/>
        <v>DESCONEGUT</v>
      </c>
      <c r="V47" s="32" t="s">
        <v>4637</v>
      </c>
      <c r="W47" s="24"/>
      <c r="X47" s="24"/>
    </row>
    <row r="48" spans="1:24" s="16" customFormat="1" ht="14.25" customHeight="1">
      <c r="A48" s="23">
        <v>1641</v>
      </c>
      <c r="B48" s="19" t="s">
        <v>518</v>
      </c>
      <c r="C48" s="19">
        <v>83.8</v>
      </c>
      <c r="D48" s="19" t="s">
        <v>4633</v>
      </c>
      <c r="E48" s="20" t="s">
        <v>4649</v>
      </c>
      <c r="F48" s="20"/>
      <c r="G48" s="20" t="s">
        <v>4661</v>
      </c>
      <c r="H48" s="19"/>
      <c r="I48" s="19"/>
      <c r="J48" s="24"/>
      <c r="K48" s="24"/>
      <c r="L48" s="25" t="s">
        <v>120</v>
      </c>
      <c r="M48" s="26" t="s">
        <v>120</v>
      </c>
      <c r="N48" s="27"/>
      <c r="O48" s="24"/>
      <c r="P48" s="24"/>
      <c r="Q48" s="29"/>
      <c r="R48" s="30">
        <v>43190</v>
      </c>
      <c r="S48" s="25" t="s">
        <v>4636</v>
      </c>
      <c r="T48" s="31"/>
      <c r="U48" s="26" t="str">
        <f t="shared" si="0"/>
        <v>DESCONEGUT</v>
      </c>
      <c r="V48" s="32" t="s">
        <v>4637</v>
      </c>
      <c r="W48" s="24"/>
      <c r="X48" s="24"/>
    </row>
    <row r="49" spans="1:24" s="16" customFormat="1" ht="14.25" customHeight="1">
      <c r="A49" s="23">
        <v>1642</v>
      </c>
      <c r="B49" s="19" t="s">
        <v>518</v>
      </c>
      <c r="C49" s="19">
        <v>84.1</v>
      </c>
      <c r="D49" s="19" t="s">
        <v>4633</v>
      </c>
      <c r="E49" s="20" t="s">
        <v>4662</v>
      </c>
      <c r="F49" s="20"/>
      <c r="G49" s="20" t="s">
        <v>4663</v>
      </c>
      <c r="H49" s="19"/>
      <c r="I49" s="19"/>
      <c r="J49" s="24"/>
      <c r="K49" s="24"/>
      <c r="L49" s="25" t="s">
        <v>120</v>
      </c>
      <c r="M49" s="26" t="s">
        <v>120</v>
      </c>
      <c r="N49" s="27"/>
      <c r="O49" s="24"/>
      <c r="P49" s="24"/>
      <c r="Q49" s="29"/>
      <c r="R49" s="30">
        <v>43190</v>
      </c>
      <c r="S49" s="25" t="s">
        <v>4636</v>
      </c>
      <c r="T49" s="31"/>
      <c r="U49" s="26" t="str">
        <f t="shared" si="0"/>
        <v>DESCONEGUT</v>
      </c>
      <c r="V49" s="32" t="s">
        <v>4637</v>
      </c>
      <c r="W49" s="24"/>
      <c r="X49" s="24"/>
    </row>
    <row r="50" spans="1:24" s="16" customFormat="1" ht="14.25" customHeight="1">
      <c r="A50" s="23">
        <v>1643</v>
      </c>
      <c r="B50" s="19" t="s">
        <v>518</v>
      </c>
      <c r="C50" s="19">
        <v>84.5</v>
      </c>
      <c r="D50" s="19" t="s">
        <v>4633</v>
      </c>
      <c r="E50" s="20" t="s">
        <v>4662</v>
      </c>
      <c r="F50" s="20"/>
      <c r="G50" s="20" t="s">
        <v>4652</v>
      </c>
      <c r="H50" s="19"/>
      <c r="I50" s="19"/>
      <c r="J50" s="24"/>
      <c r="K50" s="24"/>
      <c r="L50" s="25" t="s">
        <v>120</v>
      </c>
      <c r="M50" s="26" t="s">
        <v>120</v>
      </c>
      <c r="N50" s="27"/>
      <c r="O50" s="24"/>
      <c r="P50" s="24"/>
      <c r="Q50" s="29"/>
      <c r="R50" s="30">
        <v>43190</v>
      </c>
      <c r="S50" s="25" t="s">
        <v>4636</v>
      </c>
      <c r="T50" s="31"/>
      <c r="U50" s="26" t="str">
        <f t="shared" si="0"/>
        <v>DESCONEGUT</v>
      </c>
      <c r="V50" s="32" t="s">
        <v>4637</v>
      </c>
      <c r="W50" s="24"/>
      <c r="X50" s="24"/>
    </row>
    <row r="51" spans="1:24" s="16" customFormat="1" ht="14.25" customHeight="1">
      <c r="A51" s="23">
        <v>1644</v>
      </c>
      <c r="B51" s="19" t="s">
        <v>518</v>
      </c>
      <c r="C51" s="19">
        <v>85.6</v>
      </c>
      <c r="D51" s="19" t="s">
        <v>4633</v>
      </c>
      <c r="E51" s="20" t="s">
        <v>4664</v>
      </c>
      <c r="F51" s="20"/>
      <c r="G51" s="20" t="s">
        <v>4665</v>
      </c>
      <c r="H51" s="19"/>
      <c r="I51" s="19"/>
      <c r="J51" s="24"/>
      <c r="K51" s="24"/>
      <c r="L51" s="25" t="s">
        <v>120</v>
      </c>
      <c r="M51" s="26" t="s">
        <v>120</v>
      </c>
      <c r="N51" s="27"/>
      <c r="O51" s="24"/>
      <c r="P51" s="24"/>
      <c r="Q51" s="29"/>
      <c r="R51" s="30">
        <v>43190</v>
      </c>
      <c r="S51" s="25" t="s">
        <v>4636</v>
      </c>
      <c r="T51" s="31"/>
      <c r="U51" s="26" t="str">
        <f t="shared" si="0"/>
        <v>DESCONEGUT</v>
      </c>
      <c r="V51" s="32" t="s">
        <v>4637</v>
      </c>
      <c r="W51" s="24"/>
      <c r="X51" s="24"/>
    </row>
    <row r="52" spans="1:24" s="16" customFormat="1" ht="14.25" customHeight="1">
      <c r="A52" s="23">
        <v>1645</v>
      </c>
      <c r="B52" s="19" t="s">
        <v>518</v>
      </c>
      <c r="C52" s="19"/>
      <c r="D52" s="19" t="s">
        <v>4633</v>
      </c>
      <c r="E52" s="20" t="s">
        <v>4666</v>
      </c>
      <c r="F52" s="20"/>
      <c r="G52" s="20" t="s">
        <v>4667</v>
      </c>
      <c r="H52" s="19"/>
      <c r="I52" s="19"/>
      <c r="J52" s="24"/>
      <c r="K52" s="24"/>
      <c r="L52" s="25" t="s">
        <v>120</v>
      </c>
      <c r="M52" s="26" t="s">
        <v>120</v>
      </c>
      <c r="N52" s="27"/>
      <c r="O52" s="24"/>
      <c r="P52" s="24"/>
      <c r="Q52" s="29"/>
      <c r="R52" s="30">
        <v>43190</v>
      </c>
      <c r="S52" s="25" t="s">
        <v>4636</v>
      </c>
      <c r="T52" s="31"/>
      <c r="U52" s="26" t="str">
        <f t="shared" si="0"/>
        <v>DESCONEGUT</v>
      </c>
      <c r="V52" s="32" t="s">
        <v>4637</v>
      </c>
      <c r="W52" s="24"/>
      <c r="X52" s="24"/>
    </row>
    <row r="53" spans="1:24" s="16" customFormat="1" ht="14.25" customHeight="1">
      <c r="A53" s="23">
        <v>1646</v>
      </c>
      <c r="B53" s="19" t="s">
        <v>518</v>
      </c>
      <c r="C53" s="19"/>
      <c r="D53" s="19" t="s">
        <v>4633</v>
      </c>
      <c r="E53" s="20" t="s">
        <v>4666</v>
      </c>
      <c r="F53" s="20"/>
      <c r="G53" s="20" t="s">
        <v>4668</v>
      </c>
      <c r="H53" s="19"/>
      <c r="I53" s="19"/>
      <c r="J53" s="24"/>
      <c r="K53" s="24"/>
      <c r="L53" s="25" t="s">
        <v>120</v>
      </c>
      <c r="M53" s="26" t="s">
        <v>120</v>
      </c>
      <c r="N53" s="27"/>
      <c r="O53" s="24"/>
      <c r="P53" s="24"/>
      <c r="Q53" s="29"/>
      <c r="R53" s="30">
        <v>43190</v>
      </c>
      <c r="S53" s="25" t="s">
        <v>4636</v>
      </c>
      <c r="T53" s="31"/>
      <c r="U53" s="26" t="str">
        <f t="shared" si="0"/>
        <v>DESCONEGUT</v>
      </c>
      <c r="V53" s="32" t="s">
        <v>4637</v>
      </c>
      <c r="W53" s="24"/>
      <c r="X53" s="24"/>
    </row>
    <row r="54" spans="1:24" s="16" customFormat="1" ht="14.25" customHeight="1">
      <c r="A54" s="23">
        <v>1647</v>
      </c>
      <c r="B54" s="19" t="s">
        <v>518</v>
      </c>
      <c r="C54" s="19"/>
      <c r="D54" s="19" t="s">
        <v>4633</v>
      </c>
      <c r="E54" s="20" t="s">
        <v>4666</v>
      </c>
      <c r="F54" s="20"/>
      <c r="G54" s="20" t="s">
        <v>4669</v>
      </c>
      <c r="H54" s="19"/>
      <c r="I54" s="19"/>
      <c r="J54" s="24"/>
      <c r="K54" s="24"/>
      <c r="L54" s="25" t="s">
        <v>120</v>
      </c>
      <c r="M54" s="26" t="s">
        <v>120</v>
      </c>
      <c r="N54" s="20" t="s">
        <v>4670</v>
      </c>
      <c r="O54" s="24"/>
      <c r="P54" s="24"/>
      <c r="Q54" s="29"/>
      <c r="R54" s="30">
        <v>43190</v>
      </c>
      <c r="S54" s="25" t="s">
        <v>4636</v>
      </c>
      <c r="T54" s="31"/>
      <c r="U54" s="26" t="str">
        <f t="shared" si="0"/>
        <v>DESCONEGUT</v>
      </c>
      <c r="V54" s="32" t="s">
        <v>4637</v>
      </c>
      <c r="W54" s="24"/>
      <c r="X54" s="24"/>
    </row>
    <row r="55" spans="1:24" s="16" customFormat="1" ht="14.25" customHeight="1">
      <c r="A55" s="23">
        <v>1648</v>
      </c>
      <c r="B55" s="19" t="s">
        <v>518</v>
      </c>
      <c r="C55" s="19"/>
      <c r="D55" s="19" t="s">
        <v>4633</v>
      </c>
      <c r="E55" s="20" t="s">
        <v>4666</v>
      </c>
      <c r="F55" s="20"/>
      <c r="G55" s="20" t="s">
        <v>4671</v>
      </c>
      <c r="H55" s="19"/>
      <c r="I55" s="19"/>
      <c r="J55" s="24"/>
      <c r="K55" s="24"/>
      <c r="L55" s="25" t="s">
        <v>120</v>
      </c>
      <c r="M55" s="26" t="s">
        <v>120</v>
      </c>
      <c r="N55" s="20" t="s">
        <v>4670</v>
      </c>
      <c r="O55" s="24"/>
      <c r="P55" s="24"/>
      <c r="Q55" s="29"/>
      <c r="R55" s="30">
        <v>43190</v>
      </c>
      <c r="S55" s="25" t="s">
        <v>4636</v>
      </c>
      <c r="T55" s="31"/>
      <c r="U55" s="26" t="str">
        <f t="shared" si="0"/>
        <v>DESCONEGUT</v>
      </c>
      <c r="V55" s="32" t="s">
        <v>4637</v>
      </c>
      <c r="W55" s="24"/>
      <c r="X55" s="24"/>
    </row>
    <row r="56" spans="1:24" s="16" customFormat="1" ht="14.25" customHeight="1">
      <c r="A56" s="23">
        <v>1715</v>
      </c>
      <c r="B56" s="19" t="s">
        <v>784</v>
      </c>
      <c r="C56" s="19">
        <v>44.4</v>
      </c>
      <c r="D56" s="19" t="s">
        <v>4633</v>
      </c>
      <c r="E56" s="20" t="s">
        <v>4672</v>
      </c>
      <c r="F56" s="24" t="s">
        <v>786</v>
      </c>
      <c r="G56" s="24" t="s">
        <v>4673</v>
      </c>
      <c r="H56" s="19"/>
      <c r="I56" s="19"/>
      <c r="J56" s="24"/>
      <c r="K56" s="24"/>
      <c r="L56" s="25" t="s">
        <v>120</v>
      </c>
      <c r="M56" s="26" t="s">
        <v>120</v>
      </c>
      <c r="N56" s="27"/>
      <c r="O56" s="24"/>
      <c r="P56" s="24"/>
      <c r="Q56" s="29"/>
      <c r="R56" s="30">
        <v>43190</v>
      </c>
      <c r="S56" s="25" t="s">
        <v>4674</v>
      </c>
      <c r="T56" s="31"/>
      <c r="U56" s="26" t="str">
        <f t="shared" si="0"/>
        <v>DESCONEGUT</v>
      </c>
      <c r="V56" s="24"/>
      <c r="W56" s="24"/>
      <c r="X56" s="24"/>
    </row>
    <row r="57" spans="1:24" s="16" customFormat="1" ht="14.25" customHeight="1">
      <c r="A57" s="23">
        <v>1716</v>
      </c>
      <c r="B57" s="19" t="s">
        <v>784</v>
      </c>
      <c r="C57" s="19">
        <v>45.1</v>
      </c>
      <c r="D57" s="19" t="s">
        <v>4633</v>
      </c>
      <c r="E57" s="20" t="s">
        <v>4672</v>
      </c>
      <c r="F57" s="24" t="s">
        <v>786</v>
      </c>
      <c r="G57" s="24" t="s">
        <v>4675</v>
      </c>
      <c r="H57" s="19"/>
      <c r="I57" s="19"/>
      <c r="J57" s="24"/>
      <c r="K57" s="24"/>
      <c r="L57" s="25" t="s">
        <v>120</v>
      </c>
      <c r="M57" s="26" t="s">
        <v>120</v>
      </c>
      <c r="N57" s="27"/>
      <c r="O57" s="24"/>
      <c r="P57" s="24"/>
      <c r="Q57" s="29"/>
      <c r="R57" s="30">
        <v>43190</v>
      </c>
      <c r="S57" s="25" t="s">
        <v>4674</v>
      </c>
      <c r="T57" s="33"/>
      <c r="U57" s="26" t="str">
        <f t="shared" si="0"/>
        <v>DESCONEGUT</v>
      </c>
      <c r="V57" s="24"/>
      <c r="W57" s="24"/>
      <c r="X57" s="24"/>
    </row>
    <row r="58" spans="1:24" s="16" customFormat="1" ht="14.25" customHeight="1">
      <c r="A58" s="23">
        <v>1717</v>
      </c>
      <c r="B58" s="19" t="s">
        <v>784</v>
      </c>
      <c r="C58" s="19">
        <v>46.1</v>
      </c>
      <c r="D58" s="19" t="s">
        <v>4633</v>
      </c>
      <c r="E58" s="20" t="s">
        <v>4676</v>
      </c>
      <c r="F58" s="24" t="s">
        <v>786</v>
      </c>
      <c r="G58" s="24" t="s">
        <v>4677</v>
      </c>
      <c r="H58" s="19"/>
      <c r="I58" s="19"/>
      <c r="J58" s="24"/>
      <c r="K58" s="24"/>
      <c r="L58" s="25" t="s">
        <v>120</v>
      </c>
      <c r="M58" s="26" t="s">
        <v>120</v>
      </c>
      <c r="N58" s="27"/>
      <c r="O58" s="24"/>
      <c r="P58" s="24"/>
      <c r="Q58" s="29"/>
      <c r="R58" s="30">
        <v>43190</v>
      </c>
      <c r="S58" s="25" t="s">
        <v>4674</v>
      </c>
      <c r="T58" s="33"/>
      <c r="U58" s="26" t="str">
        <f t="shared" si="0"/>
        <v>DESCONEGUT</v>
      </c>
      <c r="V58" s="24"/>
      <c r="W58" s="24"/>
      <c r="X58" s="24"/>
    </row>
    <row r="59" spans="1:24" s="16" customFormat="1" ht="14.25" customHeight="1">
      <c r="A59" s="23">
        <v>1718</v>
      </c>
      <c r="B59" s="19" t="s">
        <v>784</v>
      </c>
      <c r="C59" s="19">
        <v>48.5</v>
      </c>
      <c r="D59" s="19" t="s">
        <v>4633</v>
      </c>
      <c r="E59" s="20" t="s">
        <v>4676</v>
      </c>
      <c r="F59" s="24" t="s">
        <v>786</v>
      </c>
      <c r="G59" s="24" t="s">
        <v>4678</v>
      </c>
      <c r="H59" s="19"/>
      <c r="I59" s="19"/>
      <c r="J59" s="24"/>
      <c r="K59" s="24"/>
      <c r="L59" s="25" t="s">
        <v>120</v>
      </c>
      <c r="M59" s="26" t="s">
        <v>120</v>
      </c>
      <c r="N59" s="27"/>
      <c r="O59" s="24"/>
      <c r="P59" s="24"/>
      <c r="Q59" s="29"/>
      <c r="R59" s="30">
        <v>43190</v>
      </c>
      <c r="S59" s="25" t="s">
        <v>4674</v>
      </c>
      <c r="T59" s="33"/>
      <c r="U59" s="26" t="str">
        <f t="shared" si="0"/>
        <v>DESCONEGUT</v>
      </c>
      <c r="V59" s="24"/>
      <c r="W59" s="24"/>
      <c r="X59" s="24"/>
    </row>
    <row r="60" spans="1:24" s="16" customFormat="1" ht="14.25" customHeight="1">
      <c r="A60" s="23">
        <v>1719</v>
      </c>
      <c r="B60" s="19" t="s">
        <v>784</v>
      </c>
      <c r="C60" s="19">
        <v>49.7</v>
      </c>
      <c r="D60" s="19" t="s">
        <v>4633</v>
      </c>
      <c r="E60" s="20" t="s">
        <v>4676</v>
      </c>
      <c r="F60" s="24" t="s">
        <v>786</v>
      </c>
      <c r="G60" s="24" t="s">
        <v>4679</v>
      </c>
      <c r="H60" s="19"/>
      <c r="I60" s="19"/>
      <c r="J60" s="24"/>
      <c r="K60" s="24"/>
      <c r="L60" s="25" t="s">
        <v>120</v>
      </c>
      <c r="M60" s="26" t="s">
        <v>120</v>
      </c>
      <c r="N60" s="27"/>
      <c r="O60" s="24"/>
      <c r="P60" s="24"/>
      <c r="Q60" s="29"/>
      <c r="R60" s="30">
        <v>43190</v>
      </c>
      <c r="S60" s="25" t="s">
        <v>4674</v>
      </c>
      <c r="T60" s="33"/>
      <c r="U60" s="26" t="str">
        <f t="shared" si="0"/>
        <v>DESCONEGUT</v>
      </c>
      <c r="V60" s="24"/>
      <c r="W60" s="24"/>
      <c r="X60" s="24"/>
    </row>
    <row r="61" spans="1:24" s="16" customFormat="1" ht="14.25" customHeight="1">
      <c r="A61" s="23">
        <v>1720</v>
      </c>
      <c r="B61" s="19" t="s">
        <v>784</v>
      </c>
      <c r="C61" s="19">
        <v>50.8</v>
      </c>
      <c r="D61" s="19" t="s">
        <v>4633</v>
      </c>
      <c r="E61" s="20" t="s">
        <v>4680</v>
      </c>
      <c r="F61" s="24" t="s">
        <v>786</v>
      </c>
      <c r="G61" s="24" t="s">
        <v>4681</v>
      </c>
      <c r="H61" s="19"/>
      <c r="I61" s="19"/>
      <c r="J61" s="24"/>
      <c r="K61" s="24"/>
      <c r="L61" s="25" t="s">
        <v>120</v>
      </c>
      <c r="M61" s="26" t="s">
        <v>120</v>
      </c>
      <c r="N61" s="27"/>
      <c r="O61" s="24"/>
      <c r="P61" s="24"/>
      <c r="Q61" s="29"/>
      <c r="R61" s="30">
        <v>43190</v>
      </c>
      <c r="S61" s="25" t="s">
        <v>4674</v>
      </c>
      <c r="T61" s="33"/>
      <c r="U61" s="26" t="str">
        <f t="shared" si="0"/>
        <v>DESCONEGUT</v>
      </c>
      <c r="V61" s="24"/>
      <c r="W61" s="24"/>
      <c r="X61" s="24"/>
    </row>
    <row r="62" spans="1:24" s="16" customFormat="1" ht="14.25" customHeight="1">
      <c r="A62" s="23">
        <v>1721</v>
      </c>
      <c r="B62" s="19" t="s">
        <v>784</v>
      </c>
      <c r="C62" s="19">
        <v>51.6</v>
      </c>
      <c r="D62" s="19" t="s">
        <v>4633</v>
      </c>
      <c r="E62" s="20" t="s">
        <v>4680</v>
      </c>
      <c r="F62" s="24" t="s">
        <v>786</v>
      </c>
      <c r="G62" s="24" t="s">
        <v>4682</v>
      </c>
      <c r="H62" s="19"/>
      <c r="I62" s="19"/>
      <c r="J62" s="24"/>
      <c r="K62" s="24"/>
      <c r="L62" s="25" t="s">
        <v>120</v>
      </c>
      <c r="M62" s="26" t="s">
        <v>120</v>
      </c>
      <c r="N62" s="27"/>
      <c r="O62" s="24"/>
      <c r="P62" s="24"/>
      <c r="Q62" s="29"/>
      <c r="R62" s="30">
        <v>43190</v>
      </c>
      <c r="S62" s="25" t="s">
        <v>4674</v>
      </c>
      <c r="T62" s="33"/>
      <c r="U62" s="26" t="str">
        <f t="shared" ref="U62:U93" si="1">IF(ISNUMBER(FIND(".",G62)),IF(F62="LANACCESS",IF(ISBLANK(H62),"rtsp://"&amp;G62&amp;":554/camera-1","rtsp://"&amp;H62&amp;":"&amp;I62&amp;"@"&amp;G62&amp;":554/camera-1"),IF(F62="AXIS",IF(ISBLANK(H62),"rtsp://"&amp;G62&amp;":554/axis-media/media.amp?videocodec=h264","rtsp://"&amp;H62&amp;":"&amp;I62&amp;"@"&amp;G62&amp;":554/axis-media/media.amp?videocodec=h264"),"DESCONEGUT")),"IP INCORRECTA, LI FALTEN ELS PUNTS")</f>
        <v>DESCONEGUT</v>
      </c>
      <c r="V62" s="24"/>
      <c r="W62" s="24"/>
      <c r="X62" s="24"/>
    </row>
    <row r="63" spans="1:24" s="16" customFormat="1" ht="14.25" customHeight="1">
      <c r="A63" s="23">
        <v>1722</v>
      </c>
      <c r="B63" s="19" t="s">
        <v>784</v>
      </c>
      <c r="C63" s="19">
        <v>53.1</v>
      </c>
      <c r="D63" s="19" t="s">
        <v>4633</v>
      </c>
      <c r="E63" s="20" t="s">
        <v>4680</v>
      </c>
      <c r="F63" s="24" t="s">
        <v>786</v>
      </c>
      <c r="G63" s="24" t="s">
        <v>4683</v>
      </c>
      <c r="H63" s="19"/>
      <c r="I63" s="19"/>
      <c r="J63" s="24"/>
      <c r="K63" s="24"/>
      <c r="L63" s="25" t="s">
        <v>120</v>
      </c>
      <c r="M63" s="26" t="s">
        <v>120</v>
      </c>
      <c r="N63" s="27"/>
      <c r="O63" s="24"/>
      <c r="P63" s="24"/>
      <c r="Q63" s="29"/>
      <c r="R63" s="30">
        <v>43190</v>
      </c>
      <c r="S63" s="25" t="s">
        <v>4674</v>
      </c>
      <c r="T63" s="31"/>
      <c r="U63" s="26" t="str">
        <f t="shared" si="1"/>
        <v>DESCONEGUT</v>
      </c>
      <c r="V63" s="24"/>
      <c r="W63" s="24"/>
      <c r="X63" s="24"/>
    </row>
    <row r="64" spans="1:24" s="16" customFormat="1" ht="14.25" customHeight="1">
      <c r="A64" s="23">
        <v>1723</v>
      </c>
      <c r="B64" s="19" t="s">
        <v>784</v>
      </c>
      <c r="C64" s="19">
        <v>55.1</v>
      </c>
      <c r="D64" s="19" t="s">
        <v>4633</v>
      </c>
      <c r="E64" s="20" t="s">
        <v>4684</v>
      </c>
      <c r="F64" s="24" t="s">
        <v>786</v>
      </c>
      <c r="G64" s="24" t="s">
        <v>4685</v>
      </c>
      <c r="H64" s="19"/>
      <c r="I64" s="19"/>
      <c r="J64" s="24"/>
      <c r="K64" s="24"/>
      <c r="L64" s="25" t="s">
        <v>120</v>
      </c>
      <c r="M64" s="26" t="s">
        <v>120</v>
      </c>
      <c r="N64" s="27"/>
      <c r="O64" s="24"/>
      <c r="P64" s="24"/>
      <c r="Q64" s="29"/>
      <c r="R64" s="30">
        <v>43190</v>
      </c>
      <c r="S64" s="25" t="s">
        <v>4674</v>
      </c>
      <c r="T64" s="33"/>
      <c r="U64" s="26" t="str">
        <f t="shared" si="1"/>
        <v>DESCONEGUT</v>
      </c>
      <c r="V64" s="24"/>
      <c r="W64" s="24"/>
      <c r="X64" s="24"/>
    </row>
    <row r="65" spans="1:24" s="16" customFormat="1" ht="14.25" customHeight="1">
      <c r="A65" s="23">
        <v>1724</v>
      </c>
      <c r="B65" s="19" t="s">
        <v>784</v>
      </c>
      <c r="C65" s="19">
        <v>56.4</v>
      </c>
      <c r="D65" s="19" t="s">
        <v>4633</v>
      </c>
      <c r="E65" s="20" t="s">
        <v>4684</v>
      </c>
      <c r="F65" s="24" t="s">
        <v>786</v>
      </c>
      <c r="G65" s="24" t="s">
        <v>4686</v>
      </c>
      <c r="H65" s="19"/>
      <c r="I65" s="19"/>
      <c r="J65" s="24"/>
      <c r="K65" s="24"/>
      <c r="L65" s="25" t="s">
        <v>120</v>
      </c>
      <c r="M65" s="26" t="s">
        <v>120</v>
      </c>
      <c r="N65" s="27"/>
      <c r="O65" s="24"/>
      <c r="P65" s="24"/>
      <c r="Q65" s="29"/>
      <c r="R65" s="30">
        <v>43190</v>
      </c>
      <c r="S65" s="25" t="s">
        <v>4674</v>
      </c>
      <c r="T65" s="31"/>
      <c r="U65" s="26" t="str">
        <f t="shared" si="1"/>
        <v>DESCONEGUT</v>
      </c>
      <c r="V65" s="24"/>
      <c r="W65" s="24"/>
      <c r="X65" s="24"/>
    </row>
    <row r="66" spans="1:24" s="16" customFormat="1" ht="14.25" customHeight="1">
      <c r="A66" s="23">
        <v>1725</v>
      </c>
      <c r="B66" s="19" t="s">
        <v>784</v>
      </c>
      <c r="C66" s="19">
        <v>56.9</v>
      </c>
      <c r="D66" s="19" t="s">
        <v>4633</v>
      </c>
      <c r="E66" s="20" t="s">
        <v>4684</v>
      </c>
      <c r="F66" s="24" t="s">
        <v>786</v>
      </c>
      <c r="G66" s="24" t="s">
        <v>4687</v>
      </c>
      <c r="H66" s="19"/>
      <c r="I66" s="19"/>
      <c r="J66" s="24"/>
      <c r="K66" s="24"/>
      <c r="L66" s="25" t="s">
        <v>120</v>
      </c>
      <c r="M66" s="26" t="s">
        <v>120</v>
      </c>
      <c r="N66" s="27"/>
      <c r="O66" s="24"/>
      <c r="P66" s="24"/>
      <c r="Q66" s="29"/>
      <c r="R66" s="30">
        <v>43190</v>
      </c>
      <c r="S66" s="25" t="s">
        <v>4674</v>
      </c>
      <c r="T66" s="31"/>
      <c r="U66" s="26" t="str">
        <f t="shared" si="1"/>
        <v>DESCONEGUT</v>
      </c>
      <c r="V66" s="24"/>
      <c r="W66" s="24"/>
      <c r="X66" s="24"/>
    </row>
    <row r="67" spans="1:24" s="16" customFormat="1" ht="14.25" customHeight="1">
      <c r="A67" s="23">
        <v>1726</v>
      </c>
      <c r="B67" s="19" t="s">
        <v>784</v>
      </c>
      <c r="C67" s="19">
        <v>58.7</v>
      </c>
      <c r="D67" s="19" t="s">
        <v>4633</v>
      </c>
      <c r="E67" s="20" t="s">
        <v>4688</v>
      </c>
      <c r="F67" s="24" t="s">
        <v>786</v>
      </c>
      <c r="G67" s="24" t="s">
        <v>4689</v>
      </c>
      <c r="H67" s="19"/>
      <c r="I67" s="19"/>
      <c r="J67" s="24"/>
      <c r="K67" s="24"/>
      <c r="L67" s="25" t="s">
        <v>120</v>
      </c>
      <c r="M67" s="26" t="s">
        <v>120</v>
      </c>
      <c r="N67" s="27"/>
      <c r="O67" s="24"/>
      <c r="P67" s="24"/>
      <c r="Q67" s="29"/>
      <c r="R67" s="30">
        <v>43190</v>
      </c>
      <c r="S67" s="25" t="s">
        <v>4674</v>
      </c>
      <c r="T67" s="33"/>
      <c r="U67" s="26" t="str">
        <f t="shared" si="1"/>
        <v>DESCONEGUT</v>
      </c>
      <c r="V67" s="24"/>
      <c r="W67" s="24"/>
      <c r="X67" s="24"/>
    </row>
    <row r="68" spans="1:24" s="16" customFormat="1" ht="14.25" customHeight="1">
      <c r="A68" s="23">
        <v>1727</v>
      </c>
      <c r="B68" s="19" t="s">
        <v>784</v>
      </c>
      <c r="C68" s="19">
        <v>60.9</v>
      </c>
      <c r="D68" s="19" t="s">
        <v>4633</v>
      </c>
      <c r="E68" s="20" t="s">
        <v>4690</v>
      </c>
      <c r="F68" s="24" t="s">
        <v>786</v>
      </c>
      <c r="G68" s="24" t="s">
        <v>4691</v>
      </c>
      <c r="H68" s="19"/>
      <c r="I68" s="19"/>
      <c r="J68" s="24"/>
      <c r="K68" s="24"/>
      <c r="L68" s="25" t="s">
        <v>120</v>
      </c>
      <c r="M68" s="26" t="s">
        <v>120</v>
      </c>
      <c r="N68" s="27"/>
      <c r="O68" s="24"/>
      <c r="P68" s="24"/>
      <c r="Q68" s="29"/>
      <c r="R68" s="30">
        <v>43190</v>
      </c>
      <c r="S68" s="25" t="s">
        <v>4674</v>
      </c>
      <c r="T68" s="33"/>
      <c r="U68" s="26" t="str">
        <f t="shared" si="1"/>
        <v>DESCONEGUT</v>
      </c>
      <c r="V68" s="24"/>
      <c r="W68" s="24"/>
      <c r="X68" s="24"/>
    </row>
    <row r="69" spans="1:24" s="16" customFormat="1" ht="14.25" customHeight="1">
      <c r="A69" s="23">
        <v>1728</v>
      </c>
      <c r="B69" s="19" t="s">
        <v>784</v>
      </c>
      <c r="C69" s="19">
        <v>62.6</v>
      </c>
      <c r="D69" s="19" t="s">
        <v>4633</v>
      </c>
      <c r="E69" s="20" t="s">
        <v>4690</v>
      </c>
      <c r="F69" s="24" t="s">
        <v>786</v>
      </c>
      <c r="G69" s="24" t="s">
        <v>4692</v>
      </c>
      <c r="H69" s="19"/>
      <c r="I69" s="19"/>
      <c r="J69" s="24"/>
      <c r="K69" s="24"/>
      <c r="L69" s="25" t="s">
        <v>120</v>
      </c>
      <c r="M69" s="26" t="s">
        <v>120</v>
      </c>
      <c r="N69" s="27"/>
      <c r="O69" s="24"/>
      <c r="P69" s="24"/>
      <c r="Q69" s="29"/>
      <c r="R69" s="30">
        <v>43190</v>
      </c>
      <c r="S69" s="25" t="s">
        <v>4674</v>
      </c>
      <c r="T69" s="33"/>
      <c r="U69" s="26" t="str">
        <f t="shared" si="1"/>
        <v>DESCONEGUT</v>
      </c>
      <c r="V69" s="24"/>
      <c r="W69" s="24"/>
      <c r="X69" s="24"/>
    </row>
    <row r="70" spans="1:24" s="16" customFormat="1" ht="14.25" customHeight="1">
      <c r="A70" s="23">
        <v>1729</v>
      </c>
      <c r="B70" s="19" t="s">
        <v>784</v>
      </c>
      <c r="C70" s="19">
        <v>63.1</v>
      </c>
      <c r="D70" s="19" t="s">
        <v>4633</v>
      </c>
      <c r="E70" s="20" t="s">
        <v>4690</v>
      </c>
      <c r="F70" s="24" t="s">
        <v>786</v>
      </c>
      <c r="G70" s="24" t="s">
        <v>4693</v>
      </c>
      <c r="H70" s="19"/>
      <c r="I70" s="19"/>
      <c r="J70" s="24"/>
      <c r="K70" s="24"/>
      <c r="L70" s="25" t="s">
        <v>120</v>
      </c>
      <c r="M70" s="26" t="s">
        <v>120</v>
      </c>
      <c r="N70" s="27"/>
      <c r="O70" s="24"/>
      <c r="P70" s="24"/>
      <c r="Q70" s="29"/>
      <c r="R70" s="30">
        <v>43190</v>
      </c>
      <c r="S70" s="25" t="s">
        <v>4674</v>
      </c>
      <c r="T70" s="33"/>
      <c r="U70" s="26" t="str">
        <f t="shared" si="1"/>
        <v>DESCONEGUT</v>
      </c>
      <c r="V70" s="24"/>
      <c r="W70" s="24"/>
      <c r="X70" s="24"/>
    </row>
    <row r="71" spans="1:24" s="16" customFormat="1" ht="14.25" customHeight="1">
      <c r="A71" s="23">
        <v>1730</v>
      </c>
      <c r="B71" s="19" t="s">
        <v>784</v>
      </c>
      <c r="C71" s="19">
        <v>64.400000000000006</v>
      </c>
      <c r="D71" s="19" t="s">
        <v>4633</v>
      </c>
      <c r="E71" s="20" t="s">
        <v>4690</v>
      </c>
      <c r="F71" s="24" t="s">
        <v>786</v>
      </c>
      <c r="G71" s="24" t="s">
        <v>4679</v>
      </c>
      <c r="H71" s="19"/>
      <c r="I71" s="19"/>
      <c r="J71" s="24"/>
      <c r="K71" s="24"/>
      <c r="L71" s="25" t="s">
        <v>120</v>
      </c>
      <c r="M71" s="26" t="s">
        <v>120</v>
      </c>
      <c r="N71" s="27"/>
      <c r="O71" s="24"/>
      <c r="P71" s="24"/>
      <c r="Q71" s="29"/>
      <c r="R71" s="30">
        <v>43190</v>
      </c>
      <c r="S71" s="25" t="s">
        <v>4674</v>
      </c>
      <c r="T71" s="31"/>
      <c r="U71" s="26" t="str">
        <f t="shared" si="1"/>
        <v>DESCONEGUT</v>
      </c>
      <c r="V71" s="24"/>
      <c r="W71" s="24"/>
      <c r="X71" s="24"/>
    </row>
    <row r="72" spans="1:24" s="16" customFormat="1" ht="14.25" customHeight="1">
      <c r="A72" s="23">
        <v>1731</v>
      </c>
      <c r="B72" s="19" t="s">
        <v>784</v>
      </c>
      <c r="C72" s="19">
        <v>65.599999999999994</v>
      </c>
      <c r="D72" s="19" t="s">
        <v>4633</v>
      </c>
      <c r="E72" s="20" t="s">
        <v>4690</v>
      </c>
      <c r="F72" s="24" t="s">
        <v>786</v>
      </c>
      <c r="G72" s="24" t="s">
        <v>4694</v>
      </c>
      <c r="H72" s="19"/>
      <c r="I72" s="19"/>
      <c r="J72" s="24"/>
      <c r="K72" s="24"/>
      <c r="L72" s="25" t="s">
        <v>120</v>
      </c>
      <c r="M72" s="26" t="s">
        <v>120</v>
      </c>
      <c r="N72" s="27"/>
      <c r="O72" s="24"/>
      <c r="P72" s="24"/>
      <c r="Q72" s="29"/>
      <c r="R72" s="30">
        <v>43190</v>
      </c>
      <c r="S72" s="25" t="s">
        <v>4674</v>
      </c>
      <c r="T72" s="37"/>
      <c r="U72" s="26" t="str">
        <f t="shared" si="1"/>
        <v>DESCONEGUT</v>
      </c>
      <c r="V72" s="24"/>
      <c r="W72" s="24"/>
      <c r="X72" s="24"/>
    </row>
    <row r="73" spans="1:24" s="16" customFormat="1" ht="14.25" customHeight="1">
      <c r="A73" s="23">
        <v>1732</v>
      </c>
      <c r="B73" s="19" t="s">
        <v>784</v>
      </c>
      <c r="C73" s="19">
        <v>66.5</v>
      </c>
      <c r="D73" s="19" t="s">
        <v>4633</v>
      </c>
      <c r="E73" s="20" t="s">
        <v>4690</v>
      </c>
      <c r="F73" s="24" t="s">
        <v>786</v>
      </c>
      <c r="G73" s="24" t="s">
        <v>4695</v>
      </c>
      <c r="H73" s="19"/>
      <c r="I73" s="19"/>
      <c r="J73" s="24"/>
      <c r="K73" s="24"/>
      <c r="L73" s="25" t="s">
        <v>120</v>
      </c>
      <c r="M73" s="26" t="s">
        <v>120</v>
      </c>
      <c r="N73" s="27"/>
      <c r="O73" s="24"/>
      <c r="P73" s="24"/>
      <c r="Q73" s="29"/>
      <c r="R73" s="30">
        <v>43190</v>
      </c>
      <c r="S73" s="25" t="s">
        <v>4674</v>
      </c>
      <c r="T73" s="31"/>
      <c r="U73" s="26" t="str">
        <f t="shared" si="1"/>
        <v>DESCONEGUT</v>
      </c>
      <c r="V73" s="24"/>
      <c r="W73" s="24"/>
      <c r="X73" s="24"/>
    </row>
    <row r="74" spans="1:24" s="16" customFormat="1" ht="14.25" customHeight="1">
      <c r="A74" s="23">
        <v>1733</v>
      </c>
      <c r="B74" s="19" t="s">
        <v>784</v>
      </c>
      <c r="C74" s="19">
        <v>68.099999999999994</v>
      </c>
      <c r="D74" s="19" t="s">
        <v>4633</v>
      </c>
      <c r="E74" s="20" t="s">
        <v>4696</v>
      </c>
      <c r="F74" s="24" t="s">
        <v>786</v>
      </c>
      <c r="G74" s="24" t="s">
        <v>4697</v>
      </c>
      <c r="H74" s="19"/>
      <c r="I74" s="19"/>
      <c r="J74" s="24"/>
      <c r="K74" s="24"/>
      <c r="L74" s="25" t="s">
        <v>120</v>
      </c>
      <c r="M74" s="26" t="s">
        <v>120</v>
      </c>
      <c r="N74" s="27"/>
      <c r="O74" s="24"/>
      <c r="P74" s="24"/>
      <c r="Q74" s="29"/>
      <c r="R74" s="30">
        <v>43190</v>
      </c>
      <c r="S74" s="25" t="s">
        <v>4674</v>
      </c>
      <c r="T74" s="31"/>
      <c r="U74" s="26" t="str">
        <f t="shared" si="1"/>
        <v>DESCONEGUT</v>
      </c>
      <c r="V74" s="24"/>
      <c r="W74" s="24"/>
      <c r="X74" s="24"/>
    </row>
    <row r="75" spans="1:24" s="16" customFormat="1" ht="14.25" customHeight="1">
      <c r="A75" s="23">
        <v>1734</v>
      </c>
      <c r="B75" s="19" t="s">
        <v>784</v>
      </c>
      <c r="C75" s="19">
        <v>71.599999999999994</v>
      </c>
      <c r="D75" s="19" t="s">
        <v>4633</v>
      </c>
      <c r="E75" s="20" t="s">
        <v>4696</v>
      </c>
      <c r="F75" s="24" t="s">
        <v>786</v>
      </c>
      <c r="G75" s="24" t="s">
        <v>4698</v>
      </c>
      <c r="H75" s="19"/>
      <c r="I75" s="19"/>
      <c r="J75" s="24"/>
      <c r="K75" s="24"/>
      <c r="L75" s="25" t="s">
        <v>120</v>
      </c>
      <c r="M75" s="26" t="s">
        <v>120</v>
      </c>
      <c r="N75" s="27"/>
      <c r="O75" s="24"/>
      <c r="P75" s="24"/>
      <c r="Q75" s="29"/>
      <c r="R75" s="30">
        <v>43190</v>
      </c>
      <c r="S75" s="25" t="s">
        <v>4674</v>
      </c>
      <c r="T75" s="31"/>
      <c r="U75" s="26" t="str">
        <f t="shared" si="1"/>
        <v>DESCONEGUT</v>
      </c>
      <c r="V75" s="24"/>
      <c r="W75" s="24"/>
      <c r="X75" s="24"/>
    </row>
    <row r="76" spans="1:24" s="16" customFormat="1" ht="14.25" customHeight="1">
      <c r="A76" s="23">
        <v>1735</v>
      </c>
      <c r="B76" s="19" t="s">
        <v>784</v>
      </c>
      <c r="C76" s="19">
        <v>73.900000000000006</v>
      </c>
      <c r="D76" s="19" t="s">
        <v>4633</v>
      </c>
      <c r="E76" s="20" t="s">
        <v>4696</v>
      </c>
      <c r="F76" s="24" t="s">
        <v>786</v>
      </c>
      <c r="G76" s="24" t="s">
        <v>4699</v>
      </c>
      <c r="H76" s="19"/>
      <c r="I76" s="19"/>
      <c r="J76" s="24"/>
      <c r="K76" s="24"/>
      <c r="L76" s="25" t="s">
        <v>120</v>
      </c>
      <c r="M76" s="26" t="s">
        <v>120</v>
      </c>
      <c r="N76" s="27"/>
      <c r="O76" s="24"/>
      <c r="P76" s="24"/>
      <c r="Q76" s="29"/>
      <c r="R76" s="30">
        <v>43190</v>
      </c>
      <c r="S76" s="25" t="s">
        <v>4674</v>
      </c>
      <c r="T76" s="31"/>
      <c r="U76" s="26" t="str">
        <f t="shared" si="1"/>
        <v>DESCONEGUT</v>
      </c>
      <c r="V76" s="24"/>
      <c r="W76" s="24"/>
      <c r="X76" s="24"/>
    </row>
    <row r="77" spans="1:24" s="16" customFormat="1" ht="14.25" customHeight="1">
      <c r="A77" s="23">
        <v>1736</v>
      </c>
      <c r="B77" s="19" t="s">
        <v>784</v>
      </c>
      <c r="C77" s="19">
        <v>75.8</v>
      </c>
      <c r="D77" s="19" t="s">
        <v>4633</v>
      </c>
      <c r="E77" s="20" t="s">
        <v>4696</v>
      </c>
      <c r="F77" s="24" t="s">
        <v>786</v>
      </c>
      <c r="G77" s="24" t="s">
        <v>4700</v>
      </c>
      <c r="H77" s="19"/>
      <c r="I77" s="19"/>
      <c r="J77" s="24"/>
      <c r="K77" s="24"/>
      <c r="L77" s="25" t="s">
        <v>120</v>
      </c>
      <c r="M77" s="26" t="s">
        <v>120</v>
      </c>
      <c r="N77" s="27"/>
      <c r="O77" s="24"/>
      <c r="P77" s="24"/>
      <c r="Q77" s="29"/>
      <c r="R77" s="30">
        <v>43190</v>
      </c>
      <c r="S77" s="25" t="s">
        <v>4674</v>
      </c>
      <c r="T77" s="33"/>
      <c r="U77" s="26" t="str">
        <f t="shared" si="1"/>
        <v>DESCONEGUT</v>
      </c>
      <c r="V77" s="24"/>
      <c r="W77" s="24"/>
      <c r="X77" s="24"/>
    </row>
    <row r="78" spans="1:24" s="16" customFormat="1" ht="14.25" customHeight="1">
      <c r="A78" s="23">
        <v>1737</v>
      </c>
      <c r="B78" s="19" t="s">
        <v>784</v>
      </c>
      <c r="C78" s="19">
        <v>77.3</v>
      </c>
      <c r="D78" s="19" t="s">
        <v>4633</v>
      </c>
      <c r="E78" s="20" t="s">
        <v>4701</v>
      </c>
      <c r="F78" s="24" t="s">
        <v>786</v>
      </c>
      <c r="G78" s="24" t="s">
        <v>4702</v>
      </c>
      <c r="H78" s="19"/>
      <c r="I78" s="19"/>
      <c r="J78" s="24"/>
      <c r="K78" s="24"/>
      <c r="L78" s="25" t="s">
        <v>120</v>
      </c>
      <c r="M78" s="26" t="s">
        <v>120</v>
      </c>
      <c r="N78" s="27"/>
      <c r="O78" s="24"/>
      <c r="P78" s="24"/>
      <c r="Q78" s="29"/>
      <c r="R78" s="30">
        <v>43190</v>
      </c>
      <c r="S78" s="25" t="s">
        <v>4674</v>
      </c>
      <c r="T78" s="33"/>
      <c r="U78" s="26" t="str">
        <f t="shared" si="1"/>
        <v>DESCONEGUT</v>
      </c>
      <c r="V78" s="24"/>
      <c r="W78" s="24"/>
      <c r="X78" s="24"/>
    </row>
    <row r="79" spans="1:24" s="16" customFormat="1" ht="14.25" customHeight="1">
      <c r="A79" s="23">
        <v>1738</v>
      </c>
      <c r="B79" s="19" t="s">
        <v>784</v>
      </c>
      <c r="C79" s="19">
        <v>79.099999999999994</v>
      </c>
      <c r="D79" s="19" t="s">
        <v>4633</v>
      </c>
      <c r="E79" s="20" t="s">
        <v>4701</v>
      </c>
      <c r="F79" s="24" t="s">
        <v>786</v>
      </c>
      <c r="G79" s="24" t="s">
        <v>4703</v>
      </c>
      <c r="H79" s="19"/>
      <c r="I79" s="19"/>
      <c r="J79" s="24"/>
      <c r="K79" s="24"/>
      <c r="L79" s="25" t="s">
        <v>120</v>
      </c>
      <c r="M79" s="26" t="s">
        <v>120</v>
      </c>
      <c r="N79" s="27"/>
      <c r="O79" s="24"/>
      <c r="P79" s="24"/>
      <c r="Q79" s="29"/>
      <c r="R79" s="30">
        <v>43190</v>
      </c>
      <c r="S79" s="25" t="s">
        <v>4674</v>
      </c>
      <c r="T79" s="33"/>
      <c r="U79" s="26" t="str">
        <f t="shared" si="1"/>
        <v>DESCONEGUT</v>
      </c>
      <c r="V79" s="24"/>
      <c r="W79" s="24"/>
      <c r="X79" s="24"/>
    </row>
    <row r="80" spans="1:24" s="16" customFormat="1" ht="14.25" customHeight="1">
      <c r="A80" s="23">
        <v>1739</v>
      </c>
      <c r="B80" s="19" t="s">
        <v>784</v>
      </c>
      <c r="C80" s="19">
        <v>80.900000000000006</v>
      </c>
      <c r="D80" s="19" t="s">
        <v>4633</v>
      </c>
      <c r="E80" s="20" t="s">
        <v>4704</v>
      </c>
      <c r="F80" s="24" t="s">
        <v>786</v>
      </c>
      <c r="G80" s="24" t="s">
        <v>4705</v>
      </c>
      <c r="H80" s="19"/>
      <c r="I80" s="19"/>
      <c r="J80" s="24"/>
      <c r="K80" s="24"/>
      <c r="L80" s="25" t="s">
        <v>120</v>
      </c>
      <c r="M80" s="26" t="s">
        <v>120</v>
      </c>
      <c r="N80" s="27"/>
      <c r="O80" s="24"/>
      <c r="P80" s="24"/>
      <c r="Q80" s="29"/>
      <c r="R80" s="30">
        <v>43190</v>
      </c>
      <c r="S80" s="25" t="s">
        <v>4674</v>
      </c>
      <c r="T80" s="33"/>
      <c r="U80" s="26" t="str">
        <f t="shared" si="1"/>
        <v>DESCONEGUT</v>
      </c>
      <c r="V80" s="24"/>
      <c r="W80" s="24"/>
      <c r="X80" s="24"/>
    </row>
    <row r="81" spans="1:24" s="16" customFormat="1" ht="14.25" customHeight="1">
      <c r="A81" s="23">
        <v>1740</v>
      </c>
      <c r="B81" s="19" t="s">
        <v>784</v>
      </c>
      <c r="C81" s="19">
        <v>81.7</v>
      </c>
      <c r="D81" s="19" t="s">
        <v>4633</v>
      </c>
      <c r="E81" s="20" t="s">
        <v>4704</v>
      </c>
      <c r="F81" s="24" t="s">
        <v>786</v>
      </c>
      <c r="G81" s="24" t="s">
        <v>4706</v>
      </c>
      <c r="H81" s="19"/>
      <c r="I81" s="19"/>
      <c r="J81" s="24"/>
      <c r="K81" s="24"/>
      <c r="L81" s="25" t="s">
        <v>120</v>
      </c>
      <c r="M81" s="26" t="s">
        <v>120</v>
      </c>
      <c r="N81" s="27"/>
      <c r="O81" s="24"/>
      <c r="P81" s="24"/>
      <c r="Q81" s="29"/>
      <c r="R81" s="30">
        <v>43190</v>
      </c>
      <c r="S81" s="25" t="s">
        <v>4674</v>
      </c>
      <c r="T81" s="33"/>
      <c r="U81" s="26" t="str">
        <f t="shared" si="1"/>
        <v>DESCONEGUT</v>
      </c>
      <c r="V81" s="24"/>
      <c r="W81" s="24"/>
      <c r="X81" s="24"/>
    </row>
    <row r="82" spans="1:24" s="16" customFormat="1" ht="14.25" customHeight="1">
      <c r="A82" s="23">
        <v>1741</v>
      </c>
      <c r="B82" s="19" t="s">
        <v>784</v>
      </c>
      <c r="C82" s="19">
        <v>84.9</v>
      </c>
      <c r="D82" s="19" t="s">
        <v>4633</v>
      </c>
      <c r="E82" s="20" t="s">
        <v>4707</v>
      </c>
      <c r="F82" s="24" t="s">
        <v>786</v>
      </c>
      <c r="G82" s="24" t="s">
        <v>4708</v>
      </c>
      <c r="H82" s="19"/>
      <c r="I82" s="19"/>
      <c r="J82" s="24"/>
      <c r="K82" s="24"/>
      <c r="L82" s="25" t="s">
        <v>120</v>
      </c>
      <c r="M82" s="26" t="s">
        <v>120</v>
      </c>
      <c r="N82" s="27"/>
      <c r="O82" s="24"/>
      <c r="P82" s="24"/>
      <c r="Q82" s="29"/>
      <c r="R82" s="30">
        <v>43190</v>
      </c>
      <c r="S82" s="25" t="s">
        <v>4674</v>
      </c>
      <c r="T82" s="31"/>
      <c r="U82" s="26" t="str">
        <f t="shared" si="1"/>
        <v>DESCONEGUT</v>
      </c>
      <c r="V82" s="24"/>
      <c r="W82" s="24"/>
      <c r="X82" s="24"/>
    </row>
    <row r="83" spans="1:24" s="16" customFormat="1" ht="14.25" customHeight="1">
      <c r="A83" s="23">
        <v>1742</v>
      </c>
      <c r="B83" s="19" t="s">
        <v>784</v>
      </c>
      <c r="C83" s="19">
        <v>81.599999999999994</v>
      </c>
      <c r="D83" s="19" t="s">
        <v>4633</v>
      </c>
      <c r="E83" s="20" t="s">
        <v>4709</v>
      </c>
      <c r="F83" s="24" t="s">
        <v>786</v>
      </c>
      <c r="G83" s="24" t="s">
        <v>4710</v>
      </c>
      <c r="H83" s="19"/>
      <c r="I83" s="19"/>
      <c r="J83" s="24"/>
      <c r="K83" s="24"/>
      <c r="L83" s="25" t="s">
        <v>120</v>
      </c>
      <c r="M83" s="26" t="s">
        <v>120</v>
      </c>
      <c r="N83" s="27"/>
      <c r="O83" s="24"/>
      <c r="P83" s="24"/>
      <c r="Q83" s="29"/>
      <c r="R83" s="30">
        <v>43190</v>
      </c>
      <c r="S83" s="25" t="s">
        <v>4674</v>
      </c>
      <c r="T83" s="31"/>
      <c r="U83" s="26" t="str">
        <f t="shared" si="1"/>
        <v>DESCONEGUT</v>
      </c>
      <c r="V83" s="24"/>
      <c r="W83" s="24"/>
      <c r="X83" s="24"/>
    </row>
    <row r="84" spans="1:24" s="16" customFormat="1" ht="14.25" customHeight="1">
      <c r="A84" s="23">
        <v>1743</v>
      </c>
      <c r="B84" s="19" t="s">
        <v>784</v>
      </c>
      <c r="C84" s="19">
        <v>84.3</v>
      </c>
      <c r="D84" s="19" t="s">
        <v>4633</v>
      </c>
      <c r="E84" s="20" t="s">
        <v>4711</v>
      </c>
      <c r="F84" s="24" t="s">
        <v>786</v>
      </c>
      <c r="G84" s="24" t="s">
        <v>4712</v>
      </c>
      <c r="H84" s="19"/>
      <c r="I84" s="19"/>
      <c r="J84" s="24"/>
      <c r="K84" s="24"/>
      <c r="L84" s="25" t="s">
        <v>120</v>
      </c>
      <c r="M84" s="26" t="s">
        <v>120</v>
      </c>
      <c r="N84" s="27"/>
      <c r="O84" s="24"/>
      <c r="P84" s="24"/>
      <c r="Q84" s="29"/>
      <c r="R84" s="30">
        <v>43190</v>
      </c>
      <c r="S84" s="25" t="s">
        <v>4674</v>
      </c>
      <c r="T84" s="33"/>
      <c r="U84" s="26" t="str">
        <f t="shared" si="1"/>
        <v>DESCONEGUT</v>
      </c>
      <c r="V84" s="24"/>
      <c r="W84" s="24"/>
      <c r="X84" s="24"/>
    </row>
    <row r="85" spans="1:24" s="16" customFormat="1" ht="14.25" customHeight="1">
      <c r="A85" s="23">
        <v>1744</v>
      </c>
      <c r="B85" s="19" t="s">
        <v>784</v>
      </c>
      <c r="C85" s="19">
        <v>84.6</v>
      </c>
      <c r="D85" s="19" t="s">
        <v>4633</v>
      </c>
      <c r="E85" s="20" t="s">
        <v>4713</v>
      </c>
      <c r="F85" s="24" t="s">
        <v>786</v>
      </c>
      <c r="G85" s="24" t="s">
        <v>4714</v>
      </c>
      <c r="H85" s="19"/>
      <c r="I85" s="19"/>
      <c r="J85" s="24"/>
      <c r="K85" s="24"/>
      <c r="L85" s="25" t="s">
        <v>120</v>
      </c>
      <c r="M85" s="26" t="s">
        <v>120</v>
      </c>
      <c r="N85" s="27"/>
      <c r="O85" s="24"/>
      <c r="P85" s="24"/>
      <c r="Q85" s="29"/>
      <c r="R85" s="30">
        <v>43190</v>
      </c>
      <c r="S85" s="25" t="s">
        <v>4674</v>
      </c>
      <c r="T85" s="33"/>
      <c r="U85" s="26" t="str">
        <f t="shared" si="1"/>
        <v>DESCONEGUT</v>
      </c>
      <c r="V85" s="24"/>
      <c r="W85" s="24"/>
      <c r="X85" s="24"/>
    </row>
    <row r="86" spans="1:24" s="16" customFormat="1" ht="14.25" customHeight="1">
      <c r="A86" s="23">
        <v>1745</v>
      </c>
      <c r="B86" s="19" t="s">
        <v>784</v>
      </c>
      <c r="C86" s="19">
        <v>84.7</v>
      </c>
      <c r="D86" s="19" t="s">
        <v>4633</v>
      </c>
      <c r="E86" s="20" t="s">
        <v>4715</v>
      </c>
      <c r="F86" s="24" t="s">
        <v>786</v>
      </c>
      <c r="G86" s="24" t="s">
        <v>4716</v>
      </c>
      <c r="H86" s="19"/>
      <c r="I86" s="19"/>
      <c r="J86" s="24"/>
      <c r="K86" s="24"/>
      <c r="L86" s="25" t="s">
        <v>120</v>
      </c>
      <c r="M86" s="26" t="s">
        <v>120</v>
      </c>
      <c r="N86" s="27"/>
      <c r="O86" s="24"/>
      <c r="P86" s="24"/>
      <c r="Q86" s="29"/>
      <c r="R86" s="30">
        <v>43190</v>
      </c>
      <c r="S86" s="25" t="s">
        <v>4674</v>
      </c>
      <c r="T86" s="33"/>
      <c r="U86" s="26" t="str">
        <f t="shared" si="1"/>
        <v>DESCONEGUT</v>
      </c>
      <c r="V86" s="24"/>
      <c r="W86" s="24"/>
      <c r="X86" s="24"/>
    </row>
    <row r="87" spans="1:24" s="17" customFormat="1" ht="14.25" customHeight="1">
      <c r="A87" s="12">
        <v>3101</v>
      </c>
      <c r="B87" s="34" t="s">
        <v>33</v>
      </c>
      <c r="C87" s="34">
        <v>207.5</v>
      </c>
      <c r="D87" s="34" t="s">
        <v>48</v>
      </c>
      <c r="E87" s="34" t="s">
        <v>871</v>
      </c>
      <c r="F87" s="35"/>
      <c r="G87" s="35"/>
      <c r="H87" s="34"/>
      <c r="I87" s="34"/>
      <c r="J87" s="35"/>
      <c r="K87" s="35"/>
      <c r="L87" s="36"/>
      <c r="M87" s="36"/>
      <c r="N87" s="35" t="s">
        <v>4670</v>
      </c>
      <c r="O87" s="35" t="s">
        <v>4629</v>
      </c>
      <c r="P87" s="35"/>
      <c r="Q87" s="38"/>
      <c r="R87" s="39">
        <v>43190</v>
      </c>
      <c r="S87" s="36" t="s">
        <v>4636</v>
      </c>
      <c r="T87" s="40"/>
      <c r="U87" s="36" t="str">
        <f t="shared" si="1"/>
        <v>IP INCORRECTA, LI FALTEN ELS PUNTS</v>
      </c>
      <c r="V87" s="41" t="s">
        <v>4637</v>
      </c>
      <c r="W87" s="35"/>
      <c r="X87" s="35" t="s">
        <v>4717</v>
      </c>
    </row>
    <row r="88" spans="1:24" s="17" customFormat="1" ht="14.25" customHeight="1">
      <c r="A88" s="12">
        <v>3522</v>
      </c>
      <c r="B88" s="34" t="s">
        <v>33</v>
      </c>
      <c r="C88" s="34">
        <v>331.7</v>
      </c>
      <c r="D88" s="34" t="s">
        <v>48</v>
      </c>
      <c r="E88" s="34" t="s">
        <v>4718</v>
      </c>
      <c r="F88" s="35" t="s">
        <v>50</v>
      </c>
      <c r="G88" s="35" t="s">
        <v>4719</v>
      </c>
      <c r="H88" s="34"/>
      <c r="I88" s="34"/>
      <c r="J88" s="35"/>
      <c r="K88" s="35"/>
      <c r="L88" s="36" t="s">
        <v>120</v>
      </c>
      <c r="M88" s="36" t="s">
        <v>4720</v>
      </c>
      <c r="N88" s="35"/>
      <c r="O88" s="35" t="s">
        <v>4629</v>
      </c>
      <c r="P88" s="35"/>
      <c r="Q88" s="42" t="s">
        <v>575</v>
      </c>
      <c r="R88" s="39">
        <v>43190</v>
      </c>
      <c r="S88" s="36" t="s">
        <v>4721</v>
      </c>
      <c r="T88" s="43" t="s">
        <v>4722</v>
      </c>
      <c r="U88" s="36" t="str">
        <f t="shared" si="1"/>
        <v>rtsp://10.137.232.32:554/axis-media/media.amp?videocodec=h264</v>
      </c>
      <c r="V88" s="35"/>
      <c r="W88" s="35"/>
      <c r="X88" s="35" t="s">
        <v>4717</v>
      </c>
    </row>
    <row r="89" spans="1:24" s="15" customFormat="1" ht="14.25" customHeight="1">
      <c r="A89" s="23">
        <v>3526</v>
      </c>
      <c r="B89" s="19" t="s">
        <v>1053</v>
      </c>
      <c r="C89" s="19">
        <v>83.5</v>
      </c>
      <c r="D89" s="19" t="s">
        <v>4633</v>
      </c>
      <c r="E89" s="20" t="s">
        <v>4723</v>
      </c>
      <c r="F89" s="24" t="s">
        <v>4724</v>
      </c>
      <c r="G89" s="20" t="s">
        <v>4725</v>
      </c>
      <c r="H89" s="19"/>
      <c r="I89" s="19"/>
      <c r="J89" s="20"/>
      <c r="K89" s="20"/>
      <c r="L89" s="25" t="s">
        <v>120</v>
      </c>
      <c r="M89" s="26" t="s">
        <v>120</v>
      </c>
      <c r="N89" s="27"/>
      <c r="O89" s="20"/>
      <c r="P89" s="20"/>
      <c r="Q89" s="44"/>
      <c r="R89" s="25"/>
      <c r="S89" s="25" t="s">
        <v>4674</v>
      </c>
      <c r="T89" s="31"/>
      <c r="U89" s="26" t="str">
        <f t="shared" si="1"/>
        <v>DESCONEGUT</v>
      </c>
      <c r="V89" s="20"/>
      <c r="W89" s="20"/>
      <c r="X89" s="20"/>
    </row>
    <row r="90" spans="1:24" s="15" customFormat="1" ht="14.25" customHeight="1">
      <c r="A90" s="23">
        <v>3527</v>
      </c>
      <c r="B90" s="19" t="s">
        <v>1053</v>
      </c>
      <c r="C90" s="19">
        <v>84.76</v>
      </c>
      <c r="D90" s="19" t="s">
        <v>4633</v>
      </c>
      <c r="E90" s="20" t="s">
        <v>450</v>
      </c>
      <c r="F90" s="24" t="s">
        <v>4724</v>
      </c>
      <c r="G90" s="20" t="s">
        <v>4726</v>
      </c>
      <c r="H90" s="19"/>
      <c r="I90" s="19"/>
      <c r="J90" s="20"/>
      <c r="K90" s="20"/>
      <c r="L90" s="25" t="s">
        <v>120</v>
      </c>
      <c r="M90" s="26" t="s">
        <v>120</v>
      </c>
      <c r="N90" s="27"/>
      <c r="O90" s="20"/>
      <c r="P90" s="20"/>
      <c r="Q90" s="44"/>
      <c r="R90" s="25"/>
      <c r="S90" s="25" t="s">
        <v>4674</v>
      </c>
      <c r="T90" s="31"/>
      <c r="U90" s="26" t="str">
        <f t="shared" si="1"/>
        <v>DESCONEGUT</v>
      </c>
      <c r="V90" s="20"/>
      <c r="W90" s="20"/>
      <c r="X90" s="20"/>
    </row>
    <row r="91" spans="1:24" s="15" customFormat="1" ht="14.25" customHeight="1">
      <c r="A91" s="23">
        <v>3528</v>
      </c>
      <c r="B91" s="19" t="s">
        <v>1053</v>
      </c>
      <c r="C91" s="19">
        <v>86.62</v>
      </c>
      <c r="D91" s="19" t="s">
        <v>4633</v>
      </c>
      <c r="E91" s="20" t="s">
        <v>450</v>
      </c>
      <c r="F91" s="24" t="s">
        <v>4724</v>
      </c>
      <c r="G91" s="24" t="s">
        <v>4727</v>
      </c>
      <c r="H91" s="19"/>
      <c r="I91" s="19"/>
      <c r="J91" s="20"/>
      <c r="K91" s="20"/>
      <c r="L91" s="25" t="s">
        <v>120</v>
      </c>
      <c r="M91" s="26" t="s">
        <v>120</v>
      </c>
      <c r="N91" s="27"/>
      <c r="O91" s="20"/>
      <c r="P91" s="20"/>
      <c r="Q91" s="44"/>
      <c r="R91" s="25"/>
      <c r="S91" s="25" t="s">
        <v>4674</v>
      </c>
      <c r="T91" s="31"/>
      <c r="U91" s="26" t="str">
        <f t="shared" si="1"/>
        <v>DESCONEGUT</v>
      </c>
      <c r="V91" s="20"/>
      <c r="W91" s="20"/>
      <c r="X91" s="20"/>
    </row>
    <row r="92" spans="1:24" s="15" customFormat="1" ht="14.25" customHeight="1">
      <c r="A92" s="23">
        <v>3529</v>
      </c>
      <c r="B92" s="19" t="s">
        <v>1053</v>
      </c>
      <c r="C92" s="19">
        <v>88.36</v>
      </c>
      <c r="D92" s="19" t="s">
        <v>4633</v>
      </c>
      <c r="E92" s="20" t="s">
        <v>450</v>
      </c>
      <c r="F92" s="24" t="s">
        <v>4724</v>
      </c>
      <c r="G92" s="24" t="s">
        <v>4728</v>
      </c>
      <c r="H92" s="19"/>
      <c r="I92" s="19"/>
      <c r="J92" s="20"/>
      <c r="K92" s="20"/>
      <c r="L92" s="25" t="s">
        <v>120</v>
      </c>
      <c r="M92" s="26" t="s">
        <v>120</v>
      </c>
      <c r="N92" s="27"/>
      <c r="O92" s="20"/>
      <c r="P92" s="20"/>
      <c r="Q92" s="44"/>
      <c r="R92" s="25"/>
      <c r="S92" s="25" t="s">
        <v>4674</v>
      </c>
      <c r="T92" s="31"/>
      <c r="U92" s="26" t="str">
        <f t="shared" si="1"/>
        <v>DESCONEGUT</v>
      </c>
      <c r="V92" s="20"/>
      <c r="W92" s="20"/>
      <c r="X92" s="20"/>
    </row>
    <row r="93" spans="1:24" s="15" customFormat="1" ht="14.25" customHeight="1">
      <c r="A93" s="23">
        <v>3530</v>
      </c>
      <c r="B93" s="19" t="s">
        <v>1053</v>
      </c>
      <c r="C93" s="19">
        <v>91.1</v>
      </c>
      <c r="D93" s="19" t="s">
        <v>4633</v>
      </c>
      <c r="E93" s="20" t="s">
        <v>4729</v>
      </c>
      <c r="F93" s="24" t="s">
        <v>4724</v>
      </c>
      <c r="G93" s="24" t="s">
        <v>4730</v>
      </c>
      <c r="H93" s="19"/>
      <c r="I93" s="19"/>
      <c r="J93" s="20"/>
      <c r="K93" s="20"/>
      <c r="L93" s="25" t="s">
        <v>120</v>
      </c>
      <c r="M93" s="26" t="s">
        <v>120</v>
      </c>
      <c r="N93" s="27"/>
      <c r="O93" s="20"/>
      <c r="P93" s="20"/>
      <c r="Q93" s="44"/>
      <c r="R93" s="25"/>
      <c r="S93" s="25" t="s">
        <v>4674</v>
      </c>
      <c r="T93" s="31"/>
      <c r="U93" s="26" t="str">
        <f t="shared" si="1"/>
        <v>DESCONEGUT</v>
      </c>
      <c r="V93" s="20"/>
      <c r="W93" s="20"/>
      <c r="X93" s="20"/>
    </row>
    <row r="94" spans="1:24" s="15" customFormat="1" ht="14.25" customHeight="1">
      <c r="A94" s="23">
        <v>3531</v>
      </c>
      <c r="B94" s="19" t="s">
        <v>1053</v>
      </c>
      <c r="C94" s="19">
        <v>94</v>
      </c>
      <c r="D94" s="19" t="s">
        <v>4633</v>
      </c>
      <c r="E94" s="20" t="s">
        <v>4729</v>
      </c>
      <c r="F94" s="24" t="s">
        <v>4724</v>
      </c>
      <c r="G94" s="24" t="s">
        <v>4731</v>
      </c>
      <c r="H94" s="19"/>
      <c r="I94" s="19"/>
      <c r="J94" s="20"/>
      <c r="K94" s="20"/>
      <c r="L94" s="25" t="s">
        <v>120</v>
      </c>
      <c r="M94" s="26" t="s">
        <v>120</v>
      </c>
      <c r="N94" s="27"/>
      <c r="O94" s="20"/>
      <c r="P94" s="20"/>
      <c r="Q94" s="44"/>
      <c r="R94" s="25"/>
      <c r="S94" s="25" t="s">
        <v>4674</v>
      </c>
      <c r="T94" s="31"/>
      <c r="U94" s="26" t="str">
        <f t="shared" ref="U94:U108" si="2">IF(ISNUMBER(FIND(".",G94)),IF(F94="LANACCESS",IF(ISBLANK(H94),"rtsp://"&amp;G94&amp;":554/camera-1","rtsp://"&amp;H94&amp;":"&amp;I94&amp;"@"&amp;G94&amp;":554/camera-1"),IF(F94="AXIS",IF(ISBLANK(H94),"rtsp://"&amp;G94&amp;":554/axis-media/media.amp?videocodec=h264","rtsp://"&amp;H94&amp;":"&amp;I94&amp;"@"&amp;G94&amp;":554/axis-media/media.amp?videocodec=h264"),"DESCONEGUT")),"IP INCORRECTA, LI FALTEN ELS PUNTS")</f>
        <v>DESCONEGUT</v>
      </c>
      <c r="V94" s="20"/>
      <c r="W94" s="20"/>
      <c r="X94" s="20"/>
    </row>
    <row r="95" spans="1:24" s="15" customFormat="1" ht="14.25" customHeight="1">
      <c r="A95" s="23">
        <v>3532</v>
      </c>
      <c r="B95" s="19" t="s">
        <v>1053</v>
      </c>
      <c r="C95" s="19">
        <v>95.7</v>
      </c>
      <c r="D95" s="19" t="s">
        <v>4633</v>
      </c>
      <c r="E95" s="20" t="s">
        <v>1067</v>
      </c>
      <c r="F95" s="24" t="s">
        <v>4724</v>
      </c>
      <c r="G95" s="24" t="s">
        <v>4732</v>
      </c>
      <c r="H95" s="19"/>
      <c r="I95" s="19"/>
      <c r="J95" s="20"/>
      <c r="K95" s="20"/>
      <c r="L95" s="25" t="s">
        <v>120</v>
      </c>
      <c r="M95" s="26" t="s">
        <v>120</v>
      </c>
      <c r="N95" s="27"/>
      <c r="O95" s="20"/>
      <c r="P95" s="20"/>
      <c r="Q95" s="44"/>
      <c r="R95" s="25"/>
      <c r="S95" s="25" t="s">
        <v>4674</v>
      </c>
      <c r="T95" s="31"/>
      <c r="U95" s="26" t="str">
        <f t="shared" si="2"/>
        <v>DESCONEGUT</v>
      </c>
      <c r="V95" s="20"/>
      <c r="W95" s="20"/>
      <c r="X95" s="20"/>
    </row>
    <row r="96" spans="1:24" s="15" customFormat="1" ht="14.25" customHeight="1">
      <c r="A96" s="23">
        <v>3533</v>
      </c>
      <c r="B96" s="19" t="s">
        <v>1053</v>
      </c>
      <c r="C96" s="19">
        <v>97.1</v>
      </c>
      <c r="D96" s="19" t="s">
        <v>4633</v>
      </c>
      <c r="E96" s="20" t="s">
        <v>1067</v>
      </c>
      <c r="F96" s="24" t="s">
        <v>4724</v>
      </c>
      <c r="G96" s="24" t="s">
        <v>4733</v>
      </c>
      <c r="H96" s="19"/>
      <c r="I96" s="19"/>
      <c r="J96" s="20"/>
      <c r="K96" s="20"/>
      <c r="L96" s="25" t="s">
        <v>120</v>
      </c>
      <c r="M96" s="26" t="s">
        <v>120</v>
      </c>
      <c r="N96" s="27"/>
      <c r="O96" s="20"/>
      <c r="P96" s="20"/>
      <c r="Q96" s="44"/>
      <c r="R96" s="25"/>
      <c r="S96" s="25" t="s">
        <v>4674</v>
      </c>
      <c r="T96" s="31"/>
      <c r="U96" s="26" t="str">
        <f t="shared" si="2"/>
        <v>DESCONEGUT</v>
      </c>
      <c r="V96" s="20"/>
      <c r="W96" s="20"/>
      <c r="X96" s="20"/>
    </row>
    <row r="97" spans="1:25" s="15" customFormat="1" ht="14.25" customHeight="1">
      <c r="A97" s="23">
        <v>3534</v>
      </c>
      <c r="B97" s="19" t="s">
        <v>1053</v>
      </c>
      <c r="C97" s="19">
        <v>98.66</v>
      </c>
      <c r="D97" s="19" t="s">
        <v>4633</v>
      </c>
      <c r="E97" s="20" t="s">
        <v>1067</v>
      </c>
      <c r="F97" s="24" t="s">
        <v>4724</v>
      </c>
      <c r="G97" s="24" t="s">
        <v>4734</v>
      </c>
      <c r="H97" s="19"/>
      <c r="I97" s="19"/>
      <c r="J97" s="20"/>
      <c r="K97" s="20"/>
      <c r="L97" s="25" t="s">
        <v>120</v>
      </c>
      <c r="M97" s="26" t="s">
        <v>120</v>
      </c>
      <c r="N97" s="27"/>
      <c r="O97" s="20"/>
      <c r="P97" s="20"/>
      <c r="Q97" s="44"/>
      <c r="R97" s="25"/>
      <c r="S97" s="25" t="s">
        <v>4674</v>
      </c>
      <c r="T97" s="31"/>
      <c r="U97" s="26" t="str">
        <f t="shared" si="2"/>
        <v>DESCONEGUT</v>
      </c>
      <c r="V97" s="20"/>
      <c r="W97" s="20"/>
      <c r="X97" s="20"/>
    </row>
    <row r="98" spans="1:25" s="15" customFormat="1" ht="14.25" customHeight="1">
      <c r="A98" s="23">
        <v>3535</v>
      </c>
      <c r="B98" s="19" t="s">
        <v>1072</v>
      </c>
      <c r="C98" s="19">
        <v>8.9</v>
      </c>
      <c r="D98" s="19" t="s">
        <v>4633</v>
      </c>
      <c r="E98" s="20" t="s">
        <v>1067</v>
      </c>
      <c r="F98" s="24" t="s">
        <v>4724</v>
      </c>
      <c r="G98" s="24" t="s">
        <v>4735</v>
      </c>
      <c r="H98" s="19"/>
      <c r="I98" s="19"/>
      <c r="J98" s="20"/>
      <c r="K98" s="20"/>
      <c r="L98" s="25" t="s">
        <v>120</v>
      </c>
      <c r="M98" s="26" t="s">
        <v>120</v>
      </c>
      <c r="N98" s="27"/>
      <c r="O98" s="20"/>
      <c r="P98" s="20"/>
      <c r="Q98" s="44"/>
      <c r="R98" s="25"/>
      <c r="S98" s="25" t="s">
        <v>4674</v>
      </c>
      <c r="T98" s="31"/>
      <c r="U98" s="26" t="str">
        <f t="shared" si="2"/>
        <v>DESCONEGUT</v>
      </c>
      <c r="V98" s="20"/>
      <c r="W98" s="20"/>
      <c r="X98" s="20"/>
    </row>
    <row r="99" spans="1:25" s="15" customFormat="1" ht="14.25" customHeight="1">
      <c r="A99" s="23">
        <v>3536</v>
      </c>
      <c r="B99" s="19" t="s">
        <v>1072</v>
      </c>
      <c r="C99" s="19">
        <v>8.6999999999999993</v>
      </c>
      <c r="D99" s="19" t="s">
        <v>4633</v>
      </c>
      <c r="E99" s="20" t="s">
        <v>1067</v>
      </c>
      <c r="F99" s="24" t="s">
        <v>4724</v>
      </c>
      <c r="G99" s="24" t="s">
        <v>4736</v>
      </c>
      <c r="H99" s="19"/>
      <c r="I99" s="19"/>
      <c r="J99" s="20"/>
      <c r="K99" s="20"/>
      <c r="L99" s="25" t="s">
        <v>120</v>
      </c>
      <c r="M99" s="26" t="s">
        <v>120</v>
      </c>
      <c r="N99" s="27"/>
      <c r="O99" s="20"/>
      <c r="P99" s="20"/>
      <c r="Q99" s="44"/>
      <c r="R99" s="25"/>
      <c r="S99" s="25" t="s">
        <v>4674</v>
      </c>
      <c r="T99" s="31"/>
      <c r="U99" s="26" t="str">
        <f t="shared" si="2"/>
        <v>DESCONEGUT</v>
      </c>
      <c r="V99" s="20"/>
      <c r="W99" s="20"/>
      <c r="X99" s="20"/>
    </row>
    <row r="100" spans="1:25" s="15" customFormat="1" ht="14.25" customHeight="1">
      <c r="A100" s="23">
        <v>3537</v>
      </c>
      <c r="B100" s="19" t="s">
        <v>1072</v>
      </c>
      <c r="C100" s="19">
        <v>7.1</v>
      </c>
      <c r="D100" s="19" t="s">
        <v>4633</v>
      </c>
      <c r="E100" s="20" t="s">
        <v>1067</v>
      </c>
      <c r="F100" s="24" t="s">
        <v>4724</v>
      </c>
      <c r="G100" s="24" t="s">
        <v>4737</v>
      </c>
      <c r="H100" s="19"/>
      <c r="I100" s="19"/>
      <c r="J100" s="20"/>
      <c r="K100" s="20"/>
      <c r="L100" s="25" t="s">
        <v>120</v>
      </c>
      <c r="M100" s="26" t="s">
        <v>120</v>
      </c>
      <c r="N100" s="27"/>
      <c r="O100" s="20"/>
      <c r="P100" s="20"/>
      <c r="Q100" s="44"/>
      <c r="R100" s="25"/>
      <c r="S100" s="25" t="s">
        <v>4674</v>
      </c>
      <c r="T100" s="31"/>
      <c r="U100" s="26" t="str">
        <f t="shared" si="2"/>
        <v>DESCONEGUT</v>
      </c>
      <c r="V100" s="20"/>
      <c r="W100" s="20"/>
      <c r="X100" s="20"/>
    </row>
    <row r="101" spans="1:25" s="15" customFormat="1" ht="14.25" customHeight="1">
      <c r="A101" s="23">
        <v>3538</v>
      </c>
      <c r="B101" s="19" t="s">
        <v>1072</v>
      </c>
      <c r="C101" s="19">
        <v>6.1</v>
      </c>
      <c r="D101" s="19" t="s">
        <v>4633</v>
      </c>
      <c r="E101" s="20" t="s">
        <v>1067</v>
      </c>
      <c r="F101" s="24" t="s">
        <v>4724</v>
      </c>
      <c r="G101" s="24" t="s">
        <v>4738</v>
      </c>
      <c r="H101" s="19"/>
      <c r="I101" s="19"/>
      <c r="J101" s="20"/>
      <c r="K101" s="20"/>
      <c r="L101" s="25" t="s">
        <v>120</v>
      </c>
      <c r="M101" s="26" t="s">
        <v>120</v>
      </c>
      <c r="N101" s="27"/>
      <c r="O101" s="20"/>
      <c r="P101" s="20"/>
      <c r="Q101" s="44"/>
      <c r="R101" s="25"/>
      <c r="S101" s="25" t="s">
        <v>4674</v>
      </c>
      <c r="T101" s="31"/>
      <c r="U101" s="26" t="str">
        <f t="shared" si="2"/>
        <v>DESCONEGUT</v>
      </c>
      <c r="V101" s="20"/>
      <c r="W101" s="20"/>
      <c r="X101" s="20"/>
    </row>
    <row r="102" spans="1:25" s="15" customFormat="1" ht="14.25" customHeight="1">
      <c r="A102" s="23">
        <v>3539</v>
      </c>
      <c r="B102" s="19" t="s">
        <v>1072</v>
      </c>
      <c r="C102" s="19">
        <v>3.3</v>
      </c>
      <c r="D102" s="19" t="s">
        <v>4633</v>
      </c>
      <c r="E102" s="20" t="s">
        <v>4739</v>
      </c>
      <c r="F102" s="24" t="s">
        <v>4724</v>
      </c>
      <c r="G102" s="24" t="s">
        <v>4740</v>
      </c>
      <c r="H102" s="19"/>
      <c r="I102" s="19"/>
      <c r="J102" s="20"/>
      <c r="K102" s="20"/>
      <c r="L102" s="25" t="s">
        <v>120</v>
      </c>
      <c r="M102" s="26" t="s">
        <v>120</v>
      </c>
      <c r="N102" s="27"/>
      <c r="O102" s="20"/>
      <c r="P102" s="20"/>
      <c r="Q102" s="44"/>
      <c r="R102" s="25"/>
      <c r="S102" s="25" t="s">
        <v>4674</v>
      </c>
      <c r="T102" s="31"/>
      <c r="U102" s="26" t="str">
        <f t="shared" si="2"/>
        <v>DESCONEGUT</v>
      </c>
      <c r="V102" s="20"/>
      <c r="W102" s="20"/>
      <c r="X102" s="20"/>
    </row>
    <row r="103" spans="1:25" s="15" customFormat="1" ht="14.25" customHeight="1">
      <c r="A103" s="23">
        <v>3540</v>
      </c>
      <c r="B103" s="19" t="s">
        <v>33</v>
      </c>
      <c r="C103" s="19">
        <v>310.86</v>
      </c>
      <c r="D103" s="19" t="s">
        <v>4633</v>
      </c>
      <c r="E103" s="20" t="s">
        <v>4741</v>
      </c>
      <c r="F103" s="24" t="s">
        <v>4724</v>
      </c>
      <c r="G103" s="24" t="s">
        <v>4742</v>
      </c>
      <c r="H103" s="19"/>
      <c r="I103" s="19"/>
      <c r="J103" s="20"/>
      <c r="K103" s="20"/>
      <c r="L103" s="25" t="s">
        <v>120</v>
      </c>
      <c r="M103" s="26" t="s">
        <v>120</v>
      </c>
      <c r="N103" s="27"/>
      <c r="O103" s="20"/>
      <c r="P103" s="20"/>
      <c r="Q103" s="44"/>
      <c r="R103" s="25"/>
      <c r="S103" s="25" t="s">
        <v>4674</v>
      </c>
      <c r="T103" s="31"/>
      <c r="U103" s="26" t="str">
        <f t="shared" si="2"/>
        <v>DESCONEGUT</v>
      </c>
      <c r="V103" s="20"/>
      <c r="W103" s="20"/>
      <c r="X103" s="20"/>
    </row>
    <row r="104" spans="1:25" s="15" customFormat="1" ht="14.25" customHeight="1">
      <c r="A104" s="23">
        <v>3541</v>
      </c>
      <c r="B104" s="19" t="s">
        <v>33</v>
      </c>
      <c r="C104" s="19">
        <v>313.18</v>
      </c>
      <c r="D104" s="19" t="s">
        <v>4633</v>
      </c>
      <c r="E104" s="20" t="s">
        <v>4743</v>
      </c>
      <c r="F104" s="24" t="s">
        <v>4724</v>
      </c>
      <c r="G104" s="24" t="s">
        <v>4744</v>
      </c>
      <c r="H104" s="19"/>
      <c r="I104" s="19"/>
      <c r="J104" s="20"/>
      <c r="K104" s="20"/>
      <c r="L104" s="25" t="s">
        <v>120</v>
      </c>
      <c r="M104" s="26" t="s">
        <v>120</v>
      </c>
      <c r="N104" s="27"/>
      <c r="O104" s="20"/>
      <c r="P104" s="20"/>
      <c r="Q104" s="44"/>
      <c r="R104" s="25"/>
      <c r="S104" s="25" t="s">
        <v>4674</v>
      </c>
      <c r="T104" s="31"/>
      <c r="U104" s="26" t="str">
        <f t="shared" si="2"/>
        <v>DESCONEGUT</v>
      </c>
      <c r="V104" s="20"/>
      <c r="W104" s="20"/>
      <c r="X104" s="20"/>
    </row>
    <row r="105" spans="1:25" s="17" customFormat="1" ht="14.25" customHeight="1">
      <c r="A105" s="12">
        <v>1621</v>
      </c>
      <c r="B105" s="34" t="s">
        <v>518</v>
      </c>
      <c r="C105" s="34">
        <v>74.3</v>
      </c>
      <c r="D105" s="34" t="s">
        <v>48</v>
      </c>
      <c r="E105" s="34" t="s">
        <v>4647</v>
      </c>
      <c r="F105" s="35"/>
      <c r="G105" s="35" t="s">
        <v>4745</v>
      </c>
      <c r="H105" s="34"/>
      <c r="I105" s="34"/>
      <c r="J105" s="35"/>
      <c r="K105" s="35"/>
      <c r="L105" s="36" t="s">
        <v>120</v>
      </c>
      <c r="M105" s="36" t="s">
        <v>120</v>
      </c>
      <c r="N105" s="35"/>
      <c r="O105" s="35"/>
      <c r="P105" s="35"/>
      <c r="Q105" s="38"/>
      <c r="R105" s="39">
        <v>43190</v>
      </c>
      <c r="S105" s="36" t="s">
        <v>4636</v>
      </c>
      <c r="T105" s="40"/>
      <c r="U105" s="36" t="str">
        <f t="shared" si="2"/>
        <v>DESCONEGUT</v>
      </c>
      <c r="V105" s="41" t="s">
        <v>4637</v>
      </c>
      <c r="W105" s="35"/>
      <c r="X105" s="35"/>
    </row>
    <row r="106" spans="1:25" s="17" customFormat="1" ht="14.25" customHeight="1">
      <c r="A106" s="12">
        <v>1622</v>
      </c>
      <c r="B106" s="34" t="s">
        <v>518</v>
      </c>
      <c r="C106" s="34">
        <v>96.4</v>
      </c>
      <c r="D106" s="34" t="s">
        <v>48</v>
      </c>
      <c r="E106" s="34" t="s">
        <v>750</v>
      </c>
      <c r="F106" s="35"/>
      <c r="G106" s="35" t="s">
        <v>4746</v>
      </c>
      <c r="H106" s="34"/>
      <c r="I106" s="34"/>
      <c r="J106" s="35"/>
      <c r="K106" s="35"/>
      <c r="L106" s="36" t="s">
        <v>120</v>
      </c>
      <c r="M106" s="36" t="s">
        <v>120</v>
      </c>
      <c r="N106" s="35"/>
      <c r="O106" s="35"/>
      <c r="P106" s="35"/>
      <c r="Q106" s="38"/>
      <c r="R106" s="39">
        <v>43190</v>
      </c>
      <c r="S106" s="36" t="s">
        <v>4636</v>
      </c>
      <c r="T106" s="40"/>
      <c r="U106" s="36" t="str">
        <f t="shared" si="2"/>
        <v>DESCONEGUT</v>
      </c>
      <c r="V106" s="41" t="s">
        <v>4637</v>
      </c>
      <c r="W106" s="35"/>
      <c r="X106" s="35"/>
    </row>
    <row r="107" spans="1:25" s="16" customFormat="1" ht="14.25" customHeight="1">
      <c r="A107" s="23">
        <v>2601</v>
      </c>
      <c r="B107" s="19" t="s">
        <v>4747</v>
      </c>
      <c r="C107" s="19">
        <v>207.56800000000001</v>
      </c>
      <c r="D107" s="19"/>
      <c r="E107" s="19" t="s">
        <v>4748</v>
      </c>
      <c r="F107" s="20"/>
      <c r="G107" s="20"/>
      <c r="H107" s="19"/>
      <c r="I107" s="19"/>
      <c r="J107" s="20"/>
      <c r="K107" s="20"/>
      <c r="L107" s="25"/>
      <c r="M107" s="25"/>
      <c r="N107" s="20" t="s">
        <v>4670</v>
      </c>
      <c r="O107" s="20" t="s">
        <v>4629</v>
      </c>
      <c r="P107" s="20"/>
      <c r="Q107" s="44"/>
      <c r="R107" s="30">
        <v>43190</v>
      </c>
      <c r="S107" s="25" t="s">
        <v>4636</v>
      </c>
      <c r="T107" s="31"/>
      <c r="U107" s="26" t="str">
        <f t="shared" si="2"/>
        <v>IP INCORRECTA, LI FALTEN ELS PUNTS</v>
      </c>
      <c r="V107" s="32" t="s">
        <v>4637</v>
      </c>
      <c r="W107" s="24"/>
      <c r="X107" s="24"/>
    </row>
    <row r="108" spans="1:25" s="16" customFormat="1" ht="14.25" customHeight="1">
      <c r="A108" s="23">
        <v>2602</v>
      </c>
      <c r="B108" s="19" t="s">
        <v>4747</v>
      </c>
      <c r="C108" s="19">
        <v>209.11600000000001</v>
      </c>
      <c r="D108" s="19"/>
      <c r="E108" s="19" t="s">
        <v>4749</v>
      </c>
      <c r="F108" s="20"/>
      <c r="G108" s="20"/>
      <c r="H108" s="19"/>
      <c r="I108" s="19"/>
      <c r="J108" s="20"/>
      <c r="K108" s="20"/>
      <c r="L108" s="25"/>
      <c r="M108" s="25"/>
      <c r="N108" s="20" t="s">
        <v>4670</v>
      </c>
      <c r="O108" s="20" t="s">
        <v>4629</v>
      </c>
      <c r="P108" s="20"/>
      <c r="Q108" s="44"/>
      <c r="R108" s="30">
        <v>43190</v>
      </c>
      <c r="S108" s="25" t="s">
        <v>4636</v>
      </c>
      <c r="T108" s="31"/>
      <c r="U108" s="26" t="str">
        <f t="shared" si="2"/>
        <v>IP INCORRECTA, LI FALTEN ELS PUNTS</v>
      </c>
      <c r="V108" s="32" t="s">
        <v>4637</v>
      </c>
      <c r="W108" s="24"/>
      <c r="X108" s="24"/>
    </row>
    <row r="109" spans="1:25" s="15" customFormat="1" ht="14.25" customHeight="1">
      <c r="A109" s="23">
        <v>5001</v>
      </c>
      <c r="B109" s="19" t="s">
        <v>4750</v>
      </c>
      <c r="C109" s="19">
        <v>149.33000000000001</v>
      </c>
      <c r="D109" s="19" t="s">
        <v>4751</v>
      </c>
      <c r="E109" s="19" t="s">
        <v>4752</v>
      </c>
      <c r="F109" s="24" t="s">
        <v>4753</v>
      </c>
      <c r="G109" s="24"/>
      <c r="H109" s="20" t="s">
        <v>4754</v>
      </c>
      <c r="I109" s="19"/>
      <c r="J109" s="19"/>
      <c r="K109" s="20"/>
      <c r="L109" s="20"/>
      <c r="M109" s="25"/>
      <c r="N109" s="26"/>
      <c r="O109" s="27"/>
      <c r="P109" s="20"/>
      <c r="Q109" s="20"/>
      <c r="R109" s="44"/>
      <c r="S109" s="25"/>
      <c r="T109" s="25" t="s">
        <v>4674</v>
      </c>
      <c r="U109" s="31"/>
      <c r="V109" s="26" t="str">
        <f t="shared" ref="V109:V118" si="3">IF(ISNUMBER(FIND(".",H109)),IF(F109="LANACCESS",IF(ISBLANK(I109),"rtsp://"&amp;H109&amp;":554/camera-1","rtsp://"&amp;I109&amp;":"&amp;J109&amp;"@"&amp;H109&amp;":554/camera-1"),IF(F109="AXIS",IF(ISBLANK(I109),"rtsp://"&amp;H109&amp;":554/axis-media/media.amp?videocodec=h264","rtsp://"&amp;I109&amp;":"&amp;J109&amp;"@"&amp;H109&amp;":554/axis-media/media.amp?videocodec=h264"),"DESCONEGUT")),"IP INCORRECTA, LI FALTEN ELS PUNTS")</f>
        <v>DESCONEGUT</v>
      </c>
      <c r="W109" s="20"/>
      <c r="X109" s="20"/>
      <c r="Y109" s="20"/>
    </row>
    <row r="110" spans="1:25" s="15" customFormat="1" ht="14.25" customHeight="1">
      <c r="A110" s="23">
        <v>5002</v>
      </c>
      <c r="B110" s="19" t="s">
        <v>4750</v>
      </c>
      <c r="C110" s="19">
        <v>150.62299999999999</v>
      </c>
      <c r="D110" s="19" t="s">
        <v>4751</v>
      </c>
      <c r="E110" s="19" t="s">
        <v>4755</v>
      </c>
      <c r="F110" s="24" t="s">
        <v>4753</v>
      </c>
      <c r="G110" s="24"/>
      <c r="H110" s="20" t="s">
        <v>4756</v>
      </c>
      <c r="I110" s="19"/>
      <c r="J110" s="19"/>
      <c r="K110" s="20"/>
      <c r="L110" s="20"/>
      <c r="M110" s="25"/>
      <c r="N110" s="26"/>
      <c r="O110" s="27"/>
      <c r="P110" s="20"/>
      <c r="Q110" s="20"/>
      <c r="R110" s="44"/>
      <c r="S110" s="25"/>
      <c r="T110" s="25" t="s">
        <v>4674</v>
      </c>
      <c r="U110" s="31"/>
      <c r="V110" s="26" t="str">
        <f t="shared" si="3"/>
        <v>DESCONEGUT</v>
      </c>
      <c r="W110" s="20"/>
      <c r="X110" s="20"/>
      <c r="Y110" s="20"/>
    </row>
    <row r="111" spans="1:25" s="15" customFormat="1" ht="14.25" customHeight="1">
      <c r="A111" s="23">
        <v>5003</v>
      </c>
      <c r="B111" s="19" t="s">
        <v>4750</v>
      </c>
      <c r="C111" s="19">
        <v>150.875</v>
      </c>
      <c r="D111" s="19" t="s">
        <v>4751</v>
      </c>
      <c r="E111" s="19" t="s">
        <v>4757</v>
      </c>
      <c r="F111" s="24" t="s">
        <v>4753</v>
      </c>
      <c r="G111" s="24"/>
      <c r="H111" s="20" t="s">
        <v>4758</v>
      </c>
      <c r="I111" s="19"/>
      <c r="J111" s="19"/>
      <c r="K111" s="20"/>
      <c r="L111" s="20"/>
      <c r="M111" s="25"/>
      <c r="N111" s="26"/>
      <c r="O111" s="27"/>
      <c r="P111" s="20"/>
      <c r="Q111" s="20"/>
      <c r="R111" s="44"/>
      <c r="S111" s="25"/>
      <c r="T111" s="25" t="s">
        <v>4674</v>
      </c>
      <c r="U111" s="31"/>
      <c r="V111" s="26" t="str">
        <f t="shared" si="3"/>
        <v>DESCONEGUT</v>
      </c>
      <c r="W111" s="20"/>
      <c r="X111" s="20"/>
      <c r="Y111" s="20"/>
    </row>
    <row r="112" spans="1:25" s="15" customFormat="1" ht="14.25" customHeight="1">
      <c r="A112" s="23">
        <v>5004</v>
      </c>
      <c r="B112" s="19" t="s">
        <v>4750</v>
      </c>
      <c r="C112" s="19">
        <v>151.875</v>
      </c>
      <c r="D112" s="19" t="s">
        <v>4751</v>
      </c>
      <c r="E112" s="19" t="s">
        <v>4757</v>
      </c>
      <c r="F112" s="24" t="s">
        <v>4753</v>
      </c>
      <c r="G112" s="24"/>
      <c r="H112" s="20" t="s">
        <v>4759</v>
      </c>
      <c r="I112" s="19"/>
      <c r="J112" s="19"/>
      <c r="K112" s="20"/>
      <c r="L112" s="20"/>
      <c r="M112" s="25"/>
      <c r="N112" s="26"/>
      <c r="O112" s="27"/>
      <c r="P112" s="20"/>
      <c r="Q112" s="20"/>
      <c r="R112" s="44"/>
      <c r="S112" s="25"/>
      <c r="T112" s="25" t="s">
        <v>4674</v>
      </c>
      <c r="U112" s="31"/>
      <c r="V112" s="26" t="str">
        <f t="shared" si="3"/>
        <v>DESCONEGUT</v>
      </c>
      <c r="W112" s="20"/>
      <c r="X112" s="20"/>
      <c r="Y112" s="20"/>
    </row>
    <row r="113" spans="1:25" s="15" customFormat="1" ht="14.25" customHeight="1">
      <c r="A113" s="23">
        <v>5005</v>
      </c>
      <c r="B113" s="19" t="s">
        <v>4750</v>
      </c>
      <c r="C113" s="19">
        <v>152.875</v>
      </c>
      <c r="D113" s="19" t="s">
        <v>4751</v>
      </c>
      <c r="E113" s="19" t="s">
        <v>4757</v>
      </c>
      <c r="F113" s="24" t="s">
        <v>4753</v>
      </c>
      <c r="G113" s="24"/>
      <c r="H113" s="20" t="s">
        <v>4760</v>
      </c>
      <c r="I113" s="19"/>
      <c r="J113" s="19"/>
      <c r="K113" s="20"/>
      <c r="L113" s="20"/>
      <c r="M113" s="25"/>
      <c r="N113" s="26"/>
      <c r="O113" s="27"/>
      <c r="P113" s="20"/>
      <c r="Q113" s="20"/>
      <c r="R113" s="44"/>
      <c r="S113" s="25"/>
      <c r="T113" s="25" t="s">
        <v>4674</v>
      </c>
      <c r="U113" s="31"/>
      <c r="V113" s="26" t="str">
        <f t="shared" si="3"/>
        <v>DESCONEGUT</v>
      </c>
      <c r="W113" s="20"/>
      <c r="X113" s="20"/>
      <c r="Y113" s="20"/>
    </row>
    <row r="114" spans="1:25" s="15" customFormat="1" ht="14.25" customHeight="1">
      <c r="A114" s="23">
        <v>5006</v>
      </c>
      <c r="B114" s="19" t="s">
        <v>4750</v>
      </c>
      <c r="C114" s="19">
        <v>153.875</v>
      </c>
      <c r="D114" s="19" t="s">
        <v>4751</v>
      </c>
      <c r="E114" s="19" t="s">
        <v>4757</v>
      </c>
      <c r="F114" s="24" t="s">
        <v>4753</v>
      </c>
      <c r="G114" s="24"/>
      <c r="H114" s="20" t="s">
        <v>4761</v>
      </c>
      <c r="I114" s="19"/>
      <c r="J114" s="19"/>
      <c r="K114" s="20"/>
      <c r="L114" s="20"/>
      <c r="M114" s="25"/>
      <c r="N114" s="26"/>
      <c r="O114" s="27"/>
      <c r="P114" s="20"/>
      <c r="Q114" s="20"/>
      <c r="R114" s="44"/>
      <c r="S114" s="25"/>
      <c r="T114" s="25" t="s">
        <v>4674</v>
      </c>
      <c r="U114" s="31"/>
      <c r="V114" s="26" t="str">
        <f t="shared" si="3"/>
        <v>DESCONEGUT</v>
      </c>
      <c r="W114" s="20"/>
      <c r="X114" s="20"/>
      <c r="Y114" s="20"/>
    </row>
    <row r="115" spans="1:25" s="15" customFormat="1" ht="14.25" customHeight="1">
      <c r="A115" s="23">
        <v>5007</v>
      </c>
      <c r="B115" s="19" t="s">
        <v>4750</v>
      </c>
      <c r="C115" s="19">
        <v>154.875</v>
      </c>
      <c r="D115" s="19" t="s">
        <v>4751</v>
      </c>
      <c r="E115" s="19" t="s">
        <v>4757</v>
      </c>
      <c r="F115" s="24" t="s">
        <v>4753</v>
      </c>
      <c r="G115" s="24"/>
      <c r="H115" s="20" t="s">
        <v>4762</v>
      </c>
      <c r="I115" s="19"/>
      <c r="J115" s="19"/>
      <c r="K115" s="20"/>
      <c r="L115" s="20"/>
      <c r="M115" s="25"/>
      <c r="N115" s="26"/>
      <c r="O115" s="27"/>
      <c r="P115" s="20"/>
      <c r="Q115" s="20"/>
      <c r="R115" s="44"/>
      <c r="S115" s="25"/>
      <c r="T115" s="25" t="s">
        <v>4674</v>
      </c>
      <c r="U115" s="31"/>
      <c r="V115" s="26" t="str">
        <f t="shared" si="3"/>
        <v>DESCONEGUT</v>
      </c>
      <c r="W115" s="20"/>
      <c r="X115" s="20"/>
      <c r="Y115" s="20"/>
    </row>
    <row r="116" spans="1:25" s="15" customFormat="1" ht="14.25" customHeight="1">
      <c r="A116" s="23">
        <v>5008</v>
      </c>
      <c r="B116" s="19" t="s">
        <v>4750</v>
      </c>
      <c r="C116" s="19">
        <v>155.875</v>
      </c>
      <c r="D116" s="19" t="s">
        <v>4751</v>
      </c>
      <c r="E116" s="19" t="s">
        <v>4763</v>
      </c>
      <c r="F116" s="24" t="s">
        <v>4753</v>
      </c>
      <c r="G116" s="24"/>
      <c r="H116" s="20" t="s">
        <v>4764</v>
      </c>
      <c r="I116" s="19"/>
      <c r="J116" s="19"/>
      <c r="K116" s="20"/>
      <c r="L116" s="20"/>
      <c r="M116" s="25"/>
      <c r="N116" s="26"/>
      <c r="O116" s="27"/>
      <c r="P116" s="20"/>
      <c r="Q116" s="20"/>
      <c r="R116" s="44"/>
      <c r="S116" s="25"/>
      <c r="T116" s="25" t="s">
        <v>4674</v>
      </c>
      <c r="U116" s="31"/>
      <c r="V116" s="26" t="str">
        <f t="shared" si="3"/>
        <v>DESCONEGUT</v>
      </c>
      <c r="W116" s="20"/>
      <c r="X116" s="20"/>
      <c r="Y116" s="20"/>
    </row>
    <row r="117" spans="1:25" s="15" customFormat="1" ht="14.25" customHeight="1">
      <c r="A117" s="23">
        <v>5009</v>
      </c>
      <c r="B117" s="19" t="s">
        <v>4750</v>
      </c>
      <c r="C117" s="19">
        <v>156.33000000000001</v>
      </c>
      <c r="D117" s="19" t="s">
        <v>4751</v>
      </c>
      <c r="E117" s="19" t="s">
        <v>4765</v>
      </c>
      <c r="F117" s="24" t="s">
        <v>4753</v>
      </c>
      <c r="G117" s="24"/>
      <c r="H117" s="20" t="s">
        <v>4766</v>
      </c>
      <c r="I117" s="19"/>
      <c r="J117" s="19"/>
      <c r="K117" s="20"/>
      <c r="L117" s="20"/>
      <c r="M117" s="25"/>
      <c r="N117" s="26"/>
      <c r="O117" s="27"/>
      <c r="P117" s="20"/>
      <c r="Q117" s="20"/>
      <c r="R117" s="44"/>
      <c r="S117" s="25"/>
      <c r="T117" s="25" t="s">
        <v>4674</v>
      </c>
      <c r="U117" s="31"/>
      <c r="V117" s="26" t="str">
        <f t="shared" si="3"/>
        <v>DESCONEGUT</v>
      </c>
      <c r="W117" s="20"/>
      <c r="X117" s="20"/>
      <c r="Y117" s="20"/>
    </row>
    <row r="118" spans="1:25" s="15" customFormat="1" ht="14.25" customHeight="1">
      <c r="A118" s="23">
        <v>5010</v>
      </c>
      <c r="B118" s="19" t="s">
        <v>4750</v>
      </c>
      <c r="C118" s="19">
        <v>156.33000000000001</v>
      </c>
      <c r="D118" s="19" t="s">
        <v>4751</v>
      </c>
      <c r="E118" s="19" t="s">
        <v>4767</v>
      </c>
      <c r="F118" s="24" t="s">
        <v>4753</v>
      </c>
      <c r="G118" s="24"/>
      <c r="H118" s="20" t="s">
        <v>4768</v>
      </c>
      <c r="I118" s="19"/>
      <c r="J118" s="19"/>
      <c r="K118" s="20"/>
      <c r="L118" s="20"/>
      <c r="M118" s="25"/>
      <c r="N118" s="26"/>
      <c r="O118" s="27"/>
      <c r="P118" s="20"/>
      <c r="Q118" s="20"/>
      <c r="R118" s="44"/>
      <c r="S118" s="25"/>
      <c r="T118" s="25" t="s">
        <v>4674</v>
      </c>
      <c r="U118" s="31"/>
      <c r="V118" s="26" t="str">
        <f t="shared" si="3"/>
        <v>DESCONEGUT</v>
      </c>
      <c r="W118" s="20"/>
      <c r="X118" s="20"/>
      <c r="Y118" s="20"/>
    </row>
  </sheetData>
  <pageMargins left="0.69930555555555596" right="0.69930555555555596" top="0.75" bottom="0.75" header="0.3" footer="0.3"/>
  <pageSetup paperSize="261" orientation="landscape" horizontalDpi="180" verticalDpi="18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1" sqref="G1:G260"/>
    </sheetView>
  </sheetViews>
  <sheetFormatPr baseColWidth="10" defaultColWidth="11.42578125" defaultRowHeight="12.75"/>
  <cols>
    <col min="2" max="2" width="25.140625" customWidth="1"/>
  </cols>
  <sheetData>
    <row r="2" spans="1:2">
      <c r="A2" s="111" t="s">
        <v>4769</v>
      </c>
      <c r="B2" s="112"/>
    </row>
    <row r="3" spans="1:2">
      <c r="A3" s="1"/>
      <c r="B3" s="2" t="s">
        <v>4770</v>
      </c>
    </row>
    <row r="4" spans="1:2">
      <c r="A4" s="3"/>
      <c r="B4" s="4" t="s">
        <v>4771</v>
      </c>
    </row>
    <row r="5" spans="1:2">
      <c r="A5" s="5"/>
    </row>
    <row r="6" spans="1:2">
      <c r="A6" s="113" t="s">
        <v>4772</v>
      </c>
      <c r="B6" s="114"/>
    </row>
    <row r="7" spans="1:2">
      <c r="A7" s="6"/>
      <c r="B7" s="2" t="s">
        <v>4773</v>
      </c>
    </row>
    <row r="8" spans="1:2">
      <c r="A8" s="7"/>
      <c r="B8" s="4" t="s">
        <v>4774</v>
      </c>
    </row>
    <row r="9" spans="1:2">
      <c r="A9" s="8"/>
    </row>
    <row r="10" spans="1:2">
      <c r="A10" s="111" t="s">
        <v>4775</v>
      </c>
      <c r="B10" s="112"/>
    </row>
    <row r="11" spans="1:2">
      <c r="A11" s="9"/>
      <c r="B11" s="10" t="s">
        <v>4776</v>
      </c>
    </row>
    <row r="12" spans="1:2">
      <c r="A12" s="115"/>
      <c r="B12" s="115"/>
    </row>
    <row r="13" spans="1:2">
      <c r="A13" s="11"/>
      <c r="B13" s="11"/>
    </row>
    <row r="14" spans="1:2">
      <c r="A14" s="12"/>
      <c r="B14" t="s">
        <v>4613</v>
      </c>
    </row>
    <row r="17" spans="1:5">
      <c r="A17" s="13"/>
      <c r="B17" t="s">
        <v>4777</v>
      </c>
    </row>
    <row r="19" spans="1:5">
      <c r="A19" s="14"/>
      <c r="B19" s="14"/>
      <c r="C19" s="14"/>
      <c r="D19" s="14"/>
      <c r="E19" s="14"/>
    </row>
  </sheetData>
  <mergeCells count="4">
    <mergeCell ref="A2:B2"/>
    <mergeCell ref="A6:B6"/>
    <mergeCell ref="A10:B10"/>
    <mergeCell ref="A12:B12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CAMERES</vt:lpstr>
      <vt:lpstr>RTSP cadena</vt:lpstr>
      <vt:lpstr>Hoja2</vt:lpstr>
      <vt:lpstr>Hoja1</vt:lpstr>
      <vt:lpstr>SENSE CONVENI</vt:lpstr>
      <vt:lpstr>LLEGENDA</vt:lpstr>
      <vt:lpstr>CAMERES!Área_de_impresión</vt:lpstr>
      <vt:lpstr>CAMERES</vt:lpstr>
      <vt:lpstr>CAMERES!Títulos_a_imprimir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Tecnics</dc:creator>
  <cp:lastModifiedBy>PT_AE_TECNICS2</cp:lastModifiedBy>
  <cp:revision>1</cp:revision>
  <dcterms:created xsi:type="dcterms:W3CDTF">2018-01-15T16:21:00Z</dcterms:created>
  <dcterms:modified xsi:type="dcterms:W3CDTF">2018-09-07T20:23:34Z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