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Tecnics2\Documents\"/>
    </mc:Choice>
  </mc:AlternateContent>
  <bookViews>
    <workbookView xWindow="0" yWindow="0" windowWidth="23655" windowHeight="9825" tabRatio="500"/>
  </bookViews>
  <sheets>
    <sheet name="CAMERES" sheetId="1" r:id="rId1"/>
    <sheet name="Hoja2" sheetId="5" r:id="rId2"/>
    <sheet name="Hoja1" sheetId="4" r:id="rId3"/>
    <sheet name="SENSE CONVENI" sheetId="3" r:id="rId4"/>
    <sheet name="LLEGENDA" sheetId="2" r:id="rId5"/>
  </sheets>
  <definedNames>
    <definedName name="_xlnm._FilterDatabase" localSheetId="0" hidden="1">CAMERES!$A$1:$AH$528</definedName>
    <definedName name="_xlnm._FilterDatabase" localSheetId="3" hidden="1">'SENSE CONVENI'!$A$1:$Q$29</definedName>
    <definedName name="CAMERES">CAMERES!$B$1:$I$445</definedName>
    <definedName name="Print_Area" localSheetId="0">CAMERES!$B$1:$Z$528</definedName>
    <definedName name="Print_Titles" localSheetId="0">CAMERES!$1:$1</definedName>
  </definedNames>
  <calcPr calcId="162913"/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2" i="1"/>
  <c r="A3" i="1"/>
  <c r="A4" i="1"/>
  <c r="AJ529" i="1" l="1"/>
  <c r="AJ530" i="1"/>
  <c r="AJ531" i="1"/>
  <c r="AJ532" i="1"/>
  <c r="AJ533" i="1"/>
  <c r="AJ534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" i="1"/>
  <c r="AM22" i="1" l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21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" i="1" l="1"/>
  <c r="AN2" i="1"/>
  <c r="AN3" i="1" l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J154" i="1" s="1"/>
  <c r="AH155" i="1"/>
  <c r="AJ155" i="1" s="1"/>
  <c r="AH156" i="1"/>
  <c r="AJ156" i="1" s="1"/>
  <c r="AH157" i="1"/>
  <c r="AJ157" i="1" s="1"/>
  <c r="AH158" i="1"/>
  <c r="AJ158" i="1" s="1"/>
  <c r="AH159" i="1"/>
  <c r="AJ159" i="1" s="1"/>
  <c r="AH160" i="1"/>
  <c r="AJ160" i="1" s="1"/>
  <c r="AH161" i="1"/>
  <c r="AJ161" i="1" s="1"/>
  <c r="AH162" i="1"/>
  <c r="AJ162" i="1" s="1"/>
  <c r="AH163" i="1"/>
  <c r="AH164" i="1"/>
  <c r="AJ164" i="1" s="1"/>
  <c r="AH165" i="1"/>
  <c r="AJ165" i="1" s="1"/>
  <c r="AH166" i="1"/>
  <c r="AJ166" i="1" s="1"/>
  <c r="AH167" i="1"/>
  <c r="AJ167" i="1" s="1"/>
  <c r="AH168" i="1"/>
  <c r="AJ168" i="1" s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J231" i="1" s="1"/>
  <c r="AH232" i="1"/>
  <c r="AJ232" i="1" s="1"/>
  <c r="AH233" i="1"/>
  <c r="AJ233" i="1" s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J250" i="1" s="1"/>
  <c r="AH251" i="1"/>
  <c r="AJ251" i="1" s="1"/>
  <c r="AH252" i="1"/>
  <c r="AJ252" i="1" s="1"/>
  <c r="AH253" i="1"/>
  <c r="AJ253" i="1" s="1"/>
  <c r="AH254" i="1"/>
  <c r="AJ254" i="1" s="1"/>
  <c r="AH255" i="1"/>
  <c r="AJ255" i="1" s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J514" i="1" s="1"/>
  <c r="AH515" i="1"/>
  <c r="AJ515" i="1" s="1"/>
  <c r="AH516" i="1"/>
  <c r="AH517" i="1"/>
  <c r="AH518" i="1"/>
  <c r="AH519" i="1"/>
  <c r="AH520" i="1"/>
  <c r="AH521" i="1"/>
  <c r="AH522" i="1"/>
  <c r="AH523" i="1"/>
  <c r="AH524" i="1"/>
  <c r="AH525" i="1"/>
  <c r="AJ525" i="1" s="1"/>
  <c r="AH526" i="1"/>
  <c r="AJ526" i="1" s="1"/>
  <c r="AH527" i="1"/>
  <c r="AJ527" i="1" s="1"/>
  <c r="AH528" i="1"/>
  <c r="AJ528" i="1" s="1"/>
  <c r="AH2" i="1"/>
  <c r="AJ2" i="1" s="1"/>
  <c r="N253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" i="5"/>
  <c r="AJ508" i="1" l="1"/>
  <c r="AK508" i="1"/>
  <c r="AJ476" i="1"/>
  <c r="AK476" i="1"/>
  <c r="AJ444" i="1"/>
  <c r="AK444" i="1"/>
  <c r="AJ412" i="1"/>
  <c r="AK412" i="1"/>
  <c r="AJ380" i="1"/>
  <c r="AK380" i="1"/>
  <c r="AJ348" i="1"/>
  <c r="AK348" i="1"/>
  <c r="AJ324" i="1"/>
  <c r="AK324" i="1"/>
  <c r="AJ292" i="1"/>
  <c r="AK292" i="1"/>
  <c r="AJ268" i="1"/>
  <c r="AK268" i="1"/>
  <c r="AJ220" i="1"/>
  <c r="AK220" i="1"/>
  <c r="AJ124" i="1"/>
  <c r="AK124" i="1"/>
  <c r="AJ92" i="1"/>
  <c r="AK92" i="1"/>
  <c r="AJ60" i="1"/>
  <c r="AK60" i="1"/>
  <c r="AJ28" i="1"/>
  <c r="AK28" i="1"/>
  <c r="AJ4" i="1"/>
  <c r="AK4" i="1"/>
  <c r="AJ523" i="1"/>
  <c r="AK523" i="1"/>
  <c r="AJ491" i="1"/>
  <c r="AK491" i="1"/>
  <c r="AJ459" i="1"/>
  <c r="AK459" i="1"/>
  <c r="AJ443" i="1"/>
  <c r="AK443" i="1"/>
  <c r="AJ411" i="1"/>
  <c r="AK411" i="1"/>
  <c r="AJ379" i="1"/>
  <c r="AK379" i="1"/>
  <c r="AJ347" i="1"/>
  <c r="AK347" i="1"/>
  <c r="AJ323" i="1"/>
  <c r="AK323" i="1"/>
  <c r="AJ291" i="1"/>
  <c r="AK291" i="1"/>
  <c r="AJ267" i="1"/>
  <c r="AK267" i="1"/>
  <c r="AJ235" i="1"/>
  <c r="AK235" i="1"/>
  <c r="AJ203" i="1"/>
  <c r="AK203" i="1"/>
  <c r="AJ171" i="1"/>
  <c r="AK171" i="1"/>
  <c r="AJ131" i="1"/>
  <c r="AK131" i="1"/>
  <c r="AJ91" i="1"/>
  <c r="AK91" i="1"/>
  <c r="AJ59" i="1"/>
  <c r="AK59" i="1"/>
  <c r="AJ27" i="1"/>
  <c r="AK27" i="1"/>
  <c r="AJ506" i="1"/>
  <c r="AK506" i="1"/>
  <c r="AJ474" i="1"/>
  <c r="AK474" i="1"/>
  <c r="AJ442" i="1"/>
  <c r="AK442" i="1"/>
  <c r="AJ418" i="1"/>
  <c r="AK418" i="1"/>
  <c r="AJ386" i="1"/>
  <c r="AK386" i="1"/>
  <c r="AJ354" i="1"/>
  <c r="AK354" i="1"/>
  <c r="AJ330" i="1"/>
  <c r="AK330" i="1"/>
  <c r="AJ298" i="1"/>
  <c r="AK298" i="1"/>
  <c r="AJ274" i="1"/>
  <c r="AK274" i="1"/>
  <c r="AJ242" i="1"/>
  <c r="AK242" i="1"/>
  <c r="AJ210" i="1"/>
  <c r="AK210" i="1"/>
  <c r="AJ194" i="1"/>
  <c r="AK194" i="1"/>
  <c r="AJ178" i="1"/>
  <c r="AK178" i="1"/>
  <c r="AJ146" i="1"/>
  <c r="AK146" i="1"/>
  <c r="AJ114" i="1"/>
  <c r="AK114" i="1"/>
  <c r="AJ74" i="1"/>
  <c r="AK74" i="1"/>
  <c r="AJ34" i="1"/>
  <c r="AK34" i="1"/>
  <c r="AJ505" i="1"/>
  <c r="AK505" i="1"/>
  <c r="AJ473" i="1"/>
  <c r="AK473" i="1"/>
  <c r="AJ425" i="1"/>
  <c r="AK425" i="1"/>
  <c r="AJ385" i="1"/>
  <c r="AK385" i="1"/>
  <c r="AJ353" i="1"/>
  <c r="AK353" i="1"/>
  <c r="AJ321" i="1"/>
  <c r="AK321" i="1"/>
  <c r="AJ289" i="1"/>
  <c r="AK289" i="1"/>
  <c r="AJ265" i="1"/>
  <c r="AK265" i="1"/>
  <c r="AJ241" i="1"/>
  <c r="AK241" i="1"/>
  <c r="AJ209" i="1"/>
  <c r="AK209" i="1"/>
  <c r="AJ185" i="1"/>
  <c r="AK185" i="1"/>
  <c r="AJ153" i="1"/>
  <c r="AK153" i="1"/>
  <c r="AJ113" i="1"/>
  <c r="AK113" i="1"/>
  <c r="AJ81" i="1"/>
  <c r="AK81" i="1"/>
  <c r="AJ41" i="1"/>
  <c r="AK41" i="1"/>
  <c r="AJ520" i="1"/>
  <c r="AK520" i="1"/>
  <c r="AJ512" i="1"/>
  <c r="AK512" i="1"/>
  <c r="AJ504" i="1"/>
  <c r="AK504" i="1"/>
  <c r="AJ496" i="1"/>
  <c r="AK496" i="1"/>
  <c r="AJ488" i="1"/>
  <c r="AK488" i="1"/>
  <c r="AJ480" i="1"/>
  <c r="AK480" i="1"/>
  <c r="AJ472" i="1"/>
  <c r="AK472" i="1"/>
  <c r="AJ464" i="1"/>
  <c r="AK464" i="1"/>
  <c r="AJ456" i="1"/>
  <c r="AK456" i="1"/>
  <c r="AJ448" i="1"/>
  <c r="AK448" i="1"/>
  <c r="AJ440" i="1"/>
  <c r="AK440" i="1"/>
  <c r="AJ432" i="1"/>
  <c r="AK432" i="1"/>
  <c r="AJ424" i="1"/>
  <c r="AK424" i="1"/>
  <c r="AJ416" i="1"/>
  <c r="AK416" i="1"/>
  <c r="AJ408" i="1"/>
  <c r="AK408" i="1"/>
  <c r="AJ400" i="1"/>
  <c r="AK400" i="1"/>
  <c r="AJ392" i="1"/>
  <c r="AK392" i="1"/>
  <c r="AJ384" i="1"/>
  <c r="AK384" i="1"/>
  <c r="AJ376" i="1"/>
  <c r="AK376" i="1"/>
  <c r="AJ368" i="1"/>
  <c r="AK368" i="1"/>
  <c r="AJ360" i="1"/>
  <c r="AK360" i="1"/>
  <c r="AJ352" i="1"/>
  <c r="AK352" i="1"/>
  <c r="AJ344" i="1"/>
  <c r="AK344" i="1"/>
  <c r="AJ336" i="1"/>
  <c r="AK336" i="1"/>
  <c r="AJ328" i="1"/>
  <c r="AK328" i="1"/>
  <c r="AJ320" i="1"/>
  <c r="AK320" i="1"/>
  <c r="AJ312" i="1"/>
  <c r="AK312" i="1"/>
  <c r="AJ304" i="1"/>
  <c r="AK304" i="1"/>
  <c r="AJ296" i="1"/>
  <c r="AK296" i="1"/>
  <c r="AJ288" i="1"/>
  <c r="AK288" i="1"/>
  <c r="AJ280" i="1"/>
  <c r="AK280" i="1"/>
  <c r="AJ272" i="1"/>
  <c r="AK272" i="1"/>
  <c r="AJ264" i="1"/>
  <c r="AK264" i="1"/>
  <c r="AJ256" i="1"/>
  <c r="AK256" i="1"/>
  <c r="AJ248" i="1"/>
  <c r="AK248" i="1"/>
  <c r="AJ240" i="1"/>
  <c r="AK240" i="1"/>
  <c r="AJ224" i="1"/>
  <c r="AK224" i="1"/>
  <c r="AJ216" i="1"/>
  <c r="AK216" i="1"/>
  <c r="AJ208" i="1"/>
  <c r="AK208" i="1"/>
  <c r="AJ200" i="1"/>
  <c r="AK200" i="1"/>
  <c r="AJ192" i="1"/>
  <c r="AK192" i="1"/>
  <c r="AJ184" i="1"/>
  <c r="AK184" i="1"/>
  <c r="AJ176" i="1"/>
  <c r="AK176" i="1"/>
  <c r="AJ152" i="1"/>
  <c r="AK152" i="1"/>
  <c r="AJ144" i="1"/>
  <c r="AK144" i="1"/>
  <c r="AJ136" i="1"/>
  <c r="AK136" i="1"/>
  <c r="AJ128" i="1"/>
  <c r="AK128" i="1"/>
  <c r="AJ120" i="1"/>
  <c r="AK120" i="1"/>
  <c r="AJ112" i="1"/>
  <c r="AK112" i="1"/>
  <c r="AJ104" i="1"/>
  <c r="AK104" i="1"/>
  <c r="AJ96" i="1"/>
  <c r="AK96" i="1"/>
  <c r="AJ88" i="1"/>
  <c r="AK88" i="1"/>
  <c r="AJ80" i="1"/>
  <c r="AK80" i="1"/>
  <c r="AJ72" i="1"/>
  <c r="AK72" i="1"/>
  <c r="AJ64" i="1"/>
  <c r="AK64" i="1"/>
  <c r="AJ56" i="1"/>
  <c r="AK56" i="1"/>
  <c r="AJ48" i="1"/>
  <c r="AK48" i="1"/>
  <c r="AJ40" i="1"/>
  <c r="AK40" i="1"/>
  <c r="AJ32" i="1"/>
  <c r="AK32" i="1"/>
  <c r="AJ24" i="1"/>
  <c r="AK24" i="1"/>
  <c r="AJ16" i="1"/>
  <c r="AK16" i="1"/>
  <c r="AJ8" i="1"/>
  <c r="AK8" i="1"/>
  <c r="AJ492" i="1"/>
  <c r="AK492" i="1"/>
  <c r="AJ452" i="1"/>
  <c r="AK452" i="1"/>
  <c r="AJ420" i="1"/>
  <c r="AK420" i="1"/>
  <c r="AJ388" i="1"/>
  <c r="AK388" i="1"/>
  <c r="AJ356" i="1"/>
  <c r="AK356" i="1"/>
  <c r="AJ332" i="1"/>
  <c r="AK332" i="1"/>
  <c r="AJ300" i="1"/>
  <c r="AK300" i="1"/>
  <c r="AJ276" i="1"/>
  <c r="AK276" i="1"/>
  <c r="AJ244" i="1"/>
  <c r="AK244" i="1"/>
  <c r="AJ212" i="1"/>
  <c r="AK212" i="1"/>
  <c r="AJ132" i="1"/>
  <c r="AK132" i="1"/>
  <c r="AJ100" i="1"/>
  <c r="AK100" i="1"/>
  <c r="AJ68" i="1"/>
  <c r="AK68" i="1"/>
  <c r="AJ44" i="1"/>
  <c r="AK44" i="1"/>
  <c r="AJ12" i="1"/>
  <c r="AK12" i="1"/>
  <c r="AJ483" i="1"/>
  <c r="AK483" i="1"/>
  <c r="AJ451" i="1"/>
  <c r="AK451" i="1"/>
  <c r="AJ419" i="1"/>
  <c r="AK419" i="1"/>
  <c r="AJ395" i="1"/>
  <c r="AK395" i="1"/>
  <c r="AJ371" i="1"/>
  <c r="AK371" i="1"/>
  <c r="AJ331" i="1"/>
  <c r="AK331" i="1"/>
  <c r="AJ299" i="1"/>
  <c r="AK299" i="1"/>
  <c r="AJ275" i="1"/>
  <c r="AK275" i="1"/>
  <c r="AJ243" i="1"/>
  <c r="AK243" i="1"/>
  <c r="AJ219" i="1"/>
  <c r="AK219" i="1"/>
  <c r="AJ187" i="1"/>
  <c r="AK187" i="1"/>
  <c r="AJ163" i="1"/>
  <c r="AK163" i="1"/>
  <c r="AJ139" i="1"/>
  <c r="AK139" i="1"/>
  <c r="AJ107" i="1"/>
  <c r="AK107" i="1"/>
  <c r="AJ67" i="1"/>
  <c r="AK67" i="1"/>
  <c r="AJ35" i="1"/>
  <c r="AK35" i="1"/>
  <c r="AJ3" i="1"/>
  <c r="AK3" i="1"/>
  <c r="AO1" i="1"/>
  <c r="AJ498" i="1"/>
  <c r="AK498" i="1"/>
  <c r="AJ466" i="1"/>
  <c r="AK466" i="1"/>
  <c r="AJ434" i="1"/>
  <c r="AK434" i="1"/>
  <c r="AJ394" i="1"/>
  <c r="AK394" i="1"/>
  <c r="AJ362" i="1"/>
  <c r="AK362" i="1"/>
  <c r="AJ338" i="1"/>
  <c r="AK338" i="1"/>
  <c r="AJ306" i="1"/>
  <c r="AK306" i="1"/>
  <c r="AJ282" i="1"/>
  <c r="AK282" i="1"/>
  <c r="AJ258" i="1"/>
  <c r="AK258" i="1"/>
  <c r="AJ234" i="1"/>
  <c r="AK234" i="1"/>
  <c r="AJ202" i="1"/>
  <c r="AK202" i="1"/>
  <c r="AJ186" i="1"/>
  <c r="AK186" i="1"/>
  <c r="AJ170" i="1"/>
  <c r="AK170" i="1"/>
  <c r="AJ138" i="1"/>
  <c r="AK138" i="1"/>
  <c r="AJ90" i="1"/>
  <c r="AK90" i="1"/>
  <c r="AJ58" i="1"/>
  <c r="AK58" i="1"/>
  <c r="AJ26" i="1"/>
  <c r="AK26" i="1"/>
  <c r="AK2" i="1"/>
  <c r="AJ497" i="1"/>
  <c r="AK497" i="1"/>
  <c r="AJ465" i="1"/>
  <c r="AK465" i="1"/>
  <c r="AJ433" i="1"/>
  <c r="AK433" i="1"/>
  <c r="AJ401" i="1"/>
  <c r="AK401" i="1"/>
  <c r="AJ369" i="1"/>
  <c r="AK369" i="1"/>
  <c r="AJ345" i="1"/>
  <c r="AK345" i="1"/>
  <c r="AJ313" i="1"/>
  <c r="AK313" i="1"/>
  <c r="AJ281" i="1"/>
  <c r="AK281" i="1"/>
  <c r="AJ257" i="1"/>
  <c r="AK257" i="1"/>
  <c r="AJ225" i="1"/>
  <c r="AK225" i="1"/>
  <c r="AJ129" i="1"/>
  <c r="AK129" i="1"/>
  <c r="AJ97" i="1"/>
  <c r="AK97" i="1"/>
  <c r="AJ65" i="1"/>
  <c r="AK65" i="1"/>
  <c r="AJ25" i="1"/>
  <c r="AK25" i="1"/>
  <c r="AJ519" i="1"/>
  <c r="AK519" i="1"/>
  <c r="AJ511" i="1"/>
  <c r="AK511" i="1"/>
  <c r="AJ503" i="1"/>
  <c r="AK503" i="1"/>
  <c r="AJ495" i="1"/>
  <c r="AK495" i="1"/>
  <c r="AJ487" i="1"/>
  <c r="AK487" i="1"/>
  <c r="AJ479" i="1"/>
  <c r="AK479" i="1"/>
  <c r="AJ471" i="1"/>
  <c r="AK471" i="1"/>
  <c r="AJ463" i="1"/>
  <c r="AK463" i="1"/>
  <c r="AJ455" i="1"/>
  <c r="AK455" i="1"/>
  <c r="AJ447" i="1"/>
  <c r="AK447" i="1"/>
  <c r="AJ439" i="1"/>
  <c r="AK439" i="1"/>
  <c r="AJ431" i="1"/>
  <c r="AK431" i="1"/>
  <c r="AJ423" i="1"/>
  <c r="AK423" i="1"/>
  <c r="AJ415" i="1"/>
  <c r="AK415" i="1"/>
  <c r="AJ407" i="1"/>
  <c r="AK407" i="1"/>
  <c r="AJ399" i="1"/>
  <c r="AK399" i="1"/>
  <c r="AJ391" i="1"/>
  <c r="AK391" i="1"/>
  <c r="AJ383" i="1"/>
  <c r="AK383" i="1"/>
  <c r="AJ375" i="1"/>
  <c r="AK375" i="1"/>
  <c r="AJ367" i="1"/>
  <c r="AK367" i="1"/>
  <c r="AJ359" i="1"/>
  <c r="AK359" i="1"/>
  <c r="AJ351" i="1"/>
  <c r="AK351" i="1"/>
  <c r="AJ343" i="1"/>
  <c r="AK343" i="1"/>
  <c r="AJ335" i="1"/>
  <c r="AK335" i="1"/>
  <c r="AJ327" i="1"/>
  <c r="AK327" i="1"/>
  <c r="AJ319" i="1"/>
  <c r="AK319" i="1"/>
  <c r="AJ311" i="1"/>
  <c r="AK311" i="1"/>
  <c r="AJ303" i="1"/>
  <c r="AK303" i="1"/>
  <c r="AJ295" i="1"/>
  <c r="AK295" i="1"/>
  <c r="AJ287" i="1"/>
  <c r="AK287" i="1"/>
  <c r="AJ279" i="1"/>
  <c r="AK279" i="1"/>
  <c r="AJ271" i="1"/>
  <c r="AK271" i="1"/>
  <c r="AJ263" i="1"/>
  <c r="AK263" i="1"/>
  <c r="AJ247" i="1"/>
  <c r="AK247" i="1"/>
  <c r="AJ239" i="1"/>
  <c r="AK239" i="1"/>
  <c r="AJ223" i="1"/>
  <c r="AK223" i="1"/>
  <c r="AJ215" i="1"/>
  <c r="AK215" i="1"/>
  <c r="AJ207" i="1"/>
  <c r="AK207" i="1"/>
  <c r="AJ199" i="1"/>
  <c r="AK199" i="1"/>
  <c r="AJ191" i="1"/>
  <c r="AK191" i="1"/>
  <c r="AJ183" i="1"/>
  <c r="AK183" i="1"/>
  <c r="AJ175" i="1"/>
  <c r="AK175" i="1"/>
  <c r="AJ151" i="1"/>
  <c r="AK151" i="1"/>
  <c r="AJ143" i="1"/>
  <c r="AK143" i="1"/>
  <c r="AJ135" i="1"/>
  <c r="AK135" i="1"/>
  <c r="AJ127" i="1"/>
  <c r="AK127" i="1"/>
  <c r="AJ119" i="1"/>
  <c r="AK119" i="1"/>
  <c r="AJ111" i="1"/>
  <c r="AK111" i="1"/>
  <c r="AJ103" i="1"/>
  <c r="AK103" i="1"/>
  <c r="AJ95" i="1"/>
  <c r="AK95" i="1"/>
  <c r="AJ87" i="1"/>
  <c r="AK87" i="1"/>
  <c r="AJ79" i="1"/>
  <c r="AK79" i="1"/>
  <c r="AJ71" i="1"/>
  <c r="AK71" i="1"/>
  <c r="AJ63" i="1"/>
  <c r="AK63" i="1"/>
  <c r="AJ55" i="1"/>
  <c r="AK55" i="1"/>
  <c r="AJ47" i="1"/>
  <c r="AK47" i="1"/>
  <c r="AJ39" i="1"/>
  <c r="AK39" i="1"/>
  <c r="AJ31" i="1"/>
  <c r="AK31" i="1"/>
  <c r="AJ23" i="1"/>
  <c r="AK23" i="1"/>
  <c r="AJ15" i="1"/>
  <c r="AK15" i="1"/>
  <c r="AJ7" i="1"/>
  <c r="AK7" i="1"/>
  <c r="AJ524" i="1"/>
  <c r="AK524" i="1"/>
  <c r="AJ500" i="1"/>
  <c r="AK500" i="1"/>
  <c r="AJ468" i="1"/>
  <c r="AK468" i="1"/>
  <c r="AJ436" i="1"/>
  <c r="AK436" i="1"/>
  <c r="AJ404" i="1"/>
  <c r="AK404" i="1"/>
  <c r="AJ372" i="1"/>
  <c r="AK372" i="1"/>
  <c r="AJ340" i="1"/>
  <c r="AK340" i="1"/>
  <c r="AJ308" i="1"/>
  <c r="AK308" i="1"/>
  <c r="AJ284" i="1"/>
  <c r="AK284" i="1"/>
  <c r="AJ260" i="1"/>
  <c r="AK260" i="1"/>
  <c r="AJ228" i="1"/>
  <c r="AK228" i="1"/>
  <c r="AJ204" i="1"/>
  <c r="AK204" i="1"/>
  <c r="AJ188" i="1"/>
  <c r="AK188" i="1"/>
  <c r="AJ172" i="1"/>
  <c r="AK172" i="1"/>
  <c r="AJ140" i="1"/>
  <c r="AK140" i="1"/>
  <c r="AJ108" i="1"/>
  <c r="AK108" i="1"/>
  <c r="AJ76" i="1"/>
  <c r="AK76" i="1"/>
  <c r="AJ36" i="1"/>
  <c r="AK36" i="1"/>
  <c r="AJ507" i="1"/>
  <c r="AK507" i="1"/>
  <c r="AJ475" i="1"/>
  <c r="AK475" i="1"/>
  <c r="AJ427" i="1"/>
  <c r="AK427" i="1"/>
  <c r="AJ387" i="1"/>
  <c r="AK387" i="1"/>
  <c r="AJ355" i="1"/>
  <c r="AK355" i="1"/>
  <c r="AJ315" i="1"/>
  <c r="AK315" i="1"/>
  <c r="AJ227" i="1"/>
  <c r="AK227" i="1"/>
  <c r="AJ195" i="1"/>
  <c r="AK195" i="1"/>
  <c r="AJ179" i="1"/>
  <c r="AK179" i="1"/>
  <c r="AJ147" i="1"/>
  <c r="AK147" i="1"/>
  <c r="AJ115" i="1"/>
  <c r="AK115" i="1"/>
  <c r="AJ83" i="1"/>
  <c r="AK83" i="1"/>
  <c r="AJ51" i="1"/>
  <c r="AK51" i="1"/>
  <c r="AJ19" i="1"/>
  <c r="AK19" i="1"/>
  <c r="AJ522" i="1"/>
  <c r="AK522" i="1"/>
  <c r="AJ482" i="1"/>
  <c r="AK482" i="1"/>
  <c r="AJ450" i="1"/>
  <c r="AK450" i="1"/>
  <c r="AJ410" i="1"/>
  <c r="AK410" i="1"/>
  <c r="AJ378" i="1"/>
  <c r="AK378" i="1"/>
  <c r="AJ322" i="1"/>
  <c r="AK322" i="1"/>
  <c r="AJ218" i="1"/>
  <c r="AK218" i="1"/>
  <c r="AJ122" i="1"/>
  <c r="AK122" i="1"/>
  <c r="AJ98" i="1"/>
  <c r="AK98" i="1"/>
  <c r="AJ66" i="1"/>
  <c r="AK66" i="1"/>
  <c r="AJ42" i="1"/>
  <c r="AK42" i="1"/>
  <c r="AJ18" i="1"/>
  <c r="AK18" i="1"/>
  <c r="AJ513" i="1"/>
  <c r="AK513" i="1"/>
  <c r="AJ481" i="1"/>
  <c r="AK481" i="1"/>
  <c r="AJ449" i="1"/>
  <c r="AK449" i="1"/>
  <c r="AJ417" i="1"/>
  <c r="AK417" i="1"/>
  <c r="AJ393" i="1"/>
  <c r="AK393" i="1"/>
  <c r="AJ361" i="1"/>
  <c r="AK361" i="1"/>
  <c r="AJ329" i="1"/>
  <c r="AK329" i="1"/>
  <c r="AJ297" i="1"/>
  <c r="AK297" i="1"/>
  <c r="AJ273" i="1"/>
  <c r="AK273" i="1"/>
  <c r="AJ249" i="1"/>
  <c r="AK249" i="1"/>
  <c r="AJ217" i="1"/>
  <c r="AK217" i="1"/>
  <c r="AJ193" i="1"/>
  <c r="AK193" i="1"/>
  <c r="AJ169" i="1"/>
  <c r="AK169" i="1"/>
  <c r="AJ137" i="1"/>
  <c r="AK137" i="1"/>
  <c r="AJ105" i="1"/>
  <c r="AK105" i="1"/>
  <c r="AJ73" i="1"/>
  <c r="AK73" i="1"/>
  <c r="AJ49" i="1"/>
  <c r="AK49" i="1"/>
  <c r="AJ17" i="1"/>
  <c r="AK17" i="1"/>
  <c r="AJ518" i="1"/>
  <c r="AK518" i="1"/>
  <c r="AJ510" i="1"/>
  <c r="AK510" i="1"/>
  <c r="AJ502" i="1"/>
  <c r="AK502" i="1"/>
  <c r="AJ486" i="1"/>
  <c r="AK486" i="1"/>
  <c r="AJ478" i="1"/>
  <c r="AK478" i="1"/>
  <c r="AJ470" i="1"/>
  <c r="AK470" i="1"/>
  <c r="AJ462" i="1"/>
  <c r="AK462" i="1"/>
  <c r="AJ454" i="1"/>
  <c r="AK454" i="1"/>
  <c r="AJ446" i="1"/>
  <c r="AK446" i="1"/>
  <c r="AJ438" i="1"/>
  <c r="AK438" i="1"/>
  <c r="AJ430" i="1"/>
  <c r="AK430" i="1"/>
  <c r="AJ422" i="1"/>
  <c r="AK422" i="1"/>
  <c r="AJ414" i="1"/>
  <c r="AK414" i="1"/>
  <c r="AJ406" i="1"/>
  <c r="AK406" i="1"/>
  <c r="AJ398" i="1"/>
  <c r="AK398" i="1"/>
  <c r="AJ390" i="1"/>
  <c r="AK390" i="1"/>
  <c r="AJ382" i="1"/>
  <c r="AK382" i="1"/>
  <c r="AJ374" i="1"/>
  <c r="AK374" i="1"/>
  <c r="AJ366" i="1"/>
  <c r="AK366" i="1"/>
  <c r="AJ358" i="1"/>
  <c r="AK358" i="1"/>
  <c r="AJ350" i="1"/>
  <c r="AK350" i="1"/>
  <c r="AJ342" i="1"/>
  <c r="AK342" i="1"/>
  <c r="AJ334" i="1"/>
  <c r="AK334" i="1"/>
  <c r="AJ326" i="1"/>
  <c r="AK326" i="1"/>
  <c r="AJ318" i="1"/>
  <c r="AK318" i="1"/>
  <c r="AJ310" i="1"/>
  <c r="AK310" i="1"/>
  <c r="AJ302" i="1"/>
  <c r="AK302" i="1"/>
  <c r="AJ294" i="1"/>
  <c r="AK294" i="1"/>
  <c r="AJ286" i="1"/>
  <c r="AK286" i="1"/>
  <c r="AJ278" i="1"/>
  <c r="AK278" i="1"/>
  <c r="AJ270" i="1"/>
  <c r="AK270" i="1"/>
  <c r="AJ262" i="1"/>
  <c r="AK262" i="1"/>
  <c r="AJ246" i="1"/>
  <c r="AK246" i="1"/>
  <c r="AJ238" i="1"/>
  <c r="AK238" i="1"/>
  <c r="AJ230" i="1"/>
  <c r="AK230" i="1"/>
  <c r="AJ222" i="1"/>
  <c r="AK222" i="1"/>
  <c r="AJ214" i="1"/>
  <c r="AK214" i="1"/>
  <c r="AJ206" i="1"/>
  <c r="AK206" i="1"/>
  <c r="AJ198" i="1"/>
  <c r="AK198" i="1"/>
  <c r="AJ190" i="1"/>
  <c r="AK190" i="1"/>
  <c r="AJ182" i="1"/>
  <c r="AK182" i="1"/>
  <c r="AJ174" i="1"/>
  <c r="AK174" i="1"/>
  <c r="AJ150" i="1"/>
  <c r="AK150" i="1"/>
  <c r="AJ142" i="1"/>
  <c r="AK142" i="1"/>
  <c r="AJ134" i="1"/>
  <c r="AK134" i="1"/>
  <c r="AJ126" i="1"/>
  <c r="AK126" i="1"/>
  <c r="AJ118" i="1"/>
  <c r="AK118" i="1"/>
  <c r="AJ110" i="1"/>
  <c r="AK110" i="1"/>
  <c r="AJ102" i="1"/>
  <c r="AK102" i="1"/>
  <c r="AJ94" i="1"/>
  <c r="AK94" i="1"/>
  <c r="AJ86" i="1"/>
  <c r="AK86" i="1"/>
  <c r="AJ78" i="1"/>
  <c r="AK78" i="1"/>
  <c r="AJ70" i="1"/>
  <c r="AK70" i="1"/>
  <c r="AJ62" i="1"/>
  <c r="AK62" i="1"/>
  <c r="AJ54" i="1"/>
  <c r="AK54" i="1"/>
  <c r="AJ46" i="1"/>
  <c r="AK46" i="1"/>
  <c r="AJ38" i="1"/>
  <c r="AK38" i="1"/>
  <c r="AJ30" i="1"/>
  <c r="AK30" i="1"/>
  <c r="AJ22" i="1"/>
  <c r="AK22" i="1"/>
  <c r="AJ14" i="1"/>
  <c r="AK14" i="1"/>
  <c r="AJ6" i="1"/>
  <c r="AK6" i="1"/>
  <c r="AJ516" i="1"/>
  <c r="AK516" i="1"/>
  <c r="AJ484" i="1"/>
  <c r="AK484" i="1"/>
  <c r="AJ460" i="1"/>
  <c r="AK460" i="1"/>
  <c r="AJ428" i="1"/>
  <c r="AK428" i="1"/>
  <c r="AJ396" i="1"/>
  <c r="AK396" i="1"/>
  <c r="AJ364" i="1"/>
  <c r="AK364" i="1"/>
  <c r="AJ316" i="1"/>
  <c r="AK316" i="1"/>
  <c r="AJ236" i="1"/>
  <c r="AK236" i="1"/>
  <c r="AJ196" i="1"/>
  <c r="AK196" i="1"/>
  <c r="AJ180" i="1"/>
  <c r="AK180" i="1"/>
  <c r="AJ148" i="1"/>
  <c r="AK148" i="1"/>
  <c r="AJ116" i="1"/>
  <c r="AK116" i="1"/>
  <c r="AJ84" i="1"/>
  <c r="AK84" i="1"/>
  <c r="AJ52" i="1"/>
  <c r="AK52" i="1"/>
  <c r="AJ20" i="1"/>
  <c r="AK20" i="1"/>
  <c r="AJ499" i="1"/>
  <c r="AK499" i="1"/>
  <c r="AJ467" i="1"/>
  <c r="AK467" i="1"/>
  <c r="AJ435" i="1"/>
  <c r="AK435" i="1"/>
  <c r="AJ403" i="1"/>
  <c r="AK403" i="1"/>
  <c r="AJ363" i="1"/>
  <c r="AK363" i="1"/>
  <c r="AJ339" i="1"/>
  <c r="AK339" i="1"/>
  <c r="AJ307" i="1"/>
  <c r="AK307" i="1"/>
  <c r="AJ283" i="1"/>
  <c r="AK283" i="1"/>
  <c r="AJ259" i="1"/>
  <c r="AK259" i="1"/>
  <c r="AJ211" i="1"/>
  <c r="AK211" i="1"/>
  <c r="AJ123" i="1"/>
  <c r="AK123" i="1"/>
  <c r="AJ99" i="1"/>
  <c r="AK99" i="1"/>
  <c r="AJ75" i="1"/>
  <c r="AK75" i="1"/>
  <c r="AJ43" i="1"/>
  <c r="AK43" i="1"/>
  <c r="AJ11" i="1"/>
  <c r="AK11" i="1"/>
  <c r="AJ490" i="1"/>
  <c r="AK490" i="1"/>
  <c r="AJ458" i="1"/>
  <c r="AK458" i="1"/>
  <c r="AJ426" i="1"/>
  <c r="AK426" i="1"/>
  <c r="AJ402" i="1"/>
  <c r="AK402" i="1"/>
  <c r="AJ370" i="1"/>
  <c r="AK370" i="1"/>
  <c r="AJ346" i="1"/>
  <c r="AK346" i="1"/>
  <c r="AJ314" i="1"/>
  <c r="AK314" i="1"/>
  <c r="AJ290" i="1"/>
  <c r="AK290" i="1"/>
  <c r="AJ266" i="1"/>
  <c r="AK266" i="1"/>
  <c r="AJ226" i="1"/>
  <c r="AK226" i="1"/>
  <c r="AJ130" i="1"/>
  <c r="AK130" i="1"/>
  <c r="AJ106" i="1"/>
  <c r="AK106" i="1"/>
  <c r="AJ82" i="1"/>
  <c r="AK82" i="1"/>
  <c r="AJ50" i="1"/>
  <c r="AK50" i="1"/>
  <c r="AJ10" i="1"/>
  <c r="AK10" i="1"/>
  <c r="AJ521" i="1"/>
  <c r="AK521" i="1"/>
  <c r="AJ489" i="1"/>
  <c r="AK489" i="1"/>
  <c r="AJ457" i="1"/>
  <c r="AK457" i="1"/>
  <c r="AJ441" i="1"/>
  <c r="AK441" i="1"/>
  <c r="AJ409" i="1"/>
  <c r="AK409" i="1"/>
  <c r="AJ377" i="1"/>
  <c r="AK377" i="1"/>
  <c r="AJ337" i="1"/>
  <c r="AK337" i="1"/>
  <c r="AJ305" i="1"/>
  <c r="AK305" i="1"/>
  <c r="AJ201" i="1"/>
  <c r="AK201" i="1"/>
  <c r="AJ177" i="1"/>
  <c r="AK177" i="1"/>
  <c r="AJ145" i="1"/>
  <c r="AK145" i="1"/>
  <c r="AJ121" i="1"/>
  <c r="AK121" i="1"/>
  <c r="AJ89" i="1"/>
  <c r="AK89" i="1"/>
  <c r="AJ57" i="1"/>
  <c r="AK57" i="1"/>
  <c r="AJ33" i="1"/>
  <c r="AK33" i="1"/>
  <c r="AJ9" i="1"/>
  <c r="AK9" i="1"/>
  <c r="AJ494" i="1"/>
  <c r="AK494" i="1"/>
  <c r="AJ517" i="1"/>
  <c r="AK517" i="1"/>
  <c r="AJ509" i="1"/>
  <c r="AK509" i="1"/>
  <c r="AJ501" i="1"/>
  <c r="AK501" i="1"/>
  <c r="AJ493" i="1"/>
  <c r="AK493" i="1"/>
  <c r="AJ485" i="1"/>
  <c r="AK485" i="1"/>
  <c r="AJ477" i="1"/>
  <c r="AK477" i="1"/>
  <c r="AJ469" i="1"/>
  <c r="AK469" i="1"/>
  <c r="AJ461" i="1"/>
  <c r="AK461" i="1"/>
  <c r="AJ453" i="1"/>
  <c r="AK453" i="1"/>
  <c r="AJ445" i="1"/>
  <c r="AK445" i="1"/>
  <c r="AJ437" i="1"/>
  <c r="AK437" i="1"/>
  <c r="AJ429" i="1"/>
  <c r="AK429" i="1"/>
  <c r="AJ421" i="1"/>
  <c r="AK421" i="1"/>
  <c r="AJ413" i="1"/>
  <c r="AK413" i="1"/>
  <c r="AJ405" i="1"/>
  <c r="AK405" i="1"/>
  <c r="AJ397" i="1"/>
  <c r="AK397" i="1"/>
  <c r="AJ389" i="1"/>
  <c r="AK389" i="1"/>
  <c r="AJ381" i="1"/>
  <c r="AK381" i="1"/>
  <c r="AJ373" i="1"/>
  <c r="AK373" i="1"/>
  <c r="AJ365" i="1"/>
  <c r="AK365" i="1"/>
  <c r="AJ357" i="1"/>
  <c r="AK357" i="1"/>
  <c r="AJ349" i="1"/>
  <c r="AK349" i="1"/>
  <c r="AJ341" i="1"/>
  <c r="AK341" i="1"/>
  <c r="AJ333" i="1"/>
  <c r="AK333" i="1"/>
  <c r="AJ325" i="1"/>
  <c r="AK325" i="1"/>
  <c r="AJ317" i="1"/>
  <c r="AK317" i="1"/>
  <c r="AJ309" i="1"/>
  <c r="AK309" i="1"/>
  <c r="AJ301" i="1"/>
  <c r="AK301" i="1"/>
  <c r="AJ293" i="1"/>
  <c r="AK293" i="1"/>
  <c r="AJ285" i="1"/>
  <c r="AK285" i="1"/>
  <c r="AJ277" i="1"/>
  <c r="AK277" i="1"/>
  <c r="AJ269" i="1"/>
  <c r="AK269" i="1"/>
  <c r="AJ261" i="1"/>
  <c r="AK261" i="1"/>
  <c r="AJ245" i="1"/>
  <c r="AK245" i="1"/>
  <c r="AJ237" i="1"/>
  <c r="AK237" i="1"/>
  <c r="AJ229" i="1"/>
  <c r="AK229" i="1"/>
  <c r="AJ221" i="1"/>
  <c r="AK221" i="1"/>
  <c r="AJ213" i="1"/>
  <c r="AK213" i="1"/>
  <c r="AJ205" i="1"/>
  <c r="AK205" i="1"/>
  <c r="AJ197" i="1"/>
  <c r="AK197" i="1"/>
  <c r="AJ189" i="1"/>
  <c r="AK189" i="1"/>
  <c r="AJ181" i="1"/>
  <c r="AK181" i="1"/>
  <c r="AJ173" i="1"/>
  <c r="AK173" i="1"/>
  <c r="AJ149" i="1"/>
  <c r="AK149" i="1"/>
  <c r="AJ141" i="1"/>
  <c r="AK141" i="1"/>
  <c r="AJ133" i="1"/>
  <c r="AK133" i="1"/>
  <c r="AJ125" i="1"/>
  <c r="AK125" i="1"/>
  <c r="AJ117" i="1"/>
  <c r="AK117" i="1"/>
  <c r="AJ109" i="1"/>
  <c r="AK109" i="1"/>
  <c r="AJ101" i="1"/>
  <c r="AK101" i="1"/>
  <c r="AJ93" i="1"/>
  <c r="AK93" i="1"/>
  <c r="AJ85" i="1"/>
  <c r="AK85" i="1"/>
  <c r="AJ77" i="1"/>
  <c r="AK77" i="1"/>
  <c r="AJ69" i="1"/>
  <c r="AK69" i="1"/>
  <c r="AJ61" i="1"/>
  <c r="AK61" i="1"/>
  <c r="AJ53" i="1"/>
  <c r="AK53" i="1"/>
  <c r="AJ45" i="1"/>
  <c r="AK45" i="1"/>
  <c r="AJ37" i="1"/>
  <c r="AK37" i="1"/>
  <c r="AJ29" i="1"/>
  <c r="AK29" i="1"/>
  <c r="AJ21" i="1"/>
  <c r="AK21" i="1"/>
  <c r="AJ13" i="1"/>
  <c r="AK13" i="1"/>
  <c r="AJ5" i="1"/>
  <c r="AK5" i="1"/>
  <c r="AK168" i="1"/>
  <c r="AK167" i="1"/>
  <c r="AK166" i="1"/>
  <c r="AK165" i="1"/>
  <c r="AK164" i="1"/>
  <c r="AK162" i="1"/>
  <c r="AK161" i="1"/>
  <c r="AK160" i="1"/>
  <c r="AK159" i="1"/>
  <c r="AK158" i="1"/>
  <c r="AK157" i="1"/>
  <c r="AK156" i="1"/>
  <c r="AK155" i="1"/>
  <c r="AK154" i="1"/>
  <c r="AK233" i="1"/>
  <c r="AK232" i="1"/>
  <c r="AK231" i="1"/>
  <c r="AK255" i="1"/>
  <c r="AK254" i="1"/>
  <c r="AK253" i="1"/>
  <c r="AK252" i="1"/>
  <c r="AK251" i="1"/>
  <c r="AK250" i="1"/>
  <c r="AK528" i="1"/>
  <c r="AK527" i="1"/>
  <c r="AK526" i="1"/>
  <c r="AK525" i="1"/>
  <c r="AK515" i="1"/>
  <c r="AK51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V109" i="3"/>
  <c r="V110" i="3"/>
  <c r="V111" i="3"/>
  <c r="V112" i="3"/>
  <c r="V113" i="3"/>
  <c r="V114" i="3"/>
  <c r="V115" i="3"/>
  <c r="V116" i="3"/>
  <c r="V117" i="3"/>
  <c r="V118" i="3"/>
  <c r="A535" i="1" l="1"/>
  <c r="AJ535" i="1" s="1"/>
</calcChain>
</file>

<file path=xl/sharedStrings.xml><?xml version="1.0" encoding="utf-8"?>
<sst xmlns="http://schemas.openxmlformats.org/spreadsheetml/2006/main" count="13903" uniqueCount="3723">
  <si>
    <t>Identifier</t>
  </si>
  <si>
    <t>Number</t>
  </si>
  <si>
    <t>Group</t>
  </si>
  <si>
    <t>Kilometric point</t>
  </si>
  <si>
    <t>Owner</t>
  </si>
  <si>
    <t>Location</t>
  </si>
  <si>
    <t>Symbol</t>
  </si>
  <si>
    <t>Municipality</t>
  </si>
  <si>
    <t>Literal</t>
  </si>
  <si>
    <t>Manufacturer</t>
  </si>
  <si>
    <t>Model</t>
  </si>
  <si>
    <t>Address</t>
  </si>
  <si>
    <t>User</t>
  </si>
  <si>
    <t>Password</t>
  </si>
  <si>
    <t xml:space="preserve">HTTP port </t>
  </si>
  <si>
    <t>ONVIF Port</t>
  </si>
  <si>
    <t>RTSP Port</t>
  </si>
  <si>
    <t>Protocol</t>
  </si>
  <si>
    <t>Port</t>
  </si>
  <si>
    <t>Serial settings</t>
  </si>
  <si>
    <t>Multicast address</t>
  </si>
  <si>
    <t>Ports Multicast</t>
  </si>
  <si>
    <t>Video Digital</t>
  </si>
  <si>
    <t>SDP</t>
  </si>
  <si>
    <t>Observacions</t>
  </si>
  <si>
    <t>Video Analogic</t>
  </si>
  <si>
    <t>Road</t>
  </si>
  <si>
    <t>Direction</t>
  </si>
  <si>
    <t>Latitude</t>
  </si>
  <si>
    <t>Longitude</t>
  </si>
  <si>
    <t>Polling</t>
  </si>
  <si>
    <t>Default multicast</t>
  </si>
  <si>
    <t>C-31</t>
  </si>
  <si>
    <t>DGC</t>
  </si>
  <si>
    <t>ACCESSOS SUD</t>
  </si>
  <si>
    <t>Fixed camera</t>
  </si>
  <si>
    <t>Tunel Amadeu Torner</t>
  </si>
  <si>
    <t>LANACCESS</t>
  </si>
  <si>
    <t>onSafe MPEGx-120E</t>
  </si>
  <si>
    <t>hello</t>
  </si>
  <si>
    <t>world</t>
  </si>
  <si>
    <t xml:space="preserve">			0</t>
  </si>
  <si>
    <t>Amb vídeo</t>
  </si>
  <si>
    <t>false</t>
  </si>
  <si>
    <t>T-11</t>
  </si>
  <si>
    <t>SCT</t>
  </si>
  <si>
    <t>Riudoms</t>
  </si>
  <si>
    <t>AXIS</t>
  </si>
  <si>
    <t>AXIS Q7401 Video Encoder</t>
  </si>
  <si>
    <t>10.137.247.69</t>
  </si>
  <si>
    <t>root</t>
  </si>
  <si>
    <t>9600,8,E,1</t>
  </si>
  <si>
    <t xml:space="preserve">				239.239.239.239</t>
  </si>
  <si>
    <t>No es veu per analògic.</t>
  </si>
  <si>
    <t>DEC</t>
  </si>
  <si>
    <t>N-340</t>
  </si>
  <si>
    <t>Reus</t>
  </si>
  <si>
    <t>10.137.247.36</t>
  </si>
  <si>
    <t>Sense video</t>
  </si>
  <si>
    <t>Destino inaccesible</t>
  </si>
  <si>
    <t>AP-7</t>
  </si>
  <si>
    <t>ACCESSOS NORD</t>
  </si>
  <si>
    <t>Barberà del Vallès</t>
  </si>
  <si>
    <t>Barberà del Valles</t>
  </si>
  <si>
    <t>10.137.229.34</t>
  </si>
  <si>
    <t xml:space="preserve">			19</t>
  </si>
  <si>
    <t>1200,8,E,1</t>
  </si>
  <si>
    <t xml:space="preserve">				239.137.229.34</t>
  </si>
  <si>
    <t xml:space="preserve">	15002</t>
  </si>
  <si>
    <t>AP-7/B-30</t>
  </si>
  <si>
    <t>Barberà</t>
  </si>
  <si>
    <t>10.137.229.35</t>
  </si>
  <si>
    <t xml:space="preserve">			18</t>
  </si>
  <si>
    <t xml:space="preserve">				239.137.229.35</t>
  </si>
  <si>
    <t>Cerdanyola</t>
  </si>
  <si>
    <t>10.137.229.36</t>
  </si>
  <si>
    <t xml:space="preserve">			17</t>
  </si>
  <si>
    <t xml:space="preserve">				239.137.229.36</t>
  </si>
  <si>
    <t>Cerdanyola del Vallès</t>
  </si>
  <si>
    <t>Bellaterra</t>
  </si>
  <si>
    <t>10.137.229.37</t>
  </si>
  <si>
    <t xml:space="preserve">			16</t>
  </si>
  <si>
    <t xml:space="preserve">				239.137.229.37</t>
  </si>
  <si>
    <t>ACESA</t>
  </si>
  <si>
    <t>AP-7 (S)</t>
  </si>
  <si>
    <t>Constantí</t>
  </si>
  <si>
    <t xml:space="preserve"> 10.131.65.11</t>
  </si>
  <si>
    <t xml:space="preserve">				235.1.0.84</t>
  </si>
  <si>
    <t xml:space="preserve">	15001</t>
  </si>
  <si>
    <t>0</t>
  </si>
  <si>
    <t>Tarragona</t>
  </si>
  <si>
    <t xml:space="preserve"> 10.131.65.9</t>
  </si>
  <si>
    <t xml:space="preserve">				235.1.0.82</t>
  </si>
  <si>
    <t>Sense video, Imatge en Blanc</t>
  </si>
  <si>
    <t>C-15</t>
  </si>
  <si>
    <t>Eix Diagonal</t>
  </si>
  <si>
    <t>A-2</t>
  </si>
  <si>
    <t>C-15 7,000</t>
  </si>
  <si>
    <t>VG4 AutoDome</t>
  </si>
  <si>
    <t xml:space="preserve"> 172.28.5.7</t>
  </si>
  <si>
    <t xml:space="preserve">			1</t>
  </si>
  <si>
    <t xml:space="preserve">				225.1.5.7</t>
  </si>
  <si>
    <t>No es visualitza.</t>
  </si>
  <si>
    <t>C-33</t>
  </si>
  <si>
    <t>Mollet del Vallès</t>
  </si>
  <si>
    <t>Mollet del Valles</t>
  </si>
  <si>
    <t>10.131.1.3</t>
  </si>
  <si>
    <t xml:space="preserve">				235.1.0.1</t>
  </si>
  <si>
    <t>Sense video.</t>
  </si>
  <si>
    <t>AP-7 (N)</t>
  </si>
  <si>
    <t>Sant Julià de Ramis</t>
  </si>
  <si>
    <t>AXIS Q6044-E Network Camera</t>
  </si>
  <si>
    <t>10.131.10.3</t>
  </si>
  <si>
    <t>sct</t>
  </si>
  <si>
    <t>Sense vídeo.</t>
  </si>
  <si>
    <t>Girona</t>
  </si>
  <si>
    <t>Girona Nord</t>
  </si>
  <si>
    <t>10.131.10.4</t>
  </si>
  <si>
    <t xml:space="preserve">				235.1.0.44</t>
  </si>
  <si>
    <t>Sense Assignació</t>
  </si>
  <si>
    <t>La Roca</t>
  </si>
  <si>
    <t>AXIS Q6054-E Network Camera</t>
  </si>
  <si>
    <t>10.131.100.31</t>
  </si>
  <si>
    <t xml:space="preserve">				235.1.0.7</t>
  </si>
  <si>
    <t>Mollet</t>
  </si>
  <si>
    <t>10.131.100.33</t>
  </si>
  <si>
    <t xml:space="preserve">				235.1.0.9</t>
  </si>
  <si>
    <t>Santa Perpètua de Mogoda</t>
  </si>
  <si>
    <t>Sta. Perpètua</t>
  </si>
  <si>
    <t>10.131.100.34</t>
  </si>
  <si>
    <t xml:space="preserve">				235.1.0.10</t>
  </si>
  <si>
    <t>10.131.100.35</t>
  </si>
  <si>
    <t xml:space="preserve">				235.1.0.11</t>
  </si>
  <si>
    <t>10.131.100.36</t>
  </si>
  <si>
    <t xml:space="preserve">				235.1.0.12</t>
  </si>
  <si>
    <t>10.131.100.37</t>
  </si>
  <si>
    <t xml:space="preserve">				235.1.0.13</t>
  </si>
  <si>
    <t>Mollet Sortida 1</t>
  </si>
  <si>
    <t>10.131.100.47</t>
  </si>
  <si>
    <t>Mollet Sortida 2</t>
  </si>
  <si>
    <t>10.131.100.48</t>
  </si>
  <si>
    <t>Montornès del Vallès</t>
  </si>
  <si>
    <t>Montornes Valles</t>
  </si>
  <si>
    <t>10.131.100.50</t>
  </si>
  <si>
    <t>Montmeló</t>
  </si>
  <si>
    <t>AXIS P5534-E Network Camera</t>
  </si>
  <si>
    <t>10.131.100.51</t>
  </si>
  <si>
    <t>Mollet Nord</t>
  </si>
  <si>
    <t>10.131.100.52</t>
  </si>
  <si>
    <t>Parets del Vallès</t>
  </si>
  <si>
    <t>10.131.100.80</t>
  </si>
  <si>
    <t>Bàscara</t>
  </si>
  <si>
    <t>Bascara</t>
  </si>
  <si>
    <t>10.131.11.3</t>
  </si>
  <si>
    <t>Viladasens</t>
  </si>
  <si>
    <t>Viladesens</t>
  </si>
  <si>
    <t>10.131.11.4</t>
  </si>
  <si>
    <t>A-9</t>
  </si>
  <si>
    <t>ASF2</t>
  </si>
  <si>
    <t>10.131.12.17</t>
  </si>
  <si>
    <t xml:space="preserve">				235.1.0.18</t>
  </si>
  <si>
    <t>Le Bolou</t>
  </si>
  <si>
    <t>onSafe MPEGx-100E</t>
  </si>
  <si>
    <t>10.131.12.18</t>
  </si>
  <si>
    <t xml:space="preserve">				235.1.0.19</t>
  </si>
  <si>
    <t>Sense video, Imatge en negre, te hora i data</t>
  </si>
  <si>
    <t>ASF3</t>
  </si>
  <si>
    <t>10.131.12.19</t>
  </si>
  <si>
    <t xml:space="preserve">				235.1.0.20</t>
  </si>
  <si>
    <t>Frontera França</t>
  </si>
  <si>
    <t>10.131.12.21</t>
  </si>
  <si>
    <t xml:space="preserve">				235.1.0.21</t>
  </si>
  <si>
    <t>Figueres</t>
  </si>
  <si>
    <t>Figueres Sud</t>
  </si>
  <si>
    <t>10.131.12.22</t>
  </si>
  <si>
    <t xml:space="preserve">				235.1.0.47</t>
  </si>
  <si>
    <t>Borrassà</t>
  </si>
  <si>
    <t>Borrassa</t>
  </si>
  <si>
    <t>10.131.12.23</t>
  </si>
  <si>
    <t>Biure</t>
  </si>
  <si>
    <t>AXIS P5532-E Network Camera</t>
  </si>
  <si>
    <t>10.131.13.3</t>
  </si>
  <si>
    <t>Figueres Nord</t>
  </si>
  <si>
    <t>10.131.13.4</t>
  </si>
  <si>
    <t xml:space="preserve">				235.1.0.51</t>
  </si>
  <si>
    <t>Figueres Centre</t>
  </si>
  <si>
    <t>10.131.13.5</t>
  </si>
  <si>
    <t xml:space="preserve">				235.1.0.52</t>
  </si>
  <si>
    <t>Agullana</t>
  </si>
  <si>
    <t>Barrera Agullana</t>
  </si>
  <si>
    <t>10.131.15.3</t>
  </si>
  <si>
    <t>AXIS Q6042 Network Camera</t>
  </si>
  <si>
    <t>10.131.15.4</t>
  </si>
  <si>
    <t>Jonquera</t>
  </si>
  <si>
    <t>10.131.16.3</t>
  </si>
  <si>
    <t>Aduana</t>
  </si>
  <si>
    <t>10.131.16.4</t>
  </si>
  <si>
    <t>Frontera</t>
  </si>
  <si>
    <t>10.131.16.5</t>
  </si>
  <si>
    <t>C-32S</t>
  </si>
  <si>
    <t>AUCAT</t>
  </si>
  <si>
    <t>C-32 (S)</t>
  </si>
  <si>
    <t>Sitges</t>
  </si>
  <si>
    <t>10.131.196.47</t>
  </si>
  <si>
    <t xml:space="preserve">				235.1.2.49</t>
  </si>
  <si>
    <t>10.131.196.48</t>
  </si>
  <si>
    <t xml:space="preserve">				235.1.2.50</t>
  </si>
  <si>
    <t>10.131.196.73</t>
  </si>
  <si>
    <t xml:space="preserve">				235.1.2.75</t>
  </si>
  <si>
    <t>Sitges Garraf</t>
  </si>
  <si>
    <t>10.131.196.84</t>
  </si>
  <si>
    <t xml:space="preserve">				235.1.2.86</t>
  </si>
  <si>
    <t>Vilanova i la Geltrú</t>
  </si>
  <si>
    <t>Vilanova Centre</t>
  </si>
  <si>
    <t>10.131.197.20</t>
  </si>
  <si>
    <t xml:space="preserve">				235.1.2.22</t>
  </si>
  <si>
    <t>Sant Pere de Ribes</t>
  </si>
  <si>
    <t>S. Pere de Ribes</t>
  </si>
  <si>
    <t>10.131.197.21</t>
  </si>
  <si>
    <t xml:space="preserve">				235.1.2.23</t>
  </si>
  <si>
    <t>10.131.197.22</t>
  </si>
  <si>
    <t xml:space="preserve">				235.1.2.24</t>
  </si>
  <si>
    <t>10.131.197.23</t>
  </si>
  <si>
    <t>Sitges Centre</t>
  </si>
  <si>
    <t>10.131.197.25</t>
  </si>
  <si>
    <t xml:space="preserve">				235.1.2.27</t>
  </si>
  <si>
    <t>Sitges Nord</t>
  </si>
  <si>
    <t>10.131.197.28</t>
  </si>
  <si>
    <t xml:space="preserve">				235.1.2.30</t>
  </si>
  <si>
    <t>Sitges Peatge</t>
  </si>
  <si>
    <t>10.131.197.45</t>
  </si>
  <si>
    <t xml:space="preserve">				235.1.2.47</t>
  </si>
  <si>
    <t>10.131.197.46</t>
  </si>
  <si>
    <t xml:space="preserve">				235.1.2.48</t>
  </si>
  <si>
    <t>10.131.198.34</t>
  </si>
  <si>
    <t xml:space="preserve">				235.1.2.101</t>
  </si>
  <si>
    <t>Sitges Botigues</t>
  </si>
  <si>
    <t>10.131.198.42</t>
  </si>
  <si>
    <t xml:space="preserve">				235.1.2.109</t>
  </si>
  <si>
    <t>Peatge La Roca</t>
  </si>
  <si>
    <t>10.131.3.3</t>
  </si>
  <si>
    <t>Cardedeu</t>
  </si>
  <si>
    <t>10.131.4.3</t>
  </si>
  <si>
    <t>Llinars del Vallès</t>
  </si>
  <si>
    <t>Llinars del valles</t>
  </si>
  <si>
    <t>10.131.4.4</t>
  </si>
  <si>
    <t>10.131.4.7</t>
  </si>
  <si>
    <t>desconocida</t>
  </si>
  <si>
    <t>Imatge congelada</t>
  </si>
  <si>
    <t>C-32</t>
  </si>
  <si>
    <t>C-32 (N)</t>
  </si>
  <si>
    <t>Alella</t>
  </si>
  <si>
    <t>10.131.45.4</t>
  </si>
  <si>
    <t xml:space="preserve">				235.1.0.89</t>
  </si>
  <si>
    <t>Masnou</t>
  </si>
  <si>
    <t>El Masnou</t>
  </si>
  <si>
    <t>10.131.45.5</t>
  </si>
  <si>
    <t xml:space="preserve">				235.1.0.90</t>
  </si>
  <si>
    <t>10.131.47.3</t>
  </si>
  <si>
    <t xml:space="preserve">				235.1.0.91</t>
  </si>
  <si>
    <t>Premià de Dalt</t>
  </si>
  <si>
    <t>Premià de dalt</t>
  </si>
  <si>
    <t>10.131.47.4</t>
  </si>
  <si>
    <t xml:space="preserve">				235.1.0.92</t>
  </si>
  <si>
    <t>Vilassar de Mar</t>
  </si>
  <si>
    <t>Peatge Vilassar</t>
  </si>
  <si>
    <t>10.131.47.5</t>
  </si>
  <si>
    <t xml:space="preserve">				235.1.0.93</t>
  </si>
  <si>
    <t>Cabrils</t>
  </si>
  <si>
    <t>10.131.47.6</t>
  </si>
  <si>
    <t xml:space="preserve">				235.1.0.94</t>
  </si>
  <si>
    <t>Cabrera de Mar</t>
  </si>
  <si>
    <t>Cabrera / N-II</t>
  </si>
  <si>
    <t>10.131.47.7</t>
  </si>
  <si>
    <t xml:space="preserve">				235.1.0.95</t>
  </si>
  <si>
    <t>Mataró</t>
  </si>
  <si>
    <t>Mataró / N-II</t>
  </si>
  <si>
    <t>10.131.48.10</t>
  </si>
  <si>
    <t xml:space="preserve">				235.1.0.103</t>
  </si>
  <si>
    <t>Sant Andreu de Llavaneres</t>
  </si>
  <si>
    <t>S. A. Llavaneras</t>
  </si>
  <si>
    <t>10.131.48.11</t>
  </si>
  <si>
    <t xml:space="preserve">				235.1.0.104</t>
  </si>
  <si>
    <t>Argentona</t>
  </si>
  <si>
    <t>10.131.48.3</t>
  </si>
  <si>
    <t xml:space="preserve">				235.1.0.96</t>
  </si>
  <si>
    <t>10.131.48.4</t>
  </si>
  <si>
    <t xml:space="preserve">				235.1.0.97</t>
  </si>
  <si>
    <t>Argentona Tunel 0</t>
  </si>
  <si>
    <t>10.131.48.5</t>
  </si>
  <si>
    <t xml:space="preserve">				235.1.0.98</t>
  </si>
  <si>
    <t>Mataró Tunel 0</t>
  </si>
  <si>
    <t>10.131.48.8</t>
  </si>
  <si>
    <t xml:space="preserve">				235.1.0.101</t>
  </si>
  <si>
    <t>Mataró Nord</t>
  </si>
  <si>
    <t>10.131.48.9</t>
  </si>
  <si>
    <t xml:space="preserve">				235.1.0.102</t>
  </si>
  <si>
    <t>Sant Vicenç de Montalt</t>
  </si>
  <si>
    <t>S V Montalt</t>
  </si>
  <si>
    <t>10.131.49.3</t>
  </si>
  <si>
    <t xml:space="preserve">				235.1.0.105</t>
  </si>
  <si>
    <t>Sant Celoni</t>
  </si>
  <si>
    <t>10.131.5.4</t>
  </si>
  <si>
    <t xml:space="preserve">				235.1.0.27</t>
  </si>
  <si>
    <t>10.131.5.6</t>
  </si>
  <si>
    <t>Arenys de Mar</t>
  </si>
  <si>
    <t>Arenys Peatge</t>
  </si>
  <si>
    <t>10.131.51.3</t>
  </si>
  <si>
    <t xml:space="preserve">				235.1.0.106</t>
  </si>
  <si>
    <t>Arenys</t>
  </si>
  <si>
    <t>10.131.51.4</t>
  </si>
  <si>
    <t xml:space="preserve">				235.1.0.107</t>
  </si>
  <si>
    <t>Canet de Mar</t>
  </si>
  <si>
    <t>10.131.51.5</t>
  </si>
  <si>
    <t xml:space="preserve">				235.1.0.108</t>
  </si>
  <si>
    <t>Canet Tunel 1</t>
  </si>
  <si>
    <t>10.131.51.6</t>
  </si>
  <si>
    <t xml:space="preserve">				235.1.0.109</t>
  </si>
  <si>
    <t>Sant Pol de Mar</t>
  </si>
  <si>
    <t>10.131.51.7</t>
  </si>
  <si>
    <t xml:space="preserve">				235.1.0.110</t>
  </si>
  <si>
    <t>Santa Susanna</t>
  </si>
  <si>
    <t>S. Susanna Tunel 3</t>
  </si>
  <si>
    <t>10.131.52.10</t>
  </si>
  <si>
    <t xml:space="preserve">				235.1.0.120</t>
  </si>
  <si>
    <t>10.131.52.13</t>
  </si>
  <si>
    <t xml:space="preserve">				235.1.0.123</t>
  </si>
  <si>
    <t>S. Susanna Tunel 4</t>
  </si>
  <si>
    <t>10.131.52.14</t>
  </si>
  <si>
    <t xml:space="preserve">				235.1.0.124</t>
  </si>
  <si>
    <t>Palafolls</t>
  </si>
  <si>
    <t>Palafolls Tunel</t>
  </si>
  <si>
    <t>10.131.52.15</t>
  </si>
  <si>
    <t xml:space="preserve">				235.1.0.125</t>
  </si>
  <si>
    <t>10.131.52.17</t>
  </si>
  <si>
    <t xml:space="preserve">				235.1.0.127</t>
  </si>
  <si>
    <t>10.131.52.25</t>
  </si>
  <si>
    <t xml:space="preserve">				235.1.0.212</t>
  </si>
  <si>
    <t>10.131.52.26</t>
  </si>
  <si>
    <t xml:space="preserve">				235.1.0.213</t>
  </si>
  <si>
    <t>10.131.52.28</t>
  </si>
  <si>
    <t xml:space="preserve">				235.1.0.215</t>
  </si>
  <si>
    <t>St. Pol Tunel 2</t>
  </si>
  <si>
    <t>10.131.52.3</t>
  </si>
  <si>
    <t xml:space="preserve">				235.1.0.113</t>
  </si>
  <si>
    <t>St. Pol Tunel</t>
  </si>
  <si>
    <t>10.131.52.4</t>
  </si>
  <si>
    <t xml:space="preserve">				235.1.0.114</t>
  </si>
  <si>
    <t>Calella</t>
  </si>
  <si>
    <t>Callella Sortida</t>
  </si>
  <si>
    <t>10.131.52.7</t>
  </si>
  <si>
    <t xml:space="preserve">				235.1.0.117</t>
  </si>
  <si>
    <t>Pineda de Mar</t>
  </si>
  <si>
    <t>Pineda Sortida</t>
  </si>
  <si>
    <t>10.131.52.8</t>
  </si>
  <si>
    <t xml:space="preserve">				235.1.0.118</t>
  </si>
  <si>
    <t>Tordera</t>
  </si>
  <si>
    <t>Tordera Tunel 3</t>
  </si>
  <si>
    <t>10.131.52.9</t>
  </si>
  <si>
    <t xml:space="preserve">				235.1.0.119</t>
  </si>
  <si>
    <t>Subirats</t>
  </si>
  <si>
    <t>10.131.55.12</t>
  </si>
  <si>
    <t xml:space="preserve">				235.1.0.65</t>
  </si>
  <si>
    <t>AP-2</t>
  </si>
  <si>
    <t>Papiol</t>
  </si>
  <si>
    <t>Enllaç AP-7</t>
  </si>
  <si>
    <t>10.131.55.3</t>
  </si>
  <si>
    <t xml:space="preserve">				235.1.0.4</t>
  </si>
  <si>
    <t>Castellví de Rosanes</t>
  </si>
  <si>
    <t>Castellvi de R.</t>
  </si>
  <si>
    <t>10.131.55.6</t>
  </si>
  <si>
    <t xml:space="preserve">				235.1.0.59</t>
  </si>
  <si>
    <t>10.131.55.7</t>
  </si>
  <si>
    <t xml:space="preserve">				235.1.7.22</t>
  </si>
  <si>
    <t>Gelida</t>
  </si>
  <si>
    <t>10.131.57.4</t>
  </si>
  <si>
    <t xml:space="preserve">				235.1.0.60</t>
  </si>
  <si>
    <t>Sant Sadurní d'Anoia</t>
  </si>
  <si>
    <t>Sant Sadurní</t>
  </si>
  <si>
    <t>10.131.58.4</t>
  </si>
  <si>
    <t xml:space="preserve">				235.1.0.62</t>
  </si>
  <si>
    <t>10.131.58.5</t>
  </si>
  <si>
    <t>Avinyonet del Penedès</t>
  </si>
  <si>
    <t>Avinyonet</t>
  </si>
  <si>
    <t>10.131.59.3</t>
  </si>
  <si>
    <t>Vilafranca del Penedès</t>
  </si>
  <si>
    <t>Vilafranca Nord</t>
  </si>
  <si>
    <t>10.131.59.4</t>
  </si>
  <si>
    <t xml:space="preserve">				235.1.0.160</t>
  </si>
  <si>
    <t>Maçanet de la Selva</t>
  </si>
  <si>
    <t>Maçanet</t>
  </si>
  <si>
    <t>10.131.6.3</t>
  </si>
  <si>
    <t>10.131.6.4</t>
  </si>
  <si>
    <t>Hostalric</t>
  </si>
  <si>
    <t>10.131.6.6</t>
  </si>
  <si>
    <t>10.131.6.8</t>
  </si>
  <si>
    <t xml:space="preserve">				235.1.0.36</t>
  </si>
  <si>
    <t>Vilafranca Centre</t>
  </si>
  <si>
    <t>10.131.60.3</t>
  </si>
  <si>
    <t>Imatge defectuosa</t>
  </si>
  <si>
    <t>Vilafranca</t>
  </si>
  <si>
    <t>10.131.60.4</t>
  </si>
  <si>
    <t xml:space="preserve">				235.1.0.162</t>
  </si>
  <si>
    <t>Sant Cugat del Vallès</t>
  </si>
  <si>
    <t>St. Cugat</t>
  </si>
  <si>
    <t>10.131.61.4</t>
  </si>
  <si>
    <t xml:space="preserve">				235.1.0.16</t>
  </si>
  <si>
    <t>Sant Cugat</t>
  </si>
  <si>
    <t>10.131.61.5</t>
  </si>
  <si>
    <t xml:space="preserve">				235.1.0.17</t>
  </si>
  <si>
    <t>10.131.61.6</t>
  </si>
  <si>
    <t xml:space="preserve">				235.1.0.135</t>
  </si>
  <si>
    <t>Vilafranca Sud</t>
  </si>
  <si>
    <t>10.131.62.4</t>
  </si>
  <si>
    <t>Castellet</t>
  </si>
  <si>
    <t>10.131.62.5</t>
  </si>
  <si>
    <t xml:space="preserve">				235.1.0.165</t>
  </si>
  <si>
    <t>Vendrell</t>
  </si>
  <si>
    <t>El Vendrell</t>
  </si>
  <si>
    <t>10.131.63.3</t>
  </si>
  <si>
    <t xml:space="preserve">				235.1.0.68</t>
  </si>
  <si>
    <t>10.131.63.4</t>
  </si>
  <si>
    <t xml:space="preserve">				235.1.0.69</t>
  </si>
  <si>
    <t>Peatge El Vendrell</t>
  </si>
  <si>
    <t>10.131.63.5</t>
  </si>
  <si>
    <t>Roda de Barà</t>
  </si>
  <si>
    <t>10.131.63.7</t>
  </si>
  <si>
    <t xml:space="preserve">				235.1.0.72</t>
  </si>
  <si>
    <t>10.131.63.8</t>
  </si>
  <si>
    <t xml:space="preserve">				235.1.0.73</t>
  </si>
  <si>
    <t>Altafulla</t>
  </si>
  <si>
    <t>10.131.64.3</t>
  </si>
  <si>
    <t>Peatge Tarragona</t>
  </si>
  <si>
    <t>10.131.65.10</t>
  </si>
  <si>
    <t xml:space="preserve">				235.1.0.83</t>
  </si>
  <si>
    <t>10.131.66.3</t>
  </si>
  <si>
    <t xml:space="preserve">				235.1.0.57</t>
  </si>
  <si>
    <t>10.131.66.4</t>
  </si>
  <si>
    <t xml:space="preserve">				235.1.0.86</t>
  </si>
  <si>
    <t>Salou</t>
  </si>
  <si>
    <t>10.131.66.5</t>
  </si>
  <si>
    <t>Sils</t>
  </si>
  <si>
    <t>10.131.7.17</t>
  </si>
  <si>
    <t xml:space="preserve">				235.1.0.37</t>
  </si>
  <si>
    <t>Vidreres</t>
  </si>
  <si>
    <t>Sort. Vidreres</t>
  </si>
  <si>
    <t>10.131.7.18</t>
  </si>
  <si>
    <t>Fraga</t>
  </si>
  <si>
    <t>10.131.74.4</t>
  </si>
  <si>
    <t xml:space="preserve">				235.1.0.144</t>
  </si>
  <si>
    <t>Soses</t>
  </si>
  <si>
    <t>10.131.75.3</t>
  </si>
  <si>
    <t xml:space="preserve">				235.1.0.146</t>
  </si>
  <si>
    <t>Accés Lleida</t>
  </si>
  <si>
    <t>10.131.76.3</t>
  </si>
  <si>
    <t xml:space="preserve">				235.1.0.147</t>
  </si>
  <si>
    <t>Borges Blanques</t>
  </si>
  <si>
    <t>10.131.77.3</t>
  </si>
  <si>
    <t xml:space="preserve">				235.1.0.149</t>
  </si>
  <si>
    <t xml:space="preserve">Amb vídeo </t>
  </si>
  <si>
    <t>L'albi</t>
  </si>
  <si>
    <t>10.131.78.4</t>
  </si>
  <si>
    <t>Vinaixa</t>
  </si>
  <si>
    <t>10.131.78.5</t>
  </si>
  <si>
    <t>Montblanc</t>
  </si>
  <si>
    <t>10.131.79.3</t>
  </si>
  <si>
    <t xml:space="preserve">				235.1.0.154</t>
  </si>
  <si>
    <t>Riudellots de la Selva</t>
  </si>
  <si>
    <t>Riudellots</t>
  </si>
  <si>
    <t>10.131.8.4</t>
  </si>
  <si>
    <t>Cabra del Camp</t>
  </si>
  <si>
    <t>Cabra del camp</t>
  </si>
  <si>
    <t>10.131.80.3</t>
  </si>
  <si>
    <t>Amb vídeo però enfoca a unes cases</t>
  </si>
  <si>
    <t>Enllaç AP-2</t>
  </si>
  <si>
    <t>10.131.83.11</t>
  </si>
  <si>
    <t xml:space="preserve">				235.1.0.168</t>
  </si>
  <si>
    <t>Banyeres Penedes</t>
  </si>
  <si>
    <t>10.131.83.13</t>
  </si>
  <si>
    <t xml:space="preserve">				235.1.0.170</t>
  </si>
  <si>
    <t>Banyeres del Penedès</t>
  </si>
  <si>
    <t>10.131.83.9</t>
  </si>
  <si>
    <t xml:space="preserve">				235.1.0.166</t>
  </si>
  <si>
    <t>Sant Gregori</t>
  </si>
  <si>
    <t>10.131.9.3</t>
  </si>
  <si>
    <t>Girona Sud</t>
  </si>
  <si>
    <t>10.131.9.4</t>
  </si>
  <si>
    <t xml:space="preserve">				235.1.0.42</t>
  </si>
  <si>
    <t>Calafell</t>
  </si>
  <si>
    <t>10.131.97.20</t>
  </si>
  <si>
    <t>Cunit</t>
  </si>
  <si>
    <t>10.131.97.21</t>
  </si>
  <si>
    <t>Cubelles</t>
  </si>
  <si>
    <t>10.131.97.23</t>
  </si>
  <si>
    <t xml:space="preserve">				235.1.2.18</t>
  </si>
  <si>
    <t>10.131.97.24</t>
  </si>
  <si>
    <t xml:space="preserve">				235.1.2.19</t>
  </si>
  <si>
    <t>Vilanova</t>
  </si>
  <si>
    <t>10.131.97.25</t>
  </si>
  <si>
    <t>10.131.97.26</t>
  </si>
  <si>
    <t>10.131.99.20</t>
  </si>
  <si>
    <t xml:space="preserve">				235.1.2.1</t>
  </si>
  <si>
    <t>10.131.99.21</t>
  </si>
  <si>
    <t xml:space="preserve">				235.1.2.2</t>
  </si>
  <si>
    <t>10.131.99.23</t>
  </si>
  <si>
    <t xml:space="preserve">				235.1.2.4</t>
  </si>
  <si>
    <t>10.131.99.31</t>
  </si>
  <si>
    <t xml:space="preserve">				235.1.2.12</t>
  </si>
  <si>
    <t>10.137.229.38</t>
  </si>
  <si>
    <t xml:space="preserve">			20</t>
  </si>
  <si>
    <t xml:space="preserve">				239.137.229.38</t>
  </si>
  <si>
    <t>CRE</t>
  </si>
  <si>
    <t>C-16</t>
  </si>
  <si>
    <t>10.136.34.141</t>
  </si>
  <si>
    <t xml:space="preserve">				239.136.34.141</t>
  </si>
  <si>
    <t>10.136.34.142</t>
  </si>
  <si>
    <t xml:space="preserve">				239.136.34.142</t>
  </si>
  <si>
    <t>10.136.34.143</t>
  </si>
  <si>
    <t xml:space="preserve">				239.136.34.143</t>
  </si>
  <si>
    <t>10.136.34.144</t>
  </si>
  <si>
    <t xml:space="preserve">				239.136.34.144</t>
  </si>
  <si>
    <t>10.136.34.145</t>
  </si>
  <si>
    <t xml:space="preserve">				239.136.34.145</t>
  </si>
  <si>
    <t>10.136.34.146</t>
  </si>
  <si>
    <t xml:space="preserve">				239.136.34.146</t>
  </si>
  <si>
    <t>10.136.34.147</t>
  </si>
  <si>
    <t xml:space="preserve">				239.136.34.147</t>
  </si>
  <si>
    <t>10.136.34.148</t>
  </si>
  <si>
    <t xml:space="preserve">				239.136.34.148</t>
  </si>
  <si>
    <t>Floresta</t>
  </si>
  <si>
    <t>10.136.34.149</t>
  </si>
  <si>
    <t xml:space="preserve">				239.136.34.149</t>
  </si>
  <si>
    <t>10.137.229.39</t>
  </si>
  <si>
    <t xml:space="preserve">			15</t>
  </si>
  <si>
    <t xml:space="preserve">				239.137.229.39</t>
  </si>
  <si>
    <t>10.136.34.150</t>
  </si>
  <si>
    <t xml:space="preserve">				239.136.34.150</t>
  </si>
  <si>
    <t>10.136.34.151</t>
  </si>
  <si>
    <t xml:space="preserve">				239.136.34.151</t>
  </si>
  <si>
    <t>10.136.34.152</t>
  </si>
  <si>
    <t xml:space="preserve">				239.136.34.152</t>
  </si>
  <si>
    <t>10.136.34.153</t>
  </si>
  <si>
    <t xml:space="preserve">				239.136.34.153</t>
  </si>
  <si>
    <t>10.136.34.154</t>
  </si>
  <si>
    <t xml:space="preserve">				239.136.34.154</t>
  </si>
  <si>
    <t>10.137.229.40</t>
  </si>
  <si>
    <t xml:space="preserve">			14</t>
  </si>
  <si>
    <t xml:space="preserve">				239.137.229.40</t>
  </si>
  <si>
    <t>10.137.229.41</t>
  </si>
  <si>
    <t xml:space="preserve">			13</t>
  </si>
  <si>
    <t xml:space="preserve">				239.137.229.41</t>
  </si>
  <si>
    <t>10.137.229.42</t>
  </si>
  <si>
    <t xml:space="preserve">			12</t>
  </si>
  <si>
    <t xml:space="preserve">				239.137.229.42</t>
  </si>
  <si>
    <t>10.137.229.43</t>
  </si>
  <si>
    <t xml:space="preserve">			11</t>
  </si>
  <si>
    <t xml:space="preserve">				239.137.229.43</t>
  </si>
  <si>
    <t>10.137.229.44</t>
  </si>
  <si>
    <t xml:space="preserve">			10</t>
  </si>
  <si>
    <t xml:space="preserve">				239.137.229.44</t>
  </si>
  <si>
    <t>Castellbisbal</t>
  </si>
  <si>
    <t>10.137.243.228</t>
  </si>
  <si>
    <t>10.137.243.229</t>
  </si>
  <si>
    <t>10.137.243.230</t>
  </si>
  <si>
    <t>Martorell</t>
  </si>
  <si>
    <t>10.137.243.231</t>
  </si>
  <si>
    <t>Peatge Martorell</t>
  </si>
  <si>
    <t>10.137.243.232_x000D_</t>
  </si>
  <si>
    <t>17/1/2018 No comunica</t>
  </si>
  <si>
    <t>Retirada per obres. Avaria: 6546.</t>
  </si>
  <si>
    <t>10.137.243.233</t>
  </si>
  <si>
    <t>Retirada per obres. Avaria: 6547.</t>
  </si>
  <si>
    <t>Vila-seca</t>
  </si>
  <si>
    <t>Vila-Seca</t>
  </si>
  <si>
    <t>10.149.2.129</t>
  </si>
  <si>
    <t xml:space="preserve">				235.2.0.174</t>
  </si>
  <si>
    <t>Mont-roig del Camp</t>
  </si>
  <si>
    <t>Mont-Roig del Camp</t>
  </si>
  <si>
    <t>10.149.3.129</t>
  </si>
  <si>
    <t xml:space="preserve">				235.2.0.176</t>
  </si>
  <si>
    <t>10.149.3.130</t>
  </si>
  <si>
    <t xml:space="preserve">				235.2.0.175</t>
  </si>
  <si>
    <t>Vandellòs i l'Hospitalet de l'Infant</t>
  </si>
  <si>
    <t>Vandellós</t>
  </si>
  <si>
    <t>10.149.3.131</t>
  </si>
  <si>
    <t xml:space="preserve">				235.2.0.177</t>
  </si>
  <si>
    <t>Ametlla de Mar</t>
  </si>
  <si>
    <t>L'Ametlla de Mar</t>
  </si>
  <si>
    <t>10.149.4.129</t>
  </si>
  <si>
    <t xml:space="preserve">				235.2.0.178</t>
  </si>
  <si>
    <t>Sense video, Imatge "No signal"</t>
  </si>
  <si>
    <t>Perelló</t>
  </si>
  <si>
    <t>El Perelló</t>
  </si>
  <si>
    <t>10.149.15.129</t>
  </si>
  <si>
    <t xml:space="preserve">				235.2.0.179</t>
  </si>
  <si>
    <t>Freginals</t>
  </si>
  <si>
    <t>10.149.6.129</t>
  </si>
  <si>
    <t xml:space="preserve">				235.2.0.180</t>
  </si>
  <si>
    <t>Ulldecona</t>
  </si>
  <si>
    <t>10.149.7.129</t>
  </si>
  <si>
    <t xml:space="preserve">				235.2.0.181</t>
  </si>
  <si>
    <t>10.149.7.130</t>
  </si>
  <si>
    <t xml:space="preserve">				235.2.0.182</t>
  </si>
  <si>
    <t>Cornellà de Llobregat</t>
  </si>
  <si>
    <t>Cornellà</t>
  </si>
  <si>
    <t>10.137.245.36</t>
  </si>
  <si>
    <t xml:space="preserve">			21</t>
  </si>
  <si>
    <t>Afectada per obres. Avaria 6612.</t>
  </si>
  <si>
    <t>Sant Joan Despí</t>
  </si>
  <si>
    <t>St. Joan Despí</t>
  </si>
  <si>
    <t>10.137.245.37</t>
  </si>
  <si>
    <t xml:space="preserve">			22</t>
  </si>
  <si>
    <t>Enllaç C-245</t>
  </si>
  <si>
    <t>10.137.245.38</t>
  </si>
  <si>
    <t xml:space="preserve">			23</t>
  </si>
  <si>
    <t>10.137.245.39</t>
  </si>
  <si>
    <t xml:space="preserve">			24</t>
  </si>
  <si>
    <t>Sant Feliu de Llobregat</t>
  </si>
  <si>
    <t>S. Feliu Llob.</t>
  </si>
  <si>
    <t>10.137.245.40</t>
  </si>
  <si>
    <t xml:space="preserve">			25</t>
  </si>
  <si>
    <t>A-2 (Baix)</t>
  </si>
  <si>
    <t>Enllaç B-23</t>
  </si>
  <si>
    <t>10.137.245.41</t>
  </si>
  <si>
    <t>Sant Vicenç dels Horts</t>
  </si>
  <si>
    <t>Sant Vicenç H.</t>
  </si>
  <si>
    <t>10.137.245.42</t>
  </si>
  <si>
    <t>10.137.245.43</t>
  </si>
  <si>
    <t>Pallejà</t>
  </si>
  <si>
    <t>10.137.241.100</t>
  </si>
  <si>
    <t>Enllaç B-24</t>
  </si>
  <si>
    <t>10.137.241.101</t>
  </si>
  <si>
    <t>AXIS Q8685-E PTZ Network Camera</t>
  </si>
  <si>
    <t>10.137.241.102</t>
  </si>
  <si>
    <t>9600,8,N,1</t>
  </si>
  <si>
    <t>Sant Andreu de la Barca</t>
  </si>
  <si>
    <t>St. Andreu Bar</t>
  </si>
  <si>
    <t>10.137.241.103</t>
  </si>
  <si>
    <t>Afectada per robatori Fibra. Avaria: 6609.</t>
  </si>
  <si>
    <t>10.137.241.104</t>
  </si>
  <si>
    <t>10.137.241.105</t>
  </si>
  <si>
    <t>Afectada per robatori Fibra. Avaria: 0846.</t>
  </si>
  <si>
    <t>10.137.241.106</t>
  </si>
  <si>
    <t>Afectada per robatori Fibra, Node Tàrrega I.  Avaria: 1323 i 6576.</t>
  </si>
  <si>
    <t>10.137.241.107</t>
  </si>
  <si>
    <t>Afectada per robatori Fibra, Node Tàrrega I.  Avaria: 1324 i 6576.</t>
  </si>
  <si>
    <t>10.137.241.108</t>
  </si>
  <si>
    <t>Afectada per robatori Fibra, Node Tàrrega I.  Avaria: 6576 i 6583.</t>
  </si>
  <si>
    <t>B-20</t>
  </si>
  <si>
    <t>MFOM</t>
  </si>
  <si>
    <t>Badalona</t>
  </si>
  <si>
    <t>10.137.228.11</t>
  </si>
  <si>
    <t xml:space="preserve">				239.137.228.11</t>
  </si>
  <si>
    <t>10.137.228.12</t>
  </si>
  <si>
    <t xml:space="preserve">				239.137.228.12</t>
  </si>
  <si>
    <t>Afectada per robatori Fibra, Node Tàrrega I.  Avaria: 6576 i 6613.</t>
  </si>
  <si>
    <t>10.137.241.110</t>
  </si>
  <si>
    <t>Afectada per robatori Fibra, Node Tàrrega I.  Avaria: 6576.</t>
  </si>
  <si>
    <t>Abrera</t>
  </si>
  <si>
    <t>10.137.241.111</t>
  </si>
  <si>
    <t xml:space="preserve">			9</t>
  </si>
  <si>
    <t>Enllaç C-55</t>
  </si>
  <si>
    <t>10.137.241.112</t>
  </si>
  <si>
    <t>Afectada per robatori Fibra, Node Castellolí. Avaria: 2984</t>
  </si>
  <si>
    <t>Esparreguera</t>
  </si>
  <si>
    <t>Esparraguera</t>
  </si>
  <si>
    <t>10.137.245.101</t>
  </si>
  <si>
    <t>Bruc</t>
  </si>
  <si>
    <t>10.137.245.102</t>
  </si>
  <si>
    <t xml:space="preserve">			381</t>
  </si>
  <si>
    <t>Afectada Node Tàrrega II. Avaria: 11496.</t>
  </si>
  <si>
    <t>Castellolí</t>
  </si>
  <si>
    <t>10.137.245.103</t>
  </si>
  <si>
    <t xml:space="preserve">			382</t>
  </si>
  <si>
    <t>10.137.245.165</t>
  </si>
  <si>
    <t xml:space="preserve">			383</t>
  </si>
  <si>
    <t>Jorba</t>
  </si>
  <si>
    <t>10.137.245.166</t>
  </si>
  <si>
    <t xml:space="preserve">			384</t>
  </si>
  <si>
    <t>10.137.245.167</t>
  </si>
  <si>
    <t xml:space="preserve">			385</t>
  </si>
  <si>
    <t>Montmaneu</t>
  </si>
  <si>
    <t>10.137.245.168</t>
  </si>
  <si>
    <t xml:space="preserve">			386</t>
  </si>
  <si>
    <t>Panadella</t>
  </si>
  <si>
    <t>10.137.245.169</t>
  </si>
  <si>
    <t xml:space="preserve">			387</t>
  </si>
  <si>
    <t>Cervera</t>
  </si>
  <si>
    <t>10.137.245.170</t>
  </si>
  <si>
    <t xml:space="preserve">			388</t>
  </si>
  <si>
    <t>10.137.245.171</t>
  </si>
  <si>
    <t xml:space="preserve">			389</t>
  </si>
  <si>
    <t>Tàrrega</t>
  </si>
  <si>
    <t>10.137.245.172</t>
  </si>
  <si>
    <t xml:space="preserve">			390</t>
  </si>
  <si>
    <t>Vilagrassa</t>
  </si>
  <si>
    <t>10.137.245.229</t>
  </si>
  <si>
    <t xml:space="preserve">			391</t>
  </si>
  <si>
    <t>Bellpuig</t>
  </si>
  <si>
    <t>10.137.245.230</t>
  </si>
  <si>
    <t xml:space="preserve">			392</t>
  </si>
  <si>
    <t>Bell-lloc d'Urgell</t>
  </si>
  <si>
    <t>Bell-lloc</t>
  </si>
  <si>
    <t>10.137.245.231</t>
  </si>
  <si>
    <t xml:space="preserve">			393</t>
  </si>
  <si>
    <t>10.137.245.232</t>
  </si>
  <si>
    <t xml:space="preserve">			394</t>
  </si>
  <si>
    <t>Alcoletge</t>
  </si>
  <si>
    <t>10.137.245.233</t>
  </si>
  <si>
    <t xml:space="preserve">			395</t>
  </si>
  <si>
    <t>Avaria: 6586.</t>
  </si>
  <si>
    <t>Lleida</t>
  </si>
  <si>
    <t>10.137.245.234</t>
  </si>
  <si>
    <t xml:space="preserve">			396</t>
  </si>
  <si>
    <t>Alcarràs</t>
  </si>
  <si>
    <t>Alcarras</t>
  </si>
  <si>
    <t>10.137.241.165</t>
  </si>
  <si>
    <t xml:space="preserve">			397</t>
  </si>
  <si>
    <t>10.137.241.166</t>
  </si>
  <si>
    <t xml:space="preserve">			398</t>
  </si>
  <si>
    <t>Rubí</t>
  </si>
  <si>
    <t>10.136.34.12</t>
  </si>
  <si>
    <t xml:space="preserve">				239.136.34.12</t>
  </si>
  <si>
    <t>10.136.34.15</t>
  </si>
  <si>
    <t xml:space="preserve">			2</t>
  </si>
  <si>
    <t xml:space="preserve">				239.136.34.15</t>
  </si>
  <si>
    <t>10.136.34.225</t>
  </si>
  <si>
    <t>Terrassa</t>
  </si>
  <si>
    <t>10.136.34.17</t>
  </si>
  <si>
    <t xml:space="preserve">			3</t>
  </si>
  <si>
    <t xml:space="preserve">				239.136.34.17</t>
  </si>
  <si>
    <t>10.137.229.137</t>
  </si>
  <si>
    <t xml:space="preserve">			30</t>
  </si>
  <si>
    <t xml:space="preserve">				239.137.229.137</t>
  </si>
  <si>
    <t>10.136.34.18</t>
  </si>
  <si>
    <t xml:space="preserve">			4</t>
  </si>
  <si>
    <t xml:space="preserve">				239.136.34.18</t>
  </si>
  <si>
    <t>Terrassa Centre</t>
  </si>
  <si>
    <t>10.137.229.138</t>
  </si>
  <si>
    <t xml:space="preserve">			31</t>
  </si>
  <si>
    <t xml:space="preserve">				239.137.229.138</t>
  </si>
  <si>
    <t>Berga</t>
  </si>
  <si>
    <t>172.17.32.38</t>
  </si>
  <si>
    <t xml:space="preserve">Afectada per TV 19 CEDINSA. Avaria: 13951. </t>
  </si>
  <si>
    <t>Cercs</t>
  </si>
  <si>
    <t>172.17.32.71</t>
  </si>
  <si>
    <t>Video enfoca al cel</t>
  </si>
  <si>
    <t>Pendent instal·lació antena radio i còdec e vídeo. Avaria: 9165.</t>
  </si>
  <si>
    <t>172.17.32.72</t>
  </si>
  <si>
    <t>Switch 10 C-16 Afectada. Avaria: 14391.</t>
  </si>
  <si>
    <t>172.17.32.24</t>
  </si>
  <si>
    <t>BV-4022</t>
  </si>
  <si>
    <t>172.17.32.25</t>
  </si>
  <si>
    <t>BV-4025</t>
  </si>
  <si>
    <t>172.17.32.26</t>
  </si>
  <si>
    <t>La Nou de Berguedà</t>
  </si>
  <si>
    <t>172.17.32.45</t>
  </si>
  <si>
    <t>2400,8,N,1</t>
  </si>
  <si>
    <t>Guardiola de Berguedà</t>
  </si>
  <si>
    <t>172.17.32.46</t>
  </si>
  <si>
    <t>172.17.32.52</t>
  </si>
  <si>
    <t>Bagà</t>
  </si>
  <si>
    <t>172.17.32.111</t>
  </si>
  <si>
    <t>172.17.32.112</t>
  </si>
  <si>
    <t>Aquesta càmera penja de l'antena de la càmera 12. Com es va retirar el sistema eòlic solar, les antenes de la càmera 12 no disposen d'alimentació i és per aquest motiu que no es pot visualitzar la càmera 11. Avaria: 9257.</t>
  </si>
  <si>
    <t>172.17.32.113</t>
  </si>
  <si>
    <t>172.17.32.114</t>
  </si>
  <si>
    <t>172.17.32.119</t>
  </si>
  <si>
    <t>172.17.32.120</t>
  </si>
  <si>
    <t>172.17.32.121</t>
  </si>
  <si>
    <t>172.17.32.122</t>
  </si>
  <si>
    <t>172.17.32.123</t>
  </si>
  <si>
    <t>Urús</t>
  </si>
  <si>
    <t>172.17.32.124</t>
  </si>
  <si>
    <t>C-17</t>
  </si>
  <si>
    <t>Montcada i Reixac</t>
  </si>
  <si>
    <t>CODEC NKF</t>
  </si>
  <si>
    <t>10.136.42.220</t>
  </si>
  <si>
    <t xml:space="preserve">			352</t>
  </si>
  <si>
    <t>9600,8,N,2</t>
  </si>
  <si>
    <t xml:space="preserve">				239.136.42.220</t>
  </si>
  <si>
    <t>La Llagosta</t>
  </si>
  <si>
    <t>10.136.42.221</t>
  </si>
  <si>
    <t xml:space="preserve">			353</t>
  </si>
  <si>
    <t xml:space="preserve">				</t>
  </si>
  <si>
    <t>Llagosta</t>
  </si>
  <si>
    <t>10.136.42.222</t>
  </si>
  <si>
    <t xml:space="preserve">			354</t>
  </si>
  <si>
    <t>10.136.42.223</t>
  </si>
  <si>
    <t xml:space="preserve">			355</t>
  </si>
  <si>
    <t xml:space="preserve">				239.136.42.223</t>
  </si>
  <si>
    <t>10.136.42.224</t>
  </si>
  <si>
    <t>10.136.42.225</t>
  </si>
  <si>
    <t xml:space="preserve">			357</t>
  </si>
  <si>
    <t xml:space="preserve">				239.136.42.225</t>
  </si>
  <si>
    <t xml:space="preserve">	55014</t>
  </si>
  <si>
    <t>10.136.42.226</t>
  </si>
  <si>
    <t xml:space="preserve">			358</t>
  </si>
  <si>
    <t xml:space="preserve">				239.136.42.226</t>
  </si>
  <si>
    <t>10.136.42.227</t>
  </si>
  <si>
    <t xml:space="preserve">			29</t>
  </si>
  <si>
    <t>Lliçà de Vall</t>
  </si>
  <si>
    <t>Llicà de Vall</t>
  </si>
  <si>
    <t>10.136.42.228</t>
  </si>
  <si>
    <t xml:space="preserve">				239.136.42.228</t>
  </si>
  <si>
    <t>Granollers</t>
  </si>
  <si>
    <t>10.136.42.229</t>
  </si>
  <si>
    <t xml:space="preserve">			361</t>
  </si>
  <si>
    <t>Llicà d'Amunt</t>
  </si>
  <si>
    <t>10.136.42.230</t>
  </si>
  <si>
    <t xml:space="preserve">			362</t>
  </si>
  <si>
    <t>10.136.42.231</t>
  </si>
  <si>
    <t xml:space="preserve">			363</t>
  </si>
  <si>
    <t xml:space="preserve">				239.136.42.231</t>
  </si>
  <si>
    <t xml:space="preserve">	55016</t>
  </si>
  <si>
    <t>Garriga</t>
  </si>
  <si>
    <t>10.136.42.232</t>
  </si>
  <si>
    <t xml:space="preserve">			364</t>
  </si>
  <si>
    <t xml:space="preserve">				239.136.42.232</t>
  </si>
  <si>
    <t>Vilanova del Vallès</t>
  </si>
  <si>
    <t>10.136.42.233</t>
  </si>
  <si>
    <t xml:space="preserve">			365</t>
  </si>
  <si>
    <t xml:space="preserve">				239.136.42.233</t>
  </si>
  <si>
    <t>Santa Coloma de Gramenet</t>
  </si>
  <si>
    <t>Sta. Coloma</t>
  </si>
  <si>
    <t>10.137.229.2</t>
  </si>
  <si>
    <t xml:space="preserve">				239.137.229.2</t>
  </si>
  <si>
    <t>10.137.229.3</t>
  </si>
  <si>
    <t xml:space="preserve">				239.137.229.3</t>
  </si>
  <si>
    <t>Badalona Montigalà</t>
  </si>
  <si>
    <t>10.137.229.4</t>
  </si>
  <si>
    <t xml:space="preserve">				239.137.229.4</t>
  </si>
  <si>
    <t>Badalona Centre</t>
  </si>
  <si>
    <t>10.137.229.5</t>
  </si>
  <si>
    <t xml:space="preserve">				239.137.229.5</t>
  </si>
  <si>
    <t>10.137.229.6</t>
  </si>
  <si>
    <t xml:space="preserve">			5</t>
  </si>
  <si>
    <t xml:space="preserve">				239.137.229.6</t>
  </si>
  <si>
    <t>Tiana</t>
  </si>
  <si>
    <t>Tunel de Tiana</t>
  </si>
  <si>
    <t>10.137.229.7</t>
  </si>
  <si>
    <t xml:space="preserve">			6</t>
  </si>
  <si>
    <t xml:space="preserve">				239.137.229.7</t>
  </si>
  <si>
    <t>Montgat</t>
  </si>
  <si>
    <t>10.137.229.8</t>
  </si>
  <si>
    <t xml:space="preserve">			7</t>
  </si>
  <si>
    <t xml:space="preserve">				239.137.229.8</t>
  </si>
  <si>
    <t>10.137.229.9</t>
  </si>
  <si>
    <t xml:space="preserve">			8</t>
  </si>
  <si>
    <t xml:space="preserve">				239.137.229.9</t>
  </si>
  <si>
    <t>C-32B</t>
  </si>
  <si>
    <t>Prat de Llobregat</t>
  </si>
  <si>
    <t>10.137.241.48</t>
  </si>
  <si>
    <t>B-22</t>
  </si>
  <si>
    <t>VERINT</t>
  </si>
  <si>
    <t>S1700e</t>
  </si>
  <si>
    <t>10.137.241.49</t>
  </si>
  <si>
    <t xml:space="preserve">				1</t>
  </si>
  <si>
    <t>10.137.241.50</t>
  </si>
  <si>
    <t>B-23</t>
  </si>
  <si>
    <t>Barcelona</t>
  </si>
  <si>
    <t>10.137.243.35</t>
  </si>
  <si>
    <t>Esplugues</t>
  </si>
  <si>
    <t>10.137.243.36</t>
  </si>
  <si>
    <t>10.137.243.37</t>
  </si>
  <si>
    <t>10.137.243.38</t>
  </si>
  <si>
    <t>Sant Just</t>
  </si>
  <si>
    <t>10.137.243.39</t>
  </si>
  <si>
    <t>10.137.243.40</t>
  </si>
  <si>
    <t>Enllaç A-2</t>
  </si>
  <si>
    <t>10.137.243.41</t>
  </si>
  <si>
    <t>Sant Feliu</t>
  </si>
  <si>
    <t>10.137.243.99</t>
  </si>
  <si>
    <t>10.137.243.100</t>
  </si>
  <si>
    <t>Molins de Rei</t>
  </si>
  <si>
    <t>10.137.243.101</t>
  </si>
  <si>
    <t>Enllaç N-340</t>
  </si>
  <si>
    <t>10.137.243.102</t>
  </si>
  <si>
    <t>AXIS Q6115-E Network Camera</t>
  </si>
  <si>
    <t>10.137.243.163</t>
  </si>
  <si>
    <t>sin password</t>
  </si>
  <si>
    <t>10.137.243.164</t>
  </si>
  <si>
    <t>Afectada per material robat. Avaria: 6544.</t>
  </si>
  <si>
    <t>10.137.243.165</t>
  </si>
  <si>
    <t>10.137.243.227</t>
  </si>
  <si>
    <t>N-240</t>
  </si>
  <si>
    <t>Pallaresos</t>
  </si>
  <si>
    <t>10.137.247.100</t>
  </si>
  <si>
    <t>Valls</t>
  </si>
  <si>
    <t>Afectada per BSU 10. Avaria: 7771</t>
  </si>
  <si>
    <t>Afectada per BSU 9. Avaria: 7772</t>
  </si>
  <si>
    <t>Plaça Cerdà</t>
  </si>
  <si>
    <t>10.137.239.35</t>
  </si>
  <si>
    <t xml:space="preserve">			32</t>
  </si>
  <si>
    <t>Hospitalet de Llobregat</t>
  </si>
  <si>
    <t>Hospitalet</t>
  </si>
  <si>
    <t xml:space="preserve">AXIS </t>
  </si>
  <si>
    <t>10.137.239.38</t>
  </si>
  <si>
    <t xml:space="preserve">			36</t>
  </si>
  <si>
    <t>El Prat</t>
  </si>
  <si>
    <t>10.137.239.39</t>
  </si>
  <si>
    <t xml:space="preserve">			37</t>
  </si>
  <si>
    <t>10.137.239.40</t>
  </si>
  <si>
    <t xml:space="preserve">			38</t>
  </si>
  <si>
    <t>Sortida Aeroport</t>
  </si>
  <si>
    <t>10.137.239.41</t>
  </si>
  <si>
    <t xml:space="preserve">			39</t>
  </si>
  <si>
    <t>Aeroport</t>
  </si>
  <si>
    <t>10.137.239.99</t>
  </si>
  <si>
    <t xml:space="preserve">			40</t>
  </si>
  <si>
    <t>10.137.239.100</t>
  </si>
  <si>
    <t xml:space="preserve">			41</t>
  </si>
  <si>
    <t>Sant Boi de Llobregat</t>
  </si>
  <si>
    <t>Mercaderies Aeroport</t>
  </si>
  <si>
    <t>10.137.239.101</t>
  </si>
  <si>
    <t xml:space="preserve">			42</t>
  </si>
  <si>
    <t>Viladecans</t>
  </si>
  <si>
    <t>10.137.239.102</t>
  </si>
  <si>
    <t xml:space="preserve">			43</t>
  </si>
  <si>
    <t>10.137.239.163</t>
  </si>
  <si>
    <t xml:space="preserve">			44</t>
  </si>
  <si>
    <t>10.137.239.164</t>
  </si>
  <si>
    <t xml:space="preserve">			45</t>
  </si>
  <si>
    <t>Gavà</t>
  </si>
  <si>
    <t>10.137.239.227</t>
  </si>
  <si>
    <t xml:space="preserve">			46</t>
  </si>
  <si>
    <t>10.137.239.228</t>
  </si>
  <si>
    <t xml:space="preserve">			47</t>
  </si>
  <si>
    <t>10.137.239.229</t>
  </si>
  <si>
    <t xml:space="preserve">			48</t>
  </si>
  <si>
    <t>Castelldefels</t>
  </si>
  <si>
    <t>10.137.239.230</t>
  </si>
  <si>
    <t xml:space="preserve">			49</t>
  </si>
  <si>
    <t>10.137.239.231</t>
  </si>
  <si>
    <t xml:space="preserve">			50</t>
  </si>
  <si>
    <t>10.137.239.232</t>
  </si>
  <si>
    <t xml:space="preserve">			51</t>
  </si>
  <si>
    <t>10.137.239.233</t>
  </si>
  <si>
    <t xml:space="preserve">			52</t>
  </si>
  <si>
    <t>EL Vendrell</t>
  </si>
  <si>
    <t>10.137.246.74</t>
  </si>
  <si>
    <t>L'Hospitalet</t>
  </si>
  <si>
    <t>Sant Adrià de Besòs</t>
  </si>
  <si>
    <t>St. Adrià Besos</t>
  </si>
  <si>
    <t>10.137.229.67</t>
  </si>
  <si>
    <t xml:space="preserve">				239.137.229.67</t>
  </si>
  <si>
    <t>Badalona Sud</t>
  </si>
  <si>
    <t>10.137.229.68</t>
  </si>
  <si>
    <t xml:space="preserve">				239.137.229.68</t>
  </si>
  <si>
    <t>10.137.229.69</t>
  </si>
  <si>
    <t xml:space="preserve">				239.137.229.69</t>
  </si>
  <si>
    <t>Bellvitge</t>
  </si>
  <si>
    <t>10.137.239.36</t>
  </si>
  <si>
    <t xml:space="preserve">				239.137.229.70</t>
  </si>
  <si>
    <t>10.137.229.70</t>
  </si>
  <si>
    <t>Hospital Bellvitge</t>
  </si>
  <si>
    <t>10.137.229.71</t>
  </si>
  <si>
    <t xml:space="preserve">				239.137.229.71</t>
  </si>
  <si>
    <t>Badalona Nord</t>
  </si>
  <si>
    <t>10.137.229.72</t>
  </si>
  <si>
    <t xml:space="preserve">				239.137.229.72</t>
  </si>
  <si>
    <t>Enllaç N-II</t>
  </si>
  <si>
    <t>10.137.229.73</t>
  </si>
  <si>
    <t xml:space="preserve">				239.137.229.73</t>
  </si>
  <si>
    <t>10.137.229.74</t>
  </si>
  <si>
    <t xml:space="preserve">				239.137.229.74</t>
  </si>
  <si>
    <t>10.137.241.51</t>
  </si>
  <si>
    <t>17/1/2018 Es un switch</t>
  </si>
  <si>
    <t>10.137.241.36</t>
  </si>
  <si>
    <t>Sant Boi</t>
  </si>
  <si>
    <t>10.137.241.37</t>
  </si>
  <si>
    <t>Sant Boi Centre</t>
  </si>
  <si>
    <t>10.137.241.38</t>
  </si>
  <si>
    <t>Sant Boi Sud</t>
  </si>
  <si>
    <t>10.137.241.39</t>
  </si>
  <si>
    <t>10.137.241.40</t>
  </si>
  <si>
    <t>10.137.241.41</t>
  </si>
  <si>
    <t>10.137.241.42</t>
  </si>
  <si>
    <t>Afectat per robatori ERU 07. Avaria: 6539.</t>
  </si>
  <si>
    <t>Gavà Sud</t>
  </si>
  <si>
    <t>10.137.241.43</t>
  </si>
  <si>
    <t xml:space="preserve">Afectat per robatori ERU 07. Avaria: 6541. </t>
  </si>
  <si>
    <t>10.137.241.44</t>
  </si>
  <si>
    <t>10.137.241.45</t>
  </si>
  <si>
    <t>10.137.241.46</t>
  </si>
  <si>
    <t>Port Ginesta</t>
  </si>
  <si>
    <t>10.137.241.47</t>
  </si>
  <si>
    <t>Montcada</t>
  </si>
  <si>
    <t>10.137.229.98</t>
  </si>
  <si>
    <t xml:space="preserve">				239.137.229.98</t>
  </si>
  <si>
    <t>Imatge estatica</t>
  </si>
  <si>
    <t>10.137.229.99</t>
  </si>
  <si>
    <t xml:space="preserve">				239.137.229.99</t>
  </si>
  <si>
    <t>10.137.229.100</t>
  </si>
  <si>
    <t xml:space="preserve">				239.137.229.100</t>
  </si>
  <si>
    <t>10.137.229.101</t>
  </si>
  <si>
    <t>10.137.229.102</t>
  </si>
  <si>
    <t xml:space="preserve">			27</t>
  </si>
  <si>
    <t xml:space="preserve">				239.137.229.102</t>
  </si>
  <si>
    <t>Molins</t>
  </si>
  <si>
    <t>10.137.245.44</t>
  </si>
  <si>
    <t>St. Vicenç</t>
  </si>
  <si>
    <t>10.137.245.45</t>
  </si>
  <si>
    <t xml:space="preserve">				238.137.245.45</t>
  </si>
  <si>
    <t>Cervelló</t>
  </si>
  <si>
    <t>10.137.245.46</t>
  </si>
  <si>
    <t xml:space="preserve">			26</t>
  </si>
  <si>
    <t xml:space="preserve">				238.137.245.46</t>
  </si>
  <si>
    <t>Ordal</t>
  </si>
  <si>
    <t>Avaria: 14462.</t>
  </si>
  <si>
    <t>Arboç</t>
  </si>
  <si>
    <t>10.137.246.70</t>
  </si>
  <si>
    <t xml:space="preserve">Afectada per SU 6. Avaria: 14461. </t>
  </si>
  <si>
    <t>Bellvei</t>
  </si>
  <si>
    <t>10.137.246.72</t>
  </si>
  <si>
    <t>10.137.246.38</t>
  </si>
  <si>
    <t xml:space="preserve">Afectada per SU 1. Avaria: 7891. </t>
  </si>
  <si>
    <t>10.137.246.43</t>
  </si>
  <si>
    <t>Torredembarra</t>
  </si>
  <si>
    <t>10.137.246.40</t>
  </si>
  <si>
    <t>10.137.247.145</t>
  </si>
  <si>
    <t>Afectada per Switch GX90 6. Avaria: 14339.</t>
  </si>
  <si>
    <t>10.137.247.147</t>
  </si>
  <si>
    <t>10.137.247.72</t>
  </si>
  <si>
    <t>Afectada per SU 9. Avaria: 7296.</t>
  </si>
  <si>
    <t>10.137.247.4</t>
  </si>
  <si>
    <t>No comunica. Avaria: 13956.</t>
  </si>
  <si>
    <t>10.137.247.152</t>
  </si>
  <si>
    <t>Afectada per BSU 13. Avaria: 13085.</t>
  </si>
  <si>
    <t>Cambrils</t>
  </si>
  <si>
    <t>Avaria: 11079.</t>
  </si>
  <si>
    <t>Miami Platja</t>
  </si>
  <si>
    <t>10.137.246.102</t>
  </si>
  <si>
    <t>10.137.246.198</t>
  </si>
  <si>
    <t>Ampolla</t>
  </si>
  <si>
    <t>Aldea</t>
  </si>
  <si>
    <t>Sense vídeo. Avaria: 9822.</t>
  </si>
  <si>
    <t>S. Carles Ràpita</t>
  </si>
  <si>
    <t>10.137.246.170</t>
  </si>
  <si>
    <t>Alcanar</t>
  </si>
  <si>
    <t>10.137.246.172</t>
  </si>
  <si>
    <t>SU 22 Comunicació intermitent. Avaria: 7288.</t>
  </si>
  <si>
    <t>C-35</t>
  </si>
  <si>
    <t>COSTA BRAVA</t>
  </si>
  <si>
    <t>AXIS Q7424-R Video Encoder</t>
  </si>
  <si>
    <t>10.137.232.11</t>
  </si>
  <si>
    <t xml:space="preserve">				239.137.232.11</t>
  </si>
  <si>
    <t>10.137.232.12</t>
  </si>
  <si>
    <t xml:space="preserve">				239.137.232.12</t>
  </si>
  <si>
    <t>10.137.232.13</t>
  </si>
  <si>
    <t xml:space="preserve">				239.137.232.13</t>
  </si>
  <si>
    <t>Sense vídeo."No video"</t>
  </si>
  <si>
    <t>Caldes</t>
  </si>
  <si>
    <t>10.137.232.14</t>
  </si>
  <si>
    <t xml:space="preserve">				239.137.232.14</t>
  </si>
  <si>
    <t>Llagostera</t>
  </si>
  <si>
    <t>10.137.232.15</t>
  </si>
  <si>
    <t xml:space="preserve">				239.137.232.15</t>
  </si>
  <si>
    <t>10.137.232.16</t>
  </si>
  <si>
    <t xml:space="preserve">				239.137.232.16</t>
  </si>
  <si>
    <t>C-65</t>
  </si>
  <si>
    <t>Fornells de la Selva</t>
  </si>
  <si>
    <t>Quart</t>
  </si>
  <si>
    <t>10.137.232.17</t>
  </si>
  <si>
    <t xml:space="preserve">				239.137.232.17</t>
  </si>
  <si>
    <t>C-25</t>
  </si>
  <si>
    <t>Cassà de la Selva</t>
  </si>
  <si>
    <t>Cassà</t>
  </si>
  <si>
    <t>10.137.232.18</t>
  </si>
  <si>
    <t xml:space="preserve">				239.137.232.18</t>
  </si>
  <si>
    <t>10.137.232.19</t>
  </si>
  <si>
    <t xml:space="preserve">				239.137.232.19</t>
  </si>
  <si>
    <t>Afectada per SU 53. Avaria: 14010.</t>
  </si>
  <si>
    <t>10.137.232.20</t>
  </si>
  <si>
    <t xml:space="preserve">				239.137.232.20</t>
  </si>
  <si>
    <t>10.137.232.21</t>
  </si>
  <si>
    <t xml:space="preserve">				239.137.232.21</t>
  </si>
  <si>
    <t>10.137.232.22</t>
  </si>
  <si>
    <t xml:space="preserve">				239.137.232.22</t>
  </si>
  <si>
    <t>Sant Feliu de Guíxols</t>
  </si>
  <si>
    <t>Santa Cristina</t>
  </si>
  <si>
    <t>10.137.232.23</t>
  </si>
  <si>
    <t xml:space="preserve">				239.137.232.23</t>
  </si>
  <si>
    <t>10.137.232.24</t>
  </si>
  <si>
    <t xml:space="preserve">				239.137.232.24</t>
  </si>
  <si>
    <t>Castell d'Aro</t>
  </si>
  <si>
    <t>10.137.232.25</t>
  </si>
  <si>
    <t xml:space="preserve">				239.137.232.25</t>
  </si>
  <si>
    <t>Castell-Platja d'Aro</t>
  </si>
  <si>
    <t>10.137.232.26</t>
  </si>
  <si>
    <t xml:space="preserve">				239.137.232.26</t>
  </si>
  <si>
    <t>10.137.232.27</t>
  </si>
  <si>
    <t xml:space="preserve">				239.137.232.27</t>
  </si>
  <si>
    <t>Calonge</t>
  </si>
  <si>
    <t>10.137.232.28</t>
  </si>
  <si>
    <t xml:space="preserve">				239.137.232.28</t>
  </si>
  <si>
    <t>Palamós</t>
  </si>
  <si>
    <t>Palamos</t>
  </si>
  <si>
    <t>10.137.232.29</t>
  </si>
  <si>
    <t xml:space="preserve">				239.137.232.29</t>
  </si>
  <si>
    <t>10.137.232.30</t>
  </si>
  <si>
    <t xml:space="preserve">				239.137.232.30</t>
  </si>
  <si>
    <t>Mont-ras</t>
  </si>
  <si>
    <t>Montras</t>
  </si>
  <si>
    <t>10.137.232.31</t>
  </si>
  <si>
    <t xml:space="preserve">				239.137.232.31</t>
  </si>
  <si>
    <t>C-66</t>
  </si>
  <si>
    <t>Torrent</t>
  </si>
  <si>
    <t>Llofriu</t>
  </si>
  <si>
    <t>10.137.232.33</t>
  </si>
  <si>
    <t xml:space="preserve">				239.137.232.33</t>
  </si>
  <si>
    <t>Bisbal d'Empordà</t>
  </si>
  <si>
    <t>Forellac</t>
  </si>
  <si>
    <t>10.137.232.34</t>
  </si>
  <si>
    <t xml:space="preserve">				239.137.232.34</t>
  </si>
  <si>
    <t>La Bisbal</t>
  </si>
  <si>
    <t>10.137.232.35</t>
  </si>
  <si>
    <t xml:space="preserve">				239.137.232.35</t>
  </si>
  <si>
    <t>AUMAR</t>
  </si>
  <si>
    <t>10.149.15.45</t>
  </si>
  <si>
    <t xml:space="preserve">				235.2.0.9</t>
  </si>
  <si>
    <t>10.149.15.46</t>
  </si>
  <si>
    <t xml:space="preserve">				235.2.0.10</t>
  </si>
  <si>
    <t xml:space="preserve"> Imatge en Blanc</t>
  </si>
  <si>
    <t>10.137.229.66</t>
  </si>
  <si>
    <t xml:space="preserve">				239.137.229.66</t>
  </si>
  <si>
    <t xml:space="preserve">	15008</t>
  </si>
  <si>
    <t>Sortida Alella</t>
  </si>
  <si>
    <t>10.137.229.10</t>
  </si>
  <si>
    <t xml:space="preserve">				239.137.229.10</t>
  </si>
  <si>
    <t>C-58</t>
  </si>
  <si>
    <t>Pg Valldaura</t>
  </si>
  <si>
    <t>10.137.227.201</t>
  </si>
  <si>
    <t xml:space="preserve">				239.137.227.201</t>
  </si>
  <si>
    <t>Pg Sta Coloma</t>
  </si>
  <si>
    <t>10.137.227.202</t>
  </si>
  <si>
    <t xml:space="preserve">				239.137.227.202</t>
  </si>
  <si>
    <t>Hospitalet de l'Infant</t>
  </si>
  <si>
    <t>10.149.3.52</t>
  </si>
  <si>
    <t xml:space="preserve">				235.2.0.8</t>
  </si>
  <si>
    <t>Amb vídeo però emfoca una  muntanya</t>
  </si>
  <si>
    <t>10.149.3.53</t>
  </si>
  <si>
    <t xml:space="preserve">				235.2.0.1</t>
  </si>
  <si>
    <t>10.149.3.54</t>
  </si>
  <si>
    <t xml:space="preserve">				235.2.0.2</t>
  </si>
  <si>
    <t>10.149.3.55</t>
  </si>
  <si>
    <t xml:space="preserve">				235.2.0.3</t>
  </si>
  <si>
    <t>Ronda de Dalt</t>
  </si>
  <si>
    <t>10.137.227.203</t>
  </si>
  <si>
    <t xml:space="preserve">				239.137.227.203</t>
  </si>
  <si>
    <t>10.149.4.47</t>
  </si>
  <si>
    <t xml:space="preserve">				235.2.0.11</t>
  </si>
  <si>
    <t>10.149.4.48</t>
  </si>
  <si>
    <t xml:space="preserve">				235.2.0.4</t>
  </si>
  <si>
    <t>10.149.4.51</t>
  </si>
  <si>
    <t xml:space="preserve">				235.2.0.7</t>
  </si>
  <si>
    <t>L'Aldea</t>
  </si>
  <si>
    <t>10.149.5.36</t>
  </si>
  <si>
    <t xml:space="preserve">				235.2.0.13</t>
  </si>
  <si>
    <t>10.149.5.37</t>
  </si>
  <si>
    <t xml:space="preserve">				235.2.0.14</t>
  </si>
  <si>
    <t>10.149.5.38</t>
  </si>
  <si>
    <t xml:space="preserve">				235.2.0.15</t>
  </si>
  <si>
    <t>Camarles</t>
  </si>
  <si>
    <t>10.149.5.41</t>
  </si>
  <si>
    <t xml:space="preserve">				235.2.0.18</t>
  </si>
  <si>
    <t>L'Ampolla</t>
  </si>
  <si>
    <t>10.149.5.42</t>
  </si>
  <si>
    <t xml:space="preserve">				235.2.0.24</t>
  </si>
  <si>
    <t>10.149.5.43</t>
  </si>
  <si>
    <t xml:space="preserve">				235.2.0.23</t>
  </si>
  <si>
    <t>Meridiana</t>
  </si>
  <si>
    <t>10.137.227.204</t>
  </si>
  <si>
    <t xml:space="preserve">				239.137.227.204</t>
  </si>
  <si>
    <t>10.149.6.35</t>
  </si>
  <si>
    <t xml:space="preserve">				235.2.0.12</t>
  </si>
  <si>
    <t>Nus Trinitat</t>
  </si>
  <si>
    <t>10.137.227.205</t>
  </si>
  <si>
    <t xml:space="preserve">				239.137.227.205</t>
  </si>
  <si>
    <t xml:space="preserve">	15004</t>
  </si>
  <si>
    <t>10.137.227.206</t>
  </si>
  <si>
    <t xml:space="preserve">				239.137.227.206</t>
  </si>
  <si>
    <t>Amposta</t>
  </si>
  <si>
    <t>10.149.7.33</t>
  </si>
  <si>
    <t xml:space="preserve">				235.2.0.20</t>
  </si>
  <si>
    <t>10.149.7.34</t>
  </si>
  <si>
    <t xml:space="preserve">				235.2.0.21</t>
  </si>
  <si>
    <t>10.137.227.207</t>
  </si>
  <si>
    <t xml:space="preserve">				239.137.227.207</t>
  </si>
  <si>
    <t xml:space="preserve">	15006</t>
  </si>
  <si>
    <t>10.137.227.208</t>
  </si>
  <si>
    <t xml:space="preserve">				239.137.227.208</t>
  </si>
  <si>
    <t>B. Nord Superior</t>
  </si>
  <si>
    <t>10.137.227.209</t>
  </si>
  <si>
    <t xml:space="preserve">				239.137.227.209</t>
  </si>
  <si>
    <t>B. Nord inferior</t>
  </si>
  <si>
    <t>10.137.227.210</t>
  </si>
  <si>
    <t xml:space="preserve">				239.137.227.210</t>
  </si>
  <si>
    <t>10.137.227.211</t>
  </si>
  <si>
    <t xml:space="preserve">				239.137.227.211</t>
  </si>
  <si>
    <t>10.137.227.212</t>
  </si>
  <si>
    <t xml:space="preserve">				239.137.227.212</t>
  </si>
  <si>
    <t>10.137.227.213</t>
  </si>
  <si>
    <t xml:space="preserve">				239.137.227.213</t>
  </si>
  <si>
    <t>10.137.227.214</t>
  </si>
  <si>
    <t xml:space="preserve">				239.137.227.214</t>
  </si>
  <si>
    <t>10.137.227.215</t>
  </si>
  <si>
    <t xml:space="preserve">				239.137.227.215</t>
  </si>
  <si>
    <t>10.137.227.216</t>
  </si>
  <si>
    <t xml:space="preserve">				239.137.227.216</t>
  </si>
  <si>
    <t>10.137.227.217</t>
  </si>
  <si>
    <t xml:space="preserve">				239.137.227.217</t>
  </si>
  <si>
    <t>10.137.227.218</t>
  </si>
  <si>
    <t xml:space="preserve">				239.137.227.218</t>
  </si>
  <si>
    <t>Ripollet</t>
  </si>
  <si>
    <t>10.137.229.130</t>
  </si>
  <si>
    <t xml:space="preserve">				239.137.229.130</t>
  </si>
  <si>
    <t>10.137.227.220</t>
  </si>
  <si>
    <t xml:space="preserve">				239.137.227.220</t>
  </si>
  <si>
    <t>10.137.229.131</t>
  </si>
  <si>
    <t xml:space="preserve">				239.137.229.131</t>
  </si>
  <si>
    <t>Badia del Vallès</t>
  </si>
  <si>
    <t>10.137.229.132</t>
  </si>
  <si>
    <t xml:space="preserve">				239.137.229.132</t>
  </si>
  <si>
    <t>Sant Quirze del Vallès</t>
  </si>
  <si>
    <t>Sant Quirze</t>
  </si>
  <si>
    <t>10.137.229.133</t>
  </si>
  <si>
    <t xml:space="preserve">				239.137.229.133</t>
  </si>
  <si>
    <t>10.137.229.134</t>
  </si>
  <si>
    <t xml:space="preserve">				239.137.229.134</t>
  </si>
  <si>
    <t>10.137.229.135</t>
  </si>
  <si>
    <t xml:space="preserve">			28</t>
  </si>
  <si>
    <t xml:space="preserve">				239.137.229.135</t>
  </si>
  <si>
    <t>C-15 1,000</t>
  </si>
  <si>
    <t xml:space="preserve"> VG4 AutoDome</t>
  </si>
  <si>
    <t>BOSCH F0002E43</t>
  </si>
  <si>
    <t>172.28.5.1</t>
  </si>
  <si>
    <t xml:space="preserve">				225.1.5.1</t>
  </si>
  <si>
    <t>C-15 14,000</t>
  </si>
  <si>
    <t xml:space="preserve">				225.1.5.14</t>
  </si>
  <si>
    <t>C-15 11,000</t>
  </si>
  <si>
    <t>172.28.5.11</t>
  </si>
  <si>
    <t xml:space="preserve">				225.1.5.11</t>
  </si>
  <si>
    <t>C-15 12,000</t>
  </si>
  <si>
    <t>172.28.5.12</t>
  </si>
  <si>
    <t xml:space="preserve">				225.1.5.12</t>
  </si>
  <si>
    <t>C-15 15,000</t>
  </si>
  <si>
    <t>172.28.5.15</t>
  </si>
  <si>
    <t xml:space="preserve">				225.1.5.15</t>
  </si>
  <si>
    <t>C-15 16,000</t>
  </si>
  <si>
    <t>172.28.5.16</t>
  </si>
  <si>
    <t xml:space="preserve">				225.1.5.16</t>
  </si>
  <si>
    <t>C-15 18,000</t>
  </si>
  <si>
    <t>172.28.5.18</t>
  </si>
  <si>
    <t xml:space="preserve">				225.1.5.18</t>
  </si>
  <si>
    <t>C-15 19,500</t>
  </si>
  <si>
    <t>172.28.5.19</t>
  </si>
  <si>
    <t xml:space="preserve">		</t>
  </si>
  <si>
    <t xml:space="preserve">				225.1.5.19</t>
  </si>
  <si>
    <t>C-15 19,000</t>
  </si>
  <si>
    <t>172.28.5.193</t>
  </si>
  <si>
    <t xml:space="preserve">				225.1.5.193</t>
  </si>
  <si>
    <t>C-15 2,000</t>
  </si>
  <si>
    <t>172.28.5.2</t>
  </si>
  <si>
    <t xml:space="preserve">				225.1.5.2</t>
  </si>
  <si>
    <t>C-15 22,000</t>
  </si>
  <si>
    <t>172.28.5.22</t>
  </si>
  <si>
    <t xml:space="preserve">				225.1.5.22</t>
  </si>
  <si>
    <t>C-15 24,000</t>
  </si>
  <si>
    <t>172.28.5.24</t>
  </si>
  <si>
    <t xml:space="preserve">				225.1.5.24</t>
  </si>
  <si>
    <t>C-15 27,000</t>
  </si>
  <si>
    <t>172.28.5.27</t>
  </si>
  <si>
    <t xml:space="preserve">				225.1.5.27</t>
  </si>
  <si>
    <t>C-15 28,000</t>
  </si>
  <si>
    <t>172.28.5.28</t>
  </si>
  <si>
    <t xml:space="preserve">				225.1.5.28</t>
  </si>
  <si>
    <t>C-15 3,000</t>
  </si>
  <si>
    <t>172.28.5.3</t>
  </si>
  <si>
    <t xml:space="preserve">				225.1.5.3</t>
  </si>
  <si>
    <t>C-15 31,000</t>
  </si>
  <si>
    <t>172.28.5.31</t>
  </si>
  <si>
    <t xml:space="preserve">				225.1.5.31</t>
  </si>
  <si>
    <t>C-15 32,000</t>
  </si>
  <si>
    <t>172.28.5.32</t>
  </si>
  <si>
    <t xml:space="preserve">				225.1.5.32</t>
  </si>
  <si>
    <t>C-15 35,000</t>
  </si>
  <si>
    <t>172.28.5.35</t>
  </si>
  <si>
    <t xml:space="preserve">				225.1.5.35</t>
  </si>
  <si>
    <t>C-15 36,000</t>
  </si>
  <si>
    <t>172.28.5.36</t>
  </si>
  <si>
    <t xml:space="preserve">				225.1.5.36</t>
  </si>
  <si>
    <t>C-15 37,000</t>
  </si>
  <si>
    <t>172.28.5.37</t>
  </si>
  <si>
    <t xml:space="preserve">				225.1.5.37</t>
  </si>
  <si>
    <t>C-15 39,000</t>
  </si>
  <si>
    <t>172.28.5.39</t>
  </si>
  <si>
    <t xml:space="preserve">				225.1.5.39</t>
  </si>
  <si>
    <t>C-15 4,000</t>
  </si>
  <si>
    <t>172.28.5.4</t>
  </si>
  <si>
    <t xml:space="preserve">				225.1.5.4</t>
  </si>
  <si>
    <t>C-15 40,000</t>
  </si>
  <si>
    <t>172.28.5.40</t>
  </si>
  <si>
    <t xml:space="preserve">				225.1.5.40</t>
  </si>
  <si>
    <t>C-15 43,000</t>
  </si>
  <si>
    <t>172.28.5.43</t>
  </si>
  <si>
    <t xml:space="preserve">				225.1.5.43</t>
  </si>
  <si>
    <t>C-15 5,000</t>
  </si>
  <si>
    <t>172.28.5.5</t>
  </si>
  <si>
    <t xml:space="preserve">				225.1.5.5</t>
  </si>
  <si>
    <t>C-15 6,000</t>
  </si>
  <si>
    <t>172.28.5.6</t>
  </si>
  <si>
    <t xml:space="preserve">				225.1.5.6</t>
  </si>
  <si>
    <t>C-37</t>
  </si>
  <si>
    <t>C-37 69,000</t>
  </si>
  <si>
    <t>172.28.5.69</t>
  </si>
  <si>
    <t xml:space="preserve">				225.1.5.69</t>
  </si>
  <si>
    <t>C-37 70,000</t>
  </si>
  <si>
    <t>172.28.5.70</t>
  </si>
  <si>
    <t xml:space="preserve">				225.1.5.70</t>
  </si>
  <si>
    <t>C-37 72,000</t>
  </si>
  <si>
    <t>172.28.5.72</t>
  </si>
  <si>
    <t xml:space="preserve">				225.1.5.72</t>
  </si>
  <si>
    <t>C-37 74,000</t>
  </si>
  <si>
    <t>172.28.5.74</t>
  </si>
  <si>
    <t xml:space="preserve">				225.1.5.74</t>
  </si>
  <si>
    <t>C-37 78,000</t>
  </si>
  <si>
    <t>172.28.5.76</t>
  </si>
  <si>
    <t xml:space="preserve">				225.1.5.76</t>
  </si>
  <si>
    <t>C-37 79,000</t>
  </si>
  <si>
    <t>172.28.5.79</t>
  </si>
  <si>
    <t xml:space="preserve">				225.1.5.79</t>
  </si>
  <si>
    <t>C-15 8,000</t>
  </si>
  <si>
    <t>172.28.5.8</t>
  </si>
  <si>
    <t xml:space="preserve">				225.1.5.8</t>
  </si>
  <si>
    <t>C-37 80,000</t>
  </si>
  <si>
    <t>172.28.5.80</t>
  </si>
  <si>
    <t xml:space="preserve">				225.1.5.80</t>
  </si>
  <si>
    <t>C-37 81,000</t>
  </si>
  <si>
    <t>172.28.5.81</t>
  </si>
  <si>
    <t xml:space="preserve">				225.1.5.81</t>
  </si>
  <si>
    <t>C-37 86,000</t>
  </si>
  <si>
    <t>172.28.5.86</t>
  </si>
  <si>
    <t xml:space="preserve">				225.1.5.86</t>
  </si>
  <si>
    <t>C-37 88,000</t>
  </si>
  <si>
    <t>172.28.5.88</t>
  </si>
  <si>
    <t xml:space="preserve">				225.1.5.88</t>
  </si>
  <si>
    <t>C-37 90,000</t>
  </si>
  <si>
    <t>172.28.5.90</t>
  </si>
  <si>
    <t xml:space="preserve">				225.1.5.90</t>
  </si>
  <si>
    <t>C-37 92,000</t>
  </si>
  <si>
    <t>172.28.5.92</t>
  </si>
  <si>
    <t xml:space="preserve">				225.1.5.92</t>
  </si>
  <si>
    <t>C-14</t>
  </si>
  <si>
    <t>C-14 (S)</t>
  </si>
  <si>
    <t>C-14 11,365 Reus</t>
  </si>
  <si>
    <t>192.168.0.25</t>
  </si>
  <si>
    <t xml:space="preserve">				225.2.0.25</t>
  </si>
  <si>
    <t>no comunica</t>
  </si>
  <si>
    <t>C-14 13,147 Reus</t>
  </si>
  <si>
    <t>192.168.0.34</t>
  </si>
  <si>
    <t xml:space="preserve">				225.2.0.34</t>
  </si>
  <si>
    <t>C-14 14+485 Selva del Camp</t>
  </si>
  <si>
    <t>192.168.0.42</t>
  </si>
  <si>
    <t xml:space="preserve">				225.2.0.42</t>
  </si>
  <si>
    <t>C-14 16,165 Masies Catalanes</t>
  </si>
  <si>
    <t>192.168.0.57</t>
  </si>
  <si>
    <t xml:space="preserve">				225.2.0.57</t>
  </si>
  <si>
    <t>C-14 18,247 Alcover</t>
  </si>
  <si>
    <t>192.168.0.66</t>
  </si>
  <si>
    <t xml:space="preserve">				225.2.0.66</t>
  </si>
  <si>
    <t>C-14 20,684 Alcover</t>
  </si>
  <si>
    <t>192.168.0.74</t>
  </si>
  <si>
    <t xml:space="preserve">				225.2.0.74</t>
  </si>
  <si>
    <t>AJUNTAMENT</t>
  </si>
  <si>
    <t>RONDES</t>
  </si>
  <si>
    <t>192.168.47.201</t>
  </si>
  <si>
    <t xml:space="preserve">				224.168.47.201</t>
  </si>
  <si>
    <t>Via Julia</t>
  </si>
  <si>
    <t>192.168.47.202</t>
  </si>
  <si>
    <t xml:space="preserve">				224.168.47.202</t>
  </si>
  <si>
    <t>Valldaura</t>
  </si>
  <si>
    <t>192.168.47.203</t>
  </si>
  <si>
    <t xml:space="preserve">				224.168.47.203</t>
  </si>
  <si>
    <t>Velodrom</t>
  </si>
  <si>
    <t>192.168.47.204</t>
  </si>
  <si>
    <t xml:space="preserve">				224.168.47.204</t>
  </si>
  <si>
    <t>Vall d'Hebron</t>
  </si>
  <si>
    <t>192.168.47.205</t>
  </si>
  <si>
    <t xml:space="preserve">				224.168.47.205</t>
  </si>
  <si>
    <t>Jorda</t>
  </si>
  <si>
    <t>192.168.47.206</t>
  </si>
  <si>
    <t xml:space="preserve">				224.168.47.206</t>
  </si>
  <si>
    <t>Collserola</t>
  </si>
  <si>
    <t>192.168.47.207</t>
  </si>
  <si>
    <t xml:space="preserve">				224.168.47.207</t>
  </si>
  <si>
    <t>St. Gervasi</t>
  </si>
  <si>
    <t>192.168.47.208</t>
  </si>
  <si>
    <t xml:space="preserve">				224.168.47.208</t>
  </si>
  <si>
    <t>Via Augusta</t>
  </si>
  <si>
    <t>192.168.47.209</t>
  </si>
  <si>
    <t xml:space="preserve">				224.168.47.209</t>
  </si>
  <si>
    <t>Vallvidrera</t>
  </si>
  <si>
    <t>192.168.47.210</t>
  </si>
  <si>
    <t xml:space="preserve">				224.168.47.210</t>
  </si>
  <si>
    <t>Crta. Esplugues</t>
  </si>
  <si>
    <t>192.168.47.211</t>
  </si>
  <si>
    <t xml:space="preserve">				224.168.47.211</t>
  </si>
  <si>
    <t>Diagonal</t>
  </si>
  <si>
    <t>192.168.47.212</t>
  </si>
  <si>
    <t xml:space="preserve">				224.168.47.212</t>
  </si>
  <si>
    <t>Esplugues de Llobregat</t>
  </si>
  <si>
    <t>192.168.47.213</t>
  </si>
  <si>
    <t xml:space="preserve">				224.168.47.213</t>
  </si>
  <si>
    <t>192.168.47.214</t>
  </si>
  <si>
    <t xml:space="preserve">				224.168.47.214</t>
  </si>
  <si>
    <t>Nus Llobregat</t>
  </si>
  <si>
    <t>192.168.47.215</t>
  </si>
  <si>
    <t xml:space="preserve">				224.168.47.215</t>
  </si>
  <si>
    <t>B-10</t>
  </si>
  <si>
    <t>Mercabarna</t>
  </si>
  <si>
    <t>192.168.47.216</t>
  </si>
  <si>
    <t xml:space="preserve">				224.168.47.216</t>
  </si>
  <si>
    <t>N-II</t>
  </si>
  <si>
    <t>Zona Franca</t>
  </si>
  <si>
    <t>192.168.47.217</t>
  </si>
  <si>
    <t xml:space="preserve">				224.168.47.217</t>
  </si>
  <si>
    <t>Pg. Zona Franca</t>
  </si>
  <si>
    <t>192.168.47.218</t>
  </si>
  <si>
    <t xml:space="preserve">				224.168.47.218</t>
  </si>
  <si>
    <t>Can Tunis</t>
  </si>
  <si>
    <t>192.168.47.219</t>
  </si>
  <si>
    <t xml:space="preserve">				224.168.47.219</t>
  </si>
  <si>
    <t>Morrot</t>
  </si>
  <si>
    <t>192.168.47.220</t>
  </si>
  <si>
    <t xml:space="preserve">				224.168.47.220</t>
  </si>
  <si>
    <t>Pg. Colon</t>
  </si>
  <si>
    <t>192.168.47.221</t>
  </si>
  <si>
    <t xml:space="preserve">				224.168.47.221</t>
  </si>
  <si>
    <t>Barceloneta</t>
  </si>
  <si>
    <t>192.168.47.222</t>
  </si>
  <si>
    <t xml:space="preserve">				224.168.47.222</t>
  </si>
  <si>
    <t>Avda. Carles I</t>
  </si>
  <si>
    <t>192.168.47.223</t>
  </si>
  <si>
    <t xml:space="preserve">				224.168.47.223</t>
  </si>
  <si>
    <t>Badajoz</t>
  </si>
  <si>
    <t>192.168.47.224</t>
  </si>
  <si>
    <t xml:space="preserve">				224.168.47.224</t>
  </si>
  <si>
    <t>Bac de Roda</t>
  </si>
  <si>
    <t>192.168.47.225</t>
  </si>
  <si>
    <t xml:space="preserve">				224.168.47.225</t>
  </si>
  <si>
    <t>Prim</t>
  </si>
  <si>
    <t>192.168.47.226</t>
  </si>
  <si>
    <t xml:space="preserve">				224.168.47.226</t>
  </si>
  <si>
    <t>Besos</t>
  </si>
  <si>
    <t>192.168.47.227</t>
  </si>
  <si>
    <t xml:space="preserve">				224.168.47.227</t>
  </si>
  <si>
    <t>Guipuzcoa</t>
  </si>
  <si>
    <t>192.168.47.228</t>
  </si>
  <si>
    <t xml:space="preserve">				224.168.47.228</t>
  </si>
  <si>
    <t>Bon Pastor</t>
  </si>
  <si>
    <t>192.168.47.229</t>
  </si>
  <si>
    <t xml:space="preserve">				224.168.47.229</t>
  </si>
  <si>
    <t>Acces Nus Trinitat</t>
  </si>
  <si>
    <t>192.168.47.230</t>
  </si>
  <si>
    <t xml:space="preserve">				224.168.47.230</t>
  </si>
  <si>
    <t>192.168.47.231</t>
  </si>
  <si>
    <t xml:space="preserve">				224.168.47.231</t>
  </si>
  <si>
    <t>192.168.47.233</t>
  </si>
  <si>
    <t xml:space="preserve">				224.168.47.233</t>
  </si>
  <si>
    <t>192.168.47.234</t>
  </si>
  <si>
    <t xml:space="preserve">				224.168.47.234</t>
  </si>
  <si>
    <t>Rondes</t>
  </si>
  <si>
    <t>Collserola/GUB</t>
  </si>
  <si>
    <t>Collserola/Guàrdia Urbana 1</t>
  </si>
  <si>
    <t>192.168.47.93</t>
  </si>
  <si>
    <t xml:space="preserve">				224.168.47.93</t>
  </si>
  <si>
    <t>Collserola/Guàrdia Urbana 2</t>
  </si>
  <si>
    <t>192.168.47.94</t>
  </si>
  <si>
    <t xml:space="preserve">				224.168.47.94</t>
  </si>
  <si>
    <t>Collserola/Guàrdia Urbana 3</t>
  </si>
  <si>
    <t>192.168.47.95</t>
  </si>
  <si>
    <t xml:space="preserve">				224.168.47.95</t>
  </si>
  <si>
    <t>Collserola/Guàrdia Urbana 4</t>
  </si>
  <si>
    <t>192.168.47.96</t>
  </si>
  <si>
    <t xml:space="preserve">				224.168.47.96</t>
  </si>
  <si>
    <t xml:space="preserve">				235.2.0.22</t>
  </si>
  <si>
    <t>10.137.229.136</t>
  </si>
  <si>
    <t xml:space="preserve">				239.137.229.136</t>
  </si>
  <si>
    <t>HELICOPTER</t>
  </si>
  <si>
    <t>Canal Aeri 1</t>
  </si>
  <si>
    <t>Axis</t>
  </si>
  <si>
    <t>10.136.47.21</t>
  </si>
  <si>
    <t>Canal Aeri 2</t>
  </si>
  <si>
    <t>10.136.47.22</t>
  </si>
  <si>
    <t>EMIV 1</t>
  </si>
  <si>
    <t>EMIV 2</t>
  </si>
  <si>
    <t>EMIV 3</t>
  </si>
  <si>
    <t>EMIV 4</t>
  </si>
  <si>
    <t>Codi</t>
  </si>
  <si>
    <t>Carretera</t>
  </si>
  <si>
    <t>PK</t>
  </si>
  <si>
    <t>Propietari</t>
  </si>
  <si>
    <t>Tipo</t>
  </si>
  <si>
    <t>Adreça IP</t>
  </si>
  <si>
    <t>Pass</t>
  </si>
  <si>
    <t>Adressa Multicast</t>
  </si>
  <si>
    <t>ROSMIMAN</t>
  </si>
  <si>
    <t>Revisio Operadors NORD/SUD</t>
  </si>
  <si>
    <t>Peramola</t>
  </si>
  <si>
    <t>Sense conveni</t>
  </si>
  <si>
    <t>Coll de Nargó</t>
  </si>
  <si>
    <t>Muntanyola</t>
  </si>
  <si>
    <t>Bartomeu Grau</t>
  </si>
  <si>
    <t>Variant Vic</t>
  </si>
  <si>
    <t>Espinelves</t>
  </si>
  <si>
    <t>Arbucies</t>
  </si>
  <si>
    <t>S. Hilari Sacalm</t>
  </si>
  <si>
    <t>Sta. Coloma Farners</t>
  </si>
  <si>
    <t>CODEC LANACCESS</t>
  </si>
  <si>
    <t>239.137.229.68</t>
  </si>
  <si>
    <t>239.137.229.69</t>
  </si>
  <si>
    <t>C-60</t>
  </si>
  <si>
    <t>Roca del Valles</t>
  </si>
  <si>
    <t>FERROSER</t>
  </si>
  <si>
    <t>EMIV1</t>
  </si>
  <si>
    <t>?</t>
  </si>
  <si>
    <t>EMIV2</t>
  </si>
  <si>
    <t>EMIV3</t>
  </si>
  <si>
    <t>EMIV4</t>
  </si>
  <si>
    <t>CEDINSA</t>
  </si>
  <si>
    <t>S Fr Bages</t>
  </si>
  <si>
    <t>10.0.6.3</t>
  </si>
  <si>
    <t>NO FUNCIONA CORRECTAMENT</t>
  </si>
  <si>
    <t>NO ESTA EN EL LLISTAT</t>
  </si>
  <si>
    <t>Sallent</t>
  </si>
  <si>
    <t>10.0.6.4</t>
  </si>
  <si>
    <t>10.0.6.5</t>
  </si>
  <si>
    <t>10.0.6.6</t>
  </si>
  <si>
    <t>10.0.6.7</t>
  </si>
  <si>
    <t>10.0.6.8</t>
  </si>
  <si>
    <t>Balsareny</t>
  </si>
  <si>
    <t>10.0.6.9</t>
  </si>
  <si>
    <t>10.0.6.10</t>
  </si>
  <si>
    <t>Navàs</t>
  </si>
  <si>
    <t>10.0.6.11</t>
  </si>
  <si>
    <t>Puig-Reig</t>
  </si>
  <si>
    <t>10.0.6.12</t>
  </si>
  <si>
    <t>10.0.6.13</t>
  </si>
  <si>
    <t>10.4.7.2</t>
  </si>
  <si>
    <t>10.3.7.1</t>
  </si>
  <si>
    <t>Gironella</t>
  </si>
  <si>
    <t>10.1.7.14</t>
  </si>
  <si>
    <t>10.4.7.1</t>
  </si>
  <si>
    <t>Olvan</t>
  </si>
  <si>
    <t>10.2.6.15</t>
  </si>
  <si>
    <t>10.2.6.16</t>
  </si>
  <si>
    <t>10.2.6.17</t>
  </si>
  <si>
    <t>10.2.6.18</t>
  </si>
  <si>
    <t>Tunel Casserres Sud</t>
  </si>
  <si>
    <t>10.2.6.19</t>
  </si>
  <si>
    <t>Tunel Casserres Nord</t>
  </si>
  <si>
    <t>10.1.7.7</t>
  </si>
  <si>
    <t>Int Tunel Casserres</t>
  </si>
  <si>
    <t>10.2.7.12</t>
  </si>
  <si>
    <t>10.2.7.3</t>
  </si>
  <si>
    <t>10.2.7.7</t>
  </si>
  <si>
    <t>Encara no donada d'alta a ROSMIMANN</t>
  </si>
  <si>
    <t>10.1.7.10</t>
  </si>
  <si>
    <t>Centelles</t>
  </si>
  <si>
    <t>30.0.6.1</t>
  </si>
  <si>
    <t>RTSP DESCONEGUT</t>
  </si>
  <si>
    <t>30.0.6.2</t>
  </si>
  <si>
    <t>H Balenyà</t>
  </si>
  <si>
    <t>30.0.6.3</t>
  </si>
  <si>
    <t>30.0.6.4</t>
  </si>
  <si>
    <t>30.0.6.15</t>
  </si>
  <si>
    <t>Tona</t>
  </si>
  <si>
    <t>30.0.6.5</t>
  </si>
  <si>
    <t>30.0.6.6</t>
  </si>
  <si>
    <t>30.0.6.7</t>
  </si>
  <si>
    <t>Malla</t>
  </si>
  <si>
    <t>30.0.6.8</t>
  </si>
  <si>
    <t>30.0.6.9</t>
  </si>
  <si>
    <t>30.0.6.10</t>
  </si>
  <si>
    <t>Vic</t>
  </si>
  <si>
    <t>30.0.6.11</t>
  </si>
  <si>
    <t>Gurb</t>
  </si>
  <si>
    <t>30.0.6.12</t>
  </si>
  <si>
    <t>30.0.6.13</t>
  </si>
  <si>
    <t>30.0.6.14</t>
  </si>
  <si>
    <t>30.0.6.16</t>
  </si>
  <si>
    <t>30.0.6.17</t>
  </si>
  <si>
    <t>Masies Voltregà</t>
  </si>
  <si>
    <t>30.0.6.18</t>
  </si>
  <si>
    <t>30.0.6.19</t>
  </si>
  <si>
    <t>30.0.6.20</t>
  </si>
  <si>
    <t>30.0.6.21</t>
  </si>
  <si>
    <t>Orís</t>
  </si>
  <si>
    <t>30.0.6.22</t>
  </si>
  <si>
    <t>30.0.6.23</t>
  </si>
  <si>
    <t>St Quirze Besora</t>
  </si>
  <si>
    <t>30.0.6.24</t>
  </si>
  <si>
    <t>30.2.7.1</t>
  </si>
  <si>
    <t>Codines</t>
  </si>
  <si>
    <t>30.1.6.25</t>
  </si>
  <si>
    <t>T St Quirze Besora N</t>
  </si>
  <si>
    <t>30.2.7.4</t>
  </si>
  <si>
    <t>T Ginestet Sud</t>
  </si>
  <si>
    <t>30.2.7.5</t>
  </si>
  <si>
    <t>T Codines Sud</t>
  </si>
  <si>
    <t>30.2.7.6</t>
  </si>
  <si>
    <t>T Ginestet Nord</t>
  </si>
  <si>
    <t>30.2.7.26</t>
  </si>
  <si>
    <t>DESMONTADA</t>
  </si>
  <si>
    <t>Mont-Ras</t>
  </si>
  <si>
    <t>10.137.232.32</t>
  </si>
  <si>
    <t>ANTENA SU34 I CÀMERA RETIRADES PER PETICIÓ DEL SCT.</t>
  </si>
  <si>
    <t>RETIRADA</t>
  </si>
  <si>
    <t xml:space="preserve"> SU 34 i càmera retirada per orde de SCT.</t>
  </si>
  <si>
    <t>Maçanet Selva</t>
  </si>
  <si>
    <t>NKF</t>
  </si>
  <si>
    <t>20.0.6.1</t>
  </si>
  <si>
    <t>20.0.6.2</t>
  </si>
  <si>
    <t>20.0.6.3</t>
  </si>
  <si>
    <t>20.0.6.4</t>
  </si>
  <si>
    <t>Caldes de Malavella</t>
  </si>
  <si>
    <t>20.0.6.5</t>
  </si>
  <si>
    <t>20.0.6.6</t>
  </si>
  <si>
    <t>20.0.6.7</t>
  </si>
  <si>
    <t>20.2.6.8</t>
  </si>
  <si>
    <t>20.1.6.9</t>
  </si>
  <si>
    <t>20.1.6.10</t>
  </si>
  <si>
    <t>20.1.6.11</t>
  </si>
  <si>
    <t>20.1.6.12</t>
  </si>
  <si>
    <t>20.1.6.13</t>
  </si>
  <si>
    <t>Sta Cristina</t>
  </si>
  <si>
    <t>20.1.6.14</t>
  </si>
  <si>
    <t>Sta Cristina d'Aro</t>
  </si>
  <si>
    <t>20.1.6.15</t>
  </si>
  <si>
    <t>C Platja d'Aro</t>
  </si>
  <si>
    <t>20.1.6.16</t>
  </si>
  <si>
    <t>10.0.6.1</t>
  </si>
  <si>
    <t>10.0.6.2</t>
  </si>
  <si>
    <t>C-26</t>
  </si>
  <si>
    <t>St Joan de les Abadeses</t>
  </si>
  <si>
    <t>La Vall de Bianya</t>
  </si>
  <si>
    <t>N-230</t>
  </si>
  <si>
    <t>LL M Perill</t>
  </si>
  <si>
    <t>NKF VIELHA</t>
  </si>
  <si>
    <t>10.137.2.139</t>
  </si>
  <si>
    <t>Vielha BS Tunel</t>
  </si>
  <si>
    <t>10.137.2.131</t>
  </si>
  <si>
    <t>Lleida INT Tunel</t>
  </si>
  <si>
    <t>10.137.2.132</t>
  </si>
  <si>
    <t>10.137.2.133</t>
  </si>
  <si>
    <t>10.137.2.134</t>
  </si>
  <si>
    <t>10.137.2.135</t>
  </si>
  <si>
    <t>10.137.2.136</t>
  </si>
  <si>
    <t>Vielha INT Tunel</t>
  </si>
  <si>
    <t>10.137.2.137</t>
  </si>
  <si>
    <t>Lleida EXT Tunel</t>
  </si>
  <si>
    <t>10.137.2.138</t>
  </si>
  <si>
    <t>Vielha EXT Tunel</t>
  </si>
  <si>
    <t>10.137.2.140</t>
  </si>
  <si>
    <t>ESTAT ROSMIMAN</t>
  </si>
  <si>
    <t>Rosmimann Tercers</t>
  </si>
  <si>
    <t>Rosmiman SCT</t>
  </si>
  <si>
    <t>REVISIO OPERADORS</t>
  </si>
  <si>
    <t>Sud</t>
  </si>
  <si>
    <t>Nord</t>
  </si>
  <si>
    <t>COMPARATIU LLISTAT ANALOG</t>
  </si>
  <si>
    <t>No surt al llistat analògiques</t>
  </si>
  <si>
    <t>Existeixen al client</t>
  </si>
  <si>
    <t xml:space="preserve">		VLC</t>
  </si>
  <si>
    <t xml:space="preserve">		Ultrak</t>
  </si>
  <si>
    <t xml:space="preserve">		UltrakVLC</t>
  </si>
  <si>
    <t xml:space="preserve">		LANACCESS</t>
  </si>
  <si>
    <t xml:space="preserve">		Axis</t>
  </si>
  <si>
    <t xml:space="preserve">        	Axis</t>
  </si>
  <si>
    <t xml:space="preserve">		DGT</t>
  </si>
  <si>
    <t xml:space="preserve">		Pelco-D</t>
  </si>
  <si>
    <t xml:space="preserve">		Plettack</t>
  </si>
  <si>
    <t>[{"Camera Information":{"Identifier":"camera.3003","Number":3003,"Group":C-31,"Name":C-31 198,5 Tunel Amadeu Torner,"Location":ACCESSOS SUD,</t>
  </si>
  <si>
    <t>"Description":C-31 198,5 Tunel Amadeu Torner,"Symbol":"Fixed camera","Owner":"DGC","Municipality":"","Kilometric Point":"198,5","Road":"C-31","Direction":"",</t>
  </si>
  <si>
    <t>"Latitude":"","Longitude":"","Manufacturer":"LANACCESS","Model":"onSafe MPEGx-120E","Protocol":"		VLC","Polling":"300",</t>
  </si>
  <si>
    <t>"Connection":{"Address"):1,"Multicast address":1,"User":hello,"Password":world,"HTTP port":80,"ONVIF port":80,"RTSP port":554},</t>
  </si>
  <si>
    <t>"PTZ protocol":{"Protocol"):		VLC,"Address":			0,"Port":0,"Serial settings":0}}},</t>
  </si>
  <si>
    <t>[{"Camera Information":{"Identifier":"camera.3004","Number":3004,"Group":C-31,"Name":C-31 198 Tunel Amadeu Torner,"Location":ACCESSOS SUD,</t>
  </si>
  <si>
    <t>"Description":C-31 198 Tunel Amadeu Torner,"Symbol":"Fixed camera","Owner":"DGC","Municipality":"","Kilometric Point":"198","Road":"C-31","Direction":"",</t>
  </si>
  <si>
    <t>"Latitude":"",""Longitude":"",""Manufacturer":"LANACCESS",</t>
  </si>
  <si>
    <t>[{"Camera Information":{"Identifier":"camera.101","Number":101,"Group":T-11,"Name":T-11 18 Riudoms,"Location":T-11,</t>
  </si>
  <si>
    <t>"Description":T-11 18 Riudoms,"Symbol":"Fixed camera","Owner":"SCT","Municipality":"","Kilometric Point":"18","Road":"T-11","Direction":"DEC",</t>
  </si>
  <si>
    <t>"Latitude":"41,118656",""Longitude":"1,233719",""Manufacturer":"AXIS",</t>
  </si>
  <si>
    <t>"Connection":{"Address"):10.137.247.69,"Multicast address":				239.239.239.239,"User":root,"Password":root,"HTTP port":80,"ONVIF port":80,"RTSP port":554},</t>
  </si>
  <si>
    <t>"PTZ protocol":{"Protocol"):		Ultrak,"Address":			0,"Port":2222,"Serial settings":9600,8,E,1}}},</t>
  </si>
  <si>
    <t>[{"Camera Information":{"Identifier":"camera.102","Number":102,"Group":T-11,"Name":T-11 10 Reus,"Location":N-340,</t>
  </si>
  <si>
    <t>"Description":T-11 10 Reus,"Symbol":"Fixed camera","Owner":"SCT","Municipality":"","Kilometric Point":"10","Road":"T-11","Direction":"DEC",</t>
  </si>
  <si>
    <t>"Latitude":"41,136158",""Longitude":"1,146697",""Manufacturer":"",</t>
  </si>
  <si>
    <t>"Connection":{"Address"):10.137.247.36,"Multicast address":				239.239.239.239,"User":,"Password":,"HTTP port":80,"ONVIF port":80,"RTSP port":554},</t>
  </si>
  <si>
    <t>[{"Camera Information":{"Identifier":"camera.742","Number":742,"Group":AP-7,"Name":AP-7 146,5 Barberà del Valles,"Location":ACCESSOS NORD,</t>
  </si>
  <si>
    <t>"Description":AP-7 146,5 Barberà del Valles,"Symbol":"Fixed camera","Owner":"SCT","Municipality":"Barberà del Vallès","Kilometric Point":"146,5","Road":"AP-7","Direction":"DEC",</t>
  </si>
  <si>
    <t>"Latitude":"41,51590907194",""Longitude":"2,14570927335542",""Manufacturer":"LANACCESS",</t>
  </si>
  <si>
    <t>"Connection":{"Address"):10.137.229.34,"Multicast address":				239.137.229.34,"User":hello,"Password":world,"HTTP port":80,"ONVIF port":80,"RTSP port":554},</t>
  </si>
  <si>
    <t>"PTZ protocol":{"Protocol"):		LANACCESS,"Address":			19,"Port":2024,"Serial settings":1200,8,E,1}}},</t>
  </si>
  <si>
    <t>[{"Camera Information":{"Identifier":"camera.744","Number":744,"Group":AP-7/B-30,"Name":AP-7/B-30 147,7 Barberà,"Location":ACCESSOS NORD,</t>
  </si>
  <si>
    <t>"Description":AP-7/B-30 147,7 Barberà,"Symbol":"Fixed camera","Owner":"SCT","Municipality":"Barberà del Vallès","Kilometric Point":"147,7","Road":"AP-7/B-30","Direction":"DEC",</t>
  </si>
  <si>
    <t>"Latitude":"41,508835",""Longitude":"2,132992",""Manufacturer":"LANACCESS",</t>
  </si>
  <si>
    <t>"Connection":{"Address"):10.137.229.35,"Multicast address":				239.137.229.35,"User":hello,"Password":world,"HTTP port":80,"ONVIF port":80,"RTSP port":554},</t>
  </si>
  <si>
    <t>"PTZ protocol":{"Protocol"):		Plettack,"Address":			18,"Port":9,"Serial settings":1200,8,E,1}}},</t>
  </si>
  <si>
    <t>[{"Camera Information":{"Identifier":"camera.745","Number":745,"Group":AP-7/B-30,"Name":AP-7/B-30 149 Cerdanyola,"Location":ACCESSOS NORD,</t>
  </si>
  <si>
    <t>"Description":AP-7/B-30 149 Cerdanyola,"Symbol":"Fixed camera","Owner":"SCT","Municipality":"Barberà del Vallès","Kilometric Point":"149","Road":"AP-7/B-30","Direction":"DEC",</t>
  </si>
  <si>
    <t>"Latitude":"41,5009730276956",""Longitude":"2,11788929582763",""Manufacturer":"LANACCESS",</t>
  </si>
  <si>
    <t>"Connection":{"Address"):10.137.229.36,"Multicast address":				239.137.229.36,"User":hello,"Password":world,"HTTP port":80,"ONVIF port":80,"RTSP port":554},</t>
  </si>
  <si>
    <t>"PTZ protocol":{"Protocol"):		Plettack,"Address":			17,"Port":9,"Serial settings":1200,8,E,1}}},</t>
  </si>
  <si>
    <t>[{"Camera Information":{"Identifier":"camera.746","Number":746,"Group":AP-7/B-30,"Name":AP-7/B-30 151 Bellaterra,"Location":ACCESSOS NORD,</t>
  </si>
  <si>
    <t>"Description":AP-7/B-30 151 Bellaterra,"Symbol":"Fixed camera","Owner":"SCT","Municipality":"Cerdanyola del Vallès","Kilometric Point":"151","Road":"AP-7/B-30","Direction":"DEC",</t>
  </si>
  <si>
    <t>"Latitude":"41,4935842741859",""Longitude":"2,10374863742818",""Manufacturer":"LANACCESS",</t>
  </si>
  <si>
    <t>"Connection":{"Address"):10.137.229.37,"Multicast address":				239.137.229.37,"User":hello,"Password":world,"HTTP port":80,"ONVIF port":80,"RTSP port":554},</t>
  </si>
  <si>
    <t>"PTZ protocol":{"Protocol"):		Plettack,"Address":			16,"Port":9,"Serial settings":1200,8,E,1}}},</t>
  </si>
  <si>
    <t>[{"Camera Information":{"Identifier":"camera.789","Number":789,"Group":AP-7,"Name":AP-7 249,5 Constantí,"Location":AP-7 (S),</t>
  </si>
  <si>
    <t>"Description":AP-7 249,5 Constantí,"Symbol":"Fixed camera","Owner":"ACESA","Municipality":"Constantí","Kilometric Point":"249,5","Road":"AP-7","Direction":"0",</t>
  </si>
  <si>
    <t>"Connection":{"Address"): 10.131.65.11,"Multicast address":				235.1.0.84,"User":,"Password":,"HTTP port":80,"ONVIF port":80,"RTSP port":554},</t>
  </si>
  <si>
    <t>[{"Camera Information":{"Identifier":"camera.787","Number":787,"Group":AP-7,"Name":AP-7 244,73 Tarragona,"Location":AP-7 (S),</t>
  </si>
  <si>
    <t>"Description":AP-7 244,73 Tarragona,"Symbol":"Fixed camera","Owner":"ACESA","Municipality":"Tarragona","Kilometric Point":"244,73","Road":"AP-7","Direction":"0",</t>
  </si>
  <si>
    <t>"Connection":{"Address"): 10.131.65.9,"Multicast address":				235.1.0.82,"User":,"Password":,"HTTP port":80,"ONVIF port":80,"RTSP port":554},</t>
  </si>
  <si>
    <t>[{"Camera Information":{"Identifier":"camera.1507","Number":1507,"Group":C-15,"Name":C-15 7 C-15 7,000,"Location":A-2,</t>
  </si>
  <si>
    <t>"Description":C-15 7 C-15 7,000,"Symbol":"Fixed camera","Owner":"Eix Diagonal","Municipality":"","Kilometric Point":"7","Road":"C-15","Direction":"",</t>
  </si>
  <si>
    <t>"Latitude":"",""Longitude":"",""Manufacturer":"VG4 AutoDome",</t>
  </si>
  <si>
    <t>"Connection":{"Address"): 172.28.5.7,"Multicast address":				225.1.5.7,"User":,"Password":,"HTTP port":80,"ONVIF port":80,"RTSP port":554},</t>
  </si>
  <si>
    <t>"PTZ protocol":{"Protocol"):		Ultrak,"Address":			1,"Port":2222,"Serial settings":1200,8,E,1}}},</t>
  </si>
  <si>
    <t>[{"Camera Information":{"Identifier":"camera.3308","Number":3308,"Group":C-33,"Name":C-33 86,1 Mollet del Valles,"Location":ACCESSOS NORD,</t>
  </si>
  <si>
    <t>"Description":C-33 86,1 Mollet del Valles,"Symbol":"Fixed camera","Owner":"ACESA","Municipality":"Mollet del Vallès","Kilometric Point":"86,1","Road":"C-33","Direction":"0",</t>
  </si>
  <si>
    <t>"Connection":{"Address"):10.131.1.3,"Multicast address":				235.1.0.1,"User":,"Password":,"HTTP port":80,"ONVIF port":80,"RTSP port":554},</t>
  </si>
  <si>
    <t>[{"Camera Information":{"Identifier":"camera.717","Number":717,"Group":AP-7,"Name":AP-7 49,8 Sant Julià de Ramis,"Location":AP-7 (N),</t>
  </si>
  <si>
    <t>"Description":AP-7 49,8 Sant Julià de Ramis,"Symbol":"Fixed camera","Owner":"ACESA","Municipality":"Sant Julià de Ramis","Kilometric Point":"49,8","Road":"AP-7","Direction":"0",</t>
  </si>
  <si>
    <t>"Latitude":"",""Longitude":"",""Manufacturer":"AXIS",</t>
  </si>
  <si>
    <t>"Connection":{"Address"):10.131.10.3,"Multicast address":				239.239.239.239,"User":sct,"Password":sct,"HTTP port":80,"ONVIF port":80,"RTSP port":554},</t>
  </si>
  <si>
    <t>[{"Camera Information":{"Identifier":"camera.718","Number":718,"Group":AP-7,"Name":AP-7 55 Girona Nord,"Location":AP-7 (N),</t>
  </si>
  <si>
    <t>"Description":AP-7 55 Girona Nord,"Symbol":"Fixed camera","Owner":"ACESA","Municipality":"Girona","Kilometric Point":"55","Road":"AP-7","Direction":"0",</t>
  </si>
  <si>
    <t>"Connection":{"Address"):10.131.10.4,"Multicast address":				235.1.0.44,"User":,"Password":,"HTTP port":80,"ONVIF port":80,"RTSP port":554},</t>
  </si>
  <si>
    <t>[{"Camera Information":{"Identifier":"camera.734","Number":734,"Group":AP-7,"Name":AP-7 130,3 La Roca,"Location":AP-7 (N),</t>
  </si>
  <si>
    <t>"Description":AP-7 130,3 La Roca,"Symbol":"Fixed camera","Owner":"ACESA","Municipality":"Sense Assignació","Kilometric Point":"130,3","Road":"AP-7","Direction":"0",</t>
  </si>
  <si>
    <t>"Connection":{"Address"):10.131.100.31,"Multicast address":				235.1.0.7,"User":sct,"Password":sct,"HTTP port":80,"ONVIF port":80,"RTSP port":554},</t>
  </si>
  <si>
    <t>[{"Camera Information":{"Identifier":"camera.738","Number":738,"Group":AP-7,"Name":AP-7 139,65 Mollet,"Location":AP-7 (N),</t>
  </si>
  <si>
    <t>"Description":AP-7 139,65 Mollet,"Symbol":"Fixed camera","Owner":"ACESA","Municipality":"Mollet del Vallès","Kilometric Point":"139,65","Road":"AP-7","Direction":"0",</t>
  </si>
  <si>
    <t>"Connection":{"Address"):10.131.100.33,"Multicast address":				235.1.0.9,"User":,"Password":,"HTTP port":80,"ONVIF port":80,"RTSP port":554},</t>
  </si>
  <si>
    <t>[{"Camera Information":{"Identifier":"camera.739","Number":739,"Group":AP-7,"Name":AP-7 141,43 Sta. Perpètua,"Location":AP-7 (N),</t>
  </si>
  <si>
    <t>"Description":AP-7 141,43 Sta. Perpètua,"Symbol":"Fixed camera","Owner":"ACESA","Municipality":"Santa Perpètua de Mogoda","Kilometric Point":"141,43","Road":"AP-7","Direction":"0",</t>
  </si>
  <si>
    <t>"Connection":{"Address"):10.131.100.34,"Multicast address":				235.1.0.10,"User":,"Password":,"HTTP port":80,"ONVIF port":80,"RTSP port":554},</t>
  </si>
  <si>
    <t>[{"Camera Information":{"Identifier":"camera.741","Number":741,"Group":AP-7,"Name":AP-7 145,65 Sta. Perpètua,"Location":AP-7 (N),</t>
  </si>
  <si>
    <t>"Description":AP-7 145,65 Sta. Perpètua,"Symbol":"Fixed camera","Owner":"ACESA","Municipality":"Santa Perpètua de Mogoda","Kilometric Point":"145,65","Road":"AP-7","Direction":"0",</t>
  </si>
  <si>
    <t>"Connection":{"Address"):10.131.100.35,"Multicast address":				235.1.0.11,"User":,"Password":,"HTTP port":80,"ONVIF port":80,"RTSP port":554},</t>
  </si>
  <si>
    <t>[{"Camera Information":{"Identifier":"camera.740","Number":740,"Group":AP-7,"Name":AP-7 143,715 Sta. Perpètua,"Location":AP-7 (N),</t>
  </si>
  <si>
    <t>"Description":AP-7 143,715 Sta. Perpètua,"Symbol":"Fixed camera","Owner":"ACESA","Municipality":"Santa Perpètua de Mogoda","Kilometric Point":"143,715","Road":"AP-7","Direction":"0",</t>
  </si>
  <si>
    <t>"Connection":{"Address"):10.131.100.36,"Multicast address":				235.1.0.12,"User":,"Password":,"HTTP port":80,"ONVIF port":80,"RTSP port":554},</t>
  </si>
  <si>
    <t>[{"Camera Information":{"Identifier":"camera.743","Number":743,"Group":AP-7,"Name":AP-7 147 Barberà del Valles,"Location":AP-7 (N),</t>
  </si>
  <si>
    <t>"Description":AP-7 147 Barberà del Valles,"Symbol":"Fixed camera","Owner":"ACESA","Municipality":"Barberà del Vallès","Kilometric Point":"147","Road":"AP-7","Direction":"0",</t>
  </si>
  <si>
    <t>"Connection":{"Address"):10.131.100.37,"Multicast address":				235.1.0.13,"User":hello,"Password":world,"HTTP port":80,"ONVIF port":80,"RTSP port":554},</t>
  </si>
  <si>
    <t>[{"Camera Information":{"Identifier":"camera.3309","Number":3309,"Group":C-33,"Name":C-33 88,3 Mollet Sortida 1,"Location":ACCESSOS NORD,</t>
  </si>
  <si>
    <t>"Description":C-33 88,3 Mollet Sortida 1,"Symbol":"Fixed camera","Owner":"ACESA","Municipality":"Mollet del Vallès","Kilometric Point":"88,3","Road":"C-33","Direction":"0",</t>
  </si>
  <si>
    <t>"Connection":{"Address"):10.131.100.47,"Multicast address":				239.239.239.239,"User":sct,"Password":sct,"HTTP port":80,"ONVIF port":80,"RTSP port":554},</t>
  </si>
  <si>
    <t>[{"Camera Information":{"Identifier":"camera.3310","Number":3310,"Group":C-33,"Name":C-33 89,16 Mollet Sortida 2,"Location":ACCESSOS NORD,</t>
  </si>
  <si>
    <t>"Description":C-33 89,16 Mollet Sortida 2,"Symbol":"Fixed camera","Owner":"ACESA","Municipality":"Mollet del Vallès","Kilometric Point":"89,16","Road":"C-33","Direction":"0",</t>
  </si>
  <si>
    <t>"Connection":{"Address"):10.131.100.48,"Multicast address":				239.239.239.239,"User":sct,"Password":sct,"HTTP port":80,"ONVIF port":80,"RTSP port":554},</t>
  </si>
  <si>
    <t>[{"Camera Information":{"Identifier":"camera.735","Number":735,"Group":AP-7,"Name":AP-7 133 Montornes Valles,"Location":AP-7 (N),</t>
  </si>
  <si>
    <t>"Description":AP-7 133 Montornes Valles,"Symbol":"Fixed camera","Owner":"ACESA","Municipality":"Montornès del Vallès","Kilometric Point":"133","Road":"AP-7","Direction":"0",</t>
  </si>
  <si>
    <t>"Connection":{"Address"):10.131.100.50,"Multicast address":				239.239.239.239,"User":sct,"Password":sct,"HTTP port":80,"ONVIF port":80,"RTSP port":554},</t>
  </si>
  <si>
    <t>[{"Camera Information":{"Identifier":"camera.736","Number":736,"Group":AP-7,"Name":AP-7 135,5 Montmeló,"Location":AP-7 (N),</t>
  </si>
  <si>
    <t>"Description":AP-7 135,5 Montmeló,"Symbol":"Fixed camera","Owner":"ACESA","Municipality":"Montmeló","Kilometric Point":"135,5","Road":"AP-7","Direction":"0",</t>
  </si>
  <si>
    <t>"Connection":{"Address"):10.131.100.51,"Multicast address":				239.239.239.239,"User":sct,"Password":sct,"HTTP port":80,"ONVIF port":80,"RTSP port":554},</t>
  </si>
  <si>
    <t>[{"Camera Information":{"Identifier":"camera.737","Number":737,"Group":AP-7,"Name":AP-7 138,5 Mollet Nord,"Location":AP-7 (N),</t>
  </si>
  <si>
    <t>"Description":AP-7 138,5 Mollet Nord,"Symbol":"Fixed camera","Owner":"ACESA","Municipality":"Mollet del Vallès","Kilometric Point":"138,5","Road":"AP-7","Direction":"0",</t>
  </si>
  <si>
    <t>"Connection":{"Address"):10.131.100.52,"Multicast address":				239.239.239.239,"User":sct,"Password":sct,"HTTP port":80,"ONVIF port":80,"RTSP port":554},</t>
  </si>
  <si>
    <t>[{"Camera Information":{"Identifier":"camera.3311","Number":3311,"Group":C-33,"Name":C-33 89,9 Parets del Vallès,"Location":ACCESSOS NORD,</t>
  </si>
  <si>
    <t>"Description":C-33 89,9 Parets del Vallès,"Symbol":"Fixed camera","Owner":"ACESA","Municipality":"Parets del Vallès","Kilometric Point":"89,9","Road":"C-33","Direction":"0",</t>
  </si>
  <si>
    <t>"Connection":{"Address"):10.131.100.80,"Multicast address":				239.239.239.239,"User":sct,"Password":sct,"HTTP port":80,"ONVIF port":80,"RTSP port":554},</t>
  </si>
  <si>
    <t>[{"Camera Information":{"Identifier":"camera.715","Number":715,"Group":AP-7,"Name":AP-7 40 Bascara,"Location":AP-7 (N),</t>
  </si>
  <si>
    <t>"Description":AP-7 40 Bascara,"Symbol":"Fixed camera","Owner":"ACESA","Municipality":"Bàscara","Kilometric Point":"40","Road":"AP-7","Direction":"0",</t>
  </si>
  <si>
    <t>"Connection":{"Address"):10.131.11.3,"Multicast address":				239.239.239.239,"User":sct,"Password":sct,"HTTP port":80,"ONVIF port":80,"RTSP port":554},</t>
  </si>
  <si>
    <t>[{"Camera Information":{"Identifier":"camera.716","Number":716,"Group":AP-7,"Name":AP-7 44,45 Viladesens,"Location":AP-7 (N),</t>
  </si>
  <si>
    <t>"Description":AP-7 44,45 Viladesens,"Symbol":"Fixed camera","Owner":"ACESA","Municipality":"Viladasens","Kilometric Point":"44,45","Road":"AP-7","Direction":"0",</t>
  </si>
  <si>
    <t>"Connection":{"Address"):10.131.11.4,"Multicast address":				239.239.239.239,"User":sct,"Password":sct,"HTTP port":80,"ONVIF port":80,"RTSP port":554},</t>
  </si>
  <si>
    <t>[{"Camera Information":{"Identifier":"camera.703","Number":703,"Group":A-9,"Name":A-9 278,5 ASF2,"Location":AP-7 (N),</t>
  </si>
  <si>
    <t>"Description":A-9 278,5 ASF2,"Symbol":"Fixed camera","Owner":"ACESA","Municipality":"Sense Assignació","Kilometric Point":"278,5","Road":"A-9","Direction":"0",</t>
  </si>
  <si>
    <t>"Connection":{"Address"):10.131.12.17,"Multicast address":				235.1.0.18,"User":hello,"Password":world,"HTTP port":80,"ONVIF port":80,"RTSP port":554},</t>
  </si>
  <si>
    <t>[{"Camera Information":{"Identifier":"camera.701","Number":701,"Group":A-9,"Name":A-9 271,8 Le Bolou,"Location":AP-7 (N),</t>
  </si>
  <si>
    <t>"Description":A-9 271,8 Le Bolou,"Symbol":"Fixed camera","Owner":"ACESA","Municipality":"Sense Assignació","Kilometric Point":"271,8","Road":"A-9","Direction":"0",</t>
  </si>
  <si>
    <t>"Connection":{"Address"):10.131.12.18,"Multicast address":				235.1.0.19,"User":hello,"Password":world,"HTTP port":80,"ONVIF port":80,"RTSP port":554},</t>
  </si>
  <si>
    <t>[{"Camera Information":{"Identifier":"camera.702","Number":702,"Group":A-9,"Name":A-9 276,5 ASF3,"Location":AP-7 (N),</t>
  </si>
  <si>
    <t>"Description":A-9 276,5 ASF3,"Symbol":"Fixed camera","Owner":"ACESA","Municipality":"Sense Assignació","Kilometric Point":"276,5","Road":"A-9","Direction":"0",</t>
  </si>
  <si>
    <t>"Connection":{"Address"):10.131.12.19,"Multicast address":				235.1.0.20,"User":hello,"Password":world,"HTTP port":80,"ONVIF port":80,"RTSP port":554},</t>
  </si>
  <si>
    <t>[{"Camera Information":{"Identifier":"camera.704","Number":704,"Group":A-9,"Name":A-9 279 Frontera França,"Location":AP-7 (N),</t>
  </si>
  <si>
    <t>"Description":A-9 279 Frontera França,"Symbol":"Fixed camera","Owner":"ACESA","Municipality":"Sense Assignació","Kilometric Point":"279","Road":"A-9","Direction":"0",</t>
  </si>
  <si>
    <t>"Connection":{"Address"):10.131.12.21,"Multicast address":				235.1.0.21,"User":hello,"Password":world,"HTTP port":80,"ONVIF port":80,"RTSP port":554},</t>
  </si>
  <si>
    <t>[{"Camera Information":{"Identifier":"camera.713","Number":713,"Group":AP-7,"Name":AP-7 29 Figueres Sud,"Location":AP-7 (N),</t>
  </si>
  <si>
    <t>"Description":AP-7 29 Figueres Sud,"Symbol":"Fixed camera","Owner":"ACESA","Municipality":"Figueres","Kilometric Point":"29","Road":"AP-7","Direction":"0",</t>
  </si>
  <si>
    <t>"Connection":{"Address"):10.131.12.22,"Multicast address":				235.1.0.47,"User":,"Password":,"HTTP port":80,"ONVIF port":80,"RTSP port":554},</t>
  </si>
  <si>
    <t>[{"Camera Information":{"Identifier":"camera.714","Number":714,"Group":AP-7,"Name":AP-7 32 Borrassa,"Location":AP-7 (N),</t>
  </si>
  <si>
    <t>"Description":AP-7 32 Borrassa,"Symbol":"Fixed camera","Owner":"ACESA","Municipality":"Borrassà","Kilometric Point":"32","Road":"AP-7","Direction":"0",</t>
  </si>
  <si>
    <t>"Connection":{"Address"):10.131.12.23,"Multicast address":				239.239.239.239,"User":sct,"Password":sct,"HTTP port":80,"ONVIF port":80,"RTSP port":554},</t>
  </si>
  <si>
    <t>[{"Camera Information":{"Identifier":"camera.710","Number":710,"Group":AP-7,"Name":AP-7 15,4 Biure,"Location":AP-7 (N),</t>
  </si>
  <si>
    <t>"Description":AP-7 15,4 Biure,"Symbol":"Fixed camera","Owner":"ACESA","Municipality":"Biure","Kilometric Point":"15,4","Road":"AP-7","Direction":"0",</t>
  </si>
  <si>
    <t>"Connection":{"Address"):10.131.13.3,"Multicast address":				239.239.239.239,"User":sct,"Password":sct,"HTTP port":80,"ONVIF port":80,"RTSP port":554},</t>
  </si>
  <si>
    <t>[{"Camera Information":{"Identifier":"camera.711","Number":711,"Group":AP-7,"Name":AP-7 20 Figueres Nord,"Location":AP-7 (N),</t>
  </si>
  <si>
    <t>"Description":AP-7 20 Figueres Nord,"Symbol":"Fixed camera","Owner":"ACESA","Municipality":"Figueres","Kilometric Point":"20","Road":"AP-7","Direction":"0",</t>
  </si>
  <si>
    <t>"Connection":{"Address"):10.131.13.4,"Multicast address":				235.1.0.51,"User":,"Password":,"HTTP port":80,"ONVIF port":80,"RTSP port":554},</t>
  </si>
  <si>
    <t>[{"Camera Information":{"Identifier":"camera.712","Number":712,"Group":AP-7,"Name":AP-7 23,85 Figueres Centre,"Location":AP-7 (N),</t>
  </si>
  <si>
    <t>"Description":AP-7 23,85 Figueres Centre,"Symbol":"Fixed camera","Owner":"ACESA","Municipality":"Figueres","Kilometric Point":"23,85","Road":"AP-7","Direction":"0",</t>
  </si>
  <si>
    <t>"Connection":{"Address"):10.131.13.5,"Multicast address":				235.1.0.52,"User":,"Password":,"HTTP port":80,"ONVIF port":80,"RTSP port":554},</t>
  </si>
  <si>
    <t>[{"Camera Information":{"Identifier":"camera.708","Number":708,"Group":AP-7,"Name":AP-7 6,5 Barrera Agullana,"Location":AP-7 (N),</t>
  </si>
  <si>
    <t>"Description":AP-7 6,5 Barrera Agullana,"Symbol":"Fixed camera","Owner":"ACESA","Municipality":"Agullana","Kilometric Point":"6,5","Road":"AP-7","Direction":"0",</t>
  </si>
  <si>
    <t>"Connection":{"Address"):10.131.15.3,"Multicast address":				239.239.239.239,"User":sct,"Password":sct,"HTTP port":80,"ONVIF port":80,"RTSP port":554},</t>
  </si>
  <si>
    <t>[{"Camera Information":{"Identifier":"camera.709","Number":709,"Group":AP-7,"Name":AP-7 8,75 Agullana,"Location":AP-7 (N),</t>
  </si>
  <si>
    <t>"Description":AP-7 8,75 Agullana,"Symbol":"Fixed camera","Owner":"ACESA","Municipality":"Agullana","Kilometric Point":"8,75","Road":"AP-7","Direction":"0",</t>
  </si>
  <si>
    <t>"Connection":{"Address"):10.131.15.4,"Multicast address":				239.239.239.239,"User":sct,"Password":sct,"HTTP port":80,"ONVIF port":80,"RTSP port":554},</t>
  </si>
  <si>
    <t>[{"Camera Information":{"Identifier":"camera.706","Number":706,"Group":AP-7,"Name":AP-7 1,775 Jonquera,"Location":AP-7 (N),</t>
  </si>
  <si>
    <t>"Description":AP-7 1,775 Jonquera,"Symbol":"Fixed camera","Owner":"ACESA","Municipality":"Jonquera","Kilometric Point":"1,775","Road":"AP-7","Direction":"0",</t>
  </si>
  <si>
    <t>"Connection":{"Address"):10.131.16.3,"Multicast address":				239.239.239.239,"User":sct,"Password":sct,"HTTP port":80,"ONVIF port":80,"RTSP port":554},</t>
  </si>
  <si>
    <t>[{"Camera Information":{"Identifier":"camera.707","Number":707,"Group":AP-7,"Name":AP-7 3,5 Aduana,"Location":AP-7 (N),</t>
  </si>
  <si>
    <t>"Description":AP-7 3,5 Aduana,"Symbol":"Fixed camera","Owner":"ACESA","Municipality":"Jonquera","Kilometric Point":"3,5","Road":"AP-7","Direction":"0",</t>
  </si>
  <si>
    <t>"Connection":{"Address"):10.131.16.4,"Multicast address":				239.239.239.239,"User":sct,"Password":sct,"HTTP port":80,"ONVIF port":80,"RTSP port":554},</t>
  </si>
  <si>
    <t>[{"Camera Information":{"Identifier":"camera.705","Number":705,"Group":AP-7,"Name":AP-7 0 Frontera,"Location":AP-7 (N),</t>
  </si>
  <si>
    <t>"Description":AP-7 0 Frontera,"Symbol":"Fixed camera","Owner":"ACESA","Municipality":"Sense Assignació","Kilometric Point":"0","Road":"AP-7","Direction":"0",</t>
  </si>
  <si>
    <t>"Connection":{"Address"):10.131.16.5,"Multicast address":				239.239.239.239,"User":sct,"Password":sct,"HTTP port":80,"ONVIF port":80,"RTSP port":554},</t>
  </si>
  <si>
    <t>[{"Camera Information":{"Identifier":"camera.3219","Number":3219,"Group":C-32S,"Name":C-32S 35,07 Sitges,"Location":C-32 (S),</t>
  </si>
  <si>
    <t>"Description":C-32S 35,07 Sitges,"Symbol":"Fixed camera","Owner":"AUCAT","Municipality":"Sitges","Kilometric Point":"35,07","Road":"C-32S","Direction":"0",</t>
  </si>
  <si>
    <t>"Connection":{"Address"):10.131.196.47,"Multicast address":				235.1.2.49,"User":sct,"Password":sct,"HTTP port":80,"ONVIF port":80,"RTSP port":554},</t>
  </si>
  <si>
    <t>[{"Camera Information":{"Identifier":"camera.3218","Number":3218,"Group":C-32S,"Name":C-32S 35,72 Sitges,"Location":C-32 (S),</t>
  </si>
  <si>
    <t>"Description":C-32S 35,72 Sitges,"Symbol":"Fixed camera","Owner":"AUCAT","Municipality":"Sitges","Kilometric Point":"35,72","Road":"C-32S","Direction":"0",</t>
  </si>
  <si>
    <t>"Connection":{"Address"):10.131.196.48,"Multicast address":				235.1.2.50,"User":sct,"Password":sct,"HTTP port":80,"ONVIF port":80,"RTSP port":554},</t>
  </si>
  <si>
    <t>[{"Camera Information":{"Identifier":"camera.3217","Number":3217,"Group":C-32S,"Name":C-32S 37,98 Sitges,"Location":C-32 (S),</t>
  </si>
  <si>
    <t>"Description":C-32S 37,98 Sitges,"Symbol":"Fixed camera","Owner":"AUCAT","Municipality":"Sitges","Kilometric Point":"37,98","Road":"C-32S","Direction":"0",</t>
  </si>
  <si>
    <t>"Connection":{"Address"):10.131.196.73,"Multicast address":				235.1.2.75,"User":sct,"Password":sct,"HTTP port":80,"ONVIF port":80,"RTSP port":554},</t>
  </si>
  <si>
    <t>[{"Camera Information":{"Identifier":"camera.3216","Number":3216,"Group":C-32S,"Name":C-32S 39,06 Sitges Garraf,"Location":C-32 (S),</t>
  </si>
  <si>
    <t>"Description":C-32S 39,06 Sitges Garraf,"Symbol":"Fixed camera","Owner":"AUCAT","Municipality":"Sitges","Kilometric Point":"39,06","Road":"C-32S","Direction":"0",</t>
  </si>
  <si>
    <t>"Connection":{"Address"):10.131.196.84,"Multicast address":				235.1.2.86,"User":sct,"Password":sct,"HTTP port":80,"ONVIF port":80,"RTSP port":554},</t>
  </si>
  <si>
    <t>[{"Camera Information":{"Identifier":"camera.3227","Number":3227,"Group":C-32S,"Name":C-32S 21,5 Vilanova Centre,"Location":C-32 (S),</t>
  </si>
  <si>
    <t>"Description":C-32S 21,5 Vilanova Centre,"Symbol":"Fixed camera","Owner":"AUCAT","Municipality":"Vilanova i la Geltrú","Kilometric Point":"21,5","Road":"C-32S","Direction":"0",</t>
  </si>
  <si>
    <t>"Connection":{"Address"):10.131.197.20,"Multicast address":				235.1.2.22,"User":,"Password":,"HTTP port":80,"ONVIF port":80,"RTSP port":554},</t>
  </si>
  <si>
    <t>[{"Camera Information":{"Identifier":"camera.3226","Number":3226,"Group":C-32S,"Name":C-32S 23,35 S. Pere de Ribes,"Location":C-32 (S),</t>
  </si>
  <si>
    <t>"Description":C-32S 23,35 S. Pere de Ribes,"Symbol":"Fixed camera","Owner":"AUCAT","Municipality":"Sant Pere de Ribes","Kilometric Point":"23,35","Road":"C-32S","Direction":"0",</t>
  </si>
  <si>
    <t>"Connection":{"Address"):10.131.197.21,"Multicast address":				235.1.2.23,"User":,"Password":,"HTTP port":80,"ONVIF port":80,"RTSP port":554},</t>
  </si>
  <si>
    <t>[{"Camera Information":{"Identifier":"camera.3225","Number":3225,"Group":C-32S,"Name":C-32S 25,48 S. Pere de Ribes,"Location":C-32 (S),</t>
  </si>
  <si>
    <t>"Description":C-32S 25,48 S. Pere de Ribes,"Symbol":"Fixed camera","Owner":"AUCAT","Municipality":"Sant Pere de Ribes","Kilometric Point":"25,48","Road":"C-32S","Direction":"0",</t>
  </si>
  <si>
    <t>"Connection":{"Address"):10.131.197.22,"Multicast address":				235.1.2.24,"User":,"Password":,"HTTP port":80,"ONVIF port":80,"RTSP port":554},</t>
  </si>
  <si>
    <t>[{"Camera Information":{"Identifier":"camera.3224","Number":3224,"Group":C-32S,"Name":C-32S 28,3 S. Pere de Ribes,"Location":C-32 (S),</t>
  </si>
  <si>
    <t>"Description":C-32S 28,3 S. Pere de Ribes,"Symbol":"Fixed camera","Owner":"AUCAT","Municipality":"Sant Pere de Ribes","Kilometric Point":"28,3","Road":"C-32S","Direction":"0",</t>
  </si>
  <si>
    <t>"Connection":{"Address"):10.131.197.23,"Multicast address":				239.239.239.239,"User":sct,"Password":sct,"HTTP port":80,"ONVIF port":80,"RTSP port":554},</t>
  </si>
  <si>
    <t>[{"Camera Information":{"Identifier":"camera.3223","Number":3223,"Group":C-32S,"Name":C-32S 31,16 Sitges Centre,"Location":C-32 (S),</t>
  </si>
  <si>
    <t>"Description":C-32S 31,16 Sitges Centre,"Symbol":"Fixed camera","Owner":"AUCAT","Municipality":"Sitges","Kilometric Point":"31,16","Road":"C-32S","Direction":"0",</t>
  </si>
  <si>
    <t>"Connection":{"Address"):10.131.197.25,"Multicast address":				235.1.2.27,"User":sct,"Password":sct,"HTTP port":80,"ONVIF port":80,"RTSP port":554},</t>
  </si>
  <si>
    <t>[{"Camera Information":{"Identifier":"camera.3222","Number":3222,"Group":C-32S,"Name":C-32S 31,73 Sitges Nord,"Location":C-32 (S),</t>
  </si>
  <si>
    <t>"Description":C-32S 31,73 Sitges Nord,"Symbol":"Fixed camera","Owner":"AUCAT","Municipality":"Sitges","Kilometric Point":"31,73","Road":"C-32S","Direction":"0",</t>
  </si>
  <si>
    <t>"Connection":{"Address"):10.131.197.28,"Multicast address":				235.1.2.30,"User":sct,"Password":sct,"HTTP port":80,"ONVIF port":80,"RTSP port":554},</t>
  </si>
  <si>
    <t>[{"Camera Information":{"Identifier":"camera.3221","Number":3221,"Group":C-32S,"Name":C-32S 34,02 Sitges Peatge,"Location":C-32 (S),</t>
  </si>
  <si>
    <t>"Description":C-32S 34,02 Sitges Peatge,"Symbol":"Fixed camera","Owner":"AUCAT","Municipality":"Sitges","Kilometric Point":"34,02","Road":"C-32S","Direction":"0",</t>
  </si>
  <si>
    <t>"Connection":{"Address"):10.131.197.45,"Multicast address":				235.1.2.47,"User":sct,"Password":sct,"HTTP port":80,"ONVIF port":80,"RTSP port":554},</t>
  </si>
  <si>
    <t>[{"Camera Information":{"Identifier":"camera.3220","Number":3220,"Group":C-32S,"Name":C-32S 34,4 Sitges,"Location":C-32 (S),</t>
  </si>
  <si>
    <t>"Description":C-32S 34,4 Sitges,"Symbol":"Fixed camera","Owner":"AUCAT","Municipality":"Sitges","Kilometric Point":"34,4","Road":"C-32S","Direction":"0",</t>
  </si>
  <si>
    <t>"Connection":{"Address"):10.131.197.46,"Multicast address":				235.1.2.48,"User":sct,"Password":sct,"HTTP port":80,"ONVIF port":80,"RTSP port":554},</t>
  </si>
  <si>
    <t>[{"Camera Information":{"Identifier":"camera.3215","Number":3215,"Group":C-32S,"Name":C-32S 40,67 Sitges,"Location":C-32 (S),</t>
  </si>
  <si>
    <t>"Description":C-32S 40,67 Sitges,"Symbol":"Fixed camera","Owner":"AUCAT","Municipality":"Sitges","Kilometric Point":"40,67","Road":"C-32S","Direction":"0",</t>
  </si>
  <si>
    <t>"Connection":{"Address"):10.131.198.34,"Multicast address":				235.1.2.101,"User":sct,"Password":sct,"HTTP port":80,"ONVIF port":80,"RTSP port":554},</t>
  </si>
  <si>
    <t>[{"Camera Information":{"Identifier":"camera.3214","Number":3214,"Group":C-32S,"Name":C-32S 42,2 Sitges Botigues,"Location":C-32 (S),</t>
  </si>
  <si>
    <t>"Description":C-32S 42,2 Sitges Botigues,"Symbol":"Fixed camera","Owner":"AUCAT","Municipality":"Sitges","Kilometric Point":"42,2","Road":"C-32S","Direction":"0",</t>
  </si>
  <si>
    <t>"Connection":{"Address"):10.131.198.42,"Multicast address":				235.1.2.109,"User":sct,"Password":sct,"HTTP port":80,"ONVIF port":80,"RTSP port":554},</t>
  </si>
  <si>
    <t>[{"Camera Information":{"Identifier":"camera.733","Number":733,"Group":AP-7,"Name":AP-7 129 Peatge La Roca,"Location":AP-7 (N),</t>
  </si>
  <si>
    <t>"Description":AP-7 129 Peatge La Roca,"Symbol":"Fixed camera","Owner":"ACESA","Municipality":"Sense Assignació","Kilometric Point":"129","Road":"AP-7","Direction":"0",</t>
  </si>
  <si>
    <t>"Connection":{"Address"):10.131.3.3,"Multicast address":				239.239.239.239,"User":sct,"Password":sct,"HTTP port":80,"ONVIF port":80,"RTSP port":554},</t>
  </si>
  <si>
    <t>[{"Camera Information":{"Identifier":"camera.731","Number":731,"Group":AP-7,"Name":AP-7 123,04 Cardedeu,"Location":AP-7 (N),</t>
  </si>
  <si>
    <t>"Description":AP-7 123,04 Cardedeu,"Symbol":"Fixed camera","Owner":"ACESA","Municipality":"Cardedeu","Kilometric Point":"123,04","Road":"AP-7","Direction":"0",</t>
  </si>
  <si>
    <t>"Connection":{"Address"):10.131.4.3,"Multicast address":				239.239.239.239,"User":sct,"Password":sct,"HTTP port":80,"ONVIF port":80,"RTSP port":554},</t>
  </si>
  <si>
    <t>[{"Camera Information":{"Identifier":"camera.730","Number":730,"Group":AP-7,"Name":AP-7 117 Llinars del valles,"Location":AP-7 (N),</t>
  </si>
  <si>
    <t>"Description":AP-7 117 Llinars del valles,"Symbol":"Fixed camera","Owner":"ACESA","Municipality":"Llinars del Vallès","Kilometric Point":"117","Road":"AP-7","Direction":"0",</t>
  </si>
  <si>
    <t>"Connection":{"Address"):10.131.4.4,"Multicast address":				239.239.239.239,"User":sct,"Password":sct,"HTTP port":80,"ONVIF port":80,"RTSP port":554},</t>
  </si>
  <si>
    <t>[{"Camera Information":{"Identifier":"camera.732","Number":732,"Group":AP-7,"Name":AP-7 124,8 La Roca,"Location":AP-7 (N),</t>
  </si>
  <si>
    <t>"Description":AP-7 124,8 La Roca,"Symbol":"Fixed camera","Owner":"ACESA","Municipality":"Sense Assignació","Kilometric Point":"124,8","Road":"AP-7","Direction":"0",</t>
  </si>
  <si>
    <t>"Connection":{"Address"):10.131.4.7,"Multicast address":				239.239.239.239,"User":desconocida,"Password":desconocida,"HTTP port":80,"ONVIF port":80,"RTSP port":554},</t>
  </si>
  <si>
    <t>[{"Camera Information":{"Identifier":"camera.4002","Number":4002,"Group":C-32,"Name":C-32 85,515 Alella,"Location":C-32 (N),</t>
  </si>
  <si>
    <t>"Description":C-32 85,515 Alella,"Symbol":"Fixed camera","Owner":"ACESA","Municipality":"Alella","Kilometric Point":"85,515","Road":"C-32","Direction":"0",</t>
  </si>
  <si>
    <t>"Latitude":"",""Longitude":"",""Manufacturer":"",</t>
  </si>
  <si>
    <t>"Connection":{"Address"):10.131.45.4,"Multicast address":				235.1.0.89,"User":,"Password":,"HTTP port":80,"ONVIF port":80,"RTSP port":554},</t>
  </si>
  <si>
    <t>[{"Camera Information":{"Identifier":"camera.4004","Number":4004,"Group":C-32,"Name":C-32 87,47 El Masnou,"Location":C-32 (N),</t>
  </si>
  <si>
    <t>"Description":C-32 87,47 El Masnou,"Symbol":"Fixed camera","Owner":"ACESA","Municipality":"Masnou","Kilometric Point":"87,47","Road":"C-32","Direction":"0",</t>
  </si>
  <si>
    <t>"Connection":{"Address"):10.131.45.5,"Multicast address":				235.1.0.90,"User":,"Password":,"HTTP port":80,"ONVIF port":80,"RTSP port":554},</t>
  </si>
  <si>
    <t>[{"Camera Information":{"Identifier":"camera.4005","Number":4005,"Group":C-32,"Name":C-32 89 El Masnou,"Location":C-32 (N),</t>
  </si>
  <si>
    <t>"Description":C-32 89 El Masnou,"Symbol":"Fixed camera","Owner":"ACESA","Municipality":"Masnou","Kilometric Point":"89","Road":"C-32","Direction":"0",</t>
  </si>
  <si>
    <t>"Connection":{"Address"):10.131.47.3,"Multicast address":				235.1.0.91,"User":,"Password":,"HTTP port":80,"ONVIF port":80,"RTSP port":554},</t>
  </si>
  <si>
    <t>[{"Camera Information":{"Identifier":"camera.4006","Number":4006,"Group":C-32,"Name":C-32 90,22 Premià de dalt,"Location":C-32 (N),</t>
  </si>
  <si>
    <t>"Description":C-32 90,22 Premià de dalt,"Symbol":"Fixed camera","Owner":"ACESA","Municipality":"Premià de Dalt","Kilometric Point":"90,22","Road":"C-32","Direction":"0",</t>
  </si>
  <si>
    <t>"Connection":{"Address"):10.131.47.4,"Multicast address":				235.1.0.92,"User":,"Password":,"HTTP port":80,"ONVIF port":80,"RTSP port":554},</t>
  </si>
  <si>
    <t>[{"Camera Information":{"Identifier":"camera.4007","Number":4007,"Group":C-32,"Name":C-32 92 Peatge Vilassar,"Location":C-32 (N),</t>
  </si>
  <si>
    <t>"Description":C-32 92 Peatge Vilassar,"Symbol":"Fixed camera","Owner":"ACESA","Municipality":"Vilassar de Mar","Kilometric Point":"92","Road":"C-32","Direction":"0",</t>
  </si>
  <si>
    <t>"Connection":{"Address"):10.131.47.5,"Multicast address":				235.1.0.93,"User":sct,"Password":sct,"HTTP port":80,"ONVIF port":80,"RTSP port":554},</t>
  </si>
  <si>
    <t>[{"Camera Information":{"Identifier":"camera.4008","Number":4008,"Group":C-32,"Name":C-32 93,85 Cabrils,"Location":C-32 (N),</t>
  </si>
  <si>
    <t>"Description":C-32 93,85 Cabrils,"Symbol":"Fixed camera","Owner":"ACESA","Municipality":"Cabrils","Kilometric Point":"93,85","Road":"C-32","Direction":"0",</t>
  </si>
  <si>
    <t>"Connection":{"Address"):10.131.47.6,"Multicast address":				235.1.0.94,"User":sct,"Password":sct,"HTTP port":80,"ONVIF port":80,"RTSP port":554},</t>
  </si>
  <si>
    <t>[{"Camera Information":{"Identifier":"camera.4009","Number":4009,"Group":C-32,"Name":C-32 96,6 Cabrera / N-II,"Location":C-32 (N),</t>
  </si>
  <si>
    <t>"Description":C-32 96,6 Cabrera / N-II,"Symbol":"Fixed camera","Owner":"ACESA","Municipality":"Cabrera de Mar","Kilometric Point":"96,6","Road":"C-32","Direction":"0",</t>
  </si>
  <si>
    <t>"Connection":{"Address"):10.131.47.7,"Multicast address":				235.1.0.95,"User":sct,"Password":sct,"HTTP port":80,"ONVIF port":80,"RTSP port":554},</t>
  </si>
  <si>
    <t>[{"Camera Information":{"Identifier":"camera.4015","Number":4015,"Group":C-32,"Name":C-32 104,1 Mataró / N-II,"Location":C-32 (N),</t>
  </si>
  <si>
    <t>"Description":C-32 104,1 Mataró / N-II,"Symbol":"Fixed camera","Owner":"ACESA","Municipality":"Mataró","Kilometric Point":"104,1","Road":"C-32","Direction":"0",</t>
  </si>
  <si>
    <t>"Connection":{"Address"):10.131.48.10,"Multicast address":				235.1.0.103,"User":sct,"Password":sct,"HTTP port":80,"ONVIF port":80,"RTSP port":554},</t>
  </si>
  <si>
    <t>[{"Camera Information":{"Identifier":"camera.4016","Number":4016,"Group":C-32,"Name":C-32 106,5 S. A. Llavaneras,"Location":C-32 (N),</t>
  </si>
  <si>
    <t>"Description":C-32 106,5 S. A. Llavaneras,"Symbol":"Fixed camera","Owner":"ACESA","Municipality":"Sant Andreu de Llavaneres","Kilometric Point":"106,5","Road":"C-32","Direction":"0",</t>
  </si>
  <si>
    <t>"Connection":{"Address"):10.131.48.11,"Multicast address":				235.1.0.104,"User":sct,"Password":sct,"HTTP port":80,"ONVIF port":80,"RTSP port":554},</t>
  </si>
  <si>
    <t>[{"Camera Information":{"Identifier":"camera.4010","Number":4010,"Group":C-32,"Name":C-32 97,645 Argentona,"Location":C-32 (N),</t>
  </si>
  <si>
    <t>"Description":C-32 97,645 Argentona,"Symbol":"Fixed camera","Owner":"ACESA","Municipality":"Argentona","Kilometric Point":"97,645","Road":"C-32","Direction":"0",</t>
  </si>
  <si>
    <t>"Connection":{"Address"):10.131.48.3,"Multicast address":				235.1.0.96,"User":,"Password":,"HTTP port":80,"ONVIF port":80,"RTSP port":554},</t>
  </si>
  <si>
    <t>[{"Camera Information":{"Identifier":"camera.4011","Number":4011,"Group":C-32,"Name":C-32 98,8 Argentona,"Location":C-32 (N),</t>
  </si>
  <si>
    <t>"Description":C-32 98,8 Argentona,"Symbol":"Fixed camera","Owner":"ACESA","Municipality":"Argentona","Kilometric Point":"98,8","Road":"C-32","Direction":"0",</t>
  </si>
  <si>
    <t>"Connection":{"Address"):10.131.48.4,"Multicast address":				235.1.0.97,"User":sct,"Password":sct,"HTTP port":80,"ONVIF port":80,"RTSP port":554},</t>
  </si>
  <si>
    <t>[{"Camera Information":{"Identifier":"camera.4012","Number":4012,"Group":C-32,"Name":C-32 99,5 Argentona Tunel 0,"Location":C-32 (N),</t>
  </si>
  <si>
    <t>"Description":C-32 99,5 Argentona Tunel 0,"Symbol":"Fixed camera","Owner":"ACESA","Municipality":"Argentona","Kilometric Point":"99,5","Road":"C-32","Direction":"0",</t>
  </si>
  <si>
    <t>"Connection":{"Address"):10.131.48.5,"Multicast address":				235.1.0.98,"User":,"Password":,"HTTP port":80,"ONVIF port":80,"RTSP port":554},</t>
  </si>
  <si>
    <t>[{"Camera Information":{"Identifier":"camera.4013","Number":4013,"Group":C-32,"Name":C-32 100,5 Mataró Tunel 0,"Location":C-32 (N),</t>
  </si>
  <si>
    <t>"Description":C-32 100,5 Mataró Tunel 0,"Symbol":"Fixed camera","Owner":"ACESA","Municipality":"Mataró","Kilometric Point":"100,5","Road":"C-32","Direction":"0",</t>
  </si>
  <si>
    <t>"Connection":{"Address"):10.131.48.8,"Multicast address":				235.1.0.101,"User":,"Password":,"HTTP port":80,"ONVIF port":80,"RTSP port":554},</t>
  </si>
  <si>
    <t>[{"Camera Information":{"Identifier":"camera.4014","Number":4014,"Group":C-32,"Name":C-32 102,5 Mataró Nord,"Location":C-32 (N),</t>
  </si>
  <si>
    <t>"Description":C-32 102,5 Mataró Nord,"Symbol":"Fixed camera","Owner":"ACESA","Municipality":"Mataró","Kilometric Point":"102,5","Road":"C-32","Direction":"0",</t>
  </si>
  <si>
    <t>"Connection":{"Address"):10.131.48.9,"Multicast address":				235.1.0.102,"User":,"Password":,"HTTP port":80,"ONVIF port":80,"RTSP port":554},</t>
  </si>
  <si>
    <t>[{"Camera Information":{"Identifier":"camera.4017","Number":4017,"Group":C-32,"Name":C-32 108,4 S V Montalt,"Location":C-32 (N),</t>
  </si>
  <si>
    <t>"Description":C-32 108,4 S V Montalt,"Symbol":"Fixed camera","Owner":"ACESA","Municipality":"Sant Vicenç de Montalt","Kilometric Point":"108,4","Road":"C-32","Direction":"0",</t>
  </si>
  <si>
    <t>"Connection":{"Address"):10.131.49.3,"Multicast address":				235.1.0.105,"User":sct,"Password":sct,"HTTP port":80,"ONVIF port":80,"RTSP port":554},</t>
  </si>
  <si>
    <t>[{"Camera Information":{"Identifier":"camera.728","Number":728,"Group":AP-7,"Name":AP-7 107,2 Sant Celoni,"Location":AP-7 (N),</t>
  </si>
  <si>
    <t>"Description":AP-7 107,2 Sant Celoni,"Symbol":"Fixed camera","Owner":"ACESA","Municipality":"Sant Celoni","Kilometric Point":"107,2","Road":"AP-7","Direction":"0",</t>
  </si>
  <si>
    <t>"Connection":{"Address"):10.131.5.4,"Multicast address":				235.1.0.27,"User":,"Password":,"HTTP port":80,"ONVIF port":80,"RTSP port":554},</t>
  </si>
  <si>
    <t>[{"Camera Information":{"Identifier":"camera.729","Number":729,"Group":AP-7,"Name":AP-7 111 Sant Celoni,"Location":AP-7 (N),</t>
  </si>
  <si>
    <t>"Description":AP-7 111 Sant Celoni,"Symbol":"Fixed camera","Owner":"ACESA","Municipality":"Sant Celoni","Kilometric Point":"111","Road":"AP-7","Direction":"0",</t>
  </si>
  <si>
    <t>"Connection":{"Address"):10.131.5.6,"Multicast address":				239.239.239.239,"User":sct,"Password":sct,"HTTP port":80,"ONVIF port":80,"RTSP port":554},</t>
  </si>
  <si>
    <t>[{"Camera Information":{"Identifier":"camera.4018","Number":4018,"Group":C-32,"Name":C-32 110,6 Arenys Peatge,"Location":C-32 (N),</t>
  </si>
  <si>
    <t>"Description":C-32 110,6 Arenys Peatge,"Symbol":"Fixed camera","Owner":"ACESA","Municipality":"Arenys de Mar","Kilometric Point":"110,6","Road":"C-32","Direction":"0",</t>
  </si>
  <si>
    <t>"Connection":{"Address"):10.131.51.3,"Multicast address":				235.1.0.106,"User":,"Password":,"HTTP port":80,"ONVIF port":80,"RTSP port":554},</t>
  </si>
  <si>
    <t>[{"Camera Information":{"Identifier":"camera.4019","Number":4019,"Group":C-32,"Name":C-32 112,4 Arenys,"Location":C-32 (N),</t>
  </si>
  <si>
    <t>"Description":C-32 112,4 Arenys,"Symbol":"Fixed camera","Owner":"ACESA","Municipality":"Arenys de Mar","Kilometric Point":"112,4","Road":"C-32","Direction":"0",</t>
  </si>
  <si>
    <t>"Connection":{"Address"):10.131.51.4,"Multicast address":				235.1.0.107,"User":,"Password":,"HTTP port":80,"ONVIF port":80,"RTSP port":554},</t>
  </si>
  <si>
    <t>[{"Camera Information":{"Identifier":"camera.4020","Number":4020,"Group":C-32,"Name":C-32 113,8 Canet de Mar,"Location":C-32 (N),</t>
  </si>
  <si>
    <t>"Description":C-32 113,8 Canet de Mar,"Symbol":"Fixed camera","Owner":"ACESA","Municipality":"Canet de Mar","Kilometric Point":"113,8","Road":"C-32","Direction":"0",</t>
  </si>
  <si>
    <t>"Connection":{"Address"):10.131.51.5,"Multicast address":				235.1.0.108,"User":,"Password":,"HTTP port":80,"ONVIF port":80,"RTSP port":554},</t>
  </si>
  <si>
    <t>[{"Camera Information":{"Identifier":"camera.4021","Number":4021,"Group":C-32,"Name":C-32 114,9 Canet Tunel 1,"Location":C-32 (N),</t>
  </si>
  <si>
    <t>"Description":C-32 114,9 Canet Tunel 1,"Symbol":"Fixed camera","Owner":"ACESA","Municipality":"Canet de Mar","Kilometric Point":"114,9","Road":"C-32","Direction":"0",</t>
  </si>
  <si>
    <t>"Connection":{"Address"):10.131.51.6,"Multicast address":				235.1.0.109,"User":sct,"Password":sct,"HTTP port":80,"ONVIF port":80,"RTSP port":554},</t>
  </si>
  <si>
    <t>[{"Camera Information":{"Identifier":"camera.4022","Number":4022,"Group":C-32,"Name":C-32 117,4 Sant Pol de Mar,"Location":C-32 (N),</t>
  </si>
  <si>
    <t>"Description":C-32 117,4 Sant Pol de Mar,"Symbol":"Fixed camera","Owner":"ACESA","Municipality":"Sant Pol de Mar","Kilometric Point":"117,4","Road":"C-32","Direction":"0",</t>
  </si>
  <si>
    <t>"Connection":{"Address"):10.131.51.7,"Multicast address":				235.1.0.110,"User":sct,"Password":sct,"HTTP port":80,"ONVIF port":80,"RTSP port":554},</t>
  </si>
  <si>
    <t>[{"Camera Information":{"Identifier":"camera.4028","Number":4028,"Group":C-32,"Name":C-32 126,3 S. Susanna Tunel 3,"Location":C-32 (N),</t>
  </si>
  <si>
    <t>"Description":C-32 126,3 S. Susanna Tunel 3,"Symbol":"Fixed camera","Owner":"ACESA","Municipality":"Santa Susanna","Kilometric Point":"126,3","Road":"C-32","Direction":"0",</t>
  </si>
  <si>
    <t>"Connection":{"Address"):10.131.52.10,"Multicast address":				235.1.0.120,"User":,"Password":,"HTTP port":80,"ONVIF port":80,"RTSP port":554},</t>
  </si>
  <si>
    <t>[{"Camera Information":{"Identifier":"camera.4029","Number":4029,"Group":C-32,"Name":C-32 127,4 Santa Susanna,"Location":C-32 (N),</t>
  </si>
  <si>
    <t>"Description":C-32 127,4 Santa Susanna,"Symbol":"Fixed camera","Owner":"ACESA","Municipality":"Santa Susanna","Kilometric Point":"127,4","Road":"C-32","Direction":"0",</t>
  </si>
  <si>
    <t>"Connection":{"Address"):10.131.52.13,"Multicast address":				235.1.0.123,"User":,"Password":,"HTTP port":80,"ONVIF port":80,"RTSP port":554},</t>
  </si>
  <si>
    <t>[{"Camera Information":{"Identifier":"camera.4030","Number":4030,"Group":C-32,"Name":C-32 127,9 S. Susanna Tunel 4,"Location":C-32 (N),</t>
  </si>
  <si>
    <t>"Description":C-32 127,9 S. Susanna Tunel 4,"Symbol":"Fixed camera","Owner":"ACESA","Municipality":"Santa Susanna","Kilometric Point":"127,9","Road":"C-32","Direction":"0",</t>
  </si>
  <si>
    <t>"Connection":{"Address"):10.131.52.14,"Multicast address":				235.1.0.124,"User":,"Password":,"HTTP port":80,"ONVIF port":80,"RTSP port":554},</t>
  </si>
  <si>
    <t>[{"Camera Information":{"Identifier":"camera.4031","Number":4031,"Group":C-32,"Name":C-32 128,6 Palafolls Tunel,"Location":C-32 (N),</t>
  </si>
  <si>
    <t>"Description":C-32 128,6 Palafolls Tunel,"Symbol":"Fixed camera","Owner":"ACESA","Municipality":"Palafolls","Kilometric Point":"128,6","Road":"C-32","Direction":"0",</t>
  </si>
  <si>
    <t>"Connection":{"Address"):10.131.52.15,"Multicast address":				235.1.0.125,"User":,"Password":,"HTTP port":80,"ONVIF port":80,"RTSP port":554},</t>
  </si>
  <si>
    <t>[{"Camera Information":{"Identifier":"camera.4032","Number":4032,"Group":C-32,"Name":C-32 130,8 Palafolls,"Location":C-32 (N),</t>
  </si>
  <si>
    <t>"Description":C-32 130,8 Palafolls,"Symbol":"Fixed camera","Owner":"ACESA","Municipality":"Palafolls","Kilometric Point":"130,8","Road":"C-32","Direction":"0",</t>
  </si>
  <si>
    <t>"Connection":{"Address"):10.131.52.17,"Multicast address":				235.1.0.127,"User":,"Password":,"HTTP port":80,"ONVIF port":80,"RTSP port":554},</t>
  </si>
  <si>
    <t>[{"Camera Information":{"Identifier":"camera.4033","Number":4033,"Group":C-32,"Name":C-32 131,7 Palafolls,"Location":C-32 (N),</t>
  </si>
  <si>
    <t>"Description":C-32 131,7 Palafolls,"Symbol":"Fixed camera","Owner":"ACESA","Municipality":"Palafolls","Kilometric Point":"131,7","Road":"C-32","Direction":"0",</t>
  </si>
  <si>
    <t>"Connection":{"Address"):10.131.52.25,"Multicast address":				235.1.0.212,"User":,"Password":,"HTTP port":80,"ONVIF port":80,"RTSP port":554},</t>
  </si>
  <si>
    <t>[{"Camera Information":{"Identifier":"camera.4034","Number":4034,"Group":C-32,"Name":C-32 132,6 Palafolls,"Location":C-32 (N),</t>
  </si>
  <si>
    <t>"Description":C-32 132,6 Palafolls,"Symbol":"Fixed camera","Owner":"ACESA","Municipality":"Palafolls","Kilometric Point":"132,6","Road":"C-32","Direction":"0",</t>
  </si>
  <si>
    <t>"Connection":{"Address"):10.131.52.26,"Multicast address":				235.1.0.213,"User":,"Password":,"HTTP port":80,"ONVIF port":80,"RTSP port":554},</t>
  </si>
  <si>
    <t>[{"Camera Information":{"Identifier":"camera.4035","Number":4035,"Group":C-32,"Name":C-32 134,6 Palafolls,"Location":C-32 (N),</t>
  </si>
  <si>
    <t>"Description":C-32 134,6 Palafolls,"Symbol":"Fixed camera","Owner":"ACESA","Municipality":"Palafolls","Kilometric Point":"134,6","Road":"C-32","Direction":"0",</t>
  </si>
  <si>
    <t>"Connection":{"Address"):10.131.52.28,"Multicast address":				235.1.0.215,"User":,"Password":,"HTTP port":80,"ONVIF port":80,"RTSP port":554},</t>
  </si>
  <si>
    <t>[{"Camera Information":{"Identifier":"camera.4023","Number":4023,"Group":C-32,"Name":C-32 118,7 St. Pol Tunel 2,"Location":C-32 (N),</t>
  </si>
  <si>
    <t>"Description":C-32 118,7 St. Pol Tunel 2,"Symbol":"Fixed camera","Owner":"ACESA","Municipality":"Sant Pol de Mar","Kilometric Point":"118,7","Road":"C-32","Direction":"0",</t>
  </si>
  <si>
    <t>"Connection":{"Address"):10.131.52.3,"Multicast address":				235.1.0.113,"User":,"Password":,"HTTP port":80,"ONVIF port":80,"RTSP port":554},</t>
  </si>
  <si>
    <t>[{"Camera Information":{"Identifier":"camera.4024","Number":4024,"Group":C-32,"Name":C-32 119,5 St. Pol Tunel,"Location":C-32 (N),</t>
  </si>
  <si>
    <t>"Description":C-32 119,5 St. Pol Tunel,"Symbol":"Fixed camera","Owner":"ACESA","Municipality":"Sant Pol de Mar","Kilometric Point":"119,5","Road":"C-32","Direction":"0",</t>
  </si>
  <si>
    <t>"Connection":{"Address"):10.131.52.4,"Multicast address":				235.1.0.114,"User":,"Password":,"HTTP port":80,"ONVIF port":80,"RTSP port":554},</t>
  </si>
  <si>
    <t>[{"Camera Information":{"Identifier":"camera.4025","Number":4025,"Group":C-32,"Name":C-32 122,3 Callella Sortida,"Location":C-32 (N),</t>
  </si>
  <si>
    <t>"Description":C-32 122,3 Callella Sortida,"Symbol":"Fixed camera","Owner":"ACESA","Municipality":"Calella","Kilometric Point":"122,3","Road":"C-32","Direction":"0",</t>
  </si>
  <si>
    <t>"Connection":{"Address"):10.131.52.7,"Multicast address":				235.1.0.117,"User":,"Password":,"HTTP port":80,"ONVIF port":80,"RTSP port":554},</t>
  </si>
  <si>
    <t>[{"Camera Information":{"Identifier":"camera.4026","Number":4026,"Group":C-32,"Name":C-32 124,55 Pineda Sortida,"Location":C-32 (N),</t>
  </si>
  <si>
    <t>"Description":C-32 124,55 Pineda Sortida,"Symbol":"Fixed camera","Owner":"ACESA","Municipality":"Pineda de Mar","Kilometric Point":"124,55","Road":"C-32","Direction":"0",</t>
  </si>
  <si>
    <t>"Connection":{"Address"):10.131.52.8,"Multicast address":				235.1.0.118,"User":,"Password":,"HTTP port":80,"ONVIF port":80,"RTSP port":554},</t>
  </si>
  <si>
    <t>[{"Camera Information":{"Identifier":"camera.4027","Number":4027,"Group":C-32,"Name":C-32 125,4 Tordera Tunel 3,"Location":C-32 (N),</t>
  </si>
  <si>
    <t>"Description":C-32 125,4 Tordera Tunel 3,"Symbol":"Fixed camera","Owner":"ACESA","Municipality":"Tordera","Kilometric Point":"125,4","Road":"C-32","Direction":"0",</t>
  </si>
  <si>
    <t>"Connection":{"Address"):10.131.52.9,"Multicast address":				235.1.0.119,"User":,"Password":,"HTTP port":80,"ONVIF port":80,"RTSP port":554},</t>
  </si>
  <si>
    <t>[{"Camera Information":{"Identifier":"camera.771","Number":771,"Group":AP-7,"Name":AP-7 186,7 Subirats,"Location":AP-7 (S),</t>
  </si>
  <si>
    <t>"Description":AP-7 186,7 Subirats,"Symbol":"Fixed camera","Owner":"ACESA","Municipality":"Subirats","Kilometric Point":"186,7","Road":"AP-7","Direction":"0",</t>
  </si>
  <si>
    <t>"Connection":{"Address"):10.131.55.12,"Multicast address":				235.1.0.65,"User":,"Password":,"HTTP port":80,"ONVIF port":80,"RTSP port":554},</t>
  </si>
  <si>
    <t>[{"Camera Information":{"Identifier":"camera.2315","Number":2315,"Group":AP-2,"Name":AP-2 14,45 Enllaç AP-7,"Location":ACCESSOS SUD,</t>
  </si>
  <si>
    <t>"Description":AP-2 14,45 Enllaç AP-7,"Symbol":"Fixed camera","Owner":"ACESA","Municipality":"Papiol","Kilometric Point":"14,45","Road":"AP-2","Direction":"0",</t>
  </si>
  <si>
    <t>"Connection":{"Address"):10.131.55.3,"Multicast address":				235.1.0.4,"User":,"Password":,"HTTP port":80,"ONVIF port":80,"RTSP port":554},</t>
  </si>
  <si>
    <t>[{"Camera Information":{"Identifier":"camera.767","Number":767,"Group":AP-7,"Name":AP-7 173,9 Castellvi de R.,"Location":AP-7 (S),</t>
  </si>
  <si>
    <t>"Description":AP-7 173,9 Castellvi de R.,"Symbol":"Fixed camera","Owner":"ACESA","Municipality":"Castellví de Rosanes","Kilometric Point":"173,9","Road":"AP-7","Direction":"0",</t>
  </si>
  <si>
    <t>"Connection":{"Address"):10.131.55.6,"Multicast address":				235.1.0.59,"User":,"Password":,"HTTP port":80,"ONVIF port":80,"RTSP port":554},</t>
  </si>
  <si>
    <t>[{"Camera Information":{"Identifier":"camera.760","Number":760,"Group":AP-7,"Name":AP-7 161,7 Papiol,"Location":AP-7 (S),</t>
  </si>
  <si>
    <t>"Description":AP-7 161,7 Papiol,"Symbol":"Fixed camera","Owner":"ACESA","Municipality":"Papiol","Kilometric Point":"161,7","Road":"AP-7","Direction":"0",</t>
  </si>
  <si>
    <t>"Connection":{"Address"):10.131.55.7,"Multicast address":				235.1.7.22,"User":,"Password":,"HTTP port":80,"ONVIF port":80,"RTSP port":554},</t>
  </si>
  <si>
    <t>[{"Camera Information":{"Identifier":"camera.768","Number":768,"Group":AP-7,"Name":AP-7 176,7 Gelida,"Location":AP-7 (S),</t>
  </si>
  <si>
    <t>"Description":AP-7 176,7 Gelida,"Symbol":"Fixed camera","Owner":"ACESA","Municipality":"Gelida","Kilometric Point":"176,7","Road":"AP-7","Direction":"0",</t>
  </si>
  <si>
    <t>"Connection":{"Address"):10.131.57.4,"Multicast address":				235.1.0.60,"User":,"Password":,"HTTP port":80,"ONVIF port":80,"RTSP port":554},</t>
  </si>
  <si>
    <t>[{"Camera Information":{"Identifier":"camera.769","Number":769,"Group":AP-7,"Name":AP-7 181,4 Sant Sadurní,"Location":AP-7 (S),</t>
  </si>
  <si>
    <t>"Description":AP-7 181,4 Sant Sadurní,"Symbol":"Fixed camera","Owner":"ACESA","Municipality":"Sant Sadurní d"Anoia","Kilometric Point":"181,4","Road":"AP-7","Direction":"0",</t>
  </si>
  <si>
    <t>"Connection":{"Address"):10.131.58.4,"Multicast address":				235.1.0.62,"User":sct,"Password":sct,"HTTP port":80,"ONVIF port":80,"RTSP port":554},</t>
  </si>
  <si>
    <t>[{"Camera Information":{"Identifier":"camera.770","Number":770,"Group":AP-7,"Name":AP-7 182,8 Sant Sadurní,"Location":AP-7 (S),</t>
  </si>
  <si>
    <t>"Description":AP-7 182,8 Sant Sadurní,"Symbol":"Fixed camera","Owner":"ACESA","Municipality":"Sant Sadurní d"Anoia","Kilometric Point":"182,8","Road":"AP-7","Direction":"0",</t>
  </si>
  <si>
    <t>"Connection":{"Address"):10.131.58.5,"Multicast address":				239.239.239.239,"User":sct,"Password":sct,"HTTP port":80,"ONVIF port":80,"RTSP port":554},</t>
  </si>
  <si>
    <t>[{"Camera Information":{"Identifier":"camera.772","Number":772,"Group":AP-7,"Name":AP-7 190,4 Avinyonet,"Location":AP-7 (S),</t>
  </si>
  <si>
    <t>"Description":AP-7 190,4 Avinyonet,"Symbol":"Fixed camera","Owner":"ACESA","Municipality":"Avinyonet del Penedès","Kilometric Point":"190,4","Road":"AP-7","Direction":"0",</t>
  </si>
  <si>
    <t>"Connection":{"Address"):10.131.59.3,"Multicast address":				239.239.239.239,"User":sct,"Password":sct,"HTTP port":80,"ONVIF port":80,"RTSP port":554},</t>
  </si>
  <si>
    <t>[{"Camera Information":{"Identifier":"camera.773","Number":773,"Group":AP-7,"Name":AP-7 193,5 Vilafranca Nord,"Location":AP-7 (S),</t>
  </si>
  <si>
    <t>"Description":AP-7 193,5 Vilafranca Nord,"Symbol":"Fixed camera","Owner":"ACESA","Municipality":"Vilafranca del Penedès","Kilometric Point":"193,5","Road":"AP-7","Direction":"0",</t>
  </si>
  <si>
    <t>"Connection":{"Address"):10.131.59.4,"Multicast address":				235.1.0.160,"User":,"Password":,"HTTP port":80,"ONVIF port":80,"RTSP port":554},</t>
  </si>
  <si>
    <t>[{"Camera Information":{"Identifier":"camera.724","Number":724,"Group":AP-7,"Name":AP-7 87,05 Maçanet,"Location":AP-7 (N),</t>
  </si>
  <si>
    <t>"Description":AP-7 87,05 Maçanet,"Symbol":"Fixed camera","Owner":"ACESA","Municipality":"Maçanet de la Selva","Kilometric Point":"87,05","Road":"AP-7","Direction":"0",</t>
  </si>
  <si>
    <t>"Connection":{"Address"):10.131.6.3,"Multicast address":				239.239.239.239,"User":sct,"Password":sct,"HTTP port":80,"ONVIF port":80,"RTSP port":554},</t>
  </si>
  <si>
    <t>[{"Camera Information":{"Identifier":"camera.725","Number":725,"Group":AP-7,"Name":AP-7 89,7 Maçanet,"Location":AP-7 (N),</t>
  </si>
  <si>
    <t>"Description":AP-7 89,7 Maçanet,"Symbol":"Fixed camera","Owner":"ACESA","Municipality":"Maçanet de la Selva","Kilometric Point":"89,7","Road":"AP-7","Direction":"0",</t>
  </si>
  <si>
    <t>"Connection":{"Address"):10.131.6.4,"Multicast address":				239.239.239.239,"User":sct,"Password":sct,"HTTP port":80,"ONVIF port":80,"RTSP port":554},</t>
  </si>
  <si>
    <t>[{"Camera Information":{"Identifier":"camera.726","Number":726,"Group":AP-7,"Name":AP-7 95 Hostalric,"Location":AP-7 (N),</t>
  </si>
  <si>
    <t>"Description":AP-7 95 Hostalric,"Symbol":"Fixed camera","Owner":"ACESA","Municipality":"Hostalric","Kilometric Point":"95","Road":"AP-7","Direction":"0",</t>
  </si>
  <si>
    <t>"Connection":{"Address"):10.131.6.6,"Multicast address":				239.239.239.239,"User":sct,"Password":sct,"HTTP port":80,"ONVIF port":80,"RTSP port":554},</t>
  </si>
  <si>
    <t>[{"Camera Information":{"Identifier":"camera.727","Number":727,"Group":AP-7,"Name":AP-7 100,8 Sant Celoni,"Location":AP-7 (N),</t>
  </si>
  <si>
    <t>"Description":AP-7 100,8 Sant Celoni,"Symbol":"Fixed camera","Owner":"ACESA","Municipality":"Sant Celoni","Kilometric Point":"100,8","Road":"AP-7","Direction":"0",</t>
  </si>
  <si>
    <t>"Connection":{"Address"):10.131.6.8,"Multicast address":				235.1.0.36,"User":,"Password":,"HTTP port":80,"ONVIF port":80,"RTSP port":554},</t>
  </si>
  <si>
    <t>[{"Camera Information":{"Identifier":"camera.774","Number":774,"Group":AP-7,"Name":AP-7 195,5 Vilafranca Centre,"Location":AP-7 (S),</t>
  </si>
  <si>
    <t>"Description":AP-7 195,5 Vilafranca Centre,"Symbol":"Fixed camera","Owner":"ACESA","Municipality":"Vilafranca del Penedès","Kilometric Point":"195,5","Road":"AP-7","Direction":"0",</t>
  </si>
  <si>
    <t>"Connection":{"Address"):10.131.60.3,"Multicast address":				239.239.239.239,"User":sct,"Password":sct,"HTTP port":80,"ONVIF port":80,"RTSP port":554},</t>
  </si>
  <si>
    <t>[{"Camera Information":{"Identifier":"camera.775","Number":775,"Group":AP-7,"Name":AP-7 197,5 Vilafranca,"Location":AP-7 (S),</t>
  </si>
  <si>
    <t>"Description":AP-7 197,5 Vilafranca,"Symbol":"Fixed camera","Owner":"ACESA","Municipality":"Vilafranca del Penedès","Kilometric Point":"197,5","Road":"AP-7","Direction":"0",</t>
  </si>
  <si>
    <t>"Connection":{"Address"):10.131.60.4,"Multicast address":				235.1.0.162,"User":,"Password":,"HTTP port":80,"ONVIF port":80,"RTSP port":554},</t>
  </si>
  <si>
    <t>[{"Camera Information":{"Identifier":"camera.755","Number":755,"Group":AP-7,"Name":AP-7 158,9 St. Cugat,"Location":AP-7 (N),</t>
  </si>
  <si>
    <t>"Description":AP-7 158,9 St. Cugat,"Symbol":"Fixed camera","Owner":"ACESA","Municipality":"Sant Cugat del Vallès","Kilometric Point":"158,9","Road":"AP-7","Direction":"0",</t>
  </si>
  <si>
    <t>"Connection":{"Address"):10.131.61.4,"Multicast address":				235.1.0.16,"User":,"Password":,"HTTP port":80,"ONVIF port":80,"RTSP port":554},</t>
  </si>
  <si>
    <t>[{"Camera Information":{"Identifier":"camera.756","Number":756,"Group":AP-7,"Name":AP-7 159,815 Sant Cugat,"Location":AP-7 (N),</t>
  </si>
  <si>
    <t>"Description":AP-7 159,815 Sant Cugat,"Symbol":"Fixed camera","Owner":"ACESA","Municipality":"Sant Cugat del Vallès","Kilometric Point":"159,815","Road":"AP-7","Direction":"0",</t>
  </si>
  <si>
    <t>"Connection":{"Address"):10.131.61.5,"Multicast address":				235.1.0.17,"User":,"Password":,"HTTP port":80,"ONVIF port":80,"RTSP port":554},</t>
  </si>
  <si>
    <t>[{"Camera Information":{"Identifier":"camera.750","Number":750,"Group":AP-7,"Name":AP-7 153,7 St. Cugat,"Location":AP-7 (N),</t>
  </si>
  <si>
    <t>"Description":AP-7 153,7 St. Cugat,"Symbol":"Fixed camera","Owner":"ACESA","Municipality":"Sant Cugat del Vallès","Kilometric Point":"153,7","Road":"AP-7","Direction":"0",</t>
  </si>
  <si>
    <t>"Connection":{"Address"):10.131.61.6,"Multicast address":				235.1.0.135,"User":hello,"Password":world,"HTTP port":80,"ONVIF port":80,"RTSP port":554},</t>
  </si>
  <si>
    <t>[{"Camera Information":{"Identifier":"camera.776","Number":776,"Group":AP-7,"Name":AP-7 200 Vilafranca Sud,"Location":AP-7 (S),</t>
  </si>
  <si>
    <t>"Description":AP-7 200 Vilafranca Sud,"Symbol":"Fixed camera","Owner":"ACESA","Municipality":"Vilafranca del Penedès","Kilometric Point":"200","Road":"AP-7","Direction":"0",</t>
  </si>
  <si>
    <t>"Connection":{"Address"):10.131.62.4,"Multicast address":				239.239.239.239,"User":sct,"Password":sct,"HTTP port":80,"ONVIF port":80,"RTSP port":554},</t>
  </si>
  <si>
    <t>[{"Camera Information":{"Identifier":"camera.777","Number":777,"Group":AP-7,"Name":AP-7 204,025 Castellet,"Location":AP-7 (S),</t>
  </si>
  <si>
    <t>"Description":AP-7 204,025 Castellet,"Symbol":"Fixed camera","Owner":"ACESA","Municipality":"Vilafranca del Penedès","Kilometric Point":"204,025","Road":"AP-7","Direction":"0",</t>
  </si>
  <si>
    <t>"Connection":{"Address"):10.131.62.5,"Multicast address":				235.1.0.165,"User":,"Password":,"HTTP port":80,"ONVIF port":80,"RTSP port":554},</t>
  </si>
  <si>
    <t>[{"Camera Information":{"Identifier":"camera.780","Number":780,"Group":AP-7,"Name":AP-7 217 El Vendrell,"Location":AP-7 (S),</t>
  </si>
  <si>
    <t>"Description":AP-7 217 El Vendrell,"Symbol":"Fixed camera","Owner":"ACESA","Municipality":"Vendrell","Kilometric Point":"217","Road":"AP-7","Direction":"0",</t>
  </si>
  <si>
    <t>"Connection":{"Address"):10.131.63.3,"Multicast address":				235.1.0.68,"User":,"Password":,"HTTP port":80,"ONVIF port":80,"RTSP port":554},</t>
  </si>
  <si>
    <t>[{"Camera Information":{"Identifier":"camera.781","Number":781,"Group":AP-7,"Name":AP-7 218,6 El Vendrell,"Location":AP-7 (S),</t>
  </si>
  <si>
    <t>"Description":AP-7 218,6 El Vendrell,"Symbol":"Fixed camera","Owner":"ACESA","Municipality":"Vendrell","Kilometric Point":"218,6","Road":"AP-7","Direction":"0",</t>
  </si>
  <si>
    <t>"Connection":{"Address"):10.131.63.4,"Multicast address":				235.1.0.69,"User":,"Password":,"HTTP port":80,"ONVIF port":80,"RTSP port":554},</t>
  </si>
  <si>
    <t>[{"Camera Information":{"Identifier":"camera.782","Number":782,"Group":AP-7,"Name":AP-7 220,5 Peatge El Vendrell,"Location":AP-7 (S),</t>
  </si>
  <si>
    <t>"Description":AP-7 220,5 Peatge El Vendrell,"Symbol":"Fixed camera","Owner":"ACESA","Municipality":"Vendrell","Kilometric Point":"220,5","Road":"AP-7","Direction":"0",</t>
  </si>
  <si>
    <t>"Connection":{"Address"):10.131.63.5,"Multicast address":				239.239.239.239,"User":sct,"Password":sct,"HTTP port":80,"ONVIF port":80,"RTSP port":554},</t>
  </si>
  <si>
    <t>[{"Camera Information":{"Identifier":"camera.783","Number":783,"Group":AP-7,"Name":AP-7 224 Roda de Barà,"Location":AP-7 (S),</t>
  </si>
  <si>
    <t>"Description":AP-7 224 Roda de Barà,"Symbol":"Fixed camera","Owner":"ACESA","Municipality":"Roda de Barà","Kilometric Point":"224","Road":"AP-7","Direction":"0",</t>
  </si>
  <si>
    <t>"Connection":{"Address"):10.131.63.7,"Multicast address":				235.1.0.72,"User":,"Password":,"HTTP port":80,"ONVIF port":80,"RTSP port":554},</t>
  </si>
  <si>
    <t>[{"Camera Information":{"Identifier":"camera.784","Number":784,"Group":AP-7,"Name":AP-7 225,8 Roda de Barà,"Location":AP-7 (S),</t>
  </si>
  <si>
    <t>"Description":AP-7 225,8 Roda de Barà,"Symbol":"Fixed camera","Owner":"ACESA","Municipality":"Roda de Barà","Kilometric Point":"225,8","Road":"AP-7","Direction":"0",</t>
  </si>
  <si>
    <t>"Connection":{"Address"):10.131.63.8,"Multicast address":				235.1.0.73,"User":,"Password":,"HTTP port":80,"ONVIF port":80,"RTSP port":554},</t>
  </si>
  <si>
    <t>[{"Camera Information":{"Identifier":"camera.785","Number":785,"Group":AP-7,"Name":AP-7 233 Altafulla,"Location":AP-7 (S),</t>
  </si>
  <si>
    <t>"Description":AP-7 233 Altafulla,"Symbol":"Fixed camera","Owner":"ACESA","Municipality":"Altafulla","Kilometric Point":"233","Road":"AP-7","Direction":"0",</t>
  </si>
  <si>
    <t>"Connection":{"Address"):10.131.64.3,"Multicast address":				239.239.239.239,"User":sct,"Password":sct,"HTTP port":80,"ONVIF port":80,"RTSP port":554},</t>
  </si>
  <si>
    <t>[{"Camera Information":{"Identifier":"camera.788","Number":788,"Group":AP-7,"Name":AP-7 247 Peatge Tarragona,"Location":AP-7 (S),</t>
  </si>
  <si>
    <t>"Description":AP-7 247 Peatge Tarragona,"Symbol":"Fixed camera","Owner":"ACESA","Municipality":"Tarragona","Kilometric Point":"247","Road":"AP-7","Direction":"0",</t>
  </si>
  <si>
    <t>"Connection":{"Address"):10.131.65.10,"Multicast address":				235.1.0.83,"User":,"Password":,"HTTP port":80,"ONVIF port":80,"RTSP port":554},</t>
  </si>
  <si>
    <t>[{"Camera Information":{"Identifier":"camera.790","Number":790,"Group":AP-7,"Name":AP-7 251,6 Reus,"Location":AP-7 (S),</t>
  </si>
  <si>
    <t>"Description":AP-7 251,6 Reus,"Symbol":"Fixed camera","Owner":"ACESA","Municipality":"Reus","Kilometric Point":"251,6","Road":"AP-7","Direction":"0",</t>
  </si>
  <si>
    <t>"Connection":{"Address"):10.131.66.3,"Multicast address":				235.1.0.57,"User":,"Password":,"HTTP port":80,"ONVIF port":80,"RTSP port":554},</t>
  </si>
  <si>
    <t>[{"Camera Information":{"Identifier":"camera.791","Number":791,"Group":AP-7,"Name":AP-7 254,11 Reus,"Location":AP-7 (S),</t>
  </si>
  <si>
    <t>"Description":AP-7 254,11 Reus,"Symbol":"Fixed camera","Owner":"ACESA","Municipality":"Reus","Kilometric Point":"254,11","Road":"AP-7","Direction":"0",</t>
  </si>
  <si>
    <t>"Connection":{"Address"):10.131.66.4,"Multicast address":				235.1.0.86,"User":,"Password":,"HTTP port":80,"ONVIF port":80,"RTSP port":554},</t>
  </si>
  <si>
    <t>[{"Camera Information":{"Identifier":"camera.792","Number":792,"Group":AP-7,"Name":AP-7 257 Salou,"Location":AP-7 (S),</t>
  </si>
  <si>
    <t>"Description":AP-7 257 Salou,"Symbol":"Fixed camera","Owner":"ACESA","Municipality":"Salou","Kilometric Point":"257","Road":"AP-7","Direction":"0",</t>
  </si>
  <si>
    <t>"Connection":{"Address"):10.131.66.5,"Multicast address":				239.239.239.239,"User":sct,"Password":sct,"HTTP port":80,"ONVIF port":80,"RTSP port":554},</t>
  </si>
  <si>
    <t>[{"Camera Information":{"Identifier":"camera.722","Number":722,"Group":AP-7,"Name":AP-7 79,3 Sils,"Location":AP-7 (N),</t>
  </si>
  <si>
    <t>"Description":AP-7 79,3 Sils,"Symbol":"Fixed camera","Owner":"ACESA","Municipality":"Sils","Kilometric Point":"79,3","Road":"AP-7","Direction":"0",</t>
  </si>
  <si>
    <t>"Connection":{"Address"):10.131.7.17,"Multicast address":				235.1.0.37,"User":,"Password":,"HTTP port":80,"ONVIF port":80,"RTSP port":554},</t>
  </si>
  <si>
    <t>[{"Camera Information":{"Identifier":"camera.723","Number":723,"Group":AP-7,"Name":AP-7 85 Sort. Vidreres,"Location":AP-7 (N),</t>
  </si>
  <si>
    <t>"Description":AP-7 85 Sort. Vidreres,"Symbol":"Fixed camera","Owner":"ACESA","Municipality":"Vidreres","Kilometric Point":"85","Road":"AP-7","Direction":"0",</t>
  </si>
  <si>
    <t>"Connection":{"Address"):10.131.7.18,"Multicast address":				239.239.239.239,"User":sct,"Password":sct,"HTTP port":80,"ONVIF port":80,"RTSP port":554},</t>
  </si>
  <si>
    <t>[{"Camera Information":{"Identifier":"camera.209","Number":209,"Group":AP-2,"Name":AP-2 114,2 Fraga,"Location":AP-2,</t>
  </si>
  <si>
    <t>"Description":AP-2 114,2 Fraga,"Symbol":"Fixed camera","Owner":"ACESA","Municipality":"","Kilometric Point":"114,2","Road":"AP-2","Direction":"0",</t>
  </si>
  <si>
    <t>"Connection":{"Address"):10.131.74.4,"Multicast address":				235.1.0.144,"User":root,"Password":root,"HTTP port":80,"ONVIF port":80,"RTSP port":554},</t>
  </si>
  <si>
    <t>[{"Camera Information":{"Identifier":"camera.208","Number":208,"Group":AP-2,"Name":AP-2 127,3 Soses,"Location":AP-2,</t>
  </si>
  <si>
    <t>"Description":AP-2 127,3 Soses,"Symbol":"Fixed camera","Owner":"ACESA","Municipality":"","Kilometric Point":"127,3","Road":"AP-2","Direction":"0",</t>
  </si>
  <si>
    <t>"Connection":{"Address"):10.131.75.3,"Multicast address":				235.1.0.146,"User":root,"Password":root,"HTTP port":80,"ONVIF port":80,"RTSP port":554},</t>
  </si>
  <si>
    <t>[{"Camera Information":{"Identifier":"camera.207","Number":207,"Group":AP-2,"Name":AP-2 140,2 Accés Lleida,"Location":AP-2,</t>
  </si>
  <si>
    <t>"Description":AP-2 140,2 Accés Lleida,"Symbol":"Fixed camera","Owner":"ACESA","Municipality":"Sense Assignació","Kilometric Point":"140,2","Road":"AP-2","Direction":"0",</t>
  </si>
  <si>
    <t>"Connection":{"Address"):10.131.76.3,"Multicast address":				235.1.0.147,"User":root,"Password":root,"HTTP port":80,"ONVIF port":80,"RTSP port":554},</t>
  </si>
  <si>
    <t>[{"Camera Information":{"Identifier":"camera.206","Number":206,"Group":AP-2,"Name":AP-2 160,8 Borges Blanques,"Location":AP-2,</t>
  </si>
  <si>
    <t>"Description":AP-2 160,8 Borges Blanques,"Symbol":"Fixed camera","Owner":"ACESA","Municipality":"","Kilometric Point":"160,8","Road":"AP-2","Direction":"0",</t>
  </si>
  <si>
    <t>"Connection":{"Address"):10.131.77.3,"Multicast address":				235.1.0.149,"User":root,"Password":root,"HTTP port":80,"ONVIF port":80,"RTSP port":554},</t>
  </si>
  <si>
    <t>[{"Camera Information":{"Identifier":"camera.205","Number":205,"Group":AP-2,"Name":AP-2 174,2 L"albi,"Location":AP-2,</t>
  </si>
  <si>
    <t>"Description":AP-2 174,2 L"albi,"Symbol":"Fixed camera","Owner":"ACESA","Municipality":"","Kilometric Point":"174,2","Road":"AP-2","Direction":"0",</t>
  </si>
  <si>
    <t>"Connection":{"Address"):10.131.78.4,"Multicast address":				239.239.239.239,"User":root,"Password":root,"HTTP port":80,"ONVIF port":80,"RTSP port":554},</t>
  </si>
  <si>
    <t>[{"Camera Information":{"Identifier":"camera.204","Number":204,"Group":AP-2,"Name":AP-2 178,7 Vinaixa,"Location":AP-2,</t>
  </si>
  <si>
    <t>"Description":AP-2 178,7 Vinaixa,"Symbol":"Fixed camera","Owner":"ACESA","Municipality":"","Kilometric Point":"178,7","Road":"AP-2","Direction":"0",</t>
  </si>
  <si>
    <t>"Connection":{"Address"):10.131.78.5,"Multicast address":				239.239.239.239,"User":root,"Password":root,"HTTP port":80,"ONVIF port":80,"RTSP port":554},</t>
  </si>
  <si>
    <t>[{"Camera Information":{"Identifier":"camera.203","Number":203,"Group":AP-2,"Name":AP-2 193 Montblanc,"Location":AP-2,</t>
  </si>
  <si>
    <t>"Description":AP-2 193 Montblanc,"Symbol":"Fixed camera","Owner":"ACESA","Municipality":"","Kilometric Point":"193","Road":"AP-2","Direction":"0",</t>
  </si>
  <si>
    <t>"Connection":{"Address"):10.131.79.3,"Multicast address":				235.1.0.154,"User":root,"Password":root,"HTTP port":80,"ONVIF port":80,"RTSP port":554},</t>
  </si>
  <si>
    <t>[{"Camera Information":{"Identifier":"camera.721","Number":721,"Group":AP-7,"Name":AP-7 71 Riudellots,"Location":AP-7 (N),</t>
  </si>
  <si>
    <t>"Description":AP-7 71 Riudellots,"Symbol":"Fixed camera","Owner":"ACESA","Municipality":"Riudellots de la Selva","Kilometric Point":"71","Road":"AP-7","Direction":"0",</t>
  </si>
  <si>
    <t>"Connection":{"Address"):10.131.8.4,"Multicast address":				239.239.239.239,"User":sct,"Password":sct,"HTTP port":80,"ONVIF port":80,"RTSP port":554},</t>
  </si>
  <si>
    <t>[{"Camera Information":{"Identifier":"camera.202","Number":202,"Group":AP-2,"Name":AP-2 202,7 Cabra del camp,"Location":AP-2,</t>
  </si>
  <si>
    <t>"Description":AP-2 202,7 Cabra del camp,"Symbol":"Fixed camera","Owner":"ACESA","Municipality":"Cabra del Camp","Kilometric Point":"202,7","Road":"AP-2","Direction":"0",</t>
  </si>
  <si>
    <t>"Connection":{"Address"):10.131.80.3,"Multicast address":				239.239.239.239,"User":root,"Password":root,"HTTP port":80,"ONVIF port":80,"RTSP port":554},</t>
  </si>
  <si>
    <t>[{"Camera Information":{"Identifier":"camera.779","Number":779,"Group":AP-7,"Name":AP-7 212 Enllaç AP-2,"Location":AP-7 (S),</t>
  </si>
  <si>
    <t>"Description":AP-7 212 Enllaç AP-2,"Symbol":"Fixed camera","Owner":"ACESA","Municipality":"Sense Assignació","Kilometric Point":"212","Road":"AP-7","Direction":"0",</t>
  </si>
  <si>
    <t>"Connection":{"Address"):10.131.83.11,"Multicast address":				235.1.0.168,"User":,"Password":,"HTTP port":80,"ONVIF port":80,"RTSP port":554},</t>
  </si>
  <si>
    <t>[{"Camera Information":{"Identifier":"camera.201","Number":201,"Group":AP-2,"Name":AP-2 232,1 Banyeres Penedes,"Location":AP-2,</t>
  </si>
  <si>
    <t>"Description":AP-2 232,1 Banyeres Penedes,"Symbol":"Fixed camera","Owner":"ACESA","Municipality":"","Kilometric Point":"232,1","Road":"AP-2","Direction":"0",</t>
  </si>
  <si>
    <t>"Connection":{"Address"):10.131.83.13,"Multicast address":				235.1.0.170,"User":hello,"Password":world,"HTTP port":80,"ONVIF port":80,"RTSP port":554},</t>
  </si>
  <si>
    <t>[{"Camera Information":{"Identifier":"camera.778","Number":778,"Group":AP-7,"Name":AP-7 208,5 Banyeres Penedes,"Location":AP-7 (S),</t>
  </si>
  <si>
    <t>"Description":AP-7 208,5 Banyeres Penedes,"Symbol":"Fixed camera","Owner":"ACESA","Municipality":"Banyeres del Penedès","Kilometric Point":"208,5","Road":"AP-7","Direction":"0",</t>
  </si>
  <si>
    <t>"Connection":{"Address"):10.131.83.9,"Multicast address":				235.1.0.166,"User":,"Password":,"HTTP port":80,"ONVIF port":80,"RTSP port":554},</t>
  </si>
  <si>
    <t>[{"Camera Information":{"Identifier":"camera.719","Number":719,"Group":AP-7,"Name":AP-7 60,8 Sant Gregori,"Location":AP-7 (N),</t>
  </si>
  <si>
    <t>"Description":AP-7 60,8 Sant Gregori,"Symbol":"Fixed camera","Owner":"ACESA","Municipality":"Sant Gregori","Kilometric Point":"60,8","Road":"AP-7","Direction":"0",</t>
  </si>
  <si>
    <t>"Connection":{"Address"):10.131.9.3,"Multicast address":				239.239.239.239,"User":sct,"Password":sct,"HTTP port":80,"ONVIF port":80,"RTSP port":554},</t>
  </si>
  <si>
    <t>[{"Camera Information":{"Identifier":"camera.720","Number":720,"Group":AP-7,"Name":AP-7 64 Girona Sud,"Location":AP-7 (N),</t>
  </si>
  <si>
    <t>"Description":AP-7 64 Girona Sud,"Symbol":"Fixed camera","Owner":"ACESA","Municipality":"Girona","Kilometric Point":"64","Road":"AP-7","Direction":"0",</t>
  </si>
  <si>
    <t>"Connection":{"Address"):10.131.9.4,"Multicast address":				235.1.0.42,"User":,"Password":,"HTTP port":80,"ONVIF port":80,"RTSP port":554},</t>
  </si>
  <si>
    <t>[{"Camera Information":{"Identifier":"camera.3233","Number":3233,"Group":C-32S,"Name":C-32S 9,91 Calafell,"Location":C-32 (S),</t>
  </si>
  <si>
    <t>"Description":C-32S 9,91 Calafell,"Symbol":"Fixed camera","Owner":"AUCAT","Municipality":"Calafell","Kilometric Point":"9,91","Road":"C-32S","Direction":"0",</t>
  </si>
  <si>
    <t>"Connection":{"Address"):10.131.97.20,"Multicast address":				239.239.239.239,"User":sct,"Password":sct,"HTTP port":80,"ONVIF port":80,"RTSP port":554},</t>
  </si>
  <si>
    <t>[{"Camera Information":{"Identifier":"camera.3232","Number":3232,"Group":C-32S,"Name":C-32S 11,55 Cunit,"Location":C-32 (S),</t>
  </si>
  <si>
    <t>"Description":C-32S 11,55 Cunit,"Symbol":"Fixed camera","Owner":"AUCAT","Municipality":"Cunit","Kilometric Point":"11,55","Road":"C-32S","Direction":"0",</t>
  </si>
  <si>
    <t>"Connection":{"Address"):10.131.97.21,"Multicast address":				239.239.239.239,"User":sct,"Password":sct,"HTTP port":80,"ONVIF port":80,"RTSP port":554},</t>
  </si>
  <si>
    <t>[{"Camera Information":{"Identifier":"camera.3231","Number":3231,"Group":C-32S,"Name":C-32S 13,8 Cubelles,"Location":C-32 (S),</t>
  </si>
  <si>
    <t>"Description":C-32S 13,8 Cubelles,"Symbol":"Fixed camera","Owner":"AUCAT","Municipality":"Cubelles","Kilometric Point":"13,8","Road":"C-32S","Direction":"0",</t>
  </si>
  <si>
    <t>"Connection":{"Address"):10.131.97.23,"Multicast address":				235.1.2.18,"User":,"Password":,"HTTP port":80,"ONVIF port":80,"RTSP port":554},</t>
  </si>
  <si>
    <t>[{"Camera Information":{"Identifier":"camera.3230","Number":3230,"Group":C-32S,"Name":C-32S 15,93 Cubelles,"Location":C-32 (S),</t>
  </si>
  <si>
    <t>"Description":C-32S 15,93 Cubelles,"Symbol":"Fixed camera","Owner":"AUCAT","Municipality":"Cubelles","Kilometric Point":"15,93","Road":"C-32S","Direction":"0",</t>
  </si>
  <si>
    <t>"Connection":{"Address"):10.131.97.24,"Multicast address":				235.1.2.19,"User":sct,"Password":sct,"HTTP port":80,"ONVIF port":80,"RTSP port":554},</t>
  </si>
  <si>
    <t>[{"Camera Information":{"Identifier":"camera.3229","Number":3229,"Group":C-32S,"Name":C-32S 18 Vilanova,"Location":C-32 (S),</t>
  </si>
  <si>
    <t>"Description":C-32S 18 Vilanova,"Symbol":"Fixed camera","Owner":"AUCAT","Municipality":"Vilanova i la Geltrú","Kilometric Point":"18","Road":"C-32S","Direction":"0",</t>
  </si>
  <si>
    <t>"Connection":{"Address"):10.131.97.25,"Multicast address":				239.239.239.239,"User":sct,"Password":sct,"HTTP port":80,"ONVIF port":80,"RTSP port":554},</t>
  </si>
  <si>
    <t>[{"Camera Information":{"Identifier":"camera.3228","Number":3228,"Group":C-32S,"Name":C-32S 19,5 Vilanova,"Location":C-32 (S),</t>
  </si>
  <si>
    <t>"Description":C-32S 19,5 Vilanova,"Symbol":"Fixed camera","Owner":"AUCAT","Municipality":"Vilanova i la Geltrú","Kilometric Point":"19,5","Road":"C-32S","Direction":"0",</t>
  </si>
  <si>
    <t>"Connection":{"Address"):10.131.97.26,"Multicast address":				239.239.239.239,"User":sct,"Password":sct,"HTTP port":80,"ONVIF port":80,"RTSP port":554},</t>
  </si>
  <si>
    <t>[{"Camera Information":{"Identifier":"camera.3237","Number":3237,"Group":C-32S,"Name":C-32S 1,96 Vendrell,"Location":C-32 (S),</t>
  </si>
  <si>
    <t>"Description":C-32S 1,96 Vendrell,"Symbol":"Fixed camera","Owner":"AUCAT","Municipality":"Vendrell","Kilometric Point":"1,96","Road":"C-32S","Direction":"0",</t>
  </si>
  <si>
    <t>"Connection":{"Address"):10.131.99.20,"Multicast address":				235.1.2.1,"User":,"Password":,"HTTP port":80,"ONVIF port":80,"RTSP port":554},</t>
  </si>
  <si>
    <t>[{"Camera Information":{"Identifier":"camera.3236","Number":3236,"Group":C-32S,"Name":C-32S 3,55 Vendrell,"Location":C-32 (S),</t>
  </si>
  <si>
    <t>"Description":C-32S 3,55 Vendrell,"Symbol":"Fixed camera","Owner":"AUCAT","Municipality":"Vendrell","Kilometric Point":"3,55","Road":"C-32S","Direction":"0",</t>
  </si>
  <si>
    <t>"Connection":{"Address"):10.131.99.21,"Multicast address":				235.1.2.2,"User":sct,"Password":sct,"HTTP port":80,"ONVIF port":80,"RTSP port":554},</t>
  </si>
  <si>
    <t>[{"Camera Information":{"Identifier":"camera.3235","Number":3235,"Group":C-32S,"Name":C-32S 5,9 Calafell,"Location":C-32 (S),</t>
  </si>
  <si>
    <t>"Description":C-32S 5,9 Calafell,"Symbol":"Fixed camera","Owner":"AUCAT","Municipality":"Calafell","Kilometric Point":"5,9","Road":"C-32S","Direction":"0",</t>
  </si>
  <si>
    <t>"Connection":{"Address"):10.131.99.23,"Multicast address":				235.1.2.4,"User":,"Password":,"HTTP port":80,"ONVIF port":80,"RTSP port":554},</t>
  </si>
  <si>
    <t>[{"Camera Information":{"Identifier":"camera.3234","Number":3234,"Group":C-32S,"Name":C-32S 9,12 Calafell,"Location":C-32 (S),</t>
  </si>
  <si>
    <t>"Description":C-32S 9,12 Calafell,"Symbol":"Fixed camera","Owner":"AUCAT","Municipality":"Calafell","Kilometric Point":"9,12","Road":"C-32S","Direction":"0",</t>
  </si>
  <si>
    <t>"Connection":{"Address"):10.131.99.31,"Multicast address":				235.1.2.12,"User":,"Password":,"HTTP port":80,"ONVIF port":80,"RTSP port":554},</t>
  </si>
  <si>
    <t>[{"Camera Information":{"Identifier":"camera.747","Number":747,"Group":AP-7,"Name":AP-7 151,6 Bellaterra,"Location":ACCESSOS NORD,</t>
  </si>
  <si>
    <t>"Description":AP-7 151,6 Bellaterra,"Symbol":"Fixed camera","Owner":"SCT","Municipality":"Cerdanyola del Vallès","Kilometric Point":"151,6","Road":"AP-7","Direction":"CRE",</t>
  </si>
  <si>
    <t>"Latitude":"41,4912613925318",""Longitude":"2,09380028531399",""Manufacturer":"LANACCESS",</t>
  </si>
  <si>
    <t>"Connection":{"Address"):10.137.229.38,"Multicast address":				239.137.229.38,"User":hello,"Password":world,"HTTP port":80,"ONVIF port":80,"RTSP port":554},</t>
  </si>
  <si>
    <t>"PTZ protocol":{"Protocol"):		Plettack,"Address":			20,"Port":9,"Serial settings":1200,8,E,1}}},</t>
  </si>
  <si>
    <t>[{"Camera Information":{"Identifier":"camera.1601","Number":1601,"Group":C-16,"Name":C-16 1,5 ,"Location":C-16,</t>
  </si>
  <si>
    <t>"Description":C-16 1,5 ,"Symbol":"Fixed camera","Owner":"Túnels Barcelona Cadí","Municipality":"Sense Assignació","Kilometric Point":"1,5","Road":"C-16","Direction":"0",</t>
  </si>
  <si>
    <t>"Connection":{"Address"):10.136.34.141,"Multicast address":				239.136.34.141,"User":hello,"Password":world,"HTTP port":80,"ONVIF port":80,"RTSP port":554},</t>
  </si>
  <si>
    <t>[{"Camera Information":{"Identifier":"camera.1602","Number":1602,"Group":C-16,"Name":C-16 2,089 ,"Location":C-16,</t>
  </si>
  <si>
    <t>"Description":C-16 2,089 ,"Symbol":"Fixed camera","Owner":"Túnels Barcelona Cadí","Municipality":"Sense Assignació","Kilometric Point":"2,089","Road":"C-16","Direction":"0",</t>
  </si>
  <si>
    <t>"Connection":{"Address"):10.136.34.142,"Multicast address":				239.136.34.142,"User":hello,"Password":world,"HTTP port":80,"ONVIF port":80,"RTSP port":554},</t>
  </si>
  <si>
    <t>[{"Camera Information":{"Identifier":"camera.1603","Number":1603,"Group":C-16,"Name":C-16 3,768 ,"Location":C-16,</t>
  </si>
  <si>
    <t>"Description":C-16 3,768 ,"Symbol":"Fixed camera","Owner":"Túnels Barcelona Cadí","Municipality":"Sense Assignació","Kilometric Point":"3,768","Road":"C-16","Direction":"0",</t>
  </si>
  <si>
    <t>"Connection":{"Address"):10.136.34.143,"Multicast address":				239.136.34.143,"User":hello,"Password":world,"HTTP port":80,"ONVIF port":80,"RTSP port":554},</t>
  </si>
  <si>
    <t>[{"Camera Information":{"Identifier":"camera.1604","Number":1604,"Group":C-16,"Name":C-16 4,763 ,"Location":C-16,</t>
  </si>
  <si>
    <t>"Description":C-16 4,763 ,"Symbol":"Fixed camera","Owner":"Túnels Barcelona Cadí","Municipality":"Sense Assignació","Kilometric Point":"4,763","Road":"C-16","Direction":"0",</t>
  </si>
  <si>
    <t>"Connection":{"Address"):10.136.34.144,"Multicast address":				239.136.34.144,"User":hello,"Password":world,"HTTP port":80,"ONVIF port":80,"RTSP port":554},</t>
  </si>
  <si>
    <t>[{"Camera Information":{"Identifier":"camera.1605","Number":1605,"Group":C-16,"Name":C-16 5,2 ,"Location":C-16,</t>
  </si>
  <si>
    <t>"Description":C-16 5,2 ,"Symbol":"Fixed camera","Owner":"Túnels Barcelona Cadí","Municipality":"Sense Assignació","Kilometric Point":"5,2","Road":"C-16","Direction":"0",</t>
  </si>
  <si>
    <t>"Connection":{"Address"):10.136.34.145,"Multicast address":				239.136.34.145,"User":hello,"Password":world,"HTTP port":80,"ONVIF port":80,"RTSP port":554},</t>
  </si>
  <si>
    <t>[{"Camera Information":{"Identifier":"camera.1606","Number":1606,"Group":C-16,"Name":C-16 6,06 ,"Location":C-16,</t>
  </si>
  <si>
    <t>"Description":C-16 6,06 ,"Symbol":"Fixed camera","Owner":"Túnels Barcelona Cadí","Municipality":"Sense Assignació","Kilometric Point":"6,06","Road":"C-16","Direction":"0",</t>
  </si>
  <si>
    <t>"Connection":{"Address"):10.136.34.146,"Multicast address":				239.136.34.146,"User":hello,"Password":world,"HTTP port":80,"ONVIF port":80,"RTSP port":554},</t>
  </si>
  <si>
    <t>[{"Camera Information":{"Identifier":"camera.1607","Number":1607,"Group":C-16,"Name":C-16 6,8 ,"Location":C-16,</t>
  </si>
  <si>
    <t>"Description":C-16 6,8 ,"Symbol":"Fixed camera","Owner":"Túnels Barcelona Cadí","Municipality":"Sense Assignació","Kilometric Point":"6,8","Road":"C-16","Direction":"0",</t>
  </si>
  <si>
    <t>"Connection":{"Address"):10.136.34.147,"Multicast address":				239.136.34.147,"User":hello,"Password":world,"HTTP port":80,"ONVIF port":80,"RTSP port":554},</t>
  </si>
  <si>
    <t>[{"Camera Information":{"Identifier":"camera.1608","Number":1608,"Group":C-16,"Name":C-16 6,9 ,"Location":C-16,</t>
  </si>
  <si>
    <t>"Description":C-16 6,9 ,"Symbol":"Fixed camera","Owner":"Túnels Barcelona Cadí","Municipality":"Sense Assignació","Kilometric Point":"6,9","Road":"C-16","Direction":"0",</t>
  </si>
  <si>
    <t>"Connection":{"Address"):10.136.34.148,"Multicast address":				239.136.34.148,"User":hello,"Password":world,"HTTP port":80,"ONVIF port":80,"RTSP port":554},</t>
  </si>
  <si>
    <t>[{"Camera Information":{"Identifier":"camera.1609","Number":1609,"Group":C-16,"Name":C-16 7,3 ,"Location":C-16,</t>
  </si>
  <si>
    <t>"Description":C-16 7,3 ,"Symbol":"Fixed camera","Owner":"Túnels Barcelona Cadí","Municipality":"Floresta","Kilometric Point":"7,3","Road":"C-16","Direction":"0",</t>
  </si>
  <si>
    <t>"Connection":{"Address"):10.136.34.149,"Multicast address":				239.136.34.149,"User":hello,"Password":world,"HTTP port":80,"ONVIF port":80,"RTSP port":554},</t>
  </si>
  <si>
    <t>[{"Camera Information":{"Identifier":"camera.748","Number":748,"Group":AP-7/B-30,"Name":AP-7/B-30 152,7 Bellaterra,"Location":ACCESSOS NORD,</t>
  </si>
  <si>
    <t>"Description":AP-7/B-30 152,7 Bellaterra,"Symbol":"Fixed camera","Owner":"SCT","Municipality":"Cerdanyola del Vallès","Kilometric Point":"152,7","Road":"AP-7/B-30","Direction":"CRE",</t>
  </si>
  <si>
    <t>"Latitude":"41,4878782360002",""Longitude":"2,08294272775936",""Manufacturer":"LANACCESS",</t>
  </si>
  <si>
    <t>"Connection":{"Address"):10.137.229.39,"Multicast address":				239.137.229.39,"User":hello,"Password":world,"HTTP port":80,"ONVIF port":80,"RTSP port":554},</t>
  </si>
  <si>
    <t>"PTZ protocol":{"Protocol"):		Plettack,"Address":			15,"Port":9,"Serial settings":1200,8,E,1}}},</t>
  </si>
  <si>
    <t>[{"Camera Information":{"Identifier":"camera.1610","Number":1610,"Group":C-16,"Name":C-16 8,38 ,"Location":C-16,</t>
  </si>
  <si>
    <t>"Description":C-16 8,38 ,"Symbol":"Fixed camera","Owner":"Túnels Barcelona Cadí","Municipality":"Floresta","Kilometric Point":"8,38","Road":"C-16","Direction":"0",</t>
  </si>
  <si>
    <t>"Connection":{"Address"):10.136.34.150,"Multicast address":				239.136.34.150,"User":hello,"Password":world,"HTTP port":80,"ONVIF port":80,"RTSP port":554},</t>
  </si>
  <si>
    <t>[{"Camera Information":{"Identifier":"camera.1611","Number":1611,"Group":C-16,"Name":C-16 9,26 ,"Location":C-16,</t>
  </si>
  <si>
    <t>"Description":C-16 9,26 ,"Symbol":"Fixed camera","Owner":"Túnels Barcelona Cadí","Municipality":"Sant Cugat del Vallès","Kilometric Point":"9,26","Road":"C-16","Direction":"0",</t>
  </si>
  <si>
    <t>"Connection":{"Address"):10.136.34.151,"Multicast address":				239.136.34.151,"User":hello,"Password":world,"HTTP port":80,"ONVIF port":80,"RTSP port":554},</t>
  </si>
  <si>
    <t>[{"Camera Information":{"Identifier":"camera.1612","Number":1612,"Group":C-16,"Name":C-16 10,58 ,"Location":C-16,</t>
  </si>
  <si>
    <t>"Description":C-16 10,58 ,"Symbol":"Fixed camera","Owner":"Túnels Barcelona Cadí","Municipality":"Sant Cugat del Vallès","Kilometric Point":"10,58","Road":"C-16","Direction":"0",</t>
  </si>
  <si>
    <t>"Connection":{"Address"):10.136.34.152,"Multicast address":				239.136.34.152,"User":hello,"Password":world,"HTTP port":80,"ONVIF port":80,"RTSP port":554},</t>
  </si>
  <si>
    <t>[{"Camera Information":{"Identifier":"camera.1613","Number":1613,"Group":C-16,"Name":C-16 12,15 ,"Location":C-16,</t>
  </si>
  <si>
    <t>"Description":C-16 12,15 ,"Symbol":"Fixed camera","Owner":"Túnels Barcelona Cadí","Municipality":"Sant Cugat del Vallès","Kilometric Point":"12,15","Road":"C-16","Direction":"0",</t>
  </si>
  <si>
    <t>"Connection":{"Address"):10.136.34.153,"Multicast address":				239.136.34.153,"User":hello,"Password":world,"HTTP port":80,"ONVIF port":80,"RTSP port":554},</t>
  </si>
  <si>
    <t>[{"Camera Information":{"Identifier":"camera.1614","Number":1614,"Group":C-16,"Name":C-16 13,3 ,"Location":C-16,</t>
  </si>
  <si>
    <t>"Description":C-16 13,3 ,"Symbol":"Fixed camera","Owner":"Túnels Barcelona Cadí","Municipality":"Sant Cugat del Vallès","Kilometric Point":"13,3","Road":"C-16","Direction":"0",</t>
  </si>
  <si>
    <t>"Connection":{"Address"):10.136.34.154,"Multicast address":				239.136.34.154,"User":hello,"Password":world,"HTTP port":80,"ONVIF port":80,"RTSP port":554},</t>
  </si>
  <si>
    <t>[{"Camera Information":{"Identifier":"camera.749","Number":749,"Group":AP-7/B-30,"Name":AP-7/B-30 153,3 St. Cugat,"Location":ACCESSOS NORD,</t>
  </si>
  <si>
    <t>"Description":AP-7/B-30 153,3 St. Cugat,"Symbol":"Fixed camera","Owner":"SCT","Municipality":"Cerdanyola del Vallès","Kilometric Point":"153,3","Road":"AP-7/B-30","Direction":"DEC",</t>
  </si>
  <si>
    <t>"Latitude":"41,4881871836849",""Longitude":"2,07572484847644",""Manufacturer":"LANACCESS",</t>
  </si>
  <si>
    <t>"Connection":{"Address"):10.137.229.40,"Multicast address":				239.137.229.40,"User":hello,"Password":world,"HTTP port":80,"ONVIF port":80,"RTSP port":554},</t>
  </si>
  <si>
    <t>"PTZ protocol":{"Protocol"):		Plettack,"Address":			14,"Port":9,"Serial settings":1200,8,E,1}}},</t>
  </si>
  <si>
    <t>[{"Camera Information":{"Identifier":"camera.751","Number":751,"Group":AP-7/B-30,"Name":AP-7/B-30 154 St. Cugat,"Location":ACCESSOS NORD,</t>
  </si>
  <si>
    <t>"Description":AP-7/B-30 154 St. Cugat,"Symbol":"Fixed camera","Owner":"SCT","Municipality":"Cerdanyola del Vallès","Kilometric Point":"154","Road":"AP-7/B-30","Direction":"DEC",</t>
  </si>
  <si>
    <t>"Latitude":"41,489778934767",""Longitude":"2,06750936646387",""Manufacturer":"LANACCESS",</t>
  </si>
  <si>
    <t>"Connection":{"Address"):10.137.229.41,"Multicast address":				239.137.229.41,"User":hello,"Password":world,"HTTP port":80,"ONVIF port":80,"RTSP port":554},</t>
  </si>
  <si>
    <t>"PTZ protocol":{"Protocol"):		Plettack,"Address":			13,"Port":9,"Serial settings":1200,8,E,1}}},</t>
  </si>
  <si>
    <t>[{"Camera Information":{"Identifier":"camera.752","Number":752,"Group":AP-7/B-30,"Name":AP-7/B-30 154,6 St. Cugat,"Location":ACCESSOS NORD,</t>
  </si>
  <si>
    <t>"Description":AP-7/B-30 154,6 St. Cugat,"Symbol":"Fixed camera","Owner":"SCT","Municipality":"Sant Cugat del Vallès","Kilometric Point":"154,6","Road":"AP-7/B-30","Direction":"DEC",</t>
  </si>
  <si>
    <t>"Latitude":"41,489594663212",""Longitude":"2,05949543965841",""Manufacturer":"LANACCESS",</t>
  </si>
  <si>
    <t>"Connection":{"Address"):10.137.229.42,"Multicast address":				239.137.229.42,"User":hello,"Password":world,"HTTP port":80,"ONVIF port":80,"RTSP port":554},</t>
  </si>
  <si>
    <t>"PTZ protocol":{"Protocol"):		Plettack,"Address":			12,"Port":9,"Serial settings":1200,8,E,1}}},</t>
  </si>
  <si>
    <t>[{"Camera Information":{"Identifier":"camera.753","Number":753,"Group":AP-7/B-30,"Name":AP-7/B-30 155,6 St. Cugat,"Location":ACCESSOS NORD,</t>
  </si>
  <si>
    <t>"Description":AP-7/B-30 155,6 St. Cugat,"Symbol":"Fixed camera","Owner":"SCT","Municipality":"Sant Cugat del Vallès","Kilometric Point":"155,6","Road":"AP-7/B-30","Direction":"DEC",</t>
  </si>
  <si>
    <t>"Latitude":"41,484928",""Longitude":"2,049162",""Manufacturer":"LANACCESS",</t>
  </si>
  <si>
    <t>"Connection":{"Address"):10.137.229.43,"Multicast address":				239.137.229.43,"User":hello,"Password":world,"HTTP port":80,"ONVIF port":80,"RTSP port":554},</t>
  </si>
  <si>
    <t>"PTZ protocol":{"Protocol"):		Plettack,"Address":			11,"Port":9,"Serial settings":1200,8,E,1}}},</t>
  </si>
  <si>
    <t>[{"Camera Information":{"Identifier":"camera.754","Number":754,"Group":AP-7/B-30,"Name":AP-7/B-30 157 St. Cugat,"Location":ACCESSOS NORD,</t>
  </si>
  <si>
    <t>"Description":AP-7/B-30 157 St. Cugat,"Symbol":"Fixed camera","Owner":"SCT","Municipality":"Sant Cugat del Vallès","Kilometric Point":"157","Road":"AP-7/B-30","Direction":"CRE",</t>
  </si>
  <si>
    <t>"Latitude":"41,47485",""Longitude":"2,040423",""Manufacturer":"LANACCESS",</t>
  </si>
  <si>
    <t>"Connection":{"Address"):10.137.229.44,"Multicast address":				239.137.229.44,"User":hello,"Password":world,"HTTP port":80,"ONVIF port":80,"RTSP port":554},</t>
  </si>
  <si>
    <t>"PTZ protocol":{"Protocol"):		Plettack,"Address":			10,"Port":9,"Serial settings":1200,8,E,1}}},</t>
  </si>
  <si>
    <t>[{"Camera Information":{"Identifier":"camera.761","Number":761,"Group":AP-7,"Name":AP-7 164,965 Castellbisbal,"Location":ACCESSOS SUD,</t>
  </si>
  <si>
    <t>"Description":AP-7 164,965 Castellbisbal,"Symbol":"Fixed camera","Owner":"SCT","Municipality":"Sense Assignació","Kilometric Point":"164,965","Road":"AP-7","Direction":"CRE",</t>
  </si>
  <si>
    <t>"Latitude":"41,4463669469392",""Longitude":"1,99505220711261",""Manufacturer":"AXIS",</t>
  </si>
  <si>
    <t>"Connection":{"Address"):10.137.243.228,"Multicast address":				239.239.239.239,"User":root,"Password":root,"HTTP port":80,"ONVIF port":80,"RTSP port":554},</t>
  </si>
  <si>
    <t>"PTZ protocol":{"Protocol"):		Ultrak,"Address":			15,"Port":2222,"Serial settings":9600,8,E,1}}},</t>
  </si>
  <si>
    <t>[{"Camera Information":{"Identifier":"camera.762","Number":762,"Group":AP-7,"Name":AP-7 166,6 Castellbisbal,"Location":ACCESSOS SUD,</t>
  </si>
  <si>
    <t>"Description":AP-7 166,6 Castellbisbal,"Symbol":"Fixed camera","Owner":"SCT","Municipality":"Sense Assignació","Kilometric Point":"166,6","Road":"AP-7","Direction":"CRE",</t>
  </si>
  <si>
    <t>"Latitude":"41,4635822840648",""Longitude":"1,98031384624577",""Manufacturer":"AXIS",</t>
  </si>
  <si>
    <t>"Connection":{"Address"):10.137.243.229,"Multicast address":				239.239.239.239,"User":root,"Password":root,"HTTP port":80,"ONVIF port":80,"RTSP port":554},</t>
  </si>
  <si>
    <t>"PTZ protocol":{"Protocol"):		Ultrak,"Address":			16,"Port":2222,"Serial settings":9600,8,E,1}}},</t>
  </si>
  <si>
    <t>[{"Camera Information":{"Identifier":"camera.763","Number":763,"Group":AP-7,"Name":AP-7 168,112 Castellbisbal,"Location":ACCESSOS SUD,</t>
  </si>
  <si>
    <t>"Description":AP-7 168,112 Castellbisbal,"Symbol":"Fixed camera","Owner":"SCT","Municipality":"Sense Assignació","Kilometric Point":"168,112","Road":"AP-7","Direction":"DEC",</t>
  </si>
  <si>
    <t>"Latitude":"41,4702485626849",""Longitude":"1,96491556819458",""Manufacturer":"AXIS",</t>
  </si>
  <si>
    <t>"Connection":{"Address"):10.137.243.230,"Multicast address":				239.239.239.239,"User":root,"Password":root,"HTTP port":80,"ONVIF port":80,"RTSP port":554},</t>
  </si>
  <si>
    <t>"PTZ protocol":{"Protocol"):		Ultrak,"Address":			17,"Port":2222,"Serial settings":9600,8,E,1}}},</t>
  </si>
  <si>
    <t>[{"Camera Information":{"Identifier":"camera.764","Number":764,"Group":AP-7,"Name":AP-7 169,722 Martorell,"Location":ACCESSOS SUD,</t>
  </si>
  <si>
    <t>"Description":AP-7 169,722 Martorell,"Symbol":"Fixed camera","Owner":"SCT","Municipality":"Sense Assignació","Kilometric Point":"169,722","Road":"AP-7","Direction":"CRE",</t>
  </si>
  <si>
    <t>"Latitude":"41,4702642981393",""Longitude":"1,946939322333",""Manufacturer":"AXIS",</t>
  </si>
  <si>
    <t>"Connection":{"Address"):10.137.243.231,"Multicast address":				239.239.239.239,"User":root,"Password":root,"HTTP port":80,"ONVIF port":80,"RTSP port":554},</t>
  </si>
  <si>
    <t>"PTZ protocol":{"Protocol"):		Ultrak,"Address":			18,"Port":2222,"Serial settings":9600,8,E,1}}},</t>
  </si>
  <si>
    <t>[{"Camera Information":{"Identifier":"camera.765","Number":765,"Group":AP-7,"Name":AP-7 171,19 Peatge Martorell,"Location":ACCESSOS SUD,</t>
  </si>
  <si>
    <t>"Description":AP-7 171,19 Peatge Martorell,"Symbol":"Fixed camera","Owner":"SCT","Municipality":"Sense Assignació","Kilometric Point":"171,19","Road":"AP-7","Direction":"DEC",</t>
  </si>
  <si>
    <t>"Latitude":"41,4719203050616",""Longitude":"1,92880171982273",""Manufacturer":"AXIS",</t>
  </si>
  <si>
    <t>"Connection":{"Address"):10.137.243.232_x000D_,"Multicast address":				239.239.239.239,"User":,"Password":,"HTTP port":80,"ONVIF port":80,"RTSP port":554},</t>
  </si>
  <si>
    <t>"PTZ protocol":{"Protocol"):		Ultrak,"Address":			19,"Port":6,"Serial settings":9600,8,E,1}}},</t>
  </si>
  <si>
    <t>[{"Camera Information":{"Identifier":"camera.766","Number":766,"Group":AP-7,"Name":AP-7 171,67 Peatge Martorell,"Location":ACCESSOS SUD,</t>
  </si>
  <si>
    <t>"Description":AP-7 171,67 Peatge Martorell,"Symbol":"Fixed camera","Owner":"SCT","Municipality":"Sense Assignació","Kilometric Point":"171,67","Road":"AP-7","Direction":"DEC",</t>
  </si>
  <si>
    <t>"Latitude":"41,4666011521605",""Longitude":"1,91562713197391",""Manufacturer":"AXIS",</t>
  </si>
  <si>
    <t>"Connection":{"Address"):10.137.243.233,"Multicast address":				239.239.239.239,"User":,"Password":,"HTTP port":80,"ONVIF port":80,"RTSP port":554},</t>
  </si>
  <si>
    <t>"PTZ protocol":{"Protocol"):		Ultrak,"Address":			20,"Port":6,"Serial settings":9600,8,E,1}}},</t>
  </si>
  <si>
    <t>[{"Camera Information":{"Identifier":"camera.793","Number":793,"Group":AP-7,"Name":AP-7 258,9 Vila-Seca,"Location":AP-7 (S),</t>
  </si>
  <si>
    <t>"Description":AP-7 258,9 Vila-Seca,"Symbol":"Fixed camera","Owner":"SCT","Municipality":"Vila-seca","Kilometric Point":"258,9","Road":"AP-7","Direction":"0",</t>
  </si>
  <si>
    <t>"Connection":{"Address"):10.149.2.129,"Multicast address":				235.2.0.174,"User":,"Password":,"HTTP port":80,"ONVIF port":80,"RTSP port":554},</t>
  </si>
  <si>
    <t>"PTZ protocol":{"Protocol"):		LANACCESS,"Address":			0,"Port":80,"Serial settings":0}}},</t>
  </si>
  <si>
    <t>[{"Camera Information":{"Identifier":"camera.797","Number":797,"Group":AP-7,"Name":AP-7 270,8 Mont-Roig del Camp,"Location":AP-7 (S),</t>
  </si>
  <si>
    <t>"Description":AP-7 270,8 Mont-Roig del Camp,"Symbol":"Fixed camera","Owner":"SCT","Municipality":"Mont-roig del Camp","Kilometric Point":"270,8","Road":"AP-7","Direction":"0",</t>
  </si>
  <si>
    <t>"Connection":{"Address"):10.149.3.129,"Multicast address":				235.2.0.176,"User":,"Password":,"HTTP port":80,"ONVIF port":80,"RTSP port":554},</t>
  </si>
  <si>
    <t>[{"Camera Information":{"Identifier":"camera.798","Number":798,"Group":AP-7,"Name":AP-7 274,8 Mont-Roig del Camp,"Location":AP-7 (S),</t>
  </si>
  <si>
    <t>"Description":AP-7 274,8 Mont-Roig del Camp,"Symbol":"Fixed camera","Owner":"SCT","Municipality":"Mont-roig del Camp","Kilometric Point":"274,8","Road":"AP-7","Direction":"0",</t>
  </si>
  <si>
    <t>"Connection":{"Address"):10.149.3.130,"Multicast address":				235.2.0.175,"User":,"Password":,"HTTP port":80,"ONVIF port":80,"RTSP port":554},</t>
  </si>
  <si>
    <t>[{"Camera Information":{"Identifier":"camera.802","Number":802,"Group":AP-7,"Name":AP-7 288 Vandellós,"Location":AP-7 (N),</t>
  </si>
  <si>
    <t>"Description":AP-7 288 Vandellós,"Symbol":"Fixed camera","Owner":"SCT","Municipality":"Vandellòs i l"Hospitalet de l"Infant","Kilometric Point":"288","Road":"AP-7","Direction":"0",</t>
  </si>
  <si>
    <t>"Connection":{"Address"):10.149.3.131,"Multicast address":				235.2.0.177,"User":,"Password":,"HTTP port":80,"ONVIF port":80,"RTSP port":554},</t>
  </si>
  <si>
    <t>[{"Camera Information":{"Identifier":"camera.803","Number":803,"Group":AP-7,"Name":AP-7 295,2 L"Ametlla de Mar,"Location":AP-7 (S),</t>
  </si>
  <si>
    <t>"Description":AP-7 295,2 L"Ametlla de Mar,"Symbol":"Fixed camera","Owner":"SCT","Municipality":"Ametlla de Mar","Kilometric Point":"295,2","Road":"AP-7","Direction":"0",</t>
  </si>
  <si>
    <t>"Connection":{"Address"):10.149.4.129,"Multicast address":				235.2.0.178,"User":,"Password":,"HTTP port":80,"ONVIF port":80,"RTSP port":554},</t>
  </si>
  <si>
    <t>[{"Camera Information":{"Identifier":"camera.807","Number":807,"Group":AP-7,"Name":AP-7 303,5 El Perelló,"Location":AP-7 (S),</t>
  </si>
  <si>
    <t>"Description":AP-7 303,5 El Perelló,"Symbol":"Fixed camera","Owner":"SCT","Municipality":"Perelló","Kilometric Point":"303,5","Road":"AP-7","Direction":"0",</t>
  </si>
  <si>
    <t>"Connection":{"Address"):10.149.15.129,"Multicast address":				235.2.0.179,"User":,"Password":,"HTTP port":80,"ONVIF port":80,"RTSP port":554},</t>
  </si>
  <si>
    <t>[{"Camera Information":{"Identifier":"camera.818","Number":818,"Group":AP-7,"Name":AP-7 333,3 Freginals,"Location":AP-7 (S),</t>
  </si>
  <si>
    <t>"Description":AP-7 333,3 Freginals,"Symbol":"Fixed camera","Owner":"SCT","Municipality":"Freginals","Kilometric Point":"333,3","Road":"AP-7","Direction":"0",</t>
  </si>
  <si>
    <t>"Connection":{"Address"):10.149.6.129,"Multicast address":				235.2.0.180,"User":,"Password":,"HTTP port":80,"ONVIF port":80,"RTSP port":554},</t>
  </si>
  <si>
    <t>[{"Camera Information":{"Identifier":"camera.819","Number":819,"Group":AP-7,"Name":AP-7 337,3 Ulldecona,"Location":AP-7 (S),</t>
  </si>
  <si>
    <t>"Description":AP-7 337,3 Ulldecona,"Symbol":"Fixed camera","Owner":"SCT","Municipality":"Ulldecona","Kilometric Point":"337,3","Road":"AP-7","Direction":"0",</t>
  </si>
  <si>
    <t>"Connection":{"Address"):10.149.7.129,"Multicast address":				235.2.0.181,"User":,"Password":,"HTTP port":80,"ONVIF port":80,"RTSP port":554},</t>
  </si>
  <si>
    <t>[{"Camera Information":{"Identifier":"camera.820","Number":820,"Group":AP-7,"Name":AP-7 341,3 Ulldecona,"Location":AP-7 (S),</t>
  </si>
  <si>
    <t>"Description":AP-7 341,3 Ulldecona,"Symbol":"Fixed camera","Owner":"SCT","Municipality":"Ulldecona","Kilometric Point":"341,3","Road":"AP-7","Direction":"0",</t>
  </si>
  <si>
    <t>"Connection":{"Address"):10.149.7.130,"Multicast address":				235.2.0.182,"User":,"Password":,"HTTP port":80,"ONVIF port":80,"RTSP port":554},</t>
  </si>
  <si>
    <t>[{"Camera Information":{"Identifier":"camera.1101","Number":1101,"Group":A-2,"Name":A-2 609,2 Cornellà,"Location":ACCESSOS SUD,</t>
  </si>
  <si>
    <t>"Description":A-2 609,2 Cornellà,"Symbol":"Fixed camera","Owner":"SCT","Municipality":"Cornellà de Llobregat","Kilometric Point":"609,2","Road":"A-2","Direction":"DEC",</t>
  </si>
  <si>
    <t>"Latitude":"41,3463401694921",""Longitude":"2,07411151347034",""Manufacturer":"AXIS",</t>
  </si>
  <si>
    <t>"Connection":{"Address"):10.137.245.36,"Multicast address":				239.239.239.239,"User":,"Password":,"HTTP port":80,"ONVIF port":80,"RTSP port":554},</t>
  </si>
  <si>
    <t>"PTZ protocol":{"Protocol"):		Ultrak,"Address":			21,"Port":2222,"Serial settings":9600,8,E,1}}},</t>
  </si>
  <si>
    <t>[{"Camera Information":{"Identifier":"camera.1102","Number":1102,"Group":A-2,"Name":A-2 608,07 St. Joan Despí,"Location":ACCESSOS SUD,</t>
  </si>
  <si>
    <t>"Description":A-2 608,07 St. Joan Despí,"Symbol":"Fixed camera","Owner":"SCT","Municipality":"Sant Joan Despí","Kilometric Point":"608,07","Road":"A-2","Direction":"CRE",</t>
  </si>
  <si>
    <t>"Latitude":"41,3496881054907",""Longitude":"2,06125565760358",""Manufacturer":"AXIS",</t>
  </si>
  <si>
    <t>"Connection":{"Address"):10.137.245.37,"Multicast address":				239.239.239.239,"User":root,"Password":root,"HTTP port":80,"ONVIF port":80,"RTSP port":554},</t>
  </si>
  <si>
    <t>"PTZ protocol":{"Protocol"):		Ultrak,"Address":			22,"Port":2222,"Serial settings":9600,8,E,1}}},</t>
  </si>
  <si>
    <t>[{"Camera Information":{"Identifier":"camera.1103","Number":1103,"Group":A-2,"Name":A-2 607,4 Enllaç C-245,"Location":ACCESSOS SUD,</t>
  </si>
  <si>
    <t>"Description":A-2 607,4 Enllaç C-245,"Symbol":"Fixed camera","Owner":"SCT","Municipality":"Sant Joan Despí","Kilometric Point":"607,4","Road":"A-2","Direction":"CRE",</t>
  </si>
  <si>
    <t>"Latitude":"41,3535348059175",""Longitude":"2,05509555507675",""Manufacturer":"AXIS",</t>
  </si>
  <si>
    <t>"Connection":{"Address"):10.137.245.38,"Multicast address":				239.239.239.239,"User":root,"Password":root,"HTTP port":80,"ONVIF port":80,"RTSP port":554},</t>
  </si>
  <si>
    <t>"PTZ protocol":{"Protocol"):		Ultrak,"Address":			23,"Port":2222,"Serial settings":9600,8,E,1}}},</t>
  </si>
  <si>
    <t>[{"Camera Information":{"Identifier":"camera.1104","Number":1104,"Group":A-2,"Name":A-2 606,14 Sant Joan Despí,"Location":ACCESSOS SUD,</t>
  </si>
  <si>
    <t>"Description":A-2 606,14 Sant Joan Despí,"Symbol":"Fixed camera","Owner":"SCT","Municipality":"Sant Joan Despí","Kilometric Point":"606,14","Road":"A-2","Direction":"DEC",</t>
  </si>
  <si>
    <t>"Latitude":"41,3635471748068",""Longitude":"2,05072532406473",""Manufacturer":"AXIS",</t>
  </si>
  <si>
    <t>"Connection":{"Address"):10.137.245.39,"Multicast address":				239.239.239.239,"User":root,"Password":root,"HTTP port":80,"ONVIF port":80,"RTSP port":554},</t>
  </si>
  <si>
    <t>"PTZ protocol":{"Protocol"):		Ultrak,"Address":			24,"Port":2222,"Serial settings":9600,8,E,1}}},</t>
  </si>
  <si>
    <t>[{"Camera Information":{"Identifier":"camera.1105","Number":1105,"Group":A-2,"Name":A-2 605,58 S. Feliu Llob.,"Location":ACCESSOS SUD,</t>
  </si>
  <si>
    <t>"Description":A-2 605,58 S. Feliu Llob.,"Symbol":"Fixed camera","Owner":"SCT","Municipality":"Sant Feliu de Llobregat","Kilometric Point":"605,58","Road":"A-2","Direction":"DEC",</t>
  </si>
  <si>
    <t>"Latitude":"41,3681594844318",""Longitude":"2,0462258493837",""Manufacturer":"AXIS",</t>
  </si>
  <si>
    <t>"Connection":{"Address"):10.137.245.40,"Multicast address":				239.239.239.239,"User":root,"Password":root,"HTTP port":80,"ONVIF port":80,"RTSP port":554},</t>
  </si>
  <si>
    <t>"PTZ protocol":{"Protocol"):		Ultrak,"Address":			25,"Port":2222,"Serial settings":9600,8,E,1}}},</t>
  </si>
  <si>
    <t>[{"Camera Information":{"Identifier":"camera.1106","Number":1106,"Group":A-2 (Baix),"Name":A-2 (Baix) 603,363 Enllaç B-23,"Location":ACCESSOS SUD,</t>
  </si>
  <si>
    <t>"Description":A-2 (Baix) 603,363 Enllaç B-23,"Symbol":"Fixed camera","Owner":"SCT","Municipality":"Sant Feliu de Llobregat","Kilometric Point":"603,363","Road":"A-2 (Baix)","Direction":"CRE",</t>
  </si>
  <si>
    <t>"Latitude":"41,3803828651366",""Longitude":"2,02457583431813",""Manufacturer":"AXIS",</t>
  </si>
  <si>
    <t>"Connection":{"Address"):10.137.245.41,"Multicast address":				239.239.239.239,"User":root,"Password":root,"HTTP port":80,"ONVIF port":80,"RTSP port":554},</t>
  </si>
  <si>
    <t>"PTZ protocol":{"Protocol"):		Plettack,"Address":			23,"Port":2222,"Serial settings":9600,8,E,1}}},</t>
  </si>
  <si>
    <t>[{"Camera Information":{"Identifier":"camera.1107","Number":1107,"Group":A-2 (Baix),"Name":A-2 (Baix) 602,55 Sant Vicenç H.,"Location":ACCESSOS SUD,</t>
  </si>
  <si>
    <t>"Description":A-2 (Baix) 602,55 Sant Vicenç H.,"Symbol":"Fixed camera","Owner":"SCT","Municipality":"Sant Vicenç dels Horts","Kilometric Point":"602,55","Road":"A-2 (Baix)","Direction":"CRE",</t>
  </si>
  <si>
    <t>"Latitude":"41,3879338169916",""Longitude":"2,01996441591386",""Manufacturer":"AXIS",</t>
  </si>
  <si>
    <t>"Connection":{"Address"):10.137.245.42,"Multicast address":				239.239.239.239,"User":root,"Password":root,"HTTP port":80,"ONVIF port":80,"RTSP port":554},</t>
  </si>
  <si>
    <t>"PTZ protocol":{"Protocol"):		Plettack,"Address":			22,"Port":2222,"Serial settings":9600,8,E,1}}},</t>
  </si>
  <si>
    <t>[{"Camera Information":{"Identifier":"camera.1108","Number":1108,"Group":A-2 (Baix),"Name":A-2 (Baix) 601,325 Sant Vicenç H.,"Location":ACCESSOS SUD,</t>
  </si>
  <si>
    <t>"Description":A-2 (Baix) 601,325 Sant Vicenç H.,"Symbol":"Fixed camera","Owner":"SCT","Municipality":"Sant Vicenç dels Horts","Kilometric Point":"601,325","Road":"A-2 (Baix)","Direction":"DEC",</t>
  </si>
  <si>
    <t>"Latitude":"41,3985764842925",""Longitude":"2,01535111166767",""Manufacturer":"AXIS",</t>
  </si>
  <si>
    <t>"Connection":{"Address"):10.137.245.43,"Multicast address":				239.239.239.239,"User":root,"Password":root,"HTTP port":80,"ONVIF port":80,"RTSP port":554},</t>
  </si>
  <si>
    <t>"PTZ protocol":{"Protocol"):		Plettack,"Address":			21,"Port":2222,"Serial settings":9600,8,E,1}}},</t>
  </si>
  <si>
    <t>[{"Camera Information":{"Identifier":"camera.1109","Number":1109,"Group":A-2 (Baix),"Name":A-2 (Baix) 600,077 Pallejà,"Location":ACCESSOS SUD,</t>
  </si>
  <si>
    <t>"Description":A-2 (Baix) 600,077 Pallejà,"Symbol":"Fixed camera","Owner":"SCT","Municipality":"Pallejà","Kilometric Point":"600,077","Road":"A-2 (Baix)","Direction":"DEC",</t>
  </si>
  <si>
    <t>"Latitude":"41,4092093460317",""Longitude":"2,00940511687173",""Manufacturer":"AXIS",</t>
  </si>
  <si>
    <t>"Connection":{"Address"):10.137.241.100,"Multicast address":				239.239.239.239,"User":root,"Password":root,"HTTP port":80,"ONVIF port":80,"RTSP port":554},</t>
  </si>
  <si>
    <t>"PTZ protocol":{"Protocol"):		Plettack,"Address":			20,"Port":2222,"Serial settings":9600,8,E,1}}},</t>
  </si>
  <si>
    <t>[{"Camera Information":{"Identifier":"camera.1110","Number":1110,"Group":A-2 (Baix),"Name":A-2 (Baix) 598,59 Enllaç B-24,"Location":ACCESSOS SUD,</t>
  </si>
  <si>
    <t>"Description":A-2 (Baix) 598,59 Enllaç B-24,"Symbol":"Fixed camera","Owner":"SCT","Municipality":"Pallejà","Kilometric Point":"598,59","Road":"A-2 (Baix)","Direction":"DEC",</t>
  </si>
  <si>
    <t>"Latitude":"41,4201509198099",""Longitude":"2,00359206291252",""Manufacturer":"AXIS",</t>
  </si>
  <si>
    <t>"Connection":{"Address"):10.137.241.101,"Multicast address":				239.239.239.239,"User":root,"Password":root,"HTTP port":80,"ONVIF port":80,"RTSP port":554},</t>
  </si>
  <si>
    <t>"PTZ protocol":{"Protocol"):		Plettack,"Address":			19,"Port":2222,"Serial settings":9600,8,E,1}}},</t>
  </si>
  <si>
    <t>[{"Camera Information":{"Identifier":"camera.1111","Number":1111,"Group":A-2 (Baix),"Name":A-2 (Baix) 597,279 Pallejà,"Location":ACCESSOS SUD,</t>
  </si>
  <si>
    <t>"Description":A-2 (Baix) 597,279 Pallejà,"Symbol":"Fixed camera","Owner":"SCT","Municipality":"Pallejà","Kilometric Point":"597,279","Road":"A-2 (Baix)","Direction":"DEC",</t>
  </si>
  <si>
    <t>"Latitude":"41,4309121293801",""Longitude":"1,99643073183331",""Manufacturer":"AXIS",</t>
  </si>
  <si>
    <t>"Connection":{"Address"):10.137.241.102,"Multicast address":				239.239.239.239,"User":root,"Password":root,"HTTP port":80,"ONVIF port":80,"RTSP port":554},</t>
  </si>
  <si>
    <t>"PTZ protocol":{"Protocol"):		Axis,"Address":			0,"Port":0,"Serial settings":9600,8,N,1}}},</t>
  </si>
  <si>
    <t>[{"Camera Information":{"Identifier":"camera.1112","Number":1112,"Group":A-2 (Baix),"Name":A-2 (Baix) 595,743 St. Andreu Bar,"Location":ACCESSOS SUD,</t>
  </si>
  <si>
    <t>"Description":A-2 (Baix) 595,743 St. Andreu Bar,"Symbol":"Fixed camera","Owner":"SCT","Municipality":"Sant Andreu de la Barca","Kilometric Point":"595,743","Road":"A-2 (Baix)","Direction":"DEC",</t>
  </si>
  <si>
    <t>"Latitude":"41,4416345165477",""Longitude":"1,98595805476605",""Manufacturer":"AXIS",</t>
  </si>
  <si>
    <t>"Connection":{"Address"):10.137.241.103,"Multicast address":				239.239.239.239,"User":,"Password":,"HTTP port":80,"ONVIF port":80,"RTSP port":554},</t>
  </si>
  <si>
    <t>"PTZ protocol":{"Protocol"):		Plettack,"Address":			17,"Port":2222,"Serial settings":9600,8,E,1}}},</t>
  </si>
  <si>
    <t>[{"Camera Information":{"Identifier":"camera.1113","Number":1113,"Group":A-2 (Baix),"Name":A-2 (Baix) 594,127 St. Andreu Bar,"Location":ACCESSOS SUD,</t>
  </si>
  <si>
    <t>"Description":A-2 (Baix) 594,127 St. Andreu Bar,"Symbol":"Fixed camera","Owner":"SCT","Municipality":"Sant Andreu de la Barca","Kilometric Point":"594,127","Road":"A-2 (Baix)","Direction":"DEC",</t>
  </si>
  <si>
    <t>"Latitude":"41,4536066309823",""Longitude":"1,97587896709643",""Manufacturer":"AXIS",</t>
  </si>
  <si>
    <t>"Connection":{"Address"):10.137.241.104,"Multicast address":				239.239.239.239,"User":,"Password":,"HTTP port":80,"ONVIF port":80,"RTSP port":554},</t>
  </si>
  <si>
    <t>"PTZ protocol":{"Protocol"):		Plettack,"Address":			16,"Port":2222,"Serial settings":9600,8,E,1}}},</t>
  </si>
  <si>
    <t>[{"Camera Information":{"Identifier":"camera.1114","Number":1114,"Group":A-2 (Baix),"Name":A-2 (Baix) 592,576 Castellbisbal,"Location":ACCESSOS SUD,</t>
  </si>
  <si>
    <t>"Description":A-2 (Baix) 592,576 Castellbisbal,"Symbol":"Fixed camera","Owner":"SCT","Municipality":"Castellbisbal","Kilometric Point":"592,576","Road":"A-2 (Baix)","Direction":"DEC",</t>
  </si>
  <si>
    <t>"Latitude":"41,4662214720919",""Longitude":"1,96901452230595",""Manufacturer":"AXIS",</t>
  </si>
  <si>
    <t>"Connection":{"Address"):10.137.241.105,"Multicast address":				239.239.239.239,"User":,"Password":,"HTTP port":80,"ONVIF port":80,"RTSP port":554},</t>
  </si>
  <si>
    <t>"PTZ protocol":{"Protocol"):		Plettack,"Address":			15,"Port":2222,"Serial settings":9600,8,E,1}}},</t>
  </si>
  <si>
    <t>[{"Camera Information":{"Identifier":"camera.1115","Number":1115,"Group":A-2 (Baix),"Name":A-2 (Baix) 591,509 Castellbisbal,"Location":ACCESSOS SUD,</t>
  </si>
  <si>
    <t>"Description":A-2 (Baix) 591,509 Castellbisbal,"Symbol":"Fixed camera","Owner":"SCT","Municipality":"Castellbisbal","Kilometric Point":"591,509","Road":"A-2 (Baix)","Direction":"DEC",</t>
  </si>
  <si>
    <t>"Latitude":"41,4717841875527",""Longitude":"1,95799598956839",""Manufacturer":"AXIS",</t>
  </si>
  <si>
    <t>"Connection":{"Address"):10.137.241.106,"Multicast address":				239.239.239.239,"User":,"Password":,"HTTP port":80,"ONVIF port":80,"RTSP port":554},</t>
  </si>
  <si>
    <t>"PTZ protocol":{"Protocol"):		Plettack,"Address":			14,"Port":2222,"Serial settings":9600,8,E,1}}},</t>
  </si>
  <si>
    <t>[{"Camera Information":{"Identifier":"camera.1116","Number":1116,"Group":A-2 (Baix),"Name":A-2 (Baix) 590,63 Castellbisbal,"Location":ACCESSOS SUD,</t>
  </si>
  <si>
    <t>"Description":A-2 (Baix) 590,63 Castellbisbal,"Symbol":"Fixed camera","Owner":"SCT","Municipality":"Castellbisbal","Kilometric Point":"590,63","Road":"A-2 (Baix)","Direction":"CRE",</t>
  </si>
  <si>
    <t>"Latitude":"41,469720475276",""Longitude":"1,94649604609407",""Manufacturer":"AXIS",</t>
  </si>
  <si>
    <t>"Connection":{"Address"):10.137.241.107,"Multicast address":				239.239.239.239,"User":,"Password":,"HTTP port":80,"ONVIF port":80,"RTSP port":554},</t>
  </si>
  <si>
    <t>"PTZ protocol":{"Protocol"):		Plettack,"Address":			13,"Port":2222,"Serial settings":9600,8,E,1}}},</t>
  </si>
  <si>
    <t>[{"Camera Information":{"Identifier":"camera.1117","Number":1117,"Group":A-2 (Baix),"Name":A-2 (Baix) 589,18 Martorell,"Location":ACCESSOS SUD,</t>
  </si>
  <si>
    <t>"Description":A-2 (Baix) 589,18 Martorell,"Symbol":"Fixed camera","Owner":"SCT","Municipality":"Martorell","Kilometric Point":"589,18","Road":"A-2 (Baix)","Direction":"CRE",</t>
  </si>
  <si>
    <t>"Latitude":"41,4780136735639",""Longitude":"1,93688700898471",""Manufacturer":"AXIS",</t>
  </si>
  <si>
    <t>"Connection":{"Address"):10.137.241.108,"Multicast address":				239.239.239.239,"User":,"Password":,"HTTP port":80,"ONVIF port":80,"RTSP port":554},</t>
  </si>
  <si>
    <t>"PTZ protocol":{"Protocol"):		Plettack,"Address":			12,"Port":2222,"Serial settings":9600,8,E,1}}},</t>
  </si>
  <si>
    <t>[{"Camera Information":{"Identifier":"camera.2003","Number":2003,"Group":B-20,"Name":B-20 18,7 ,"Location":ACCESSOS NORD,</t>
  </si>
  <si>
    <t>"Description":B-20 18,7 ,"Symbol":"Fixed camera","Owner":"MFOM","Municipality":"Badalona","Kilometric Point":"18,7","Road":"B-20","Direction":"0",</t>
  </si>
  <si>
    <t>"Connection":{"Address"):10.137.228.11,"Multicast address":				239.137.228.11,"User":hello,"Password":world,"HTTP port":80,"ONVIF port":80,"RTSP port":554},</t>
  </si>
  <si>
    <t>"PTZ protocol":{"Protocol"):		Plettack,"Address":			0,"Port":0,"Serial settings":9600,8,N,1}}},</t>
  </si>
  <si>
    <t>[{"Camera Information":{"Identifier":"camera.2004","Number":2004,"Group":B-20,"Name":B-20 19,4 ,"Location":ACCESSOS NORD,</t>
  </si>
  <si>
    <t>"Description":B-20 19,4 ,"Symbol":"Fixed camera","Owner":"MFOM","Municipality":"Badalona","Kilometric Point":"19,4","Road":"B-20","Direction":"0",</t>
  </si>
  <si>
    <t>"Connection":{"Address"):10.137.228.12,"Multicast address":				239.137.228.12,"User":hello,"Password":world,"HTTP port":80,"ONVIF port":80,"RTSP port":554},</t>
  </si>
  <si>
    <t>[{"Camera Information":{"Identifier":"camera.1118","Number":1118,"Group":A-2 (Baix),"Name":A-2 (Baix) 587,471 Martorell,"Location":ACCESSOS SUD,</t>
  </si>
  <si>
    <t>"Description":A-2 (Baix) 587,471 Martorell,"Symbol":"Fixed camera","Owner":"SCT","Municipality":"Martorell","Kilometric Point":"587,471","Road":"A-2 (Baix)","Direction":"DEC",</t>
  </si>
  <si>
    <t>"Latitude":"41,4913443",""Longitude":"1,9272666",""Manufacturer":"AXIS",</t>
  </si>
  <si>
    <t>"Connection":{"Address"):10137241109,"Multicast address":				239.239.239.239,"User":,"Password":,"HTTP port":80,"ONVIF port":80,"RTSP port":554},</t>
  </si>
  <si>
    <t>"PTZ protocol":{"Protocol"):		Plettack,"Address":			11,"Port":2222,"Serial settings":9600,8,E,1}}},</t>
  </si>
  <si>
    <t>[{"Camera Information":{"Identifier":"camera.1119","Number":1119,"Group":A-2 (Baix),"Name":A-2 (Baix) 586,3 Enllaç AP-7,"Location":ACCESSOS SUD,</t>
  </si>
  <si>
    <t>"Description":A-2 (Baix) 586,3 Enllaç AP-7,"Symbol":"Fixed camera","Owner":"SCT","Municipality":"Martorell","Kilometric Point":"586,3","Road":"A-2 (Baix)","Direction":"DEC",</t>
  </si>
  <si>
    <t>"Latitude":"41,4975019",""Longitude":"1,9187747",""Manufacturer":"AXIS",</t>
  </si>
  <si>
    <t>"Connection":{"Address"):10.137.241.110,"Multicast address":				239.239.239.239,"User":root,"Password":root,"HTTP port":80,"ONVIF port":80,"RTSP port":554},</t>
  </si>
  <si>
    <t>"PTZ protocol":{"Protocol"):		Plettack,"Address":			10,"Port":2222,"Serial settings":9600,8,E,1}}},</t>
  </si>
  <si>
    <t>[{"Camera Information":{"Identifier":"camera.1120","Number":1120,"Group":A-2 (Baix),"Name":A-2 (Baix) 585,294 Abrera,"Location":ACCESSOS SUD,</t>
  </si>
  <si>
    <t>"Description":A-2 (Baix) 585,294 Abrera,"Symbol":"Fixed camera","Owner":"SCT","Municipality":"Abrera","Kilometric Point":"585,294","Road":"A-2 (Baix)","Direction":"DEC",</t>
  </si>
  <si>
    <t>"Latitude":"41,5034518485176",""Longitude":"1,9069964231446",""Manufacturer":"AXIS",</t>
  </si>
  <si>
    <t>"Connection":{"Address"):10.137.241.111,"Multicast address":				239.239.239.239,"User":root,"Password":root,"HTTP port":80,"ONVIF port":80,"RTSP port":554},</t>
  </si>
  <si>
    <t>"PTZ protocol":{"Protocol"):		Plettack,"Address":			9,"Port":2222,"Serial settings":9600,8,E,1}}},</t>
  </si>
  <si>
    <t>[{"Camera Information":{"Identifier":"camera.1121","Number":1121,"Group":A-2 (Baix),"Name":A-2 (Baix) 583,68 Enllaç C-55,"Location":ACCESSOS SUD,</t>
  </si>
  <si>
    <t>"Description":A-2 (Baix) 583,68 Enllaç C-55,"Symbol":"Fixed camera","Owner":"SCT","Municipality":"Abrera","Kilometric Point":"583,68","Road":"A-2 (Baix)","Direction":"CRE",</t>
  </si>
  <si>
    <t>"Latitude":"41,5156252819567",""Longitude":"1,89826719175756",""Manufacturer":"AXIS",</t>
  </si>
  <si>
    <t>"Connection":{"Address"):10.137.241.112,"Multicast address":				239.239.239.239,"User":root,"Password":root,"HTTP port":80,"ONVIF port":80,"RTSP port":554},</t>
  </si>
  <si>
    <t>"PTZ protocol":{"Protocol"):		Plettack,"Address":			0,"Port":0,"Serial settings":9600,8,E,1}}},</t>
  </si>
  <si>
    <t>[{"Camera Information":{"Identifier":"camera.1122","Number":1122,"Group":A-2 (Baix),"Name":A-2 (Baix) 579,05 Esparraguera,"Location":A-2,</t>
  </si>
  <si>
    <t>"Description":A-2 (Baix) 579,05 Esparraguera,"Symbol":"Fixed camera","Owner":"SCT","Municipality":"Esparreguera","Kilometric Point":"579,05","Road":"A-2 (Baix)","Direction":"CRE",</t>
  </si>
  <si>
    <t>"Latitude":"41,5425664261001",""Longitude":"1,8556683992729",""Manufacturer":"AXIS",</t>
  </si>
  <si>
    <t>"Connection":{"Address"):10.137.245.101,"Multicast address":				239.239.239.239,"User":root,"Password":root,"HTTP port":80,"ONVIF port":80,"RTSP port":554},</t>
  </si>
  <si>
    <t>"PTZ protocol":{"Protocol"):		Plettack,"Address":			1,"Port":2222,"Serial settings":9600,8,E,1}}},</t>
  </si>
  <si>
    <t>[{"Camera Information":{"Identifier":"camera.1123","Number":1123,"Group":A-2 (Baix),"Name":A-2 (Baix) 570,65 Bruc,"Location":A-2,</t>
  </si>
  <si>
    <t>"Description":A-2 (Baix) 570,65 Bruc,"Symbol":"Fixed camera","Owner":"SCT","Municipality":"Esparreguera","Kilometric Point":"570,65","Road":"A-2 (Baix)","Direction":"DEC",</t>
  </si>
  <si>
    <t>"Latitude":"41,5772829466555",""Longitude":"1,77947356468304",""Manufacturer":"AXIS",</t>
  </si>
  <si>
    <t>"Connection":{"Address"):10.137.245.102,"Multicast address":				239.239.239.239,"User":,"Password":,"HTTP port":80,"ONVIF port":80,"RTSP port":554},</t>
  </si>
  <si>
    <t>"PTZ protocol":{"Protocol"):		DGT,"Address":			381,"Port":2222,"Serial settings":9600,8,E,1}}},</t>
  </si>
  <si>
    <t>[{"Camera Information":{"Identifier":"camera.1124","Number":1124,"Group":A-2 (Baix),"Name":A-2 (Baix) 562,75 Castellolí,"Location":A-2,</t>
  </si>
  <si>
    <t>"Description":A-2 (Baix) 562,75 Castellolí,"Symbol":"Fixed camera","Owner":"SCT","Municipality":"Castellolí","Kilometric Point":"562,75","Road":"A-2 (Baix)","Direction":"CRE",</t>
  </si>
  <si>
    <t>"Latitude":"41,5990949968439",""Longitude":"1,70724703191391",""Manufacturer":"AXIS",</t>
  </si>
  <si>
    <t>"Connection":{"Address"):10.137.245.103,"Multicast address":				239.239.239.239,"User":,"Password":,"HTTP port":80,"ONVIF port":80,"RTSP port":554},</t>
  </si>
  <si>
    <t>"PTZ protocol":{"Protocol"):		DGT,"Address":			382,"Port":2222,"Serial settings":9600,8,E,1}}},</t>
  </si>
  <si>
    <t>[{"Camera Information":{"Identifier":"camera.1125","Number":1125,"Group":A-2 (Baix),"Name":A-2 (Baix) 560,575 Castellolí,"Location":A-2,</t>
  </si>
  <si>
    <t>"Description":A-2 (Baix) 560,575 Castellolí,"Symbol":"Fixed camera","Owner":"SCT","Municipality":"Castellolí","Kilometric Point":"560,575","Road":"A-2 (Baix)","Direction":"DEC",</t>
  </si>
  <si>
    <t>"Latitude":"41,5949700970765",""Longitude":"1,68178347711498",""Manufacturer":"AXIS",</t>
  </si>
  <si>
    <t>"Connection":{"Address"):10.137.245.165,"Multicast address":				239.239.239.239,"User":root,"Password":root,"HTTP port":80,"ONVIF port":80,"RTSP port":554},</t>
  </si>
  <si>
    <t>"PTZ protocol":{"Protocol"):		DGT,"Address":			383,"Port":2222,"Serial settings":9600,8,E,1}}},</t>
  </si>
  <si>
    <t>[{"Camera Information":{"Identifier":"camera.1126","Number":1126,"Group":A-2 (Baix),"Name":A-2 (Baix) 548,675 Jorba,"Location":A-2,</t>
  </si>
  <si>
    <t>"Description":A-2 (Baix) 548,675 Jorba,"Symbol":"Fixed camera","Owner":"SCT","Municipality":"Jorba","Kilometric Point":"548,675","Road":"A-2 (Baix)","Direction":"DEC",</t>
  </si>
  <si>
    <t>"Latitude":"41,5951914320915",""Longitude":"1,56345644596323",""Manufacturer":"AXIS",</t>
  </si>
  <si>
    <t>"Connection":{"Address"):10.137.245.166,"Multicast address":				239.239.239.239,"User":root,"Password":root,"HTTP port":80,"ONVIF port":80,"RTSP port":554},</t>
  </si>
  <si>
    <t>"PTZ protocol":{"Protocol"):		DGT,"Address":			384,"Port":2222,"Serial settings":9600,8,E,1}}},</t>
  </si>
  <si>
    <t>[{"Camera Information":{"Identifier":"camera.1127","Number":1127,"Group":A-2 (Baix),"Name":A-2 (Baix) 545 Jorba,"Location":A-2,</t>
  </si>
  <si>
    <t>"Description":A-2 (Baix) 545 Jorba,"Symbol":"Fixed camera","Owner":"SCT","Municipality":"Jorba","Kilometric Point":"545","Road":"A-2 (Baix)","Direction":"CRE",</t>
  </si>
  <si>
    <t>"Latitude":"41,6108598840415",""Longitude":"1,52954530150311",""Manufacturer":"AXIS",</t>
  </si>
  <si>
    <t>"Connection":{"Address"):10.137.245.167,"Multicast address":				239.239.239.239,"User":root,"Password":root,"HTTP port":80,"ONVIF port":80,"RTSP port":554},</t>
  </si>
  <si>
    <t>"PTZ protocol":{"Protocol"):		DGT,"Address":			385,"Port":2222,"Serial settings":9600,8,E,1}}},</t>
  </si>
  <si>
    <t>[{"Camera Information":{"Identifier":"camera.1128","Number":1128,"Group":A-2 (Baix),"Name":A-2 (Baix) 534,5 Montmaneu,"Location":A-2,</t>
  </si>
  <si>
    <t>"Description":A-2 (Baix) 534,5 Montmaneu,"Symbol":"Fixed camera","Owner":"SCT","Municipality":"Montmaneu","Kilometric Point":"534,5","Road":"A-2 (Baix)","Direction":"DEC",</t>
  </si>
  <si>
    <t>"Latitude":"41,6247437818255",""Longitude":"1,42157231546723",""Manufacturer":"AXIS",</t>
  </si>
  <si>
    <t>"Connection":{"Address"):10.137.245.168,"Multicast address":				239.239.239.239,"User":root,"Password":root,"HTTP port":80,"ONVIF port":80,"RTSP port":554},</t>
  </si>
  <si>
    <t>"PTZ protocol":{"Protocol"):		DGT,"Address":			386,"Port":2222,"Serial settings":9600,8,E,1}}},</t>
  </si>
  <si>
    <t>[{"Camera Information":{"Identifier":"camera.1129","Number":1129,"Group":A-2 (Baix),"Name":A-2 (Baix) 531,95 Panadella,"Location":A-2,</t>
  </si>
  <si>
    <t>"Description":A-2 (Baix) 531,95 Panadella,"Symbol":"Fixed camera","Owner":"SCT","Municipality":"Bruc","Kilometric Point":"531,95","Road":"A-2 (Baix)","Direction":"CRE",</t>
  </si>
  <si>
    <t>"Latitude":"41,6209908449179",""Longitude":"1,39291352680691",""Manufacturer":"AXIS",</t>
  </si>
  <si>
    <t>"Connection":{"Address"):10.137.245.169,"Multicast address":				239.239.239.239,"User":root,"Password":root,"HTTP port":80,"ONVIF port":80,"RTSP port":554},</t>
  </si>
  <si>
    <t>"PTZ protocol":{"Protocol"):		DGT,"Address":			387,"Port":2222,"Serial settings":9600,8,E,1}}},</t>
  </si>
  <si>
    <t>[{"Camera Information":{"Identifier":"camera.1130","Number":1130,"Group":A-2 (Baix),"Name":A-2 (Baix) 524,35 Cervera,"Location":A-2,</t>
  </si>
  <si>
    <t>"Description":A-2 (Baix) 524,35 Cervera,"Symbol":"Fixed camera","Owner":"SCT","Municipality":"Cervera","Kilometric Point":"524,35","Road":"A-2 (Baix)","Direction":"CRE",</t>
  </si>
  <si>
    <t>"Latitude":"41,6519819919283",""Longitude":"1,31611114020257",""Manufacturer":"AXIS",</t>
  </si>
  <si>
    <t>"Connection":{"Address"):10.137.245.170,"Multicast address":				239.239.239.239,"User":root,"Password":root,"HTTP port":80,"ONVIF port":80,"RTSP port":554},</t>
  </si>
  <si>
    <t>"PTZ protocol":{"Protocol"):		DGT,"Address":			388,"Port":2222,"Serial settings":9600,8,E,1}}},</t>
  </si>
  <si>
    <t>[{"Camera Information":{"Identifier":"camera.1131","Number":1131,"Group":A-2 (Baix),"Name":A-2 (Baix) 516,95 Cervera,"Location":A-2,</t>
  </si>
  <si>
    <t>"Description":A-2 (Baix) 516,95 Cervera,"Symbol":"Fixed camera","Owner":"SCT","Municipality":"Cervera","Kilometric Point":"516,95","Road":"A-2 (Baix)","Direction":"CRE",</t>
  </si>
  <si>
    <t>"Latitude":"41,6837201394517",""Longitude":"1,246442111149",""Manufacturer":"AXIS",</t>
  </si>
  <si>
    <t>"Connection":{"Address"):10.137.245.171,"Multicast address":				239.239.239.239,"User":root,"Password":root,"HTTP port":80,"ONVIF port":80,"RTSP port":554},</t>
  </si>
  <si>
    <t>"PTZ protocol":{"Protocol"):		DGT,"Address":			389,"Port":2222,"Serial settings":9600,8,E,1}}},</t>
  </si>
  <si>
    <t>[{"Camera Information":{"Identifier":"camera.1132","Number":1132,"Group":A-2 (Baix),"Name":A-2 (Baix) 512,75 Tàrrega,"Location":A-2,</t>
  </si>
  <si>
    <t>"Description":A-2 (Baix) 512,75 Tàrrega,"Symbol":"Fixed camera","Owner":"SCT","Municipality":"","Kilometric Point":"512,75","Road":"A-2 (Baix)","Direction":"DEC",</t>
  </si>
  <si>
    <t>"Latitude":"41,6625949663707",""Longitude":"1,1989865181283",""Manufacturer":"AXIS",</t>
  </si>
  <si>
    <t>"Connection":{"Address"):10.137.245.172,"Multicast address":				239.239.239.239,"User":root,"Password":root,"HTTP port":80,"ONVIF port":80,"RTSP port":554},</t>
  </si>
  <si>
    <t>"PTZ protocol":{"Protocol"):		DGT,"Address":			390,"Port":2222,"Serial settings":9600,8,E,1}}},</t>
  </si>
  <si>
    <t>[{"Camera Information":{"Identifier":"camera.1133","Number":1133,"Group":A-2 (Baix),"Name":A-2 (Baix) 501,165 Vilagrassa,"Location":A-2,</t>
  </si>
  <si>
    <t>"Description":A-2 (Baix) 501,165 Vilagrassa,"Symbol":"Fixed camera","Owner":"SCT","Municipality":"Vilagrassa","Kilometric Point":"501,165","Road":"A-2 (Baix)","Direction":"DEC",</t>
  </si>
  <si>
    <t>"Latitude":"41,643131722665",""Longitude":"1,07069907716268",""Manufacturer":"AXIS",</t>
  </si>
  <si>
    <t>"Connection":{"Address"):10.137.245.229,"Multicast address":				239.239.239.239,"User":root,"Password":root,"HTTP port":80,"ONVIF port":80,"RTSP port":554},</t>
  </si>
  <si>
    <t>"PTZ protocol":{"Protocol"):		DGT,"Address":			391,"Port":2222,"Serial settings":9600,8,E,1}}},</t>
  </si>
  <si>
    <t>[{"Camera Information":{"Identifier":"camera.1134","Number":1134,"Group":A-2 (Baix),"Name":A-2 (Baix) 489,775 Bellpuig,"Location":A-2,</t>
  </si>
  <si>
    <t>"Description":A-2 (Baix) 489,775 Bellpuig,"Symbol":"Fixed camera","Owner":"SCT","Municipality":"Bellpuig","Kilometric Point":"489,775","Road":"A-2 (Baix)","Direction":"DEC",</t>
  </si>
  <si>
    <t>"Latitude":"41,6422525355128",""Longitude":"0,934271247574828",""Manufacturer":"AXIS",</t>
  </si>
  <si>
    <t>"Connection":{"Address"):10.137.245.230,"Multicast address":				239.239.239.239,"User":root,"Password":root,"HTTP port":80,"ONVIF port":80,"RTSP port":554},</t>
  </si>
  <si>
    <t>"PTZ protocol":{"Protocol"):		DGT,"Address":			392,"Port":2222,"Serial settings":9600,8,E,1}}},</t>
  </si>
  <si>
    <t>[{"Camera Information":{"Identifier":"camera.1135","Number":1135,"Group":A-2 (Baix),"Name":A-2 (Baix) 479,95 Bell-lloc,"Location":A-2,</t>
  </si>
  <si>
    <t>"Description":A-2 (Baix) 479,95 Bell-lloc,"Symbol":"Fixed camera","Owner":"SCT","Municipality":"Bell-lloc d"Urgell","Kilometric Point":"479,95","Road":"A-2 (Baix)","Direction":"CRE",</t>
  </si>
  <si>
    <t>"Latitude":"41,635562688219",""Longitude":"0,819496844918727",""Manufacturer":"AXIS",</t>
  </si>
  <si>
    <t>"Connection":{"Address"):10.137.245.231,"Multicast address":				239.239.239.239,"User":root,"Password":root,"HTTP port":80,"ONVIF port":80,"RTSP port":554},</t>
  </si>
  <si>
    <t>"PTZ protocol":{"Protocol"):		DGT,"Address":			393,"Port":2222,"Serial settings":9600,8,E,1}}},</t>
  </si>
  <si>
    <t>[{"Camera Information":{"Identifier":"camera.1136","Number":1136,"Group":A-2 (Baix),"Name":A-2 (Baix) 477,75 Bell-lloc,"Location":A-2,</t>
  </si>
  <si>
    <t>"Description":A-2 (Baix) 477,75 Bell-lloc,"Symbol":"Fixed camera","Owner":"SCT","Municipality":"Bell-lloc d"Urgell","Kilometric Point":"477,75","Road":"A-2 (Baix)","Direction":"DEC",</t>
  </si>
  <si>
    <t>"Latitude":"41,6355439243532",""Longitude":"0,794240509090341",""Manufacturer":"AXIS",</t>
  </si>
  <si>
    <t>"Connection":{"Address"):10.137.245.232,"Multicast address":				239.239.239.239,"User":root,"Password":root,"HTTP port":80,"ONVIF port":80,"RTSP port":554},</t>
  </si>
  <si>
    <t>"PTZ protocol":{"Protocol"):		DGT,"Address":			394,"Port":2222,"Serial settings":9600,8,E,1}}},</t>
  </si>
  <si>
    <t>[{"Camera Information":{"Identifier":"camera.1137","Number":1137,"Group":A-2 (Baix),"Name":A-2 (Baix) 469,4 Alcoletge,"Location":A-2,</t>
  </si>
  <si>
    <t>"Description":A-2 (Baix) 469,4 Alcoletge,"Symbol":"Fixed camera","Owner":"SCT","Municipality":"Alcoletge","Kilometric Point":"469,4","Road":"A-2 (Baix)","Direction":"CRE",</t>
  </si>
  <si>
    <t>"Latitude":"41,634430722136",""Longitude":"0,691248667432036",""Manufacturer":"AXIS",</t>
  </si>
  <si>
    <t>"Connection":{"Address"):10.137.245.233,"Multicast address":				239.239.239.239,"User":root,"Password":root,"HTTP port":80,"ONVIF port":80,"RTSP port":554},</t>
  </si>
  <si>
    <t>"PTZ protocol":{"Protocol"):		DGT,"Address":			395,"Port":2222,"Serial settings":9600,8,E,1}}},</t>
  </si>
  <si>
    <t>[{"Camera Information":{"Identifier":"camera.1138","Number":1138,"Group":A-2 (Baix),"Name":A-2 (Baix) 456,725 Lleida,"Location":A-2,</t>
  </si>
  <si>
    <t>"Description":A-2 (Baix) 456,725 Lleida,"Symbol":"Fixed camera","Owner":"SCT","Municipality":"Lleida","Kilometric Point":"456,725","Road":"A-2 (Baix)","Direction":"CRE",</t>
  </si>
  <si>
    <t>"Latitude":"41,6297002105729",""Longitude":"0,552470843926407",""Manufacturer":"AXIS",</t>
  </si>
  <si>
    <t>"Connection":{"Address"):10.137.245.234,"Multicast address":				239.239.239.239,"User":root,"Password":root,"HTTP port":80,"ONVIF port":80,"RTSP port":554},</t>
  </si>
  <si>
    <t>"PTZ protocol":{"Protocol"):		DGT,"Address":			396,"Port":2222,"Serial settings":9600,8,E,1}}},</t>
  </si>
  <si>
    <t>[{"Camera Information":{"Identifier":"camera.1139","Number":1139,"Group":A-2 (Baix),"Name":A-2 (Baix) 450,5 Alcarras,"Location":A-2,</t>
  </si>
  <si>
    <t>"Description":A-2 (Baix) 450,5 Alcarras,"Symbol":"Fixed camera","Owner":"SCT","Municipality":"Alcarràs","Kilometric Point":"450,5","Road":"A-2 (Baix)","Direction":"DEC",</t>
  </si>
  <si>
    <t>"Latitude":"41,5747833707291",""Longitude":"0,506679537254558",""Manufacturer":"AXIS",</t>
  </si>
  <si>
    <t>"Connection":{"Address"):10.137.241.165,"Multicast address":				239.239.239.239,"User":root,"Password":root,"HTTP port":80,"ONVIF port":80,"RTSP port":554},</t>
  </si>
  <si>
    <t>"PTZ protocol":{"Protocol"):		DGT,"Address":			397,"Port":2222,"Serial settings":9600,8,E,1}}},</t>
  </si>
  <si>
    <t>[{"Camera Information":{"Identifier":"camera.1140","Number":1140,"Group":A-2 (Baix),"Name":A-2 (Baix) 445 Soses,"Location":A-2,</t>
  </si>
  <si>
    <t>"Description":A-2 (Baix) 445 Soses,"Symbol":"Fixed camera","Owner":"SCT","Municipality":"Soses","Kilometric Point":"445","Road":"A-2 (Baix)","Direction":"CRE",</t>
  </si>
  <si>
    <t>"Latitude":"41,5387543254669",""Longitude":"0,453430978945572",""Manufacturer":"AXIS",</t>
  </si>
  <si>
    <t>"Connection":{"Address"):10.137.241.166,"Multicast address":				239.239.239.239,"User":root,"Password":root,"HTTP port":80,"ONVIF port":80,"RTSP port":554},</t>
  </si>
  <si>
    <t>"PTZ protocol":{"Protocol"):		DGT,"Address":			398,"Port":2222,"Serial settings":9600,8,E,1}}},</t>
  </si>
  <si>
    <t>[{"Camera Information":{"Identifier":"camera.1615","Number":1615,"Group":C-16,"Name":C-16 14,85 ,"Location":C-16,</t>
  </si>
  <si>
    <t>"Description":C-16 14,85 ,"Symbol":"Fixed camera","Owner":"SCT","Municipality":"Rubí","Kilometric Point":"14,85","Road":"C-16","Direction":"DEC",</t>
  </si>
  <si>
    <t>"Latitude":"41,4976389804132",""Longitude":"2,04842933875055",""Manufacturer":"LANACCESS",</t>
  </si>
  <si>
    <t>"Connection":{"Address"):10.136.34.12,"Multicast address":				239.136.34.12,"User":hello,"Password":world,"HTTP port":80,"ONVIF port":80,"RTSP port":554},</t>
  </si>
  <si>
    <t>"PTZ protocol":{"Protocol"):		DGT,"Address":			1,"Port":5,"Serial settings":9600,8,E,1}}},</t>
  </si>
  <si>
    <t>[{"Camera Information":{"Identifier":"camera.1616","Number":1616,"Group":C-16,"Name":C-16 18,13 ,"Location":C-16,</t>
  </si>
  <si>
    <t>"Description":C-16 18,13 ,"Symbol":"Fixed camera","Owner":"SCT","Municipality":"Rubí","Kilometric Point":"18,13","Road":"C-16","Direction":"DEC",</t>
  </si>
  <si>
    <t>"Latitude":"41,5177596778745",""Longitude":"2,02937758202742",""Manufacturer":"LANACCESS",</t>
  </si>
  <si>
    <t>"Connection":{"Address"):10.136.34.15,"Multicast address":				239.136.34.15,"User":hello,"Password":world,"HTTP port":80,"ONVIF port":80,"RTSP port":554},</t>
  </si>
  <si>
    <t>"PTZ protocol":{"Protocol"):		LANACCESS,"Address":			2,"Port":5,"Serial settings":1200,8,E,1}}},</t>
  </si>
  <si>
    <t>[{"Camera Information":{"Identifier":"camera.1617","Number":1617,"Group":C-16,"Name":C-16 20,475 ,"Location":C-16,</t>
  </si>
  <si>
    <t>"Description":C-16 20,475 ,"Symbol":"Fixed camera","Owner":"SCT","Municipality":"Terrassa","Kilometric Point":"20,475","Road":"C-16","Direction":"CRE",</t>
  </si>
  <si>
    <t>"Latitude":"41,517689",""Longitude":"2,029579",""Manufacturer":"LANACCESS",</t>
  </si>
  <si>
    <t>"Connection":{"Address"):10.136.34.17,"Multicast address":				239.136.34.17,"User":hello,"Password":world,"HTTP port":80,"ONVIF port":80,"RTSP port":554},</t>
  </si>
  <si>
    <t>"PTZ protocol":{"Protocol"):		Plettack,"Address":			3,"Port":5,"Serial settings":9600,8,E,1}}},</t>
  </si>
  <si>
    <t>[{"Camera Information":{"Identifier":"camera.1618","Number":1618,"Group":C-16,"Name":C-16 21,7 Terrassa,"Location":C-16,</t>
  </si>
  <si>
    <t>"Description":C-16 21,7 Terrassa,"Symbol":"Fixed camera","Owner":"SCT","Municipality":"Terrassa","Kilometric Point":"21,7","Road":"C-16","Direction":"CRE",</t>
  </si>
  <si>
    <t>"Latitude":"41,5477445130586",""Longitude":"2,011122599685",""Manufacturer":"LANACCESS",</t>
  </si>
  <si>
    <t>"Connection":{"Address"):10.137.229.137,"Multicast address":				239.137.229.137,"User":hello,"Password":world,"HTTP port":80,"ONVIF port":80,"RTSP port":554},</t>
  </si>
  <si>
    <t>"PTZ protocol":{"Protocol"):		Plettack,"Address":			30,"Port":8,"Serial settings":1200,8,E,1}}},</t>
  </si>
  <si>
    <t>[{"Camera Information":{"Identifier":"camera.1619","Number":1619,"Group":C-16,"Name":C-16 22,35 Terrassa,"Location":C-16,</t>
  </si>
  <si>
    <t>"Description":C-16 22,35 Terrassa,"Symbol":"Fixed camera","Owner":"SCT","Municipality":"Terrassa","Kilometric Point":"22,35","Road":"C-16","Direction":"CRE",</t>
  </si>
  <si>
    <t>"Latitude":"41,5509927139247",""Longitude":"2,00416226041065",""Manufacturer":"LANACCESS",</t>
  </si>
  <si>
    <t>"Connection":{"Address"):10.136.34.18,"Multicast address":				239.136.34.18,"User":hello,"Password":world,"HTTP port":80,"ONVIF port":80,"RTSP port":554},</t>
  </si>
  <si>
    <t>"PTZ protocol":{"Protocol"):		DGT,"Address":			4,"Port":5,"Serial settings":9600,8,E,1}}},</t>
  </si>
  <si>
    <t>[{"Camera Information":{"Identifier":"camera.1620","Number":1620,"Group":C-16,"Name":C-16 22,6 Terrassa Centre,"Location":C-16,</t>
  </si>
  <si>
    <t>"Description":C-16 22,6 Terrassa Centre,"Symbol":"Fixed camera","Owner":"SCT","Municipality":"Terrassa","Kilometric Point":"22,6","Road":"C-16","Direction":"DEC",</t>
  </si>
  <si>
    <t>"Latitude":"41,5513324117847",""Longitude":"2,00131497010688",""Manufacturer":"LANACCESS",</t>
  </si>
  <si>
    <t>"Connection":{"Address"):10.137.229.138,"Multicast address":				239.137.229.138,"User":hello,"Password":world,"HTTP port":80,"ONVIF port":80,"RTSP port":554},</t>
  </si>
  <si>
    <t>"PTZ protocol":{"Protocol"):		Plettack,"Address":			31,"Port":8,"Serial settings":1200,8,E,1}}},</t>
  </si>
  <si>
    <t>[{"Camera Information":{"Identifier":"camera.1649","Number":1649,"Group":C-16,"Name":C-16 97,5 Berga,"Location":C-16,</t>
  </si>
  <si>
    <t>"Description":C-16 97,5 Berga,"Symbol":"Fixed camera","Owner":"SCT","Municipality":"","Kilometric Point":"97,5","Road":"C-16","Direction":"CRE",</t>
  </si>
  <si>
    <t>"Latitude":"42,10169",""Longitude":"1,85889",""Manufacturer":"AXIS",</t>
  </si>
  <si>
    <t>"Connection":{"Address"):172.17.32.38,"Multicast address":				239.239.239.239,"User":,"Password":,"HTTP port":80,"ONVIF port":80,"RTSP port":554},</t>
  </si>
  <si>
    <t>"PTZ protocol":{"Protocol"):		Axis,"Address":			0,"Port":2222,"Serial settings":9600,8,N,1}}},</t>
  </si>
  <si>
    <t>[{"Camera Information":{"Identifier":"camera.1650","Number":1650,"Group":C-16,"Name":C-16 99,9 Cercs,"Location":C-16,</t>
  </si>
  <si>
    <t>"Description":C-16 99,9 Cercs,"Symbol":"Fixed camera","Owner":"SCT","Municipality":"","Kilometric Point":"99,9","Road":"C-16","Direction":"CRE",</t>
  </si>
  <si>
    <t>"Latitude":"42,1184",""Longitude":"1,85803",""Manufacturer":"AXIS",</t>
  </si>
  <si>
    <t>"Connection":{"Address"):172.17.32.71,"Multicast address":				239.239.239.239,"User":root,"Password":root,"HTTP port":80,"ONVIF port":80,"RTSP port":554},</t>
  </si>
  <si>
    <t>[{"Camera Information":{"Identifier":"camera.1651","Number":1651,"Group":C-16,"Name":C-16 101,2 Cercs,"Location":C-16,</t>
  </si>
  <si>
    <t>"Description":C-16 101,2 Cercs,"Symbol":"Fixed camera","Owner":"SCT","Municipality":"","Kilometric Point":"101,2","Road":"C-16","Direction":"CRE",</t>
  </si>
  <si>
    <t>"Latitude":"42,12923",""Longitude":"1,86484",""Manufacturer":"AXIS",</t>
  </si>
  <si>
    <t>"Connection":{"Address"):172.17.32.72,"Multicast address":				239.239.239.239,"User":,"Password":,"HTTP port":80,"ONVIF port":80,"RTSP port":554},</t>
  </si>
  <si>
    <t>[{"Camera Information":{"Identifier":"camera.1652","Number":1652,"Group":C-16,"Name":C-16 104,2 Cercs,"Location":C-16,</t>
  </si>
  <si>
    <t>"Description":C-16 104,2 Cercs,"Symbol":"Fixed camera","Owner":"SCT","Municipality":"","Kilometric Point":"104,2","Road":"C-16","Direction":"CRE",</t>
  </si>
  <si>
    <t>"Latitude":"42,15173",""Longitude":"1,86536",""Manufacturer":"AXIS",</t>
  </si>
  <si>
    <t>"Connection":{"Address"):172.17.32.24,"Multicast address":				239.239.239.239,"User":root,"Password":root,"HTTP port":80,"ONVIF port":80,"RTSP port":554},</t>
  </si>
  <si>
    <t>[{"Camera Information":{"Identifier":"camera.1653","Number":1653,"Group":BV-4022,"Name":BV-4022 1,75 Cercs,"Location":C-16,</t>
  </si>
  <si>
    <t>"Description":BV-4022 1,75 Cercs,"Symbol":"Fixed camera","Owner":"SCT","Municipality":"","Kilometric Point":"1,75","Road":"BV-4022","Direction":"CRE",</t>
  </si>
  <si>
    <t>"Latitude":"42,167",""Longitude":"1,86096",""Manufacturer":"AXIS",</t>
  </si>
  <si>
    <t>"Connection":{"Address"):172.17.32.25,"Multicast address":				239.239.239.239,"User":root,"Password":root,"HTTP port":80,"ONVIF port":80,"RTSP port":554},</t>
  </si>
  <si>
    <t>[{"Camera Information":{"Identifier":"camera.1654","Number":1654,"Group":BV-4025,"Name":BV-4025 0,6 Cercs,"Location":C-16,</t>
  </si>
  <si>
    <t>"Description":BV-4025 0,6 Cercs,"Symbol":"Fixed camera","Owner":"SCT","Municipality":"","Kilometric Point":"0,6","Road":"BV-4025","Direction":"CRE",</t>
  </si>
  <si>
    <t>"Latitude":"42,17971",""Longitude":"1,86133",""Manufacturer":"AXIS",</t>
  </si>
  <si>
    <t>"Connection":{"Address"):172.17.32.26,"Multicast address":				239.239.239.239,"User":root,"Password":root,"HTTP port":80,"ONVIF port":80,"RTSP port":554},</t>
  </si>
  <si>
    <t>[{"Camera Information":{"Identifier":"camera.1655","Number":1655,"Group":C-16,"Name":C-16 110 La Nou de Berguedà,"Location":C-16,</t>
  </si>
  <si>
    <t>"Description":C-16 110 La Nou de Berguedà,"Symbol":"Fixed camera","Owner":"SCT","Municipality":"","Kilometric Point":"110","Road":"C-16","Direction":"DEC",</t>
  </si>
  <si>
    <t>"Latitude":"42,19374",""Longitude":"1,86934",""Manufacturer":"AXIS",</t>
  </si>
  <si>
    <t>"Connection":{"Address"):172.17.32.45,"Multicast address":				239.239.239.239,"User":root,"Password":root,"HTTP port":80,"ONVIF port":80,"RTSP port":554},</t>
  </si>
  <si>
    <t>"PTZ protocol":{"Protocol"):		Axis,"Address":			0,"Port":0,"Serial settings":2400,8,N,1}}},</t>
  </si>
  <si>
    <t>[{"Camera Information":{"Identifier":"camera.1656","Number":1656,"Group":C-16,"Name":C-16 112,4 Guardiola de Berguedà,"Location":C-16,</t>
  </si>
  <si>
    <t>"Description":C-16 112,4 Guardiola de Berguedà,"Symbol":"Fixed camera","Owner":"SCT","Municipality":"","Kilometric Point":"112,4","Road":"C-16","Direction":"CRE",</t>
  </si>
  <si>
    <t>"Latitude":"42,21328",""Longitude":"1,86983",""Manufacturer":"AXIS",</t>
  </si>
  <si>
    <t>"Connection":{"Address"):172.17.32.46,"Multicast address":				239.239.239.239,"User":root,"Password":root,"HTTP port":80,"ONVIF port":80,"RTSP port":554},</t>
  </si>
  <si>
    <t>[{"Camera Information":{"Identifier":"camera.1657","Number":1657,"Group":C-16,"Name":C-16 114,9 Guardiola de Berguedà,"Location":C-16,</t>
  </si>
  <si>
    <t>"Description":C-16 114,9 Guardiola de Berguedà,"Symbol":"Fixed camera","Owner":"SCT","Municipality":"","Kilometric Point":"114,9","Road":"C-16","Direction":"0",</t>
  </si>
  <si>
    <t>"Latitude":"42,23085",""Longitude":"1,88291",""Manufacturer":"AXIS",</t>
  </si>
  <si>
    <t>"Connection":{"Address"):172.17.32.52,"Multicast address":				239.239.239.239,"User":,"Password":,"HTTP port":80,"ONVIF port":80,"RTSP port":554},</t>
  </si>
  <si>
    <t>[{"Camera Information":{"Identifier":"camera.1658","Number":1658,"Group":C-16,"Name":C-16 118,9 Bagà,"Location":C-16,</t>
  </si>
  <si>
    <t>"Description":C-16 118,9 Bagà,"Symbol":"Fixed camera","Owner":"SCT","Municipality":"","Kilometric Point":"118,9","Road":"C-16","Direction":"CRE",</t>
  </si>
  <si>
    <t>"Latitude":"42,25836",""Longitude":"1,86244",""Manufacturer":"AXIS",</t>
  </si>
  <si>
    <t>"Connection":{"Address"):172.17.32.111,"Multicast address":				239.239.239.239,"User":root,"Password":root,"HTTP port":80,"ONVIF port":80,"RTSP port":554},</t>
  </si>
  <si>
    <t>[{"Camera Information":{"Identifier":"camera.1659","Number":1659,"Group":C-16,"Name":C-16 120,1 Bagà,"Location":C-16,</t>
  </si>
  <si>
    <t>"Description":C-16 120,1 Bagà,"Symbol":"Fixed camera","Owner":"SCT","Municipality":"","Kilometric Point":"120,1","Road":"C-16","Direction":"DEC",</t>
  </si>
  <si>
    <t>"Latitude":"42,26601",""Longitude":"1,85196",""Manufacturer":"AXIS",</t>
  </si>
  <si>
    <t>"Connection":{"Address"):172.17.32.112,"Multicast address":				239.239.239.239,"User":,"Password":,"HTTP port":80,"ONVIF port":80,"RTSP port":554},</t>
  </si>
  <si>
    <t>[{"Camera Information":{"Identifier":"camera.1660","Number":1660,"Group":C-16,"Name":C-16 120,82 Bagà,"Location":C-16,</t>
  </si>
  <si>
    <t>"Description":C-16 120,82 Bagà,"Symbol":"Fixed camera","Owner":"SCT","Municipality":"","Kilometric Point":"120,82","Road":"C-16","Direction":"DEC",</t>
  </si>
  <si>
    <t>"Latitude":"42,27168",""Longitude":"1,85403",""Manufacturer":"AXIS",</t>
  </si>
  <si>
    <t>"Connection":{"Address"):172.17.32.113,"Multicast address":				239.239.239.239,"User":,"Password":,"HTTP port":80,"ONVIF port":80,"RTSP port":554},</t>
  </si>
  <si>
    <t>[{"Camera Information":{"Identifier":"camera.1661","Number":1661,"Group":C-16,"Name":C-16 122,3 Guardiola de Berguedà,"Location":C-16,</t>
  </si>
  <si>
    <t>"Description":C-16 122,3 Guardiola de Berguedà,"Symbol":"Fixed camera","Owner":"SCT","Municipality":"","Kilometric Point":"122,3","Road":"C-16","Direction":"DEC",</t>
  </si>
  <si>
    <t>"Latitude":"42,2854",""Longitude":"1,85018",""Manufacturer":"AXIS",</t>
  </si>
  <si>
    <t>"Connection":{"Address"):172.17.32.114,"Multicast address":				239.239.239.239,"User":root,"Password":root,"HTTP port":80,"ONVIF port":80,"RTSP port":554},</t>
  </si>
  <si>
    <t>[{"Camera Information":{"Identifier":"camera.1662","Number":1662,"Group":C-16,"Name":C-16 123,34 ,"Location":C-16,</t>
  </si>
  <si>
    <t>"Description":C-16 123,34 ,"Symbol":"Fixed camera","Owner":"SCT","Municipality":"Sense Assignació","Kilometric Point":"123,34","Road":"C-16","Direction":"0",</t>
  </si>
  <si>
    <t>"Latitude":"0",""Longitude":"0",""Manufacturer":"AXIS",</t>
  </si>
  <si>
    <t>"Connection":{"Address"):172.17.32.119,"Multicast address":				239.239.239.239,"User":root,"Password":root,"HTTP port":80,"ONVIF port":80,"RTSP port":554},</t>
  </si>
  <si>
    <t>[{"Camera Information":{"Identifier":"camera.1663","Number":1663,"Group":C-16,"Name":C-16 123,86 ,"Location":C-16,</t>
  </si>
  <si>
    <t>"Description":C-16 123,86 ,"Symbol":"Fixed camera","Owner":"SCT","Municipality":"Sense Assignació","Kilometric Point":"123,86","Road":"C-16","Direction":"0",</t>
  </si>
  <si>
    <t>"Connection":{"Address"):172.17.32.120,"Multicast address":				239.239.239.239,"User":root,"Password":root,"HTTP port":80,"ONVIF port":80,"RTSP port":554},</t>
  </si>
  <si>
    <t>[{"Camera Information":{"Identifier":"camera.1664","Number":1664,"Group":C-16,"Name":C-16 129,195 ,"Location":C-16,</t>
  </si>
  <si>
    <t>"Description":C-16 129,195 ,"Symbol":"Fixed camera","Owner":"SCT","Municipality":"Sense Assignació","Kilometric Point":"129,195","Road":"C-16","Direction":"0",</t>
  </si>
  <si>
    <t>"Connection":{"Address"):172.17.32.121,"Multicast address":				239.239.239.239,"User":root,"Password":root,"HTTP port":80,"ONVIF port":80,"RTSP port":554},</t>
  </si>
  <si>
    <t>[{"Camera Information":{"Identifier":"camera.1665","Number":1665,"Group":C-16,"Name":C-16 129,54 ,"Location":C-16,</t>
  </si>
  <si>
    <t>"Description":C-16 129,54 ,"Symbol":"Fixed camera","Owner":"SCT","Municipality":"Sense Assignació","Kilometric Point":"129,54","Road":"C-16","Direction":"0",</t>
  </si>
  <si>
    <t>"Connection":{"Address"):172.17.32.122,"Multicast address":				239.239.239.239,"User":root,"Password":root,"HTTP port":80,"ONVIF port":80,"RTSP port":554},</t>
  </si>
  <si>
    <t>[{"Camera Information":{"Identifier":"camera.1666","Number":1666,"Group":C-16,"Name":C-16 129,72 ,"Location":C-16,</t>
  </si>
  <si>
    <t>"Description":C-16 129,72 ,"Symbol":"Fixed camera","Owner":"SCT","Municipality":"Sense Assignació","Kilometric Point":"129,72","Road":"C-16","Direction":"0",</t>
  </si>
  <si>
    <t>"Connection":{"Address"):172.17.32.123,"Multicast address":0,"User":root,"Password":root,"HTTP port":80,"ONVIF port":80,"RTSP port":554},</t>
  </si>
  <si>
    <t>"PTZ protocol":{"Protocol"):        	Axis,"Address":,"Port":0,"Serial settings":9600,8,N,1}}},</t>
  </si>
  <si>
    <t>[{"Camera Information":{"Identifier":"camera.1667","Number":1667,"Group":C-16,"Name":C-16 130,75 ,"Location":C-16,</t>
  </si>
  <si>
    <t>"Description":C-16 130,75 ,"Symbol":"Fixed camera","Owner":"SCT","Municipality":"Urús","Kilometric Point":"130,75","Road":"C-16","Direction":"0",</t>
  </si>
  <si>
    <t>"Connection":{"Address"):172.17.32.124,"Multicast address":				239.239.239.239,"User":root,"Password":root,"HTTP port":80,"ONVIF port":80,"RTSP port":554},</t>
  </si>
  <si>
    <t>[{"Camera Information":{"Identifier":"camera.1701","Number":1701,"Group":C-17,"Name":C-17 6 Montcada i Reixac,"Location":C-17,</t>
  </si>
  <si>
    <t>"Description":C-17 6 Montcada i Reixac,"Symbol":"Fixed camera","Owner":"SCT","Municipality":"Montcada i Reixac","Kilometric Point":"6","Road":"C-17","Direction":"DEC",</t>
  </si>
  <si>
    <t>"Latitude":"41,502879405613",""Longitude":"2,18526875392072",""Manufacturer":"CODEC NKF",</t>
  </si>
  <si>
    <t>"Connection":{"Address"):10.136.42.220,"Multicast address":				239.136.42.220,"User":,"Password":,"HTTP port":80,"ONVIF port":80,"RTSP port":554},</t>
  </si>
  <si>
    <t>"PTZ protocol":{"Protocol"):		UltrakVLC,"Address":			352,"Port":10,"Serial settings":9600,8,N,2}}},</t>
  </si>
  <si>
    <t>[{"Camera Information":{"Identifier":"camera.1702","Number":1702,"Group":C-17,"Name":C-17 7,25 La Llagosta,"Location":C-17,</t>
  </si>
  <si>
    <t>"Description":C-17 7,25 La Llagosta,"Symbol":"Fixed camera","Owner":"SCT","Municipality":"Montcada i Reixac","Kilometric Point":"7,25","Road":"C-17","Direction":"DEC",</t>
  </si>
  <si>
    <t>"Latitude":"41,5063235660578",""Longitude":"2,19889601727281",""Manufacturer":"CODEC NKF",</t>
  </si>
  <si>
    <t>"Connection":{"Address"):10.136.42.221,"Multicast address":				,"User":,"Password":,"HTTP port":80,"ONVIF port":80,"RTSP port":554},</t>
  </si>
  <si>
    <t>"PTZ protocol":{"Protocol"):		UltrakVLC,"Address":			353,"Port":10,"Serial settings":9600,8,N,2}}},</t>
  </si>
  <si>
    <t>[{"Camera Information":{"Identifier":"camera.1703","Number":1703,"Group":C-17,"Name":C-17 8,7 La Llagosta,"Location":C-17,</t>
  </si>
  <si>
    <t>"Description":C-17 8,7 La Llagosta,"Symbol":"Fixed camera","Owner":"SCT","Municipality":"Llagosta","Kilometric Point":"8,7","Road":"C-17","Direction":"CRE",</t>
  </si>
  <si>
    <t>"Latitude":"41,5154471206213",""Longitude":"2,20750994666013",""Manufacturer":"CODEC NKF",</t>
  </si>
  <si>
    <t>"Connection":{"Address"):10.136.42.222,"Multicast address":				,"User":,"Password":,"HTTP port":80,"ONVIF port":80,"RTSP port":554},</t>
  </si>
  <si>
    <t>"PTZ protocol":{"Protocol"):		UltrakVLC,"Address":			354,"Port":10,"Serial settings":9600,8,N,2}}},</t>
  </si>
  <si>
    <t>[{"Camera Information":{"Identifier":"camera.1704","Number":1704,"Group":C-17,"Name":C-17 9,85 Mollet del Vallès,"Location":C-17,</t>
  </si>
  <si>
    <t>"Description":C-17 9,85 Mollet del Vallès,"Symbol":"Fixed camera","Owner":"SCT","Municipality":"Mollet del Vallès","Kilometric Point":"9,85","Road":"C-17","Direction":"CRE",</t>
  </si>
  <si>
    <t>"Latitude":"41,526082083155",""Longitude":"2,21089128998294",""Manufacturer":"LANACCESS",</t>
  </si>
  <si>
    <t>"Connection":{"Address"):10.136.42.223,"Multicast address":				239.136.42.223,"User":hello,"Password":world,"HTTP port":80,"ONVIF port":80,"RTSP port":554},</t>
  </si>
  <si>
    <t>"PTZ protocol":{"Protocol"):		UltrakVLC,"Address":			355,"Port":10,"Serial settings":9600,8,N,2}}},</t>
  </si>
  <si>
    <t>[{"Camera Information":{"Identifier":"camera.1705","Number":1705,"Group":C-17,"Name":C-17 12,05 Mollet del Vallès,"Location":C-17,</t>
  </si>
  <si>
    <t>"Description":C-17 12,05 Mollet del Vallès,"Symbol":"Fixed camera","Owner":"SCT","Municipality":"Mollet del Vallès","Kilometric Point":"12,05","Road":"C-17","Direction":"CRE",</t>
  </si>
  <si>
    <t>"Latitude":"41,5425006826631",""Longitude":"2,22428333802181",""Manufacturer":"AXIS",</t>
  </si>
  <si>
    <t>"Connection":{"Address"):10.136.42.224,"Multicast address":				239.239.239.239,"User":root,"Password":root,"HTTP port":80,"ONVIF port":80,"RTSP port":554},</t>
  </si>
  <si>
    <t>[{"Camera Information":{"Identifier":"camera.1706","Number":1706,"Group":C-17,"Name":C-17 13,625 Mollet del Vallès,"Location":C-17,</t>
  </si>
  <si>
    <t>"Description":C-17 13,625 Mollet del Vallès,"Symbol":"Fixed camera","Owner":"SCT","Municipality":"Parets del Vallès","Kilometric Point":"13,625","Road":"C-17","Direction":"CRE",</t>
  </si>
  <si>
    <t>"Latitude":"41,5552537391657",""Longitude":"2,22895880041684",""Manufacturer":"LANACCESS",</t>
  </si>
  <si>
    <t>"Connection":{"Address"):10.136.42.225,"Multicast address":				239.136.42.225,"User":hello,"Password":world,"HTTP port":80,"ONVIF port":80,"RTSP port":554},</t>
  </si>
  <si>
    <t>"PTZ protocol":{"Protocol"):		UltrakVLC,"Address":			357,"Port":10,"Serial settings":9600,8,N,2}}},</t>
  </si>
  <si>
    <t>[{"Camera Information":{"Identifier":"camera.1707","Number":1707,"Group":C-17,"Name":C-17 14,74 Parets del Vallès,"Location":C-17,</t>
  </si>
  <si>
    <t>"Description":C-17 14,74 Parets del Vallès,"Symbol":"Fixed camera","Owner":"SCT","Municipality":"Parets del Vallès","Kilometric Point":"14,74","Road":"C-17","Direction":"DEC",</t>
  </si>
  <si>
    <t>"Latitude":"41,5631264887301",""Longitude":"2,23762943165896",""Manufacturer":"LANACCESS",</t>
  </si>
  <si>
    <t>"Connection":{"Address"):10.136.42.226,"Multicast address":				239.136.42.226,"User":hello,"Password":world,"HTTP port":80,"ONVIF port":80,"RTSP port":554},</t>
  </si>
  <si>
    <t>"PTZ protocol":{"Protocol"):		UltrakVLC,"Address":			358,"Port":10,"Serial settings":9600,8,N,2}}},</t>
  </si>
  <si>
    <t>[{"Camera Information":{"Identifier":"camera.1708","Number":1708,"Group":C-17,"Name":C-17 15,7 Parets del Vallès,"Location":C-17,</t>
  </si>
  <si>
    <t>"Description":C-17 15,7 Parets del Vallès,"Symbol":"Fixed camera","Owner":"SCT","Municipality":"Parets del Vallès","Kilometric Point":"15,7","Road":"C-17","Direction":"DEC",</t>
  </si>
  <si>
    <t>"Latitude":"41,5694960914642",""Longitude":"2,24441579041802",""Manufacturer":"AXIS",</t>
  </si>
  <si>
    <t>"Connection":{"Address"):10.136.42.227,"Multicast address":				239.239.239.239,"User":root,"Password":root,"HTTP port":80,"ONVIF port":80,"RTSP port":554},</t>
  </si>
  <si>
    <t>"PTZ protocol":{"Protocol"):		Plettack,"Address":			29,"Port":2222,"Serial settings":9600,8,E,1}}},</t>
  </si>
  <si>
    <t>[{"Camera Information":{"Identifier":"camera.1709","Number":1709,"Group":C-17,"Name":C-17 17,6 Llicà de Vall,"Location":C-17,</t>
  </si>
  <si>
    <t>"Description":C-17 17,6 Llicà de Vall,"Symbol":"Fixed camera","Owner":"SCT","Municipality":"Lliçà de Vall","Kilometric Point":"17,6","Road":"C-17","Direction":"CRE",</t>
  </si>
  <si>
    <t>"Latitude":"41,5840029314914",""Longitude":"2,25593848229567",""Manufacturer":"CODEC NKF",</t>
  </si>
  <si>
    <t>"Connection":{"Address"):10.136.42.228,"Multicast address":				239.136.42.228,"User":,"Password":,"HTTP port":80,"ONVIF port":80,"RTSP port":554},</t>
  </si>
  <si>
    <t>[{"Camera Information":{"Identifier":"camera.1710","Number":1710,"Group":C-17,"Name":C-17 18,6 Granollers,"Location":C-17,</t>
  </si>
  <si>
    <t>"Description":C-17 18,6 Granollers,"Symbol":"Fixed camera","Owner":"SCT","Municipality":"Granollers","Kilometric Point":"18,6","Road":"C-17","Direction":"CRE",</t>
  </si>
  <si>
    <t>"Latitude":"41,5926569223359",""Longitude":"2,26155238114054",""Manufacturer":"CODEC NKF",</t>
  </si>
  <si>
    <t>"Connection":{"Address"):10.136.42.229,"Multicast address":				,"User":,"Password":,"HTTP port":80,"ONVIF port":80,"RTSP port":554},</t>
  </si>
  <si>
    <t>"PTZ protocol":{"Protocol"):		UltrakVLC,"Address":			361,"Port":10,"Serial settings":9600,8,N,2}}},</t>
  </si>
  <si>
    <t>[{"Camera Information":{"Identifier":"camera.1711","Number":1711,"Group":C-17,"Name":C-17 20,5 Llicà d"Amunt,"Location":C-17,</t>
  </si>
  <si>
    <t>"Description":C-17 20,5 Llicà d"Amunt,"Symbol":"Fixed camera","Owner":"SCT","Municipality":"Granollers","Kilometric Point":"20,5","Road":"C-17","Direction":"DEC",</t>
  </si>
  <si>
    <t>"Latitude":"41,6081660261123",""Longitude":"2,2631248379856",""Manufacturer":"CODEC NKF",</t>
  </si>
  <si>
    <t>"Connection":{"Address"):10.136.42.230,"Multicast address":				,"User":,"Password":,"HTTP port":80,"ONVIF port":80,"RTSP port":554},</t>
  </si>
  <si>
    <t>"PTZ protocol":{"Protocol"):		UltrakVLC,"Address":			362,"Port":10,"Serial settings":9600,8,N,2}}},</t>
  </si>
  <si>
    <t>[{"Camera Information":{"Identifier":"camera.1712","Number":1712,"Group":C-17,"Name":C-17 29,35 Parets del Vallès,"Location":C-17,</t>
  </si>
  <si>
    <t>"Description":C-17 29,35 Parets del Vallès,"Symbol":"Fixed camera","Owner":"SCT","Municipality":"Parets del Vallès","Kilometric Point":"29,35","Road":"C-17","Direction":"DEC",</t>
  </si>
  <si>
    <t>"Latitude":"41,573025",""Longitude":"2,254005",""Manufacturer":"LANACCESS",</t>
  </si>
  <si>
    <t>"Connection":{"Address"):10.136.42.231,"Multicast address":				239.136.42.231,"User":hello,"Password":world,"HTTP port":80,"ONVIF port":80,"RTSP port":554},</t>
  </si>
  <si>
    <t>"PTZ protocol":{"Protocol"):		UltrakVLC,"Address":			363,"Port":10,"Serial settings":9600,8,N,2}}},</t>
  </si>
  <si>
    <t>[{"Camera Information":{"Identifier":"camera.1713","Number":1713,"Group":C-17,"Name":C-17 29,9 Granollers,"Location":C-17,</t>
  </si>
  <si>
    <t>"Description":C-17 29,9 Granollers,"Symbol":"Fixed camera","Owner":"SCT","Municipality":"Garriga","Kilometric Point":"29,9","Road":"C-17","Direction":"DEC",</t>
  </si>
  <si>
    <t>"Latitude":"41,575699",""Longitude":"2,259434",""Manufacturer":"AXIS",</t>
  </si>
  <si>
    <t>"Connection":{"Address"):10.136.42.232,"Multicast address":				239.136.42.232,"User":root,"Password":root,"HTTP port":80,"ONVIF port":80,"RTSP port":554},</t>
  </si>
  <si>
    <t>"PTZ protocol":{"Protocol"):		UltrakVLC,"Address":			364,"Port":2222,"Serial settings":9600,8,N,2}}},</t>
  </si>
  <si>
    <t>[{"Camera Information":{"Identifier":"camera.1714","Number":1714,"Group":C-17,"Name":C-17 31,3 Granollers,"Location":C-17,</t>
  </si>
  <si>
    <t>"Description":C-17 31,3 Granollers,"Symbol":"Fixed camera","Owner":"SCT","Municipality":"Vilanova del Vallès","Kilometric Point":"31,3","Road":"C-17","Direction":"CRE",</t>
  </si>
  <si>
    <t>"Latitude":"41,5754050229179",""Longitude":"2,2820845668468",""Manufacturer":"AXIS",</t>
  </si>
  <si>
    <t>"Connection":{"Address"):10.136.42.233,"Multicast address":				239.136.42.233,"User":root,"Password":root,"HTTP port":80,"ONVIF port":80,"RTSP port":554},</t>
  </si>
  <si>
    <t>"PTZ protocol":{"Protocol"):		UltrakVLC,"Address":			365,"Port":2222,"Serial settings":9600,8,N,2}}},</t>
  </si>
  <si>
    <t>[{"Camera Information":{"Identifier":"camera.2001","Number":2001,"Group":B-20,"Name":B-20 17,1 Sta. Coloma,"Location":ACCESSOS NORD,</t>
  </si>
  <si>
    <t>"Description":B-20 17,1 Sta. Coloma,"Symbol":"Fixed camera","Owner":"SCT","Municipality":"Santa Coloma de Gramenet","Kilometric Point":"17,1","Road":"B-20","Direction":"CRE",</t>
  </si>
  <si>
    <t>"Latitude":"41,4523548954976",""Longitude":"2,2014126152466",""Manufacturer":"LANACCESS",</t>
  </si>
  <si>
    <t>"Connection":{"Address"):10.137.229.2,"Multicast address":				239.137.229.2,"User":hello,"Password":world,"HTTP port":80,"ONVIF port":80,"RTSP port":554},</t>
  </si>
  <si>
    <t>"PTZ protocol":{"Protocol"):		Plettack,"Address":			1,"Port":2024,"Serial settings":1200,8,E,1}}},</t>
  </si>
  <si>
    <t>[{"Camera Information":{"Identifier":"camera.2002","Number":2002,"Group":B-20,"Name":B-20 18,4 Sta. Coloma,"Location":ACCESSOS NORD,</t>
  </si>
  <si>
    <t>"Description":B-20 18,4 Sta. Coloma,"Symbol":"Fixed camera","Owner":"SCT","Municipality":"Santa Coloma de Gramenet","Kilometric Point":"18,4","Road":"B-20","Direction":"DEC",</t>
  </si>
  <si>
    <t>"Latitude":"41,4599718791182",""Longitude":"2,2132873052251",""Manufacturer":"LANACCESS",</t>
  </si>
  <si>
    <t>"Connection":{"Address"):10.137.229.3,"Multicast address":				239.137.229.3,"User":hello,"Password":world,"HTTP port":80,"ONVIF port":80,"RTSP port":554},</t>
  </si>
  <si>
    <t>"PTZ protocol":{"Protocol"):		Plettack,"Address":			2,"Port":9,"Serial settings":1200,8,E,1}}},</t>
  </si>
  <si>
    <t>[{"Camera Information":{"Identifier":"camera.2005","Number":2005,"Group":B-20,"Name":B-20 20 Badalona Montigalà,"Location":ACCESSOS NORD,</t>
  </si>
  <si>
    <t>"Description":B-20 20 Badalona Montigalà,"Symbol":"Fixed camera","Owner":"SCT","Municipality":"Badalona","Kilometric Point":"20","Road":"B-20","Direction":"CRE",</t>
  </si>
  <si>
    <t>"Latitude":"41,4612104726441",""Longitude":"2,22972064241387",""Manufacturer":"LANACCESS",</t>
  </si>
  <si>
    <t>"Connection":{"Address"):10.137.229.4,"Multicast address":				239.137.229.4,"User":hello,"Password":world,"HTTP port":80,"ONVIF port":80,"RTSP port":554},</t>
  </si>
  <si>
    <t>"PTZ protocol":{"Protocol"):		Plettack,"Address":			3,"Port":9,"Serial settings":1200,8,E,1}}},</t>
  </si>
  <si>
    <t>[{"Camera Information":{"Identifier":"camera.2006","Number":2006,"Group":B-20,"Name":B-20 21,2 Badalona Centre,"Location":ACCESSOS NORD,</t>
  </si>
  <si>
    <t>"Description":B-20 21,2 Badalona Centre,"Symbol":"Fixed camera","Owner":"SCT","Municipality":"Badalona","Kilometric Point":"21,2","Road":"B-20","Direction":"CRE",</t>
  </si>
  <si>
    <t>"Latitude":"41,4671315090772",""Longitude":"2,24363322617775",""Manufacturer":"LANACCESS",</t>
  </si>
  <si>
    <t>"Connection":{"Address"):10.137.229.5,"Multicast address":				239.137.229.5,"User":hello,"Password":world,"HTTP port":80,"ONVIF port":80,"RTSP port":554},</t>
  </si>
  <si>
    <t>"PTZ protocol":{"Protocol"):		Plettack,"Address":			4,"Port":9,"Serial settings":1200,8,E,1}}},</t>
  </si>
  <si>
    <t>[{"Camera Information":{"Identifier":"camera.2007","Number":2007,"Group":B-20,"Name":B-20 22,5 Badalona,"Location":ACCESSOS NORD,</t>
  </si>
  <si>
    <t>"Description":B-20 22,5 Badalona,"Symbol":"Fixed camera","Owner":"SCT","Municipality":"Badalona","Kilometric Point":"22,5","Road":"B-20","Direction":"CRE",</t>
  </si>
  <si>
    <t>"Latitude":"41,4727440520093",""Longitude":"2,25575813731622",""Manufacturer":"LANACCESS",</t>
  </si>
  <si>
    <t>"Connection":{"Address"):10.137.229.6,"Multicast address":				239.137.229.6,"User":hello,"Password":world,"HTTP port":80,"ONVIF port":80,"RTSP port":554},</t>
  </si>
  <si>
    <t>"PTZ protocol":{"Protocol"):		Plettack,"Address":			5,"Port":9,"Serial settings":1200,8,E,1}}},</t>
  </si>
  <si>
    <t>[{"Camera Information":{"Identifier":"camera.2008","Number":2008,"Group":B-20,"Name":B-20 23,5 Tunel de Tiana,"Location":ACCESSOS NORD,</t>
  </si>
  <si>
    <t>"Description":B-20 23,5 Tunel de Tiana,"Symbol":"Fixed camera","Owner":"SCT","Municipality":"Tiana","Kilometric Point":"23,5","Road":"B-20","Direction":"DEC",</t>
  </si>
  <si>
    <t>"Latitude":"41,4739217277333",""Longitude":"2,26605510152637",""Manufacturer":"LANACCESS",</t>
  </si>
  <si>
    <t>"Connection":{"Address"):10.137.229.7,"Multicast address":				239.137.229.7,"User":hello,"Password":world,"HTTP port":80,"ONVIF port":80,"RTSP port":554},</t>
  </si>
  <si>
    <t>"PTZ protocol":{"Protocol"):		Plettack,"Address":			6,"Port":9,"Serial settings":1200,8,E,1}}},</t>
  </si>
  <si>
    <t>[{"Camera Information":{"Identifier":"camera.2009","Number":2009,"Group":B-20,"Name":B-20 24 Montgat,"Location":ACCESSOS NORD,</t>
  </si>
  <si>
    <t>"Description":B-20 24 Montgat,"Symbol":"Fixed camera","Owner":"SCT","Municipality":"Tiana","Kilometric Point":"24","Road":"B-20","Direction":"CRE",</t>
  </si>
  <si>
    <t>"Latitude":"41,4730244086708",""Longitude":"2,28281624668639",""Manufacturer":"LANACCESS",</t>
  </si>
  <si>
    <t>"Connection":{"Address"):10.137.229.8,"Multicast address":				239.137.229.8,"User":hello,"Password":world,"HTTP port":80,"ONVIF port":80,"RTSP port":554},</t>
  </si>
  <si>
    <t>"PTZ protocol":{"Protocol"):		Plettack,"Address":			7,"Port":9,"Serial settings":1200,8,E,1}}},</t>
  </si>
  <si>
    <t>[{"Camera Information":{"Identifier":"camera.2010","Number":2010,"Group":B-20,"Name":B-20 24,8 Montgat,"Location":ACCESSOS NORD,</t>
  </si>
  <si>
    <t>"Description":B-20 24,8 Montgat,"Symbol":"Fixed camera","Owner":"SCT","Municipality":"Montgat","Kilometric Point":"24,8","Road":"B-20","Direction":"DEC",</t>
  </si>
  <si>
    <t>"Latitude":"41,4800116425272",""Longitude":"2,29099889597774",""Manufacturer":"LANACCESS",</t>
  </si>
  <si>
    <t>"Connection":{"Address"):10.137.229.9,"Multicast address":				239.137.229.9,"User":hello,"Password":world,"HTTP port":80,"ONVIF port":80,"RTSP port":554},</t>
  </si>
  <si>
    <t>"PTZ protocol":{"Protocol"):		Plettack,"Address":			8,"Port":9,"Serial settings":1200,8,E,1}}},</t>
  </si>
  <si>
    <t>[{"Camera Information":{"Identifier":"camera.2201","Number":2201,"Group":C-32B,"Name":C-32B 0,2 Prat de Llobregat,"Location":ACCESSOS SUD,</t>
  </si>
  <si>
    <t>"Description":C-32B 0,2 Prat de Llobregat,"Symbol":"Fixed camera","Owner":"SCT","Municipality":"Prat de Llobregat","Kilometric Point":"0,2","Road":"C-32B","Direction":"CRE",</t>
  </si>
  <si>
    <t>"Latitude":"41,312491",""Longitude":"2,078458",""Manufacturer":"AXIS",</t>
  </si>
  <si>
    <t>"Connection":{"Address"):10.137.241.48,"Multicast address":				239.239.239.239,"User":root,"Password":root,"HTTP port":80,"ONVIF port":80,"RTSP port":554},</t>
  </si>
  <si>
    <t>[{"Camera Information":{"Identifier":"camera.2202","Number":2202,"Group":B-22,"Name":B-22 2 Prat de Llobregat,"Location":ACCESSOS SUD,</t>
  </si>
  <si>
    <t>"Description":B-22 2 Prat de Llobregat,"Symbol":"Fixed camera","Owner":"SCT","Municipality":"Prat de Llobregat","Kilometric Point":"2","Road":"B-22","Direction":"DEC",</t>
  </si>
  <si>
    <t>"Latitude":"41,320601",""Longitude":"2,075067",""Manufacturer":"VERINT",</t>
  </si>
  <si>
    <t>"Connection":{"Address"):10.137.241.49,"Multicast address":				1,"User":,"Password":,"HTTP port":80,"ONVIF port":80,"RTSP port":554},</t>
  </si>
  <si>
    <t>"PTZ protocol":{"Protocol"):		Ultrak,"Address":			3,"Port":0,"Serial settings":9600,8,E,1}}},</t>
  </si>
  <si>
    <t>[{"Camera Information":{"Identifier":"camera.2203","Number":2203,"Group":B-22,"Name":B-22 1,2 Prat de Llobregat,"Location":ACCESSOS SUD,</t>
  </si>
  <si>
    <t>"Description":B-22 1,2 Prat de Llobregat,"Symbol":"Fixed camera","Owner":"SCT","Municipality":"Prat de Llobregat","Kilometric Point":"1,2","Road":"B-22","Direction":"DEC",</t>
  </si>
  <si>
    <t>"Latitude":"41,3275510040869",""Longitude":"2,07060514052825",""Manufacturer":"VERINT",</t>
  </si>
  <si>
    <t>"Connection":{"Address"):10.137.241.50,"Multicast address":				1,"User":,"Password":,"HTTP port":80,"ONVIF port":80,"RTSP port":554},</t>
  </si>
  <si>
    <t>"PTZ protocol":{"Protocol"):		Ultrak,"Address":			2,"Port":0,"Serial settings":9600,8,E,1}}},</t>
  </si>
  <si>
    <t>[{"Camera Information":{"Identifier":"camera.2301","Number":2301,"Group":B-23,"Name":B-23 0 Barcelona,"Location":ACCESSOS SUD,</t>
  </si>
  <si>
    <t>"Description":B-23 0 Barcelona,"Symbol":"Fixed camera","Owner":"SCT","Municipality":"Sense Assignació","Kilometric Point":"0","Road":"B-23","Direction":"CRE",</t>
  </si>
  <si>
    <t>"Latitude":"41,3830699509356",""Longitude":"2,10617592510284",""Manufacturer":"AXIS",</t>
  </si>
  <si>
    <t>"Connection":{"Address"):10.137.243.35,"Multicast address":				239.239.239.239,"User":root,"Password":root,"HTTP port":80,"ONVIF port":80,"RTSP port":554},</t>
  </si>
  <si>
    <t>[{"Camera Information":{"Identifier":"camera.2302","Number":2302,"Group":B-23,"Name":B-23 0,6 Esplugues,"Location":ACCESSOS SUD,</t>
  </si>
  <si>
    <t>"Description":B-23 0,6 Esplugues,"Symbol":"Fixed camera","Owner":"SCT","Municipality":"Sense Assignació","Kilometric Point":"0,6","Road":"B-23","Direction":"DEC",</t>
  </si>
  <si>
    <t>"Latitude":"41,3814930571291",""Longitude":"2,10091568360388",""Manufacturer":"AXIS",</t>
  </si>
  <si>
    <t>"Connection":{"Address"):10.137.243.36,"Multicast address":				239.239.239.239,"User":root,"Password":root,"HTTP port":80,"ONVIF port":80,"RTSP port":554},</t>
  </si>
  <si>
    <t>"PTZ protocol":{"Protocol"):		Ultrak,"Address":			1,"Port":2222,"Serial settings":9600,8,E,1}}},</t>
  </si>
  <si>
    <t>[{"Camera Information":{"Identifier":"camera.2303","Number":2303,"Group":B-23,"Name":B-23 1,2 Esplugues,"Location":ACCESSOS SUD,</t>
  </si>
  <si>
    <t>"Description":B-23 1,2 Esplugues,"Symbol":"Fixed camera","Owner":"SCT","Municipality":"Sense Assignació","Kilometric Point":"1,2","Road":"B-23","Direction":"CRE",</t>
  </si>
  <si>
    <t>"Latitude":"41,3809767582984",""Longitude":"2,09462775155908",""Manufacturer":"AXIS",</t>
  </si>
  <si>
    <t>"Connection":{"Address"):10.137.243.37,"Multicast address":				239.239.239.239,"User":root,"Password":root,"HTTP port":80,"ONVIF port":80,"RTSP port":554},</t>
  </si>
  <si>
    <t>"PTZ protocol":{"Protocol"):		Ultrak,"Address":			2,"Port":2222,"Serial settings":9600,8,E,1}}},</t>
  </si>
  <si>
    <t>[{"Camera Information":{"Identifier":"camera.2304","Number":2304,"Group":B-23,"Name":B-23 2,241 Esplugues,"Location":ACCESSOS SUD,</t>
  </si>
  <si>
    <t>"Description":B-23 2,241 Esplugues,"Symbol":"Fixed camera","Owner":"SCT","Municipality":"Sense Assignació","Kilometric Point":"2,241","Road":"B-23","Direction":"DEC",</t>
  </si>
  <si>
    <t>"Latitude":"41,3780056624328",""Longitude":"2,08356844356411",""Manufacturer":"AXIS",</t>
  </si>
  <si>
    <t>"Connection":{"Address"):10.137.243.38,"Multicast address":				239.239.239.239,"User":root,"Password":root,"HTTP port":80,"ONVIF port":80,"RTSP port":554},</t>
  </si>
  <si>
    <t>"PTZ protocol":{"Protocol"):		Ultrak,"Address":			3,"Port":2222,"Serial settings":9600,8,E,1}}},</t>
  </si>
  <si>
    <t>[{"Camera Information":{"Identifier":"camera.2305","Number":2305,"Group":B-23,"Name":B-23 3,11 Sant Just,"Location":ACCESSOS SUD,</t>
  </si>
  <si>
    <t>"Description":B-23 3,11 Sant Just,"Symbol":"Fixed camera","Owner":"SCT","Municipality":"Sense Assignació","Kilometric Point":"3,11","Road":"B-23","Direction":"CRE",</t>
  </si>
  <si>
    <t>"Latitude":"41,3760973316814",""Longitude":"2,07285544087075",""Manufacturer":"AXIS",</t>
  </si>
  <si>
    <t>"Connection":{"Address"):10.137.243.39,"Multicast address":				239.239.239.239,"User":root,"Password":root,"HTTP port":80,"ONVIF port":80,"RTSP port":554},</t>
  </si>
  <si>
    <t>"PTZ protocol":{"Protocol"):		Ultrak,"Address":			4,"Port":2222,"Serial settings":9600,8,E,1}}},</t>
  </si>
  <si>
    <t>[{"Camera Information":{"Identifier":"camera.2306","Number":2306,"Group":B-23,"Name":B-23 4,75 St. Joan Despí,"Location":ACCESSOS SUD,</t>
  </si>
  <si>
    <t>"Description":B-23 4,75 St. Joan Despí,"Symbol":"Fixed camera","Owner":"SCT","Municipality":"Sense Assignació","Kilometric Point":"4,75","Road":"B-23","Direction":"DEC",</t>
  </si>
  <si>
    <t>"Latitude":"41,3733353616661",""Longitude":"2,05471515014378",""Manufacturer":"AXIS",</t>
  </si>
  <si>
    <t>"Connection":{"Address"):10.137.243.40,"Multicast address":				239.239.239.239,"User":root,"Password":root,"HTTP port":80,"ONVIF port":80,"RTSP port":554},</t>
  </si>
  <si>
    <t>"PTZ protocol":{"Protocol"):		Ultrak,"Address":			5,"Port":2222,"Serial settings":9600,8,E,1}}},</t>
  </si>
  <si>
    <t>[{"Camera Information":{"Identifier":"camera.2307","Number":2307,"Group":B-23,"Name":B-23 6,136 Enllaç A-2,"Location":ACCESSOS SUD,</t>
  </si>
  <si>
    <t>"Description":B-23 6,136 Enllaç A-2,"Symbol":"Fixed camera","Owner":"SCT","Municipality":"Sense Assignació","Kilometric Point":"6,136","Road":"B-23","Direction":"DEC",</t>
  </si>
  <si>
    <t>"Latitude":"41,3732028242553",""Longitude":"2,03771575813385",""Manufacturer":"AXIS",</t>
  </si>
  <si>
    <t>"Connection":{"Address"):10.137.243.41,"Multicast address":				239.239.239.239,"User":root,"Password":root,"HTTP port":80,"ONVIF port":80,"RTSP port":554},</t>
  </si>
  <si>
    <t>"PTZ protocol":{"Protocol"):		Ultrak,"Address":			6,"Port":2222,"Serial settings":9600,8,E,1}}},</t>
  </si>
  <si>
    <t>[{"Camera Information":{"Identifier":"camera.2308","Number":2308,"Group":B-23,"Name":B-23 6,9 Sant Feliu,"Location":ACCESSOS SUD,</t>
  </si>
  <si>
    <t>"Description":B-23 6,9 Sant Feliu,"Symbol":"Fixed camera","Owner":"SCT","Municipality":"Sense Assignació","Kilometric Point":"6,9","Road":"B-23","Direction":"DEC",</t>
  </si>
  <si>
    <t>"Latitude":"41,3778763305481",""Longitude":"2,03201602484842",""Manufacturer":"AXIS",</t>
  </si>
  <si>
    <t>"Connection":{"Address"):10.137.243.99,"Multicast address":				239.239.239.239,"User":root,"Password":root,"HTTP port":80,"ONVIF port":80,"RTSP port":554},</t>
  </si>
  <si>
    <t>"PTZ protocol":{"Protocol"):		Ultrak,"Address":			7,"Port":2222,"Serial settings":9600,8,E,1}}},</t>
  </si>
  <si>
    <t>[{"Camera Information":{"Identifier":"camera.2309","Number":2309,"Group":B-23,"Name":B-23 7,38 Sant Feliu,"Location":ACCESSOS SUD,</t>
  </si>
  <si>
    <t>"Description":B-23 7,38 Sant Feliu,"Symbol":"Fixed camera","Owner":"SCT","Municipality":"Sense Assignació","Kilometric Point":"7,38","Road":"B-23","Direction":"DEC",</t>
  </si>
  <si>
    <t>"Latitude":"41,3827415375423",""Longitude":"2,02878260416305",""Manufacturer":"AXIS",</t>
  </si>
  <si>
    <t>"Connection":{"Address"):10.137.243.100,"Multicast address":				239.239.239.239,"User":root,"Password":root,"HTTP port":80,"ONVIF port":80,"RTSP port":554},</t>
  </si>
  <si>
    <t>"PTZ protocol":{"Protocol"):		Ultrak,"Address":			8,"Port":2222,"Serial settings":9600,8,E,1}}},</t>
  </si>
  <si>
    <t>[{"Camera Information":{"Identifier":"camera.2310","Number":2310,"Group":B-23,"Name":B-23 8,59 Molins de Rei,"Location":ACCESSOS SUD,</t>
  </si>
  <si>
    <t>"Description":B-23 8,59 Molins de Rei,"Symbol":"Fixed camera","Owner":"SCT","Municipality":"Sense Assignació","Kilometric Point":"8,59","Road":"B-23","Direction":"DEC",</t>
  </si>
  <si>
    <t>"Latitude":"41,3927277160621",""Longitude":"2,02403312072511",""Manufacturer":"AXIS",</t>
  </si>
  <si>
    <t>"Connection":{"Address"):10.137.243.101,"Multicast address":				239.239.239.239,"User":root,"Password":root,"HTTP port":80,"ONVIF port":80,"RTSP port":554},</t>
  </si>
  <si>
    <t>"PTZ protocol":{"Protocol"):		Ultrak,"Address":			9,"Port":2222,"Serial settings":9600,8,E,1}}},</t>
  </si>
  <si>
    <t>[{"Camera Information":{"Identifier":"camera.2311","Number":2311,"Group":B-23,"Name":B-23 10,181 Enllaç N-340,"Location":ACCESSOS SUD,</t>
  </si>
  <si>
    <t>"Description":B-23 10,181 Enllaç N-340,"Symbol":"Fixed camera","Owner":"SCT","Municipality":"Sense Assignació","Kilometric Point":"10,181","Road":"B-23","Direction":"DEC",</t>
  </si>
  <si>
    <t>"Latitude":"41,4045116919811",""Longitude":"2,01673760140041",""Manufacturer":"AXIS",</t>
  </si>
  <si>
    <t>"Connection":{"Address"):10.137.243.102,"Multicast address":				239.239.239.239,"User":root,"Password":root,"HTTP port":80,"ONVIF port":80,"RTSP port":554},</t>
  </si>
  <si>
    <t>"PTZ protocol":{"Protocol"):		Ultrak,"Address":			10,"Port":2222,"Serial settings":9600,8,E,1}}},</t>
  </si>
  <si>
    <t>[{"Camera Information":{"Identifier":"camera.2312","Number":2312,"Group":B-23,"Name":B-23 11,14 Molins de Rei,"Location":ACCESSOS SUD,</t>
  </si>
  <si>
    <t>"Description":B-23 11,14 Molins de Rei,"Symbol":"Fixed camera","Owner":"SCT","Municipality":"Sense Assignació","Kilometric Point":"11,14","Road":"B-23","Direction":"DEC",</t>
  </si>
  <si>
    <t>"Latitude":"41,4137214093196",""Longitude":"2,01157085551032",""Manufacturer":"AXIS",</t>
  </si>
  <si>
    <t>"Connection":{"Address"):10.137.243.163,"Multicast address":				239.239.239.239,"User":sin password,"Password":sin password,"HTTP port":80,"ONVIF port":80,"RTSP port":554},</t>
  </si>
  <si>
    <t>"PTZ protocol":{"Protocol"):		Axis,"Address":			0,"Port":0,"Serial settings":9600,8,E,1}}},</t>
  </si>
  <si>
    <t>[{"Camera Information":{"Identifier":"camera.2313","Number":2313,"Group":AP-2,"Name":AP-2 12,185 Papiol,"Location":ACCESSOS SUD,</t>
  </si>
  <si>
    <t>"Description":AP-2 12,185 Papiol,"Symbol":"Fixed camera","Owner":"SCT","Municipality":"Sense Assignació","Kilometric Point":"12,185","Road":"AP-2","Direction":"DEC",</t>
  </si>
  <si>
    <t>"Latitude":"41,4215994141858",""Longitude":"2,00730121654979",""Manufacturer":"AXIS",</t>
  </si>
  <si>
    <t>"Connection":{"Address"):10.137.243.164,"Multicast address":				239.239.239.239,"User":root,"Password":root,"HTTP port":80,"ONVIF port":80,"RTSP port":554},</t>
  </si>
  <si>
    <t>"PTZ protocol":{"Protocol"):		Ultrak,"Address":			12,"Port":2222,"Serial settings":9600,8,E,1}}},</t>
  </si>
  <si>
    <t>[{"Camera Information":{"Identifier":"camera.2314","Number":2314,"Group":AP-2,"Name":AP-2 13,57 Papiol,"Location":ACCESSOS SUD,</t>
  </si>
  <si>
    <t>"Description":AP-2 13,57 Papiol,"Symbol":"Fixed camera","Owner":"SCT","Municipality":"Sense Assignació","Kilometric Point":"13,57","Road":"AP-2","Direction":"CRE",</t>
  </si>
  <si>
    <t>"Latitude":"41,4339301419983",""Longitude":"2,00434407655974",""Manufacturer":"AXIS",</t>
  </si>
  <si>
    <t>"Connection":{"Address"):10.137.243.165,"Multicast address":				239.239.239.239,"User":root,"Password":root,"HTTP port":80,"ONVIF port":80,"RTSP port":554},</t>
  </si>
  <si>
    <t>"PTZ protocol":{"Protocol"):		Ultrak,"Address":			13,"Port":2222,"Serial settings":9600,8,E,1}}},</t>
  </si>
  <si>
    <t>[{"Camera Information":{"Identifier":"camera.2316","Number":2316,"Group":AP-2,"Name":AP-2 15,2 Papiol,"Location":ACCESSOS SUD,</t>
  </si>
  <si>
    <t>"Description":AP-2 15,2 Papiol,"Symbol":"Fixed camera","Owner":"SCT","Municipality":"Sense Assignació","Kilometric Point":"15,2","Road":"AP-2","Direction":"DEC",</t>
  </si>
  <si>
    <t>"Latitude":"41,4416140006428",""Longitude":"1,99948425843859",""Manufacturer":"AXIS",</t>
  </si>
  <si>
    <t>"Connection":{"Address"):10.137.243.227,"Multicast address":				239.239.239.239,"User":root,"Password":root,"HTTP port":80,"ONVIF port":80,"RTSP port":554},</t>
  </si>
  <si>
    <t>"PTZ protocol":{"Protocol"):		Ultrak,"Address":			14,"Port":2222,"Serial settings":9600,8,E,1}}},</t>
  </si>
  <si>
    <t>[{"Camera Information":{"Identifier":"camera.2401","Number":2401,"Group":N-240,"Name":N-240 5 Pallaresos,"Location":N-240,</t>
  </si>
  <si>
    <t>"Description":N-240 5 Pallaresos,"Symbol":"Fixed camera","Owner":"SCT","Municipality":"","Kilometric Point":"5","Road":"N-240","Direction":"CRE",</t>
  </si>
  <si>
    <t>"Latitude":"41,163508",""Longitude":"1,239897",""Manufacturer":"AXIS",</t>
  </si>
  <si>
    <t>"Connection":{"Address"):10.137.247.100,"Multicast address":				239.239.239.239,"User":root,"Password":root,"HTTP port":80,"ONVIF port":80,"RTSP port":554},</t>
  </si>
  <si>
    <t>[{"Camera Information":{"Identifier":"camera.2402","Number":2402,"Group":N-240,"Name":N-240 18 Valls,"Location":N-240,</t>
  </si>
  <si>
    <t>"Description":N-240 18 Valls,"Symbol":"Fixed camera","Owner":"SCT","Municipality":"","Kilometric Point":"18","Road":"N-240","Direction":"CRE",</t>
  </si>
  <si>
    <t>"Latitude":"41,279958",""Longitude":"1,256269",""Manufacturer":"",</t>
  </si>
  <si>
    <t>"Connection":{"Address"):,"Multicast address":				239.239.239.239,"User":,"Password":,"HTTP port":80,"ONVIF port":80,"RTSP port":554},</t>
  </si>
  <si>
    <t>[{"Camera Information":{"Identifier":"camera.2403","Number":2403,"Group":N-240,"Name":N-240 36,7 Montblanc,"Location":N-240,</t>
  </si>
  <si>
    <t>"Description":N-240 36,7 Montblanc,"Symbol":"Fixed camera","Owner":"SCT","Municipality":"","Kilometric Point":"36,7","Road":"N-240","Direction":"CRE",</t>
  </si>
  <si>
    <t>"Latitude":"41,386083",""Longitude":"1,16476",""Manufacturer":"",</t>
  </si>
  <si>
    <t>[{"Camera Information":{"Identifier":"camera.3001","Number":3001,"Group":C-31,"Name":C-31 198,867 Plaça Cerdà,"Location":ACCESSOS SUD,</t>
  </si>
  <si>
    <t>"Description":C-31 198,867 Plaça Cerdà,"Symbol":"Fixed camera","Owner":"SCT","Municipality":"Barcelona","Kilometric Point":"198,867","Road":"C-31","Direction":"CRE",</t>
  </si>
  <si>
    <t>"Latitude":"41,3649603136517",""Longitude":"2,13591558382408",""Manufacturer":"AXIS",</t>
  </si>
  <si>
    <t>"Connection":{"Address"):10.137.239.35,"Multicast address":				239.239.239.239,"User":root,"Password":root,"HTTP port":80,"ONVIF port":80,"RTSP port":554},</t>
  </si>
  <si>
    <t>"PTZ protocol":{"Protocol"):		Ultrak,"Address":			32,"Port":2222,"Serial settings":9600,8,E,1}}},</t>
  </si>
  <si>
    <t>[{"Camera Information":{"Identifier":"camera.3007","Number":3007,"Group":C-31,"Name":C-31 195,6 Hospitalet,"Location":ACCESSOS SUD,</t>
  </si>
  <si>
    <t>"Description":C-31 195,6 Hospitalet,"Symbol":"Fixed camera","Owner":"SCT","Municipality":"Hospitalet de Llobregat","Kilometric Point":"195,6","Road":"C-31","Direction":"DEC",</t>
  </si>
  <si>
    <t>"Latitude":"41,3377483839567",""Longitude":"2,09934129266338",""Manufacturer":"AXIS ",</t>
  </si>
  <si>
    <t>"Connection":{"Address"):10.137.239.38,"Multicast address":				239.239.239.239,"User":root,"Password":root,"HTTP port":80,"ONVIF port":80,"RTSP port":554},</t>
  </si>
  <si>
    <t>"PTZ protocol":{"Protocol"):		Ultrak,"Address":			36,"Port":2222,"Serial settings":9600,8,E,1}}},</t>
  </si>
  <si>
    <t>[{"Camera Information":{"Identifier":"camera.3008","Number":3008,"Group":C-31,"Name":C-31 195,027 El Prat,"Location":ACCESSOS SUD,</t>
  </si>
  <si>
    <t>"Description":C-31 195,027 El Prat,"Symbol":"Fixed camera","Owner":"SCT","Municipality":"Hospitalet de Llobregat","Kilometric Point":"195,027","Road":"C-31","Direction":"CRE",</t>
  </si>
  <si>
    <t>"Latitude":"41,3325428801193",""Longitude":"2,08690555630446",""Manufacturer":"AXIS ",</t>
  </si>
  <si>
    <t>"Connection":{"Address"):10.137.239.39,"Multicast address":				239.239.239.239,"User":root,"Password":root,"HTTP port":80,"ONVIF port":80,"RTSP port":554},</t>
  </si>
  <si>
    <t>"PTZ protocol":{"Protocol"):		Ultrak,"Address":			37,"Port":2222,"Serial settings":9600,8,E,1}}},</t>
  </si>
  <si>
    <t>[{"Camera Information":{"Identifier":"camera.3009","Number":3009,"Group":C-31,"Name":C-31 193,677 El Prat,"Location":ACCESSOS SUD,</t>
  </si>
  <si>
    <t>"Description":C-31 193,677 El Prat,"Symbol":"Fixed camera","Owner":"SCT","Municipality":"Prat de Llobregat","Kilometric Point":"193,677","Road":"C-31","Direction":"DEC",</t>
  </si>
  <si>
    <t>"Latitude":"41,3274176360255",""Longitude":"2,07906366617747",""Manufacturer":"AXIS ",</t>
  </si>
  <si>
    <t>"Connection":{"Address"):10.137.239.40,"Multicast address":				239.239.239.239,"User":root,"Password":root,"HTTP port":80,"ONVIF port":80,"RTSP port":554},</t>
  </si>
  <si>
    <t>"PTZ protocol":{"Protocol"):		Ultrak,"Address":			38,"Port":2222,"Serial settings":9600,8,E,1}}},</t>
  </si>
  <si>
    <t>[{"Camera Information":{"Identifier":"camera.3010","Number":3010,"Group":C-31,"Name":C-31 193,007 Sortida Aeroport,"Location":ACCESSOS SUD,</t>
  </si>
  <si>
    <t>"Description":C-31 193,007 Sortida Aeroport,"Symbol":"Fixed camera","Owner":"SCT","Municipality":"Prat de Llobregat","Kilometric Point":"193,007","Road":"C-31","Direction":"DEC",</t>
  </si>
  <si>
    <t>"Latitude":"41,3209269166929",""Longitude":"2,07410074587445",""Manufacturer":"AXIS",</t>
  </si>
  <si>
    <t>"Connection":{"Address"):10.137.239.41,"Multicast address":				239.239.239.239,"User":root,"Password":root,"HTTP port":80,"ONVIF port":80,"RTSP port":554},</t>
  </si>
  <si>
    <t>"PTZ protocol":{"Protocol"):		Ultrak,"Address":			39,"Port":2222,"Serial settings":9600,8,E,1}}},</t>
  </si>
  <si>
    <t>[{"Camera Information":{"Identifier":"camera.3011","Number":3011,"Group":C-31,"Name":C-31 192,177 Aeroport,"Location":ACCESSOS SUD,</t>
  </si>
  <si>
    <t>"Description":C-31 192,177 Aeroport,"Symbol":"Fixed camera","Owner":"SCT","Municipality":"Prat de Llobregat","Kilometric Point":"192,177","Road":"C-31","Direction":"CRE",</t>
  </si>
  <si>
    <t>"Latitude":"41,3135188333262",""Longitude":"2,06815750589042",""Manufacturer":"AXIS",</t>
  </si>
  <si>
    <t>"Connection":{"Address"):10.137.239.99,"Multicast address":				239.239.239.239,"User":root,"Password":root,"HTTP port":80,"ONVIF port":80,"RTSP port":554},</t>
  </si>
  <si>
    <t>"PTZ protocol":{"Protocol"):		Ultrak,"Address":			40,"Port":2222,"Serial settings":9600,8,E,1}}},</t>
  </si>
  <si>
    <t>[{"Camera Information":{"Identifier":"camera.3012","Number":3012,"Group":C-31,"Name":C-31 191,207 El Prat,"Location":ACCESSOS SUD,</t>
  </si>
  <si>
    <t>"Description":C-31 191,207 El Prat,"Symbol":"Fixed camera","Owner":"SCT","Municipality":"Prat de Llobregat","Kilometric Point":"191,207","Road":"C-31","Direction":"CRE",</t>
  </si>
  <si>
    <t>"Latitude":"41,3036977276554",""Longitude":"2,05881063693734",""Manufacturer":"AXIS",</t>
  </si>
  <si>
    <t>"Connection":{"Address"):10.137.239.100,"Multicast address":				239.239.239.239,"User":sin password,"Password":sin password,"HTTP port":80,"ONVIF port":80,"RTSP port":554},</t>
  </si>
  <si>
    <t>"PTZ protocol":{"Protocol"):		Ultrak,"Address":			41,"Port":2222,"Serial settings":9600,8,E,1}}},</t>
  </si>
  <si>
    <t>[{"Camera Information":{"Identifier":"camera.3013","Number":3013,"Group":C-31,"Name":C-31 189,828 Mercaderies Aeroport,"Location":ACCESSOS SUD,</t>
  </si>
  <si>
    <t>"Description":C-31 189,828 Mercaderies Aeroport,"Symbol":"Fixed camera","Owner":"SCT","Municipality":"Sant Boi de Llobregat","Kilometric Point":"189,828","Road":"C-31","Direction":"DEC",</t>
  </si>
  <si>
    <t>"Latitude":"41,2957104793235",""Longitude":"2,05015446837038",""Manufacturer":"AXIS",</t>
  </si>
  <si>
    <t>"Connection":{"Address"):10.137.239.101,"Multicast address":				239.239.239.239,"User":root,"Password":root,"HTTP port":80,"ONVIF port":80,"RTSP port":554},</t>
  </si>
  <si>
    <t>"PTZ protocol":{"Protocol"):		Ultrak,"Address":			42,"Port":2222,"Serial settings":9600,8,E,1}}},</t>
  </si>
  <si>
    <t>[{"Camera Information":{"Identifier":"camera.3014","Number":3014,"Group":C-31,"Name":C-31 188,937 Viladecans,"Location":ACCESSOS SUD,</t>
  </si>
  <si>
    <t>"Description":C-31 188,937 Viladecans,"Symbol":"Fixed camera","Owner":"SCT","Municipality":"Viladecans","Kilometric Point":"188,937","Road":"C-31","Direction":"DEC",</t>
  </si>
  <si>
    <t>"Latitude":"41,2809259675256",""Longitude":"2,05226230199362",""Manufacturer":"AXIS",</t>
  </si>
  <si>
    <t>"Connection":{"Address"):10.137.239.102,"Multicast address":				239.239.239.239,"User":root,"Password":root,"HTTP port":80,"ONVIF port":80,"RTSP port":554},</t>
  </si>
  <si>
    <t>"PTZ protocol":{"Protocol"):		Ultrak,"Address":			43,"Port":2222,"Serial settings":9600,8,E,1}}},</t>
  </si>
  <si>
    <t>[{"Camera Information":{"Identifier":"camera.3015","Number":3015,"Group":C-31,"Name":C-31 187,296 Viladecans,"Location":ACCESSOS SUD,</t>
  </si>
  <si>
    <t>"Description":C-31 187,296 Viladecans,"Symbol":"Fixed camera","Owner":"SCT","Municipality":"Viladecans","Kilometric Point":"187,296","Road":"C-31","Direction":"DEC",</t>
  </si>
  <si>
    <t>"Latitude":"41,2750328996493",""Longitude":"2,04787387964873",""Manufacturer":"AXIS",</t>
  </si>
  <si>
    <t>"Connection":{"Address"):10.137.239.163,"Multicast address":				239.239.239.239,"User":root,"Password":root,"HTTP port":80,"ONVIF port":80,"RTSP port":554},</t>
  </si>
  <si>
    <t>"PTZ protocol":{"Protocol"):		Ultrak,"Address":			44,"Port":2222,"Serial settings":9600,8,E,1}}},</t>
  </si>
  <si>
    <t>[{"Camera Information":{"Identifier":"camera.3016","Number":3016,"Group":C-31,"Name":C-31 186,456 Viladecans,"Location":ACCESSOS SUD,</t>
  </si>
  <si>
    <t>"Description":C-31 186,456 Viladecans,"Symbol":"Fixed camera","Owner":"SCT","Municipality":"Viladecans","Kilometric Point":"186,456","Road":"C-31","Direction":"CRE",</t>
  </si>
  <si>
    <t>"Latitude":"41,2717600867079",""Longitude":"2,03553060649661",""Manufacturer":"AXIS",</t>
  </si>
  <si>
    <t>"Connection":{"Address"):10.137.239.164,"Multicast address":				239.239.239.239,"User":sin password,"Password":sin password,"HTTP port":80,"ONVIF port":80,"RTSP port":554},</t>
  </si>
  <si>
    <t>"PTZ protocol":{"Protocol"):		Ultrak,"Address":			45,"Port":2222,"Serial settings":9600,8,E,1}}},</t>
  </si>
  <si>
    <t>[{"Camera Information":{"Identifier":"camera.3017","Number":3017,"Group":C-31,"Name":C-31 185,43 Gavà,"Location":ACCESSOS SUD,</t>
  </si>
  <si>
    <t>"Description":C-31 185,43 Gavà,"Symbol":"Fixed camera","Owner":"SCT","Municipality":"Gavà","Kilometric Point":"185,43","Road":"C-31","Direction":"CRE",</t>
  </si>
  <si>
    <t>"Latitude":"41,2703266392904",""Longitude":"2,01983015344812",""Manufacturer":"AXIS",</t>
  </si>
  <si>
    <t>"Connection":{"Address"):10.137.239.227,"Multicast address":				239.239.239.239,"User":root,"Password":root,"HTTP port":80,"ONVIF port":80,"RTSP port":554},</t>
  </si>
  <si>
    <t>"PTZ protocol":{"Protocol"):		Ultrak,"Address":			46,"Port":2222,"Serial settings":9600,8,E,1}}},</t>
  </si>
  <si>
    <t>[{"Camera Information":{"Identifier":"camera.3018","Number":3018,"Group":C-31,"Name":C-31 184,047 Gavà,"Location":ACCESSOS SUD,</t>
  </si>
  <si>
    <t>"Description":C-31 184,047 Gavà,"Symbol":"Fixed camera","Owner":"SCT","Municipality":"Gavà","Kilometric Point":"184,047","Road":"C-31","Direction":"CRE",</t>
  </si>
  <si>
    <t>"Latitude":"41,2695221342768",""Longitude":"2,01234885122196",""Manufacturer":"AXIS",</t>
  </si>
  <si>
    <t>"Connection":{"Address"):10.137.239.228,"Multicast address":				239.239.239.239,"User":root,"Password":root,"HTTP port":80,"ONVIF port":80,"RTSP port":554},</t>
  </si>
  <si>
    <t>"PTZ protocol":{"Protocol"):		Ultrak,"Address":			47,"Port":2222,"Serial settings":9600,8,E,1}}},</t>
  </si>
  <si>
    <t>[{"Camera Information":{"Identifier":"camera.3019","Number":3019,"Group":C-31,"Name":C-31 183,097 Gavà,"Location":ACCESSOS SUD,</t>
  </si>
  <si>
    <t>"Description":C-31 183,097 Gavà,"Symbol":"Fixed camera","Owner":"SCT","Municipality":"Gavà","Kilometric Point":"183,097","Road":"C-31","Direction":"CRE",</t>
  </si>
  <si>
    <t>"Latitude":"41,2692684863091",""Longitude":"2,00293343304958",""Manufacturer":"AXIS",</t>
  </si>
  <si>
    <t>"Connection":{"Address"):10.137.239.229,"Multicast address":				239.239.239.239,"User":root,"Password":root,"HTTP port":80,"ONVIF port":80,"RTSP port":554},</t>
  </si>
  <si>
    <t>"PTZ protocol":{"Protocol"):		Ultrak,"Address":			48,"Port":2222,"Serial settings":9600,8,E,1}}},</t>
  </si>
  <si>
    <t>[{"Camera Information":{"Identifier":"camera.3020","Number":3020,"Group":C-31,"Name":C-31 182,58 Gavà,"Location":ACCESSOS SUD,</t>
  </si>
  <si>
    <t>"Description":C-31 182,58 Gavà,"Symbol":"Fixed camera","Owner":"SCT","Municipality":"Castelldefels","Kilometric Point":"182,58","Road":"C-31","Direction":"CRE",</t>
  </si>
  <si>
    <t>"Latitude":"41,269545185459",""Longitude":"1,98929335717899",""Manufacturer":"AXIS",</t>
  </si>
  <si>
    <t>"Connection":{"Address"):10.137.239.230,"Multicast address":				239.239.239.239,"User":root,"Password":root,"HTTP port":80,"ONVIF port":80,"RTSP port":554},</t>
  </si>
  <si>
    <t>"PTZ protocol":{"Protocol"):		Ultrak,"Address":			49,"Port":2222,"Serial settings":9600,8,E,1}}},</t>
  </si>
  <si>
    <t>[{"Camera Information":{"Identifier":"camera.3021","Number":3021,"Group":C-31,"Name":C-31 181,484 Castelldefels,"Location":ACCESSOS SUD,</t>
  </si>
  <si>
    <t>"Description":C-31 181,484 Castelldefels,"Symbol":"Fixed camera","Owner":"SCT","Municipality":"Castelldefels","Kilometric Point":"181,484","Road":"C-31","Direction":"CRE",</t>
  </si>
  <si>
    <t>"Latitude":"41,2700422594646",""Longitude":"1,98277529037126",""Manufacturer":"AXIS",</t>
  </si>
  <si>
    <t>"Connection":{"Address"):10.137.239.231,"Multicast address":				239.239.239.239,"User":root,"Password":root,"HTTP port":80,"ONVIF port":80,"RTSP port":554},</t>
  </si>
  <si>
    <t>"PTZ protocol":{"Protocol"):		Ultrak,"Address":			50,"Port":2222,"Serial settings":9600,8,E,1}}},</t>
  </si>
  <si>
    <t>[{"Camera Information":{"Identifier":"camera.3022","Number":3022,"Group":C-31,"Name":C-31 180,941 Castelldefels,"Location":ACCESSOS SUD,</t>
  </si>
  <si>
    <t>"Description":C-31 180,941 Castelldefels,"Symbol":"Fixed camera","Owner":"SCT","Municipality":"Castelldefels","Kilometric Point":"180,941","Road":"C-31","Direction":"DEC",</t>
  </si>
  <si>
    <t>"Latitude":"41,2698133798493",""Longitude":"1,98221805973258",""Manufacturer":"AXIS",</t>
  </si>
  <si>
    <t>"Connection":{"Address"):10.137.239.232,"Multicast address":				239.239.239.239,"User":root,"Password":root,"HTTP port":80,"ONVIF port":80,"RTSP port":554},</t>
  </si>
  <si>
    <t>"PTZ protocol":{"Protocol"):		Ultrak,"Address":			51,"Port":2222,"Serial settings":9600,8,E,1}}},</t>
  </si>
  <si>
    <t>[{"Camera Information":{"Identifier":"camera.3023","Number":3023,"Group":C-31,"Name":C-31 180,141 Castelldefels,"Location":ACCESSOS SUD,</t>
  </si>
  <si>
    <t>"Description":C-31 180,141 Castelldefels,"Symbol":"Fixed camera","Owner":"SCT","Municipality":"Castelldefels","Kilometric Point":"180,141","Road":"C-31","Direction":"CRE",</t>
  </si>
  <si>
    <t>"Latitude":"41,268585",""Longitude":"1,97115",""Manufacturer":"AXIS",</t>
  </si>
  <si>
    <t>"Connection":{"Address"):10.137.239.233,"Multicast address":				239.239.239.239,"User":root,"Password":root,"HTTP port":80,"ONVIF port":80,"RTSP port":554},</t>
  </si>
  <si>
    <t>"PTZ protocol":{"Protocol"):		Ultrak,"Address":			52,"Port":2222,"Serial settings":9600,8,E,1}}},</t>
  </si>
  <si>
    <t>[{"Camera Information":{"Identifier":"camera.3050","Number":3050,"Group":C-31,"Name":C-31 137,05 EL Vendrell,"Location":N-340,</t>
  </si>
  <si>
    <t>"Description":C-31 137,05 EL Vendrell,"Symbol":"Fixed camera","Owner":"SCT","Municipality":"Vendrell","Kilometric Point":"137,05","Road":"C-31","Direction":"CRE",</t>
  </si>
  <si>
    <t>"Latitude":"41,2061884136689",""Longitude":"1,55509002688976",""Manufacturer":"AXIS",</t>
  </si>
  <si>
    <t>"Connection":{"Address"):10.137.246.74,"Multicast address":				239.239.239.239,"User":root,"Password":root,"HTTP port":80,"ONVIF port":80,"RTSP port":554},</t>
  </si>
  <si>
    <t>[{"Camera Information":{"Identifier":"camera.3101","Number":3101,"Group":C-31,"Name":C-31 207,5 L"Hospitalet,"Location":ACCESSOS NORD,</t>
  </si>
  <si>
    <t>"Description":C-31 207,5 L"Hospitalet,"Symbol":"Fixed camera","Owner":"SCT","Municipality":"","Kilometric Point":"207,5","Road":"C-31","Direction":"",</t>
  </si>
  <si>
    <t>"Connection":{"Address"):,"Multicast address":				,"User":hello,"Password":world,"HTTP port":80,"ONVIF port":80,"RTSP port":554},</t>
  </si>
  <si>
    <t>"PTZ protocol":{"Protocol"):		Plettack,"Address":			1,"Port":8,"Serial settings":1200,8,E,1}}},</t>
  </si>
  <si>
    <t>[{"Camera Information":{"Identifier":"camera.3102","Number":3102,"Group":C-31,"Name":C-31 209,128 St. Adrià Besos,"Location":ACCESSOS NORD,</t>
  </si>
  <si>
    <t>"Description":C-31 209,128 St. Adrià Besos,"Symbol":"Fixed camera","Owner":"SCT","Municipality":"Sant Adrià de Besòs","Kilometric Point":"209,128","Road":"C-31","Direction":"DEC",</t>
  </si>
  <si>
    <t>"Latitude":"41,4251338987678",""Longitude":"2,21588833333419",""Manufacturer":"LANACCESS",</t>
  </si>
  <si>
    <t>"Connection":{"Address"):10.137.229.67,"Multicast address":				239.137.229.67,"User":hello,"Password":world,"HTTP port":80,"ONVIF port":80,"RTSP port":554},</t>
  </si>
  <si>
    <t>"PTZ protocol":{"Protocol"):		LANACCESS,"Address":			2,"Port":8,"Serial settings":1200,8,E,1}}},</t>
  </si>
  <si>
    <t>[{"Camera Information":{"Identifier":"camera.3103","Number":3103,"Group":C-31,"Name":C-31 210,144 Badalona Sud,"Location":ACCESSOS NORD,</t>
  </si>
  <si>
    <t>"Description":C-31 210,144 Badalona Sud,"Symbol":"Fixed camera","Owner":"SCT","Municipality":"Sant Adrià de Besòs","Kilometric Point":"210,144","Road":"C-31","Direction":"DEC",</t>
  </si>
  <si>
    <t>"Latitude":"41,4318921519779",""Longitude":"2,22409056014118",""Manufacturer":"LANACCESS",</t>
  </si>
  <si>
    <t>"Connection":{"Address"):10.137.229.68,"Multicast address":				239.137.229.68,"User":hello,"Password":world,"HTTP port":80,"ONVIF port":80,"RTSP port":554},</t>
  </si>
  <si>
    <t>"PTZ protocol":{"Protocol"):		Plettack,"Address":			3,"Port":8,"Serial settings":1200,8,E,1}}},</t>
  </si>
  <si>
    <t>[{"Camera Information":{"Identifier":"camera.3104","Number":3104,"Group":C-31,"Name":C-31 210,974 Badalona,"Location":ACCESSOS NORD,</t>
  </si>
  <si>
    <t>"Description":C-31 210,974 Badalona,"Symbol":"Fixed camera","Owner":"SCT","Municipality":"Badalona","Kilometric Point":"210,974","Road":"C-31","Direction":"DEC",</t>
  </si>
  <si>
    <t>"Latitude":"41,4388429111326",""Longitude":"2,22652479436029",""Manufacturer":"LANACCESS",</t>
  </si>
  <si>
    <t>"Connection":{"Address"):10.137.229.69,"Multicast address":				239.137.229.69,"User":hello,"Password":world,"HTTP port":80,"ONVIF port":80,"RTSP port":554},</t>
  </si>
  <si>
    <t>"PTZ protocol":{"Protocol"):		Plettack,"Address":			4,"Port":8,"Serial settings":1200,8,E,1}}},</t>
  </si>
  <si>
    <t>[{"Camera Information":{"Identifier":"camera.3005","Number":3005,"Group":C-31,"Name":C-31 196,927 Bellvitge,"Location":ACCESSOS NORD,</t>
  </si>
  <si>
    <t>"Description":C-31 196,927 Bellvitge,"Symbol":"Fixed camera","Owner":"SCT","Municipality":"Badalona","Kilometric Point":"196,927","Road":"C-31","Direction":"DEC",</t>
  </si>
  <si>
    <t>"Latitude":"41,4451339992216",""Longitude":"2,23265898758519",""Manufacturer":"LANACCESS",</t>
  </si>
  <si>
    <t>"Connection":{"Address"):10.137.239.36,"Multicast address":				239.137.229.70,"User":hello,"Password":world,"HTTP port":80,"ONVIF port":80,"RTSP port":554},</t>
  </si>
  <si>
    <t>"PTZ protocol":{"Protocol"):		Plettack,"Address":			5,"Port":8,"Serial settings":1200,8,E,1}}},</t>
  </si>
  <si>
    <t>[{"Camera Information":{"Identifier":"camera.3105","Number":3105,"Group":C-31,"Name":C-31 211,637 Badalona Centre,"Location":ACCESSOS NORD,</t>
  </si>
  <si>
    <t>"Description":C-31 211,637 Badalona Centre,"Symbol":"Fixed camera","Owner":"SCT","Municipality":"Badalona","Kilometric Point":"211,637","Road":"C-31","Direction":"DEC",</t>
  </si>
  <si>
    <t>"Connection":{"Address"):10.137.229.70,"Multicast address":				239.137.229.70,"User":hello,"Password":world,"HTTP port":80,"ONVIF port":80,"RTSP port":554},</t>
  </si>
  <si>
    <t>[{"Camera Information":{"Identifier":"camera.3006","Number":3006,"Group":C-31,"Name":C-31 195,927 Hospital Bellvitge,"Location":ACCESSOS NORD,</t>
  </si>
  <si>
    <t>"Description":C-31 195,927 Hospital Bellvitge,"Symbol":"Fixed camera","Owner":"SCT","Municipality":"Badalona","Kilometric Point":"195,927","Road":"C-31","Direction":"DEC",</t>
  </si>
  <si>
    <t>"Latitude":"41,4565411379299",""Longitude":"2,24783358333777",""Manufacturer":"LANACCESS",</t>
  </si>
  <si>
    <t>"Connection":{"Address"):10.137.229.71,"Multicast address":				239.137.229.71,"User":hello,"Password":world,"HTTP port":80,"ONVIF port":80,"RTSP port":554},</t>
  </si>
  <si>
    <t>"PTZ protocol":{"Protocol"):		Plettack,"Address":			6,"Port":8,"Serial settings":1200,8,E,1}}},</t>
  </si>
  <si>
    <t>[{"Camera Information":{"Identifier":"camera.3106","Number":3106,"Group":C-31,"Name":C-31 213,554 Badalona Nord,"Location":ACCESSOS NORD,</t>
  </si>
  <si>
    <t>"Description":C-31 213,554 Badalona Nord,"Symbol":"Fixed camera","Owner":"SCT","Municipality":"Badalona","Kilometric Point":"213,554","Road":"C-31","Direction":"DEC",</t>
  </si>
  <si>
    <t>[{"Camera Information":{"Identifier":"camera.3107","Number":3107,"Group":C-31,"Name":C-31 214,903 Badalona,"Location":ACCESSOS NORD,</t>
  </si>
  <si>
    <t>"Description":C-31 214,903 Badalona,"Symbol":"Fixed camera","Owner":"SCT","Municipality":"Badalona","Kilometric Point":"214,903","Road":"C-31","Direction":"DEC",</t>
  </si>
  <si>
    <t>"Latitude":"41,4615210532129",""Longitude":"2,262875432141",""Manufacturer":"LANACCESS",</t>
  </si>
  <si>
    <t>"Connection":{"Address"):10.137.229.72,"Multicast address":				239.137.229.72,"User":hello,"Password":world,"HTTP port":80,"ONVIF port":80,"RTSP port":554},</t>
  </si>
  <si>
    <t>"PTZ protocol":{"Protocol"):		Plettack,"Address":			7,"Port":8,"Serial settings":1200,8,E,1}}},</t>
  </si>
  <si>
    <t>[{"Camera Information":{"Identifier":"camera.3108","Number":3108,"Group":C-31,"Name":C-31 215,8 Enllaç N-II,"Location":ACCESSOS NORD,</t>
  </si>
  <si>
    <t>"Description":C-31 215,8 Enllaç N-II,"Symbol":"Fixed camera","Owner":"SCT","Municipality":"Montgat","Kilometric Point":"215,8","Road":"C-31","Direction":"DEC",</t>
  </si>
  <si>
    <t>"Latitude":"41,464801091299",""Longitude":"2,27141277197488",""Manufacturer":"LANACCESS",</t>
  </si>
  <si>
    <t>"Connection":{"Address"):10.137.229.73,"Multicast address":				239.137.229.73,"User":hello,"Password":world,"HTTP port":80,"ONVIF port":80,"RTSP port":554},</t>
  </si>
  <si>
    <t>"PTZ protocol":{"Protocol"):		Plettack,"Address":			8,"Port":8,"Serial settings":1200,8,E,1}}},</t>
  </si>
  <si>
    <t>[{"Camera Information":{"Identifier":"camera.3109","Number":3109,"Group":C-31,"Name":C-31 216,254 Montgat,"Location":ACCESSOS NORD,</t>
  </si>
  <si>
    <t>"Description":C-31 216,254 Montgat,"Symbol":"Fixed camera","Owner":"SCT","Municipality":"Montgat","Kilometric Point":"216,254","Road":"C-31","Direction":"DEC",</t>
  </si>
  <si>
    <t>"Latitude":"41,466118",""Longitude":"2,278869",""Manufacturer":"LANACCESS",</t>
  </si>
  <si>
    <t>"Connection":{"Address"):10.137.229.74,"Multicast address":				239.137.229.74,"User":hello,"Password":world,"HTTP port":80,"ONVIF port":80,"RTSP port":554},</t>
  </si>
  <si>
    <t>"PTZ protocol":{"Protocol"):		Plettack,"Address":			9,"Port":8,"Serial settings":1200,8,E,1}}},</t>
  </si>
  <si>
    <t>[{"Camera Information":{"Identifier":"camera.3201","Number":3201,"Group":B-20,"Name":B-20 2,83 Cornellà,"Location":ACCESSOS SUD,</t>
  </si>
  <si>
    <t>"Description":B-20 2,83 Cornellà,"Symbol":"Fixed camera","Owner":"SCT","Municipality":"Cornellà de Llobregat","Kilometric Point":"2,83","Road":"B-20","Direction":"DEC",</t>
  </si>
  <si>
    <t>"Latitude":"41,3431280698808",""Longitude":"2,09038906089422",""Manufacturer":"AXIS",</t>
  </si>
  <si>
    <t>"Connection":{"Address"):10.137.241.51,"Multicast address":				239.239.239.239,"User":root,"Password":root,"HTTP port":80,"ONVIF port":80,"RTSP port":554},</t>
  </si>
  <si>
    <t>[{"Camera Information":{"Identifier":"camera.3202","Number":3202,"Group":B-20,"Name":B-20 1,65 El Prat,"Location":ACCESSOS SUD,</t>
  </si>
  <si>
    <t>"Description":B-20 1,65 El Prat,"Symbol":"Fixed camera","Owner":"SCT","Municipality":"","Kilometric Point":"1,65","Road":"B-20","Direction":"",</t>
  </si>
  <si>
    <t>"Latitude":"41,3357488559751",""Longitude":"2,08020324410886",""Manufacturer":"AXIS",</t>
  </si>
  <si>
    <t>"Connection":{"Address"):10.137.241.36,"Multicast address":				239.239.239.239,"User":root,"Password":root,"HTTP port":80,"ONVIF port":80,"RTSP port":554},</t>
  </si>
  <si>
    <t>"PTZ protocol":{"Protocol"):		Plettack,"Address":			2,"Port":2222,"Serial settings":9600,8,E,1}}},</t>
  </si>
  <si>
    <t>[{"Camera Information":{"Identifier":"camera.3203","Number":3203,"Group":B-20,"Name":B-20 0,83 Sant Boi,"Location":ACCESSOS SUD,</t>
  </si>
  <si>
    <t>"Description":B-20 0,83 Sant Boi,"Symbol":"Fixed camera","Owner":"SCT","Municipality":"Cornellà de Llobregat","Kilometric Point":"0,83","Road":"B-20","Direction":"CRE",</t>
  </si>
  <si>
    <t>"Latitude":"41,3327511509347",""Longitude":"2,07065331878884",""Manufacturer":"AXIS",</t>
  </si>
  <si>
    <t>"Connection":{"Address"):10.137.241.37,"Multicast address":				239.239.239.239,"User":root,"Password":root,"HTTP port":80,"ONVIF port":80,"RTSP port":554},</t>
  </si>
  <si>
    <t>"PTZ protocol":{"Protocol"):		Plettack,"Address":			3,"Port":2222,"Serial settings":9600,8,E,1}}},</t>
  </si>
  <si>
    <t>[{"Camera Information":{"Identifier":"camera.3204","Number":3204,"Group":C-32S,"Name":C-32S 54,3 Sant Boi Centre,"Location":ACCESSOS SUD,</t>
  </si>
  <si>
    <t>"Description":C-32S 54,3 Sant Boi Centre,"Symbol":"Fixed camera","Owner":"SCT","Municipality":"Sant Boi de Llobregat","Kilometric Point":"54,3","Road":"C-32S","Direction":"DEC",</t>
  </si>
  <si>
    <t>"Latitude":"41,3283370457427",""Longitude":"2,05071070523757",""Manufacturer":"AXIS",</t>
  </si>
  <si>
    <t>"Connection":{"Address"):10.137.241.38,"Multicast address":				239.239.239.239,"User":root,"Password":root,"HTTP port":80,"ONVIF port":80,"RTSP port":554},</t>
  </si>
  <si>
    <t>"PTZ protocol":{"Protocol"):		Plettack,"Address":			4,"Port":2222,"Serial settings":9600,8,E,1}}},</t>
  </si>
  <si>
    <t>[{"Camera Information":{"Identifier":"camera.3205","Number":3205,"Group":C-32S,"Name":C-32S 53,35 Sant Boi Sud,"Location":ACCESSOS SUD,</t>
  </si>
  <si>
    <t>"Description":C-32S 53,35 Sant Boi Sud,"Symbol":"Fixed camera","Owner":"SCT","Municipality":"Sant Boi de Llobregat","Kilometric Point":"53,35","Road":"C-32S","Direction":"DEC",</t>
  </si>
  <si>
    <t>"Latitude":"41,3214547646342",""Longitude":"2,04089187227667",""Manufacturer":"AXIS",</t>
  </si>
  <si>
    <t>"Connection":{"Address"):10.137.241.39,"Multicast address":				239.239.239.239,"User":root,"Password":root,"HTTP port":80,"ONVIF port":80,"RTSP port":554},</t>
  </si>
  <si>
    <t>"PTZ protocol":{"Protocol"):		Plettack,"Address":			5,"Port":2222,"Serial settings":9600,8,E,1}}},</t>
  </si>
  <si>
    <t>[{"Camera Information":{"Identifier":"camera.3206","Number":3206,"Group":C-32S,"Name":C-32S 51,6 Viladecans,"Location":ACCESSOS SUD,</t>
  </si>
  <si>
    <t>"Description":C-32S 51,6 Viladecans,"Symbol":"Fixed camera","Owner":"SCT","Municipality":"Viladecans","Kilometric Point":"51,6","Road":"C-32S","Direction":"DEC",</t>
  </si>
  <si>
    <t>"Latitude":"41,3112226258023",""Longitude":"2,03093038302105",""Manufacturer":"AXIS",</t>
  </si>
  <si>
    <t>"Connection":{"Address"):10.137.241.40,"Multicast address":				239.239.239.239,"User":root,"Password":root,"HTTP port":80,"ONVIF port":80,"RTSP port":554},</t>
  </si>
  <si>
    <t>"PTZ protocol":{"Protocol"):		Plettack,"Address":			6,"Port":2222,"Serial settings":9600,8,E,1}}},</t>
  </si>
  <si>
    <t>[{"Camera Information":{"Identifier":"camera.3207","Number":3207,"Group":C-32S,"Name":C-32S 50,365 Gavà,"Location":ACCESSOS SUD,</t>
  </si>
  <si>
    <t>"Description":C-32S 50,365 Gavà,"Symbol":"Fixed camera","Owner":"SCT","Municipality":"Viladecans","Kilometric Point":"50,365","Road":"C-32S","Direction":"CRE",</t>
  </si>
  <si>
    <t>"Latitude":"41,299253654606",""Longitude":"2,02077993401239",""Manufacturer":"AXIS",</t>
  </si>
  <si>
    <t>"Connection":{"Address"):10.137.241.41,"Multicast address":				239.239.239.239,"User":root,"Password":root,"HTTP port":80,"ONVIF port":80,"RTSP port":554},</t>
  </si>
  <si>
    <t>"PTZ protocol":{"Protocol"):		Plettack,"Address":			7,"Port":2222,"Serial settings":9600,8,E,1}}},</t>
  </si>
  <si>
    <t>[{"Camera Information":{"Identifier":"camera.3208","Number":3208,"Group":C-32S,"Name":C-32S 49,114 Gavà,"Location":ACCESSOS SUD,</t>
  </si>
  <si>
    <t>"Description":C-32S 49,114 Gavà,"Symbol":"Fixed camera","Owner":"SCT","Municipality":"Gavà","Kilometric Point":"49,114","Road":"C-32S","Direction":"CRE",</t>
  </si>
  <si>
    <t>"Latitude":"41,2920516733497",""Longitude":"2,00943907139925",""Manufacturer":"AXIS",</t>
  </si>
  <si>
    <t>"Connection":{"Address"):10.137.241.42,"Multicast address":				239.239.239.239,"User":root,"Password":root,"HTTP port":80,"ONVIF port":80,"RTSP port":554},</t>
  </si>
  <si>
    <t>"PTZ protocol":{"Protocol"):		Plettack,"Address":			8,"Port":2222,"Serial settings":9600,8,E,1}}},</t>
  </si>
  <si>
    <t>[{"Camera Information":{"Identifier":"camera.3209","Number":3209,"Group":C-32S,"Name":C-32S 49,975 Gavà Sud,"Location":ACCESSOS SUD,</t>
  </si>
  <si>
    <t>"Description":C-32S 49,975 Gavà Sud,"Symbol":"Fixed camera","Owner":"SCT","Municipality":"Gavà","Kilometric Point":"49,975","Road":"C-32S","Direction":"DEC",</t>
  </si>
  <si>
    <t>"Latitude":"41,2860377317579",""Longitude":"1,99826752756355",""Manufacturer":"AXIS",</t>
  </si>
  <si>
    <t>"Connection":{"Address"):10.137.241.43,"Multicast address":				239.239.239.239,"User":root,"Password":root,"HTTP port":80,"ONVIF port":80,"RTSP port":554},</t>
  </si>
  <si>
    <t>[{"Camera Information":{"Identifier":"camera.3210","Number":3210,"Group":C-32S,"Name":C-32S 46,9 Castelldefels,"Location":ACCESSOS SUD,</t>
  </si>
  <si>
    <t>"Description":C-32S 46,9 Castelldefels,"Symbol":"Fixed camera","Owner":"SCT","Municipality":"Castelldefels","Kilometric Point":"46,9","Road":"C-32S","Direction":"CRE",</t>
  </si>
  <si>
    <t>"Latitude":"41,2792701884735",""Longitude":"1,98927410240232",""Manufacturer":"AXIS",</t>
  </si>
  <si>
    <t>"Connection":{"Address"):10.137.241.44,"Multicast address":				239.239.239.239,"User":root,"Password":root,"HTTP port":80,"ONVIF port":80,"RTSP port":554},</t>
  </si>
  <si>
    <t>[{"Camera Information":{"Identifier":"camera.3211","Number":3211,"Group":C-32S,"Name":C-32S 45,275 Castelldefels,"Location":ACCESSOS SUD,</t>
  </si>
  <si>
    <t>"Description":C-32S 45,275 Castelldefels,"Symbol":"Fixed camera","Owner":"SCT","Municipality":"Castelldefels","Kilometric Point":"45,275","Road":"C-32S","Direction":"DEC",</t>
  </si>
  <si>
    <t>"Latitude":"41,2679509684279",""Longitude":"1,96316042730999",""Manufacturer":"AXIS",</t>
  </si>
  <si>
    <t>"Connection":{"Address"):10.137.241.45,"Multicast address":				239.239.239.239,"User":root,"Password":root,"HTTP port":80,"ONVIF port":80,"RTSP port":554},</t>
  </si>
  <si>
    <t>[{"Camera Information":{"Identifier":"camera.3212","Number":3212,"Group":C-32S,"Name":C-32S 44,3 Castelldefels,"Location":ACCESSOS SUD,</t>
  </si>
  <si>
    <t>"Description":C-32S 44,3 Castelldefels,"Symbol":"Fixed camera","Owner":"SCT","Municipality":"Castelldefels","Kilometric Point":"44,3","Road":"C-32S","Direction":"CRE",</t>
  </si>
  <si>
    <t>"Latitude":"41,2679405129607",""Longitude":"1,96307332764815",""Manufacturer":"AXIS",</t>
  </si>
  <si>
    <t>"Connection":{"Address"):10.137.241.46,"Multicast address":				239.239.239.239,"User":sin password,"Password":sin password,"HTTP port":80,"ONVIF port":80,"RTSP port":554},</t>
  </si>
  <si>
    <t>[{"Camera Information":{"Identifier":"camera.3213","Number":3213,"Group":C-32S,"Name":C-32S 43,463 Port Ginesta,"Location":ACCESSOS SUD,</t>
  </si>
  <si>
    <t>"Description":C-32S 43,463 Port Ginesta,"Symbol":"Fixed camera","Owner":"SCT","Municipality":"Castelldefels","Kilometric Point":"43,463","Road":"C-32S","Direction":"CRE",</t>
  </si>
  <si>
    <t>"Latitude":"41,2662077492184",""Longitude":"1,948998100318",""Manufacturer":"AXIS",</t>
  </si>
  <si>
    <t>"Connection":{"Address"):10.137.241.47,"Multicast address":				239.239.239.239,"User":sin password,"Password":sin password,"HTTP port":80,"ONVIF port":80,"RTSP port":554},</t>
  </si>
  <si>
    <t>[{"Camera Information":{"Identifier":"camera.3303","Number":3303,"Group":C-33,"Name":C-33 78,9 Montcada,"Location":ACCESSOS NORD,</t>
  </si>
  <si>
    <t>"Description":C-33 78,9 Montcada,"Symbol":"Fixed camera","Owner":"SCT","Municipality":"Montcada i Reixac","Kilometric Point":"78,9","Road":"C-33","Direction":"DEC",</t>
  </si>
  <si>
    <t>"Latitude":"41,4676836009181",""Longitude":"2,17701785770806",""Manufacturer":"LANACCESS",</t>
  </si>
  <si>
    <t>"Connection":{"Address"):10.137.229.98,"Multicast address":				239.137.229.98,"User":hello,"Password":world,"HTTP port":80,"ONVIF port":80,"RTSP port":554},</t>
  </si>
  <si>
    <t>"PTZ protocol":{"Protocol"):		Plettack,"Address":			23,"Port":2024,"Serial settings":1200,8,E,1}}},</t>
  </si>
  <si>
    <t>[{"Camera Information":{"Identifier":"camera.3304","Number":3304,"Group":C-33,"Name":C-33 79,847 Montcada,"Location":ACCESSOS NORD,</t>
  </si>
  <si>
    <t>"Description":C-33 79,847 Montcada,"Symbol":"Fixed camera","Owner":"SCT","Municipality":"Montcada i Reixac","Kilometric Point":"79,847","Road":"C-33","Direction":"CRE",</t>
  </si>
  <si>
    <t>"Latitude":"41,4747408664952",""Longitude":"2,1826249083226",""Manufacturer":"LANACCESS",</t>
  </si>
  <si>
    <t>"Connection":{"Address"):10.137.229.99,"Multicast address":				239.137.229.99,"User":hello,"Password":world,"HTTP port":80,"ONVIF port":80,"RTSP port":554},</t>
  </si>
  <si>
    <t>"PTZ protocol":{"Protocol"):		Plettack,"Address":			24,"Port":8,"Serial settings":1200,8,E,1}}},</t>
  </si>
  <si>
    <t>[{"Camera Information":{"Identifier":"camera.3305","Number":3305,"Group":C-33,"Name":C-33 81,1 Montcada,"Location":ACCESSOS NORD,</t>
  </si>
  <si>
    <t>"Description":C-33 81,1 Montcada,"Symbol":"Fixed camera","Owner":"SCT","Municipality":"Montcada i Reixac","Kilometric Point":"81,1","Road":"C-33","Direction":"DEC",</t>
  </si>
  <si>
    <t>"Latitude":"41,4861116781467",""Longitude":"2,18398887158866",""Manufacturer":"LANACCESS",</t>
  </si>
  <si>
    <t>"Connection":{"Address"):10.137.229.100,"Multicast address":				239.137.229.100,"User":hello,"Password":world,"HTTP port":80,"ONVIF port":80,"RTSP port":554},</t>
  </si>
  <si>
    <t>"PTZ protocol":{"Protocol"):		Plettack,"Address":			25,"Port":8,"Serial settings":1200,8,E,1}}},</t>
  </si>
  <si>
    <t>[{"Camera Information":{"Identifier":"camera.3306","Number":3306,"Group":C-33,"Name":C-33 82,11 Montcada,"Location":ACCESSOS NORD,</t>
  </si>
  <si>
    <t>"Description":C-33 82,11 Montcada,"Symbol":"Fixed camera","Owner":"SCT","Municipality":"Montcada i Reixac","Kilometric Point":"82,11","Road":"C-33","Direction":"DEC",</t>
  </si>
  <si>
    <t>"Latitude":"41,4941101309138",""Longitude":"2,19026786449624",""Manufacturer":"LANACCESS",</t>
  </si>
  <si>
    <t>"Connection":{"Address"):10.137.229.101,"Multicast address":				239.239.239.239,"User":hello,"Password":world,"HTTP port":80,"ONVIF port":80,"RTSP port":554},</t>
  </si>
  <si>
    <t>[{"Camera Information":{"Identifier":"camera.3307","Number":3307,"Group":C-33,"Name":C-33 84,22 La Llagosta,"Location":ACCESSOS NORD,</t>
  </si>
  <si>
    <t>"Description":C-33 84,22 La Llagosta,"Symbol":"Fixed camera","Owner":"SCT","Municipality":"Llagosta","Kilometric Point":"84,22","Road":"C-33","Direction":"DEC",</t>
  </si>
  <si>
    <t>"Latitude":"41,508760759094",""Longitude":"2,20319344907018",""Manufacturer":"LANACCESS",</t>
  </si>
  <si>
    <t>"Connection":{"Address"):10.137.229.102,"Multicast address":				239.137.229.102,"User":hello,"Password":world,"HTTP port":80,"ONVIF port":80,"RTSP port":554},</t>
  </si>
  <si>
    <t>"PTZ protocol":{"Protocol"):		Plettack,"Address":			27,"Port":8,"Serial settings":1200,8,E,1}}},</t>
  </si>
  <si>
    <t>[{"Camera Information":{"Identifier":"camera.3401","Number":3401,"Group":N-340,"Name":N-340 1243,154 Molins,"Location":ACCESSOS SUD,</t>
  </si>
  <si>
    <t>"Description":N-340 1243,154 Molins,"Symbol":"Fixed camera","Owner":"SCT","Municipality":"","Kilometric Point":"1243,154","Road":"N-340","Direction":"CRE",</t>
  </si>
  <si>
    <t>"Latitude":"41,407066642504",""Longitude":"2,00841955560224",""Manufacturer":"AXIS",</t>
  </si>
  <si>
    <t>"Connection":{"Address"):10.137.245.44,"Multicast address":				239.239.239.239,"User":root,"Password":root,"HTTP port":80,"ONVIF port":80,"RTSP port":554},</t>
  </si>
  <si>
    <t>"PTZ protocol":{"Protocol"):		Plettack,"Address":			24,"Port":2222,"Serial settings":9600,8,E,1}}},</t>
  </si>
  <si>
    <t>[{"Camera Information":{"Identifier":"camera.3402","Number":3402,"Group":N-340,"Name":N-340 1242,278 St. Vicenç,"Location":ACCESSOS SUD,</t>
  </si>
  <si>
    <t>"Description":N-340 1242,278 St. Vicenç,"Symbol":"Fixed camera","Owner":"SCT","Municipality":"","Kilometric Point":"1242,278","Road":"N-340","Direction":"CRE",</t>
  </si>
  <si>
    <t>"Latitude":"41,4043743235337",""Longitude":"1,99837238723761",""Manufacturer":"AXIS",</t>
  </si>
  <si>
    <t>"Connection":{"Address"):10.137.245.45,"Multicast address":				238.137.245.45,"User":root,"Password":root,"HTTP port":80,"ONVIF port":80,"RTSP port":554},</t>
  </si>
  <si>
    <t>"PTZ protocol":{"Protocol"):		Plettack,"Address":			25,"Port":2222,"Serial settings":9600,8,E,1}}},</t>
  </si>
  <si>
    <t>[{"Camera Information":{"Identifier":"camera.3403","Number":3403,"Group":N-340,"Name":N-340 1241,66 Cervelló,"Location":ACCESSOS SUD,</t>
  </si>
  <si>
    <t>"Description":N-340 1241,66 Cervelló,"Symbol":"Fixed camera","Owner":"SCT","Municipality":"","Kilometric Point":"1241,66","Road":"N-340","Direction":"CRE",</t>
  </si>
  <si>
    <t>"Latitude":"41,4024576202994",""Longitude":"1,99172581176257",""Manufacturer":"AXIS",</t>
  </si>
  <si>
    <t>"Connection":{"Address"):10.137.245.46,"Multicast address":				238.137.245.46,"User":root,"Password":root,"HTTP port":80,"ONVIF port":80,"RTSP port":554},</t>
  </si>
  <si>
    <t>"PTZ protocol":{"Protocol"):		Plettack,"Address":			26,"Port":2222,"Serial settings":9600,8,E,1}}},</t>
  </si>
  <si>
    <t>[{"Camera Information":{"Identifier":"camera.3404","Number":3404,"Group":N-340,"Name":N-340 1226 Ordal,"Location":N-340,</t>
  </si>
  <si>
    <t>"Description":N-340 1226 Ordal,"Symbol":"Fixed camera","Owner":"SCT","Municipality":"","Kilometric Point":"1226","Road":"N-340","Direction":"DEC",</t>
  </si>
  <si>
    <t>"Latitude":"41,3943373290372",""Longitude":"1,85635843058475",""Manufacturer":"",</t>
  </si>
  <si>
    <t>"Connection":{"Address"):10137247166,"Multicast address":				1,"User":,"Password":,"HTTP port":80,"ONVIF port":80,"RTSP port":554},</t>
  </si>
  <si>
    <t>[{"Camera Information":{"Identifier":"camera.3405","Number":3405,"Group":N-340,"Name":N-340 1201,8 Arboç,"Location":N-340,</t>
  </si>
  <si>
    <t>"Description":N-340 1201,8 Arboç,"Symbol":"Fixed camera","Owner":"SCT","Municipality":"","Kilometric Point":"1201,8","Road":"N-340","Direction":"DEC",</t>
  </si>
  <si>
    <t>"Latitude":"41,2850133121838",""Longitude":"1,61691888013051",""Manufacturer":"AXIS",</t>
  </si>
  <si>
    <t>"Connection":{"Address"):10.137.246.70,"Multicast address":				239.239.239.239,"User":root,"Password":root,"HTTP port":80,"ONVIF port":80,"RTSP port":554},</t>
  </si>
  <si>
    <t>[{"Camera Information":{"Identifier":"camera.3406","Number":3406,"Group":N-340,"Name":N-340 1195,4 Bellvei,"Location":N-340,</t>
  </si>
  <si>
    <t>"Description":N-340 1195,4 Bellvei,"Symbol":"Fixed camera","Owner":"SCT","Municipality":"","Kilometric Point":"1195,4","Road":"N-340","Direction":"DEC",</t>
  </si>
  <si>
    <t>"Latitude":"41,2378679245983",""Longitude":"1,57717584271065",""Manufacturer":"AXIS",</t>
  </si>
  <si>
    <t>"Connection":{"Address"):10.137.246.72,"Multicast address":				239.239.239.239,"User":root,"Password":root,"HTTP port":80,"ONVIF port":80,"RTSP port":554},</t>
  </si>
  <si>
    <t>[{"Camera Information":{"Identifier":"camera.3407","Number":3407,"Group":N-340,"Name":N-340 1186,4 Vendrell,"Location":N-340,</t>
  </si>
  <si>
    <t>"Description":N-340 1186,4 Vendrell,"Symbol":"Fixed camera","Owner":"SCT","Municipality":"","Kilometric Point":"1186,4","Road":"N-340","Direction":"DEC",</t>
  </si>
  <si>
    <t>"Latitude":"41,1817394019621",""Longitude":"1,50616631754764",""Manufacturer":"",</t>
  </si>
  <si>
    <t>"Connection":{"Address"):10.137.246.38,"Multicast address":				239.239.239.239,"User":,"Password":,"HTTP port":80,"ONVIF port":80,"RTSP port":554},</t>
  </si>
  <si>
    <t>[{"Camera Information":{"Identifier":"camera.3408","Number":3408,"Group":N-340,"Name":N-340 1183,5 Roda de Barà,"Location":N-340,</t>
  </si>
  <si>
    <t>"Description":N-340 1183,5 Roda de Barà,"Symbol":"Fixed camera","Owner":"SCT","Municipality":"","Kilometric Point":"1183,5","Road":"N-340","Direction":"DEC",</t>
  </si>
  <si>
    <t>"Latitude":"41,1764903382996",""Longitude":"1,47409344883042",""Manufacturer":"",</t>
  </si>
  <si>
    <t>"Connection":{"Address"):10.137.246.43,"Multicast address":				239.239.239.239,"User":,"Password":,"HTTP port":80,"ONVIF port":80,"RTSP port":554},</t>
  </si>
  <si>
    <t>[{"Camera Information":{"Identifier":"camera.3409","Number":3409,"Group":N-340,"Name":N-340 1179,3 Torredembarra,"Location":N-340,</t>
  </si>
  <si>
    <t>"Description":N-340 1179,3 Torredembarra,"Symbol":"Fixed camera","Owner":"SCT","Municipality":"","Kilometric Point":"1179,3","Road":"N-340","Direction":"DEC",</t>
  </si>
  <si>
    <t>"Latitude":"41,1555805262686",""Longitude":"1,42811767566059",""Manufacturer":"",</t>
  </si>
  <si>
    <t>"Connection":{"Address"):10.137.246.40,"Multicast address":				239.239.239.239,"User":,"Password":,"HTTP port":80,"ONVIF port":80,"RTSP port":554},</t>
  </si>
  <si>
    <t>[{"Camera Information":{"Identifier":"camera.3410","Number":3410,"Group":N-340,"Name":N-340 1176 Torredembarra,"Location":N-340,</t>
  </si>
  <si>
    <t>"Description":N-340 1176 Torredembarra,"Symbol":"Fixed camera","Owner":"SCT","Municipality":"","Kilometric Point":"1176","Road":"N-340","Direction":"DEC",</t>
  </si>
  <si>
    <t>"Latitude":"41,1582031983377",""Longitude":"1,39178825897496",""Manufacturer":"AXIS",</t>
  </si>
  <si>
    <t>"Connection":{"Address"):10.137.247.145,"Multicast address":				239.239.239.239,"User":root,"Password":root,"HTTP port":80,"ONVIF port":80,"RTSP port":554},</t>
  </si>
  <si>
    <t>[{"Camera Information":{"Identifier":"camera.3411","Number":3411,"Group":N-340,"Name":N-340 1171 Tarragona,"Location":N-340,</t>
  </si>
  <si>
    <t>"Description":N-340 1171 Tarragona,"Symbol":"Fixed camera","Owner":"SCT","Municipality":"","Kilometric Point":"1171","Road":"N-340","Direction":"DEC",</t>
  </si>
  <si>
    <t>"Latitude":"41,138347",""Longitude":"1,345431",""Manufacturer":"AXIS",</t>
  </si>
  <si>
    <t>"Connection":{"Address"):10.137.247.147,"Multicast address":				239.239.239.239,"User":root,"Password":root,"HTTP port":80,"ONVIF port":80,"RTSP port":554},</t>
  </si>
  <si>
    <t>[{"Camera Information":{"Identifier":"camera.3412","Number":3412,"Group":N-340,"Name":N-340 1129,5 Tarragona,"Location":N-340,</t>
  </si>
  <si>
    <t>"Description":N-340 1129,5 Tarragona,"Symbol":"Fixed camera","Owner":"SCT","Municipality":"","Kilometric Point":"1129,5","Road":"N-340","Direction":"DEC",</t>
  </si>
  <si>
    <t>"Latitude":"41,1268443446168",""Longitude":"1,2422991606862",""Manufacturer":"AXIS",</t>
  </si>
  <si>
    <t>"Connection":{"Address"):10.137.247.72,"Multicast address":				239.239.239.239,"User":root,"Password":root,"HTTP port":80,"ONVIF port":80,"RTSP port":554},</t>
  </si>
  <si>
    <t>[{"Camera Information":{"Identifier":"camera.3413","Number":3413,"Group":N-340,"Name":N-340 1162 Tarragona,"Location":N-340,</t>
  </si>
  <si>
    <t>"Description":N-340 1162 Tarragona,"Symbol":"Fixed camera","Owner":"SCT","Municipality":"","Kilometric Point":"1162","Road":"N-340","Direction":"DEC",</t>
  </si>
  <si>
    <t>"Latitude":"41,1031399917001",""Longitude":"1,12839248635636",""Manufacturer":"AXIS",</t>
  </si>
  <si>
    <t>"Connection":{"Address"):10.137.247.4,"Multicast address":				239.239.239.239,"User":root,"Password":root,"HTTP port":80,"ONVIF port":80,"RTSP port":554},</t>
  </si>
  <si>
    <t>[{"Camera Information":{"Identifier":"camera.3414","Number":3414,"Group":N-340,"Name":N-340 1151,2 Vila-seca,"Location":N-340,</t>
  </si>
  <si>
    <t>"Description":N-340 1151,2 Vila-seca,"Symbol":"Fixed camera","Owner":"SCT","Municipality":"","Kilometric Point":"1151,2","Road":"N-340","Direction":"DEC",</t>
  </si>
  <si>
    <t>"Latitude":"41,0702524812255",""Longitude":"1,04777369925839",""Manufacturer":"AXIS",</t>
  </si>
  <si>
    <t>"Connection":{"Address"):10.137.247.152,"Multicast address":				239.239.239.239,"User":root,"Password":root,"HTTP port":80,"ONVIF port":80,"RTSP port":554},</t>
  </si>
  <si>
    <t>[{"Camera Information":{"Identifier":"camera.3415","Number":3415,"Group":N-340,"Name":N-340 1143,7 Cambrils,"Location":N-340,</t>
  </si>
  <si>
    <t>"Description":N-340 1143,7 Cambrils,"Symbol":"Fixed camera","Owner":"SCT","Municipality":"","Kilometric Point":"1143,7","Road":"N-340","Direction":"DEC",</t>
  </si>
  <si>
    <t>"Latitude":"40,9980859442444",""Longitude":"0,925311674162863",""Manufacturer":"AXIS",</t>
  </si>
  <si>
    <t>"Connection":{"Address"):10137246100,"Multicast address":				239.239.239.239,"User":root,"Password":root,"HTTP port":80,"ONVIF port":80,"RTSP port":554},</t>
  </si>
  <si>
    <t>[{"Camera Information":{"Identifier":"camera.3416","Number":3416,"Group":N-340,"Name":N-340 1130,2 Miami Platja,"Location":N-340,</t>
  </si>
  <si>
    <t>"Description":N-340 1130,2 Miami Platja,"Symbol":"Fixed camera","Owner":"SCT","Municipality":"","Kilometric Point":"1130,2","Road":"N-340","Direction":"DEC",</t>
  </si>
  <si>
    <t>"Latitude":"41,1229",""Longitude":"1,277811",""Manufacturer":"AXIS",</t>
  </si>
  <si>
    <t>"Connection":{"Address"):10.137.246.102,"Multicast address":				239.239.239.239,"User":root,"Password":root,"HTTP port":80,"ONVIF port":80,"RTSP port":554},</t>
  </si>
  <si>
    <t>[{"Camera Information":{"Identifier":"camera.3417","Number":3417,"Group":N-340,"Name":N-340 1124,9 Vandellós,"Location":N-340,</t>
  </si>
  <si>
    <t>"Description":N-340 1124,9 Vandellós,"Symbol":"Fixed camera","Owner":"SCT","Municipality":"","Kilometric Point":"1124,9","Road":"N-340","Direction":"DEC",</t>
  </si>
  <si>
    <t>"Latitude":"40,9678951526688",""Longitude":"0,879407027959857",""Manufacturer":"AXIS",</t>
  </si>
  <si>
    <t>"Connection":{"Address"):10137246196,"Multicast address":				239.239.239.239,"User":root,"Password":root,"HTTP port":80,"ONVIF port":80,"RTSP port":554},</t>
  </si>
  <si>
    <t>[{"Camera Information":{"Identifier":"camera.3418","Number":3418,"Group":N-340,"Name":N-340 1113 Ametlla de Mar,"Location":N-340,</t>
  </si>
  <si>
    <t>"Description":N-340 1113 Ametlla de Mar,"Symbol":"Fixed camera","Owner":"SCT","Municipality":"","Kilometric Point":"1113","Road":"N-340","Direction":"DEC",</t>
  </si>
  <si>
    <t>"Latitude":"40,8947127006053",""Longitude":"0,790606087861275",""Manufacturer":"AXIS",</t>
  </si>
  <si>
    <t>"Connection":{"Address"):10.137.246.198,"Multicast address":				239.239.239.239,"User":root,"Password":root,"HTTP port":80,"ONVIF port":80,"RTSP port":554},</t>
  </si>
  <si>
    <t>[{"Camera Information":{"Identifier":"camera.3419","Number":3419,"Group":N-340,"Name":N-340 1099,2 Ampolla,"Location":N-340,</t>
  </si>
  <si>
    <t>"Description":N-340 1099,2 Ampolla,"Symbol":"Fixed camera","Owner":"SCT","Municipality":"","Kilometric Point":"1099,2","Road":"N-340","Direction":"DEC",</t>
  </si>
  <si>
    <t>"Latitude":"40,8242328905994",""Longitude":"0,70766273559191",""Manufacturer":"AXIS",</t>
  </si>
  <si>
    <t>"Connection":{"Address"):10137246168,"Multicast address":				239.239.239.239,"User":root,"Password":root,"HTTP port":80,"ONVIF port":80,"RTSP port":554},</t>
  </si>
  <si>
    <t>[{"Camera Information":{"Identifier":"camera.3420","Number":3420,"Group":N-340,"Name":N-340 1087,5 Aldea,"Location":N-340,</t>
  </si>
  <si>
    <t>"Description":N-340 1087,5 Aldea,"Symbol":"Fixed camera","Owner":"SCT","Municipality":"","Kilometric Point":"1087,5","Road":"N-340","Direction":"DEC",</t>
  </si>
  <si>
    <t>"Latitude":"40,7474813930636",""Longitude":"0,621926268332477",""Manufacturer":"AXIS",</t>
  </si>
  <si>
    <t>"Connection":{"Address"):10137246132,"Multicast address":				239.239.239.239,"User":root,"Password":root,"HTTP port":80,"ONVIF port":80,"RTSP port":554},</t>
  </si>
  <si>
    <t>[{"Camera Information":{"Identifier":"camera.3421","Number":3421,"Group":N-340,"Name":N-340 1072 S. Carles Ràpita,"Location":N-340,</t>
  </si>
  <si>
    <t>"Description":N-340 1072 S. Carles Ràpita,"Symbol":"Fixed camera","Owner":"SCT","Municipality":"","Kilometric Point":"1072","Road":"N-340","Direction":"DEC",</t>
  </si>
  <si>
    <t>"Latitude":"40,627867",""Longitude":"0,579875",""Manufacturer":"AXIS",</t>
  </si>
  <si>
    <t>"Connection":{"Address"):10.137.246.170,"Multicast address":				239.239.239.239,"User":,"Password":,"HTTP port":80,"ONVIF port":80,"RTSP port":554},</t>
  </si>
  <si>
    <t>[{"Camera Information":{"Identifier":"camera.3422","Number":3422,"Group":N-340,"Name":N-340 1065,6 Alcanar,"Location":N-340,</t>
  </si>
  <si>
    <t>"Description":N-340 1065,6 Alcanar,"Symbol":"Fixed camera","Owner":"SCT","Municipality":"","Kilometric Point":"1065,6","Road":"N-340","Direction":"DEC",</t>
  </si>
  <si>
    <t>"Latitude":"40,5770519481546",""Longitude":"0,54885358009854",""Manufacturer":"AXIS",</t>
  </si>
  <si>
    <t>"Connection":{"Address"):10.137.246.172,"Multicast address":				239.239.239.239,"User":root,"Password":root,"HTTP port":80,"ONVIF port":80,"RTSP port":554},</t>
  </si>
  <si>
    <t>[{"Camera Information":{"Identifier":"camera.3501","Number":3501,"Group":C-35,"Name":C-35 84 Maçanet,"Location":COSTA BRAVA,</t>
  </si>
  <si>
    <t>"Description":C-35 84 Maçanet,"Symbol":"Fixed camera","Owner":"SCT","Municipality":"Maçanet de la Selva","Kilometric Point":"84","Road":"C-35","Direction":"DEC",</t>
  </si>
  <si>
    <t>"Latitude":"41,7860466010133",""Longitude":"2,75749888390421",""Manufacturer":"AXIS",</t>
  </si>
  <si>
    <t>"Connection":{"Address"):10.137.232.11,"Multicast address":				239.137.232.11,"User":root,"Password":root,"HTTP port":80,"ONVIF port":80,"RTSP port":554},</t>
  </si>
  <si>
    <t>"PTZ protocol":{"Protocol"):		Pelco-D,"Address":			1,"Port":2222,"Serial settings":9600,8,N,1}}},</t>
  </si>
  <si>
    <t>[{"Camera Information":{"Identifier":"camera.3502","Number":3502,"Group":C-35,"Name":C-35 85,5 Vidreres,"Location":COSTA BRAVA,</t>
  </si>
  <si>
    <t>"Description":C-35 85,5 Vidreres,"Symbol":"Fixed camera","Owner":"SCT","Municipality":"Vidreres","Kilometric Point":"85,5","Road":"C-35","Direction":"CRE",</t>
  </si>
  <si>
    <t>"Latitude":"41,7842531769409",""Longitude":"2,77656525684767",""Manufacturer":"AXIS",</t>
  </si>
  <si>
    <t>"Connection":{"Address"):10.137.232.12,"Multicast address":				239.137.232.12,"User":root,"Password":root,"HTTP port":80,"ONVIF port":80,"RTSP port":554},</t>
  </si>
  <si>
    <t>[{"Camera Information":{"Identifier":"camera.3503","Number":3503,"Group":C-35,"Name":C-35 88 Vidreres,"Location":COSTA BRAVA,</t>
  </si>
  <si>
    <t>"Description":C-35 88 Vidreres,"Symbol":"Fixed camera","Owner":"SCT","Municipality":"Vidreres","Kilometric Point":"88","Road":"C-35","Direction":"DEC",</t>
  </si>
  <si>
    <t>"Latitude":"41,7910456902471",""Longitude":"2,80174728602107",""Manufacturer":"AXIS",</t>
  </si>
  <si>
    <t>"Connection":{"Address"):10.137.232.13,"Multicast address":				239.137.232.13,"User":root,"Password":root,"HTTP port":80,"ONVIF port":80,"RTSP port":554},</t>
  </si>
  <si>
    <t>[{"Camera Information":{"Identifier":"camera.3504","Number":3504,"Group":C-35,"Name":C-35 91,5 Caldes,"Location":COSTA BRAVA,</t>
  </si>
  <si>
    <t>"Description":C-35 91,5 Caldes,"Symbol":"Fixed camera","Owner":"SCT","Municipality":"Vidreres","Kilometric Point":"91,5","Road":"C-35","Direction":"DEC",</t>
  </si>
  <si>
    <t>"Latitude":"41,8013648599498",""Longitude":"2,83500532631208",""Manufacturer":"AXIS",</t>
  </si>
  <si>
    <t>"Connection":{"Address"):10.137.232.14,"Multicast address":				239.137.232.14,"User":root,"Password":root,"HTTP port":80,"ONVIF port":80,"RTSP port":554},</t>
  </si>
  <si>
    <t>[{"Camera Information":{"Identifier":"camera.3505","Number":3505,"Group":C-35,"Name":C-35 94,7 Llagostera,"Location":COSTA BRAVA,</t>
  </si>
  <si>
    <t>"Description":C-35 94,7 Llagostera,"Symbol":"Fixed camera","Owner":"SCT","Municipality":"Llagostera","Kilometric Point":"94,7","Road":"C-35","Direction":"CRE",</t>
  </si>
  <si>
    <t>"Latitude":"41,8089341385624",""Longitude":"2,87434935344959",""Manufacturer":"AXIS",</t>
  </si>
  <si>
    <t>"Connection":{"Address"):10.137.232.15,"Multicast address":				239.137.232.15,"User":,"Password":,"HTTP port":80,"ONVIF port":80,"RTSP port":554},</t>
  </si>
  <si>
    <t>[{"Camera Information":{"Identifier":"camera.3506","Number":3506,"Group":C-35,"Name":C-35 96,5 Llagostera,"Location":COSTA BRAVA,</t>
  </si>
  <si>
    <t>"Description":C-35 96,5 Llagostera,"Symbol":"Fixed camera","Owner":"SCT","Municipality":"Llagostera","Kilometric Point":"96,5","Road":"C-35","Direction":"DEC",</t>
  </si>
  <si>
    <t>"Latitude":"41,8118371999986",""Longitude":"2,89732768598241",""Manufacturer":"AXIS",</t>
  </si>
  <si>
    <t>"Connection":{"Address"):10.137.232.16,"Multicast address":				239.137.232.16,"User":,"Password":,"HTTP port":80,"ONVIF port":80,"RTSP port":554},</t>
  </si>
  <si>
    <t>[{"Camera Information":{"Identifier":"camera.3507","Number":3507,"Group":C-65,"Name":C-65 28 Quart,"Location":COSTA BRAVA,</t>
  </si>
  <si>
    <t>"Description":C-65 28 Quart,"Symbol":"Fixed camera","Owner":"SCT","Municipality":"Fornells de la Selva","Kilometric Point":"28","Road":"C-65","Direction":"CRE",</t>
  </si>
  <si>
    <t>"Latitude":"41,9411277777778",""Longitude":"2,817925",""Manufacturer":"AXIS",</t>
  </si>
  <si>
    <t>"Connection":{"Address"):10.137.232.17,"Multicast address":				239.137.232.17,"User":,"Password":,"HTTP port":80,"ONVIF port":80,"RTSP port":554},</t>
  </si>
  <si>
    <t>[{"Camera Information":{"Identifier":"camera.3508","Number":3508,"Group":C-25,"Name":C-25 244,5 Cassà,"Location":COSTA BRAVA,</t>
  </si>
  <si>
    <t>"Description":C-25 244,5 Cassà,"Symbol":"Fixed camera","Owner":"SCT","Municipality":"Cassà de la Selva","Kilometric Point":"244,5","Road":"C-25","Direction":"DEC",</t>
  </si>
  <si>
    <t>"Latitude":"41,8931083333333",""Longitude":"2,85987222222222",""Manufacturer":"AXIS",</t>
  </si>
  <si>
    <t>"Connection":{"Address"):10.137.232.18,"Multicast address":				239.137.232.18,"User":,"Password":,"HTTP port":80,"ONVIF port":80,"RTSP port":554},</t>
  </si>
  <si>
    <t>[{"Camera Information":{"Identifier":"camera.3509","Number":3509,"Group":C-25,"Name":C-25 238 Riudellots,"Location":COSTA BRAVA,</t>
  </si>
  <si>
    <t>"Description":C-25 238 Riudellots,"Symbol":"Fixed camera","Owner":"SCT","Municipality":"Riudellots de la Selva","Kilometric Point":"238","Road":"C-25","Direction":"CRE",</t>
  </si>
  <si>
    <t>"Latitude":"41,8905375064872",""Longitude":"2,78385423812904",""Manufacturer":"AXIS",</t>
  </si>
  <si>
    <t>"Connection":{"Address"):10.137.232.19,"Multicast address":				239.137.232.19,"User":root,"Password":root,"HTTP port":80,"ONVIF port":80,"RTSP port":554},</t>
  </si>
  <si>
    <t>[{"Camera Information":{"Identifier":"camera.3510","Number":3510,"Group":C-65,"Name":C-65 17 Cassà,"Location":COSTA BRAVA,</t>
  </si>
  <si>
    <t>"Description":C-65 17 Cassà,"Symbol":"Fixed camera","Owner":"SCT","Municipality":"Cassà de la Selva","Kilometric Point":"17","Road":"C-65","Direction":"CRE",</t>
  </si>
  <si>
    <t>"Latitude":"41,8718916666667",""Longitude":"2,88292222222222",""Manufacturer":"AXIS",</t>
  </si>
  <si>
    <t>"Connection":{"Address"):10.137.232.20,"Multicast address":				239.137.232.20,"User":root,"Password":root,"HTTP port":80,"ONVIF port":80,"RTSP port":554},</t>
  </si>
  <si>
    <t>[{"Camera Information":{"Identifier":"camera.3511","Number":3511,"Group":C-65,"Name":C-65 12 Llagostera,"Location":COSTA BRAVA,</t>
  </si>
  <si>
    <t>"Description":C-65 12 Llagostera,"Symbol":"Fixed camera","Owner":"SCT","Municipality":"Llagostera","Kilometric Point":"12","Road":"C-65","Direction":"DEC",</t>
  </si>
  <si>
    <t>"Latitude":"41,8297786478208",""Longitude":"2,90937627500321",""Manufacturer":"AXIS",</t>
  </si>
  <si>
    <t>"Connection":{"Address"):10.137.232.21,"Multicast address":				239.137.232.21,"User":root,"Password":root,"HTTP port":80,"ONVIF port":80,"RTSP port":554},</t>
  </si>
  <si>
    <t>[{"Camera Information":{"Identifier":"camera.3512","Number":3512,"Group":C-65,"Name":C-65 9,4 Llagostera,"Location":COSTA BRAVA,</t>
  </si>
  <si>
    <t>"Description":C-65 9,4 Llagostera,"Symbol":"Fixed camera","Owner":"SCT","Municipality":"Llagostera","Kilometric Point":"9,4","Road":"C-65","Direction":"CRE",</t>
  </si>
  <si>
    <t>"Latitude":"41,8298900345354",""Longitude":"2,92944453890193",""Manufacturer":"AXIS",</t>
  </si>
  <si>
    <t>"Connection":{"Address"):10.137.232.22,"Multicast address":				239.137.232.22,"User":root,"Password":root,"HTTP port":80,"ONVIF port":80,"RTSP port":554},</t>
  </si>
  <si>
    <t>[{"Camera Information":{"Identifier":"camera.3513","Number":3513,"Group":C-65,"Name":C-65 5,4 Santa Cristina,"Location":COSTA BRAVA,</t>
  </si>
  <si>
    <t>"Description":C-65 5,4 Santa Cristina,"Symbol":"Fixed camera","Owner":"SCT","Municipality":"Sant Feliu de Guíxols","Kilometric Point":"5,4","Road":"C-65","Direction":"CRE",</t>
  </si>
  <si>
    <t>"Latitude":"41,8238361111111",""Longitude":"2,97545",""Manufacturer":"AXIS",</t>
  </si>
  <si>
    <t>"Connection":{"Address"):10.137.232.23,"Multicast address":				239.137.232.23,"User":root,"Password":root,"HTTP port":80,"ONVIF port":80,"RTSP port":554},</t>
  </si>
  <si>
    <t>[{"Camera Information":{"Identifier":"camera.3514","Number":3514,"Group":C-35,"Name":C-35 310 Santa Cristina,"Location":COSTA BRAVA,</t>
  </si>
  <si>
    <t>"Description":C-35 310 Santa Cristina,"Symbol":"Fixed camera","Owner":"SCT","Municipality":"Sant Feliu de Guíxols","Kilometric Point":"310","Road":"C-35","Direction":"DEC",</t>
  </si>
  <si>
    <t>"Latitude":"41,8087184725",""Longitude":"3,00350563563397",""Manufacturer":"AXIS",</t>
  </si>
  <si>
    <t>"Connection":{"Address"):10.137.232.24,"Multicast address":				239.137.232.24,"User":,"Password":,"HTTP port":80,"ONVIF port":80,"RTSP port":554},</t>
  </si>
  <si>
    <t>[{"Camera Information":{"Identifier":"camera.3515","Number":3515,"Group":C-35,"Name":C-35 312 Castell d"Aro,"Location":COSTA BRAVA,</t>
  </si>
  <si>
    <t>"Description":C-35 312 Castell d"Aro,"Symbol":"Fixed camera","Owner":"SCT","Municipality":"Sant Feliu de Guíxols","Kilometric Point":"312","Road":"C-35","Direction":"DEC",</t>
  </si>
  <si>
    <t>"Latitude":"41,8064627395101",""Longitude":"3,02970016196787",""Manufacturer":"AXIS",</t>
  </si>
  <si>
    <t>"Connection":{"Address"):10.137.232.25,"Multicast address":				239.137.232.25,"User":root,"Password":root,"HTTP port":80,"ONVIF port":80,"RTSP port":554},</t>
  </si>
  <si>
    <t>[{"Camera Information":{"Identifier":"camera.3516","Number":3516,"Group":C-35,"Name":C-35 314 Castell d"Aro,"Location":COSTA BRAVA,</t>
  </si>
  <si>
    <t>"Description":C-35 314 Castell d"Aro,"Symbol":"Fixed camera","Owner":"SCT","Municipality":"Castell-Platja d"Aro","Kilometric Point":"314","Road":"C-35","Direction":"CRE",</t>
  </si>
  <si>
    <t>"Latitude":"41,8153361111111",""Longitude":"3,04152777777778",""Manufacturer":"AXIS",</t>
  </si>
  <si>
    <t>"Connection":{"Address"):10.137.232.26,"Multicast address":				239.137.232.26,"User":root,"Password":root,"HTTP port":80,"ONVIF port":80,"RTSP port":554},</t>
  </si>
  <si>
    <t>[{"Camera Information":{"Identifier":"camera.3517","Number":3517,"Group":C-35,"Name":C-35 316,5 Castell d"Aro,"Location":COSTA BRAVA,</t>
  </si>
  <si>
    <t>"Description":C-35 316,5 Castell d"Aro,"Symbol":"Fixed camera","Owner":"SCT","Municipality":"Castell-Platja d"Aro","Kilometric Point":"316,5","Road":"C-35","Direction":"CRE",</t>
  </si>
  <si>
    <t>"Latitude":"41,8284755970116",""Longitude":"3,06348528027378",""Manufacturer":"AXIS",</t>
  </si>
  <si>
    <t>"Connection":{"Address"):10.137.232.27,"Multicast address":				239.137.232.27,"User":root,"Password":root,"HTTP port":80,"ONVIF port":80,"RTSP port":554},</t>
  </si>
  <si>
    <t>[{"Camera Information":{"Identifier":"camera.3518","Number":3518,"Group":C-35,"Name":C-35 319,5 Calonge,"Location":COSTA BRAVA,</t>
  </si>
  <si>
    <t>"Description":C-35 319,5 Calonge,"Symbol":"Fixed camera","Owner":"SCT","Municipality":"Calonge","Kilometric Point":"319,5","Road":"C-35","Direction":"DEC",</t>
  </si>
  <si>
    <t>"Latitude":"41,8521090881958",""Longitude":"3,07359184093703",""Manufacturer":"AXIS",</t>
  </si>
  <si>
    <t>"Connection":{"Address"):10.137.232.28,"Multicast address":				239.137.232.28,"User":,"Password":,"HTTP port":80,"ONVIF port":80,"RTSP port":554},</t>
  </si>
  <si>
    <t>[{"Camera Information":{"Identifier":"camera.3519","Number":3519,"Group":C-35,"Name":C-35 324,6 Palamos,"Location":COSTA BRAVA,</t>
  </si>
  <si>
    <t>"Description":C-35 324,6 Palamos,"Symbol":"Fixed camera","Owner":"SCT","Municipality":"Palamós","Kilometric Point":"324,6","Road":"C-35","Direction":"DEC",</t>
  </si>
  <si>
    <t>"Latitude":"41,8581915977991",""Longitude":"3,12168375824377",""Manufacturer":"AXIS",</t>
  </si>
  <si>
    <t>"Connection":{"Address"):10.137.232.29,"Multicast address":				239.137.232.29,"User":root,"Password":root,"HTTP port":80,"ONVIF port":80,"RTSP port":554},</t>
  </si>
  <si>
    <t>[{"Camera Information":{"Identifier":"camera.3520","Number":3520,"Group":C-35,"Name":C-35 327 Palamos,"Location":COSTA BRAVA,</t>
  </si>
  <si>
    <t>"Description":C-35 327 Palamos,"Symbol":"Fixed camera","Owner":"SCT","Municipality":"Palamós","Kilometric Point":"327","Road":"C-35","Direction":"DEC",</t>
  </si>
  <si>
    <t>"Latitude":"41,8737228395596",""Longitude":"3,13910736168071",""Manufacturer":"AXIS",</t>
  </si>
  <si>
    <t>"Connection":{"Address"):10.137.232.30,"Multicast address":				239.137.232.30,"User":root,"Password":root,"HTTP port":80,"ONVIF port":80,"RTSP port":554},</t>
  </si>
  <si>
    <t>[{"Camera Information":{"Identifier":"camera.3521","Number":3521,"Group":C-35,"Name":C-35 330 Montras,"Location":COSTA BRAVA,</t>
  </si>
  <si>
    <t>"Description":C-35 330 Montras,"Symbol":"Fixed camera","Owner":"SCT","Municipality":"Mont-ras","Kilometric Point":"330","Road":"C-35","Direction":"CRE",</t>
  </si>
  <si>
    <t>"Latitude":"41,8969638888889",""Longitude":"3,14519444444444",""Manufacturer":"AXIS",</t>
  </si>
  <si>
    <t>"Connection":{"Address"):10.137.232.31,"Multicast address":				239.137.232.31,"User":root,"Password":root,"HTTP port":80,"ONVIF port":80,"RTSP port":554},</t>
  </si>
  <si>
    <t>[{"Camera Information":{"Identifier":"camera.3523","Number":3523,"Group":C-66,"Name":C-66 1,5 Llofriu,"Location":COSTA BRAVA,</t>
  </si>
  <si>
    <t>"Description":C-66 1,5 Llofriu,"Symbol":"Fixed camera","Owner":"SCT","Municipality":"Torrent","Kilometric Point":"1,5","Road":"C-66","Direction":"CRE",</t>
  </si>
  <si>
    <t>"Latitude":"41,9389433907416",""Longitude":"3,13026685413226",""Manufacturer":"AXIS",</t>
  </si>
  <si>
    <t>"Connection":{"Address"):10.137.232.33,"Multicast address":				239.137.232.33,"User":root,"Password":root,"HTTP port":80,"ONVIF port":80,"RTSP port":554},</t>
  </si>
  <si>
    <t>[{"Camera Information":{"Identifier":"camera.3524","Number":3524,"Group":C-66,"Name":C-66 5,3 Forellac,"Location":COSTA BRAVA,</t>
  </si>
  <si>
    <t>"Description":C-66 5,3 Forellac,"Symbol":"Fixed camera","Owner":"SCT","Municipality":"Bisbal d"Empordà","Kilometric Point":"5,3","Road":"C-66","Direction":"DEC",</t>
  </si>
  <si>
    <t>"Latitude":"41,9516645398993",""Longitude":"3,09044147345215",""Manufacturer":"AXIS",</t>
  </si>
  <si>
    <t>"Connection":{"Address"):10.137.232.34,"Multicast address":				239.137.232.34,"User":root,"Password":root,"HTTP port":80,"ONVIF port":80,"RTSP port":554},</t>
  </si>
  <si>
    <t>[{"Camera Information":{"Identifier":"camera.3525","Number":3525,"Group":C-66,"Name":C-66 7,5 La Bisbal,"Location":COSTA BRAVA,</t>
  </si>
  <si>
    <t>"Description":C-66 7,5 La Bisbal,"Symbol":"Fixed camera","Owner":"SCT","Municipality":"Bisbal d"Empordà","Kilometric Point":"7,5","Road":"C-66","Direction":"CRE",</t>
  </si>
  <si>
    <t>"Latitude":"41,9570024483594",""Longitude":"3,0652983242316",""Manufacturer":"AXIS",</t>
  </si>
  <si>
    <t>"Connection":{"Address"):10.137.232.35,"Multicast address":				239.137.232.35,"User":root,"Password":root,"HTTP port":80,"ONVIF port":80,"RTSP port":554},</t>
  </si>
  <si>
    <t>[{"Camera Information":{"Identifier":"camera.806","Number":806,"Group":AP-7,"Name":AP-7 298,8 L"Ametlla de Mar,"Location":AP-7 (S),</t>
  </si>
  <si>
    <t>"Description":AP-7 298,8 L"Ametlla de Mar,"Symbol":"Fixed camera","Owner":"AUMAR","Municipality":"Ametlla de Mar","Kilometric Point":"298,8","Road":"AP-7","Direction":"0",</t>
  </si>
  <si>
    <t>"Connection":{"Address"):10.149.15.45,"Multicast address":				235.2.0.9,"User":,"Password":,"HTTP port":80,"ONVIF port":80,"RTSP port":554},</t>
  </si>
  <si>
    <t>[{"Camera Information":{"Identifier":"camera.805","Number":805,"Group":AP-7,"Name":AP-7 297 L"Ametlla de Mar,"Location":AP-7 (S),</t>
  </si>
  <si>
    <t>"Description":AP-7 297 L"Ametlla de Mar,"Symbol":"Fixed camera","Owner":"AUMAR","Municipality":"Ametlla de Mar","Kilometric Point":"297","Road":"AP-7","Direction":"0",</t>
  </si>
  <si>
    <t>"Connection":{"Address"):10.149.15.46,"Multicast address":				235.2.0.10,"User":,"Password":,"HTTP port":80,"ONVIF port":80,"RTSP port":554},</t>
  </si>
  <si>
    <t>[{"Camera Information":{"Identifier":"camera.4001","Number":4001,"Group":C-32,"Name":C-32 85,048 Alella,"Location":ACCESSOS NORD,</t>
  </si>
  <si>
    <t>"Description":C-32 85,048 Alella,"Symbol":"Fixed camera","Owner":"SCT","Municipality":"Alella","Kilometric Point":"85,048","Road":"C-32","Direction":"CRE",</t>
  </si>
  <si>
    <t>"Latitude":"41,4848866000065",""Longitude":"2,29567415566362",""Manufacturer":"LANACCESS",</t>
  </si>
  <si>
    <t>"Connection":{"Address"):10.137.229.66,"Multicast address":				239.137.229.66,"User":hello,"Password":world,"HTTP port":80,"ONVIF port":80,"RTSP port":554},</t>
  </si>
  <si>
    <t>"PTZ protocol":{"Protocol"):		LANACCESS,"Address":			10,"Port":8,"Serial settings":1200,8,E,1}}},</t>
  </si>
  <si>
    <t>[{"Camera Information":{"Identifier":"camera.4003","Number":4003,"Group":C-32,"Name":C-32 85,8 Sortida Alella,"Location":ACCESSOS NORD,</t>
  </si>
  <si>
    <t>"Description":C-32 85,8 Sortida Alella,"Symbol":"Fixed camera","Owner":"SCT","Municipality":"Alella","Kilometric Point":"85,8","Road":"C-32","Direction":"DEC",</t>
  </si>
  <si>
    <t>"Latitude":"41,4892009221079",""Longitude":"2,3012074514105",""Manufacturer":"LANACCESS",</t>
  </si>
  <si>
    <t>"Connection":{"Address"):10.137.229.10,"Multicast address":				239.137.229.10,"User":hello,"Password":world,"HTTP port":80,"ONVIF port":80,"RTSP port":554},</t>
  </si>
  <si>
    <t>"PTZ protocol":{"Protocol"):		Plettack,"Address":			9,"Port":9,"Serial settings":1200,8,E,1}}},</t>
  </si>
  <si>
    <t>[{"Camera Information":{"Identifier":"camera.5801","Number":5801,"Group":C-58,"Name":C-58 0 Pg Valldaura,"Location":ACCESSOS NORD,</t>
  </si>
  <si>
    <t>"Description":C-58 0 Pg Valldaura,"Symbol":"Fixed camera","Owner":"SCT","Municipality":"Barcelona","Kilometric Point":"0","Road":"C-58","Direction":"CRE",</t>
  </si>
  <si>
    <t>"Latitude":"41,4386112987871",""Longitude":"2,18527904224681",""Manufacturer":"LANACCESS",</t>
  </si>
  <si>
    <t>"Connection":{"Address"):10.137.227.201,"Multicast address":				239.137.227.201,"User":hello,"Password":world,"HTTP port":80,"ONVIF port":80,"RTSP port":554},</t>
  </si>
  <si>
    <t>[{"Camera Information":{"Identifier":"camera.5802","Number":5802,"Group":C-58,"Name":C-58 0 Pg Sta Coloma,"Location":ACCESSOS NORD,</t>
  </si>
  <si>
    <t>"Description":C-58 0 Pg Sta Coloma,"Symbol":"Fixed camera","Owner":"SCT","Municipality":"Barcelona","Kilometric Point":"0","Road":"C-58","Direction":"0",</t>
  </si>
  <si>
    <t>"Latitude":"41,4429106521505",""Longitude":"2,18638940425377",""Manufacturer":"LANACCESS",</t>
  </si>
  <si>
    <t>"Connection":{"Address"):10.137.227.202,"Multicast address":				239.137.227.202,"User":hello,"Password":world,"HTTP port":80,"ONVIF port":80,"RTSP port":554},</t>
  </si>
  <si>
    <t>"PTZ protocol":{"Protocol"):		Plettack,"Address":			2,"Port":3,"Serial settings":9600,8,E,1}}},</t>
  </si>
  <si>
    <t>[{"Camera Information":{"Identifier":"camera.799","Number":799,"Group":AP-7,"Name":AP-7 279,3 Hospitalet de l"Infant,"Location":AP-7 (S),</t>
  </si>
  <si>
    <t>"Description":AP-7 279,3 Hospitalet de l"Infant,"Symbol":"Fixed camera","Owner":"AUMAR","Municipality":"Vandellòs i l"Hospitalet de l"Infant","Kilometric Point":"279,3","Road":"AP-7","Direction":"0",</t>
  </si>
  <si>
    <t>"Connection":{"Address"):10.149.3.52,"Multicast address":				235.2.0.8,"User":,"Password":,"HTTP port":80,"ONVIF port":80,"RTSP port":554},</t>
  </si>
  <si>
    <t>[{"Camera Information":{"Identifier":"camera.796","Number":796,"Group":AP-7,"Name":AP-7 266,8 Cambrils,"Location":AP-7 (S),</t>
  </si>
  <si>
    <t>"Description":AP-7 266,8 Cambrils,"Symbol":"Fixed camera","Owner":"AUMAR","Municipality":"Cambrils","Kilometric Point":"266,8","Road":"AP-7","Direction":"0",</t>
  </si>
  <si>
    <t>"Connection":{"Address"):10.149.3.53,"Multicast address":				235.2.0.1,"User":,"Password":,"HTTP port":80,"ONVIF port":80,"RTSP port":554},</t>
  </si>
  <si>
    <t>[{"Camera Information":{"Identifier":"camera.795","Number":795,"Group":AP-7,"Name":AP-7 265 Cambrils,"Location":AP-7 (S),</t>
  </si>
  <si>
    <t>"Description":AP-7 265 Cambrils,"Symbol":"Fixed camera","Owner":"AUMAR","Municipality":"Cambrils","Kilometric Point":"265","Road":"AP-7","Direction":"0",</t>
  </si>
  <si>
    <t>"Connection":{"Address"):10.149.3.54,"Multicast address":				235.2.0.2,"User":,"Password":,"HTTP port":80,"ONVIF port":80,"RTSP port":554},</t>
  </si>
  <si>
    <t>[{"Camera Information":{"Identifier":"camera.794","Number":794,"Group":AP-7,"Name":AP-7 263,9 Cambrils,"Location":AP-7 (S),</t>
  </si>
  <si>
    <t>"Description":AP-7 263,9 Cambrils,"Symbol":"Fixed camera","Owner":"AUMAR","Municipality":"Cambrils","Kilometric Point":"263,9","Road":"AP-7","Direction":"0",</t>
  </si>
  <si>
    <t>"Connection":{"Address"):10.149.3.55,"Multicast address":				235.2.0.3,"User":,"Password":,"HTTP port":80,"ONVIF port":80,"RTSP port":554},</t>
  </si>
  <si>
    <t>[{"Camera Information":{"Identifier":"camera.5803","Number":5803,"Group":C-58,"Name":C-58 0 Ronda de Dalt,"Location":ACCESSOS NORD,</t>
  </si>
  <si>
    <t>"Description":C-58 0 Ronda de Dalt,"Symbol":"Fixed camera","Owner":"SCT","Municipality":"Barcelona","Kilometric Point":"0","Road":"C-58","Direction":"CRE",</t>
  </si>
  <si>
    <t>"Latitude":"41,4465970132532",""Longitude":"2,1878077715698",""Manufacturer":"LANACCESS",</t>
  </si>
  <si>
    <t>"Connection":{"Address"):10.137.227.203,"Multicast address":				239.137.227.203,"User":hello,"Password":world,"HTTP port":80,"ONVIF port":80,"RTSP port":554},</t>
  </si>
  <si>
    <t>"PTZ protocol":{"Protocol"):		Plettack,"Address":			3,"Port":3,"Serial settings":9600,8,E,1}}},</t>
  </si>
  <si>
    <t>[{"Camera Information":{"Identifier":"camera.804","Number":804,"Group":AP-7,"Name":AP-7 296,1 L"Ametlla de Mar,"Location":AP-7 (N),</t>
  </si>
  <si>
    <t>"Description":AP-7 296,1 L"Ametlla de Mar,"Symbol":"Fixed camera","Owner":"AUMAR","Municipality":"Ametlla de Mar","Kilometric Point":"296,1","Road":"AP-7","Direction":"0",</t>
  </si>
  <si>
    <t>"Connection":{"Address"):10.149.4.47,"Multicast address":				235.2.0.11,"User":,"Password":,"HTTP port":80,"ONVIF port":80,"RTSP port":554},</t>
  </si>
  <si>
    <t>[{"Camera Information":{"Identifier":"camera.801","Number":801,"Group":AP-7,"Name":AP-7 284,5 Hospitalet de l"Infant,"Location":AP-7 (N),</t>
  </si>
  <si>
    <t>"Description":AP-7 284,5 Hospitalet de l"Infant,"Symbol":"Fixed camera","Owner":"AUMAR","Municipality":"Vandellòs i l"Hospitalet de l"Infant","Kilometric Point":"284,5","Road":"AP-7","Direction":"0",</t>
  </si>
  <si>
    <t>"Connection":{"Address"):10.149.4.48,"Multicast address":				235.2.0.4,"User":,"Password":,"HTTP port":80,"ONVIF port":80,"RTSP port":554},</t>
  </si>
  <si>
    <t>[{"Camera Information":{"Identifier":"camera.800","Number":800,"Group":AP-7,"Name":AP-7 281 Hospitalet de l"Infant,"Location":AP-7 (S),</t>
  </si>
  <si>
    <t>"Description":AP-7 281 Hospitalet de l"Infant,"Symbol":"Fixed camera","Owner":"AUMAR","Municipality":"Vandellòs i l"Hospitalet de l"Infant","Kilometric Point":"281","Road":"AP-7","Direction":"0",</t>
  </si>
  <si>
    <t>"Connection":{"Address"):10.149.4.51,"Multicast address":				235.2.0.7,"User":,"Password":,"HTTP port":80,"ONVIF port":80,"RTSP port":554},</t>
  </si>
  <si>
    <t>[{"Camera Information":{"Identifier":"camera.814","Number":814,"Group":AP-7,"Name":AP-7 319 L"Aldea,"Location":AP-7 (S),</t>
  </si>
  <si>
    <t>"Description":AP-7 319 L"Aldea,"Symbol":"Fixed camera","Owner":"AUMAR","Municipality":"Aldea","Kilometric Point":"319","Road":"AP-7","Direction":"0",</t>
  </si>
  <si>
    <t>"Connection":{"Address"):10.149.5.36,"Multicast address":				235.2.0.13,"User":,"Password":,"HTTP port":80,"ONVIF port":80,"RTSP port":554},</t>
  </si>
  <si>
    <t>[{"Camera Information":{"Identifier":"camera.813","Number":813,"Group":AP-7,"Name":AP-7 318,3 L"Aldea,"Location":AP-7 (S),</t>
  </si>
  <si>
    <t>"Description":AP-7 318,3 L"Aldea,"Symbol":"Fixed camera","Owner":"AUMAR","Municipality":"Aldea","Kilometric Point":"318,3","Road":"AP-7","Direction":"0",</t>
  </si>
  <si>
    <t>"Connection":{"Address"):10.149.5.37,"Multicast address":				235.2.0.14,"User":,"Password":,"HTTP port":80,"ONVIF port":80,"RTSP port":554},</t>
  </si>
  <si>
    <t>[{"Camera Information":{"Identifier":"camera.812","Number":812,"Group":AP-7,"Name":AP-7 317,8 L"Aldea,"Location":AP-7 (S),</t>
  </si>
  <si>
    <t>"Description":AP-7 317,8 L"Aldea,"Symbol":"Fixed camera","Owner":"AUMAR","Municipality":"Aldea","Kilometric Point":"317,8","Road":"AP-7","Direction":"0",</t>
  </si>
  <si>
    <t>"Connection":{"Address"):10.149.5.38,"Multicast address":				235.2.0.15,"User":,"Password":,"HTTP port":80,"ONVIF port":80,"RTSP port":554},</t>
  </si>
  <si>
    <t>[{"Camera Information":{"Identifier":"camera.811","Number":811,"Group":AP-7,"Name":AP-7 315,8 Camarles,"Location":AP-7 (S),</t>
  </si>
  <si>
    <t>"Description":AP-7 315,8 Camarles,"Symbol":"Fixed camera","Owner":"AUMAR","Municipality":"Camarles","Kilometric Point":"315,8","Road":"AP-7","Direction":"0",</t>
  </si>
  <si>
    <t>"Connection":{"Address"):10.149.5.41,"Multicast address":				235.2.0.18,"User":,"Password":,"HTTP port":80,"ONVIF port":80,"RTSP port":554},</t>
  </si>
  <si>
    <t>[{"Camera Information":{"Identifier":"camera.808","Number":808,"Group":AP-7,"Name":AP-7 307,1 L"Ampolla,"Location":AP-7 (S),</t>
  </si>
  <si>
    <t>"Description":AP-7 307,1 L"Ampolla,"Symbol":"Fixed camera","Owner":"AUMAR","Municipality":"Ampolla","Kilometric Point":"307,1","Road":"AP-7","Direction":"0",</t>
  </si>
  <si>
    <t>"Connection":{"Address"):10.149.5.42,"Multicast address":				235.2.0.24,"User":,"Password":,"HTTP port":80,"ONVIF port":80,"RTSP port":554},</t>
  </si>
  <si>
    <t>[{"Camera Information":{"Identifier":"camera.809","Number":809,"Group":AP-7,"Name":AP-7 309 L"Ampolla,"Location":AP-7 (S),</t>
  </si>
  <si>
    <t>"Description":AP-7 309 L"Ampolla,"Symbol":"Fixed camera","Owner":"AUMAR","Municipality":"Ampolla","Kilometric Point":"309","Road":"AP-7","Direction":"0",</t>
  </si>
  <si>
    <t>"Connection":{"Address"):10.149.5.43,"Multicast address":				235.2.0.23,"User":,"Password":,"HTTP port":80,"ONVIF port":80,"RTSP port":554},</t>
  </si>
  <si>
    <t>[{"Camera Information":{"Identifier":"camera.5804","Number":5804,"Group":C-58,"Name":C-58 0 Meridiana,"Location":A-2,</t>
  </si>
  <si>
    <t>"Description":C-58 0 Meridiana,"Symbol":"Fixed camera","Owner":"SCT","Municipality":"Barcelona","Kilometric Point":"0","Road":"C-58","Direction":"CRE",</t>
  </si>
  <si>
    <t>"Latitude":"41,449123",""Longitude":"2,188607",""Manufacturer":"LANACCESS",</t>
  </si>
  <si>
    <t>"Connection":{"Address"):10.137.227.204,"Multicast address":				239.137.227.204,"User":hello,"Password":world,"HTTP port":80,"ONVIF port":80,"RTSP port":554},</t>
  </si>
  <si>
    <t>"PTZ protocol":{"Protocol"):		Plettack,"Address":			4,"Port":3,"Serial settings":9600,8,E,1}}},</t>
  </si>
  <si>
    <t>[{"Camera Information":{"Identifier":"camera.815","Number":815,"Group":AP-7,"Name":AP-7 320,2 L"Aldea,"Location":AP-7 (S),</t>
  </si>
  <si>
    <t>"Description":AP-7 320,2 L"Aldea,"Symbol":"Fixed camera","Owner":"AUMAR","Municipality":"Aldea","Kilometric Point":"320,2","Road":"AP-7","Direction":"0",</t>
  </si>
  <si>
    <t>"Connection":{"Address"):10.149.6.35,"Multicast address":				235.2.0.12,"User":,"Password":,"HTTP port":80,"ONVIF port":80,"RTSP port":554},</t>
  </si>
  <si>
    <t>[{"Camera Information":{"Identifier":"camera.5805","Number":5805,"Group":C-58,"Name":C-58 0 Nus Trinitat,"Location":ACCESSOS NORD,</t>
  </si>
  <si>
    <t>"Description":C-58 0 Nus Trinitat,"Symbol":"Fixed camera","Owner":"SCT","Municipality":"Barcelona","Kilometric Point":"0","Road":"C-58","Direction":"CRE",</t>
  </si>
  <si>
    <t>"Latitude":"41,455669",""Longitude":"2,189023",""Manufacturer":"LANACCESS",</t>
  </si>
  <si>
    <t>"Connection":{"Address"):10.137.227.205,"Multicast address":				239.137.227.205,"User":hello,"Password":world,"HTTP port":80,"ONVIF port":80,"RTSP port":554},</t>
  </si>
  <si>
    <t>"PTZ protocol":{"Protocol"):		Plettack,"Address":			21,"Port":3,"Serial settings":9600,8,E,1}}},</t>
  </si>
  <si>
    <t>[{"Camera Information":{"Identifier":"camera.5806","Number":5806,"Group":C-58,"Name":C-58 0,5 Nus Trinitat,"Location":ACCESSOS NORD,</t>
  </si>
  <si>
    <t>"Description":C-58 0,5 Nus Trinitat,"Symbol":"Fixed camera","Owner":"SCT","Municipality":"Barcelona","Kilometric Point":"0,5","Road":"C-58","Direction":"CRE",</t>
  </si>
  <si>
    <t>"Latitude":"41,458359213338",""Longitude":"2,18558419908141",""Manufacturer":"LANACCESS",</t>
  </si>
  <si>
    <t>"Connection":{"Address"):10.137.227.206,"Multicast address":				239.137.227.206,"User":hello,"Password":world,"HTTP port":80,"ONVIF port":80,"RTSP port":554},</t>
  </si>
  <si>
    <t>"PTZ protocol":{"Protocol"):		Plettack,"Address":			6,"Port":3,"Serial settings":9600,8,E,1}}},</t>
  </si>
  <si>
    <t>[{"Camera Information":{"Identifier":"camera.817","Number":817,"Group":AP-7,"Name":AP-7 324,4 Amposta,"Location":AP-7 (S),</t>
  </si>
  <si>
    <t>"Description":AP-7 324,4 Amposta,"Symbol":"Fixed camera","Owner":"AUMAR","Municipality":"Amposta","Kilometric Point":"324,4","Road":"AP-7","Direction":"0",</t>
  </si>
  <si>
    <t>"Connection":{"Address"):10.149.7.33,"Multicast address":				235.2.0.20,"User":,"Password":,"HTTP port":80,"ONVIF port":80,"RTSP port":554},</t>
  </si>
  <si>
    <t>[{"Camera Information":{"Identifier":"camera.816","Number":816,"Group":AP-7,"Name":AP-7 323 L"Aldea,"Location":AP-7 (S),</t>
  </si>
  <si>
    <t>"Description":AP-7 323 L"Aldea,"Symbol":"Fixed camera","Owner":"AUMAR","Municipality":"Aldea","Kilometric Point":"323","Road":"AP-7","Direction":"0",</t>
  </si>
  <si>
    <t>"Connection":{"Address"):10.149.7.34,"Multicast address":				235.2.0.21,"User":,"Password":,"HTTP port":80,"ONVIF port":80,"RTSP port":554},</t>
  </si>
  <si>
    <t>[{"Camera Information":{"Identifier":"camera.5807","Number":5807,"Group":C-58,"Name":C-58 1 Nus Trinitat,"Location":ACCESSOS NORD,</t>
  </si>
  <si>
    <t>"Description":C-58 1 Nus Trinitat,"Symbol":"Fixed camera","Owner":"SCT","Municipality":"Barcelona","Kilometric Point":"1","Road":"C-58","Direction":"CRE",</t>
  </si>
  <si>
    <t>"Latitude":"41,46207",""Longitude":"2,181726",""Manufacturer":"LANACCESS",</t>
  </si>
  <si>
    <t>"Connection":{"Address"):10.137.227.207,"Multicast address":				239.137.227.207,"User":hello,"Password":world,"HTTP port":80,"ONVIF port":80,"RTSP port":554},</t>
  </si>
  <si>
    <t>"PTZ protocol":{"Protocol"):		Plettack,"Address":			22,"Port":3,"Serial settings":9600,8,E,1}}},</t>
  </si>
  <si>
    <t>[{"Camera Information":{"Identifier":"camera.5808","Number":5808,"Group":C-58,"Name":C-58 1,1 Barcelona,"Location":ACCESSOS NORD,</t>
  </si>
  <si>
    <t>"Description":C-58 1,1 Barcelona,"Symbol":"Fixed camera","Owner":"SCT","Municipality":"Barcelona","Kilometric Point":"1,1","Road":"C-58","Direction":"CRE",</t>
  </si>
  <si>
    <t>"Latitude":"41,46315",""Longitude":"2,180201",""Manufacturer":"LANACCESS",</t>
  </si>
  <si>
    <t>"Connection":{"Address"):10.137.227.208,"Multicast address":				239.137.227.208,"User":hello,"Password":world,"HTTP port":80,"ONVIF port":80,"RTSP port":554},</t>
  </si>
  <si>
    <t>"PTZ protocol":{"Protocol"):		Plettack,"Address":			7,"Port":3,"Serial settings":9600,8,E,1}}},</t>
  </si>
  <si>
    <t>[{"Camera Information":{"Identifier":"camera.5809","Number":5809,"Group":C-58,"Name":C-58 1,7 B. Nord Superior,"Location":ACCESSOS NORD,</t>
  </si>
  <si>
    <t>"Description":C-58 1,7 B. Nord Superior,"Symbol":"Fixed camera","Owner":"SCT","Municipality":"Barcelona","Kilometric Point":"1,7","Road":"C-58","Direction":"CRE",</t>
  </si>
  <si>
    <t>"Latitude":"41,4657377035829",""Longitude":"2,175058357074",""Manufacturer":"LANACCESS",</t>
  </si>
  <si>
    <t>"Connection":{"Address"):10.137.227.209,"Multicast address":				239.137.227.209,"User":hello,"Password":world,"HTTP port":80,"ONVIF port":80,"RTSP port":554},</t>
  </si>
  <si>
    <t>"PTZ protocol":{"Protocol"):		Plettack,"Address":			9,"Port":3,"Serial settings":9600,8,E,1}}},</t>
  </si>
  <si>
    <t>[{"Camera Information":{"Identifier":"camera.5810","Number":5810,"Group":C-58,"Name":C-58 1,7 B. Nord inferior,"Location":ACCESSOS NORD,</t>
  </si>
  <si>
    <t>"Description":C-58 1,7 B. Nord inferior,"Symbol":"Fixed camera","Owner":"SCT","Municipality":"Barcelona","Kilometric Point":"1,7","Road":"C-58","Direction":"CRE",</t>
  </si>
  <si>
    <t>"Latitude":"41,4657343504722",""Longitude":"2,17504267061261",""Manufacturer":"LANACCESS",</t>
  </si>
  <si>
    <t>"Connection":{"Address"):10.137.227.210,"Multicast address":				239.137.227.210,"User":hello,"Password":world,"HTTP port":80,"ONVIF port":80,"RTSP port":554},</t>
  </si>
  <si>
    <t>[{"Camera Information":{"Identifier":"camera.5811","Number":5811,"Group":C-58,"Name":C-58 1,75 Montcada i Reixac,"Location":ACCESSOS NORD,</t>
  </si>
  <si>
    <t>"Description":C-58 1,75 Montcada i Reixac,"Symbol":"Fixed camera","Owner":"SCT","Municipality":"Montcada i Reixac","Kilometric Point":"1,75","Road":"C-58","Direction":"DEC",</t>
  </si>
  <si>
    <t>"Latitude":"41,4664548090849",""Longitude":"2,17357516739559",""Manufacturer":"LANACCESS",</t>
  </si>
  <si>
    <t>"Connection":{"Address"):10.137.227.211,"Multicast address":				239.137.227.211,"User":hello,"Password":world,"HTTP port":80,"ONVIF port":80,"RTSP port":554},</t>
  </si>
  <si>
    <t>"PTZ protocol":{"Protocol"):		Plettack,"Address":			5,"Port":3,"Serial settings":9600,8,E,1}}},</t>
  </si>
  <si>
    <t>[{"Camera Information":{"Identifier":"camera.5812","Number":5812,"Group":C-58,"Name":C-58 1,816 Montcada i Reixac,"Location":ACCESSOS NORD,</t>
  </si>
  <si>
    <t>"Description":C-58 1,816 Montcada i Reixac,"Symbol":"Fixed camera","Owner":"SCT","Municipality":"Montcada i Reixac","Kilometric Point":"1,816","Road":"C-58","Direction":"CRE",</t>
  </si>
  <si>
    <t>"Latitude":"41,4693664518905",""Longitude":"2,169259256234",""Manufacturer":"LANACCESS",</t>
  </si>
  <si>
    <t>"Connection":{"Address"):10.137.227.212,"Multicast address":				239.137.227.212,"User":hello,"Password":world,"HTTP port":80,"ONVIF port":80,"RTSP port":554},</t>
  </si>
  <si>
    <t>"PTZ protocol":{"Protocol"):		Plettack,"Address":			11,"Port":3,"Serial settings":9600,8,E,1}}},</t>
  </si>
  <si>
    <t>[{"Camera Information":{"Identifier":"camera.5813","Number":5813,"Group":C-58,"Name":C-58 2,83 Montcada i Reixac,"Location":ACCESSOS NORD,</t>
  </si>
  <si>
    <t>"Description":C-58 2,83 Montcada i Reixac,"Symbol":"Fixed camera","Owner":"SCT","Municipality":"Montcada i Reixac","Kilometric Point":"2,83","Road":"C-58","Direction":"DEC",</t>
  </si>
  <si>
    <t>"Latitude":"41,4723268903747",""Longitude":"2,1630366576194",""Manufacturer":"LANACCESS",</t>
  </si>
  <si>
    <t>"Connection":{"Address"):10.137.227.213,"Multicast address":				239.137.227.213,"User":hello,"Password":world,"HTTP port":80,"ONVIF port":80,"RTSP port":554},</t>
  </si>
  <si>
    <t>"PTZ protocol":{"Protocol"):		Plettack,"Address":			12,"Port":3,"Serial settings":9600,8,E,1}}},</t>
  </si>
  <si>
    <t>[{"Camera Information":{"Identifier":"camera.5814","Number":5814,"Group":C-58,"Name":C-58 3,5 Montcada i Reixac,"Location":ACCESSOS NORD,</t>
  </si>
  <si>
    <t>"Description":C-58 3,5 Montcada i Reixac,"Symbol":"Fixed camera","Owner":"SCT","Municipality":"Montcada i Reixac","Kilometric Point":"3,5","Road":"C-58","Direction":"CRE",</t>
  </si>
  <si>
    <t>"Latitude":"41,4752889775867",""Longitude":"2,16323482451892",""Manufacturer":"LANACCESS",</t>
  </si>
  <si>
    <t>"Connection":{"Address"):10.137.227.214,"Multicast address":				239.137.227.214,"User":hello,"Password":world,"HTTP port":80,"ONVIF port":80,"RTSP port":554},</t>
  </si>
  <si>
    <t>"PTZ protocol":{"Protocol"):		Plettack,"Address":			8,"Port":3,"Serial settings":9600,8,E,1}}},</t>
  </si>
  <si>
    <t>[{"Camera Information":{"Identifier":"camera.5815","Number":5815,"Group":C-58,"Name":C-58 3,902 Montcada i Reixac,"Location":ACCESSOS NORD,</t>
  </si>
  <si>
    <t>"Description":C-58 3,902 Montcada i Reixac,"Symbol":"Fixed camera","Owner":"SCT","Municipality":"Montcada i Reixac","Kilometric Point":"3,902","Road":"C-58","Direction":"CRE",</t>
  </si>
  <si>
    <t>"Latitude":"41,4789750229267",""Longitude":"2,16221540365219",""Manufacturer":"LANACCESS",</t>
  </si>
  <si>
    <t>"Connection":{"Address"):10.137.227.215,"Multicast address":				239.137.227.215,"User":hello,"Password":world,"HTTP port":80,"ONVIF port":80,"RTSP port":554},</t>
  </si>
  <si>
    <t>"PTZ protocol":{"Protocol"):		Plettack,"Address":			17,"Port":3,"Serial settings":9600,8,E,1}}},</t>
  </si>
  <si>
    <t>[{"Camera Information":{"Identifier":"camera.5816","Number":5816,"Group":C-58,"Name":C-58 4 Montcada i Reixac,"Location":ACCESSOS NORD,</t>
  </si>
  <si>
    <t>"Description":C-58 4 Montcada i Reixac,"Symbol":"Fixed camera","Owner":"SCT","Municipality":"Montcada i Reixac","Kilometric Point":"4","Road":"C-58","Direction":"CRE",</t>
  </si>
  <si>
    <t>"Latitude":"41,4809956937025",""Longitude":"2,16056729009972",""Manufacturer":"LANACCESS",</t>
  </si>
  <si>
    <t>"Connection":{"Address"):10.137.227.216,"Multicast address":				239.137.227.216,"User":hello,"Password":world,"HTTP port":80,"ONVIF port":80,"RTSP port":554},</t>
  </si>
  <si>
    <t>"PTZ protocol":{"Protocol"):		Plettack,"Address":			18,"Port":3,"Serial settings":9600,8,E,1}}},</t>
  </si>
  <si>
    <t>[{"Camera Information":{"Identifier":"camera.5817","Number":5817,"Group":C-58,"Name":C-58 4,2 Montcada i Reixac,"Location":ACCESSOS NORD,</t>
  </si>
  <si>
    <t>"Description":C-58 4,2 Montcada i Reixac,"Symbol":"Fixed camera","Owner":"SCT","Municipality":"Montcada i Reixac","Kilometric Point":"4,2","Road":"C-58","Direction":"0",</t>
  </si>
  <si>
    <t>"Latitude":"41,4827913210327",""Longitude":"2,15995638033869",""Manufacturer":"LANACCESS",</t>
  </si>
  <si>
    <t>"Connection":{"Address"):10.137.227.217,"Multicast address":				239.137.227.217,"User":hello,"Password":world,"HTTP port":80,"ONVIF port":80,"RTSP port":554},</t>
  </si>
  <si>
    <t>"PTZ protocol":{"Protocol"):		Plettack,"Address":			23,"Port":3,"Serial settings":9600,8,E,1}}},</t>
  </si>
  <si>
    <t>[{"Camera Information":{"Identifier":"camera.5818","Number":5818,"Group":C-58,"Name":C-58 4,589 Montcada i Reixac,"Location":ACCESSOS NORD,</t>
  </si>
  <si>
    <t>"Description":C-58 4,589 Montcada i Reixac,"Symbol":"Fixed camera","Owner":"SCT","Municipality":"Montcada i Reixac","Kilometric Point":"4,589","Road":"C-58","Direction":"CRE",</t>
  </si>
  <si>
    <t>"Latitude":"41,4875652942259",""Longitude":"2,15985446943159",""Manufacturer":"LANACCESS",</t>
  </si>
  <si>
    <t>"Connection":{"Address"):10.137.227.218,"Multicast address":				239.137.227.218,"User":hello,"Password":world,"HTTP port":80,"ONVIF port":80,"RTSP port":554},</t>
  </si>
  <si>
    <t>"PTZ protocol":{"Protocol"):		Plettack,"Address":			13,"Port":3,"Serial settings":9600,8,E,1}}},</t>
  </si>
  <si>
    <t>[{"Camera Information":{"Identifier":"camera.5819","Number":5819,"Group":C-58,"Name":C-58 5,976 Ripollet,"Location":ACCESSOS NORD,</t>
  </si>
  <si>
    <t>"Description":C-58 5,976 Ripollet,"Symbol":"Fixed camera","Owner":"SCT","Municipality":"Ripollet","Kilometric Point":"5,976","Road":"C-58","Direction":"CRE",</t>
  </si>
  <si>
    <t>"Latitude":"41,4960460993995",""Longitude":"2,14931091463716",""Manufacturer":"LANACCESS",</t>
  </si>
  <si>
    <t>"Connection":{"Address"):10.137.229.130,"Multicast address":				239.137.229.130,"User":hello,"Password":world,"HTTP port":80,"ONVIF port":80,"RTSP port":554},</t>
  </si>
  <si>
    <t>"PTZ protocol":{"Protocol"):		LANACCESS,"Address":			14,"Port":8,"Serial settings":1200,8,E,1}}},</t>
  </si>
  <si>
    <t>[{"Camera Information":{"Identifier":"camera.5820","Number":5820,"Group":C-58,"Name":C-58 6,15 Ripollet,"Location":ACCESSOS NORD,</t>
  </si>
  <si>
    <t>"Description":C-58 6,15 Ripollet,"Symbol":"Fixed camera","Owner":"SCT","Municipality":"Ripollet","Kilometric Point":"6,15","Road":"C-58","Direction":"DEC",</t>
  </si>
  <si>
    <t>"Latitude":"41,497365409924",""Longitude":"2,14781882848958",""Manufacturer":"LANACCESS",</t>
  </si>
  <si>
    <t>"Connection":{"Address"):10.137.227.220,"Multicast address":				239.137.227.220,"User":hello,"Password":world,"HTTP port":80,"ONVIF port":80,"RTSP port":554},</t>
  </si>
  <si>
    <t>"PTZ protocol":{"Protocol"):		Plettack,"Address":			24,"Port":3,"Serial settings":9600,8,E,1}}},</t>
  </si>
  <si>
    <t>[{"Camera Information":{"Identifier":"camera.5821","Number":5821,"Group":C-58,"Name":C-58 7,826 Ripollet,"Location":ACCESSOS NORD,</t>
  </si>
  <si>
    <t>"Description":C-58 7,826 Ripollet,"Symbol":"Fixed camera","Owner":"SCT","Municipality":"Ripollet","Kilometric Point":"7,826","Road":"C-58","Direction":"CRE",</t>
  </si>
  <si>
    <t>"Latitude":"41,5056670015395",""Longitude":"2,13410555109542",""Manufacturer":"LANACCESS",</t>
  </si>
  <si>
    <t>"Connection":{"Address"):10.137.229.131,"Multicast address":				239.137.229.131,"User":hello,"Password":world,"HTTP port":80,"ONVIF port":80,"RTSP port":554},</t>
  </si>
  <si>
    <t>"PTZ protocol":{"Protocol"):		Plettack,"Address":			15,"Port":8,"Serial settings":1200,8,E,1}}},</t>
  </si>
  <si>
    <t>[{"Camera Information":{"Identifier":"camera.5822","Number":5822,"Group":C-58,"Name":C-58 9,546 Badia del Vallès,"Location":ACCESSOS NORD,</t>
  </si>
  <si>
    <t>"Description":C-58 9,546 Badia del Vallès,"Symbol":"Fixed camera","Owner":"SCT","Municipality":"Badia del Vallès","Kilometric Point":"9,546","Road":"C-58","Direction":"DEC",</t>
  </si>
  <si>
    <t>"Latitude":"41,5053983524481",""Longitude":"2,11216182538781",""Manufacturer":"LANACCESS",</t>
  </si>
  <si>
    <t>"Connection":{"Address"):10.137.229.132,"Multicast address":				239.137.229.132,"User":hello,"Password":world,"HTTP port":80,"ONVIF port":80,"RTSP port":554},</t>
  </si>
  <si>
    <t>"PTZ protocol":{"Protocol"):		Plettack,"Address":			16,"Port":8,"Serial settings":1200,8,E,1}}},</t>
  </si>
  <si>
    <t>[{"Camera Information":{"Identifier":"camera.5823","Number":5823,"Group":C-58,"Name":C-58 11,725 Sant Quirze,"Location":ACCESSOS NORD,</t>
  </si>
  <si>
    <t>"Description":C-58 11,725 Sant Quirze,"Symbol":"Fixed camera","Owner":"SCT","Municipality":"Sant Quirze del Vallès","Kilometric Point":"11,725","Road":"C-58","Direction":"CRE",</t>
  </si>
  <si>
    <t>"Latitude":"41,5212211036884",""Longitude":"2,09754639664264",""Manufacturer":"LANACCESS",</t>
  </si>
  <si>
    <t>"Connection":{"Address"):10.137.229.133,"Multicast address":				239.137.229.133,"User":hello,"Password":world,"HTTP port":80,"ONVIF port":80,"RTSP port":554},</t>
  </si>
  <si>
    <t>"PTZ protocol":{"Protocol"):		Plettack,"Address":			19,"Port":8,"Serial settings":1200,8,E,1}}},</t>
  </si>
  <si>
    <t>[{"Camera Information":{"Identifier":"camera.5824","Number":5824,"Group":C-58,"Name":C-58 15,5 Sant Quirze,"Location":ACCESSOS NORD,</t>
  </si>
  <si>
    <t>"Description":C-58 15,5 Sant Quirze,"Symbol":"Fixed camera","Owner":"SCT","Municipality":"Sant Quirze del Vallès","Kilometric Point":"15,5","Road":"C-58","Direction":"DEC",</t>
  </si>
  <si>
    <t>"Latitude":"41,5430588744838",""Longitude":"2,06971381537951",""Manufacturer":"LANACCESS",</t>
  </si>
  <si>
    <t>"Connection":{"Address"):10.137.229.134,"Multicast address":				239.137.229.134,"User":hello,"Password":world,"HTTP port":80,"ONVIF port":80,"RTSP port":554},</t>
  </si>
  <si>
    <t>"PTZ protocol":{"Protocol"):		Plettack,"Address":			20,"Port":8,"Serial settings":1200,8,E,1}}},</t>
  </si>
  <si>
    <t>[{"Camera Information":{"Identifier":"camera.5825","Number":5825,"Group":C-58,"Name":C-58 17,75 Terrassa,"Location":ACCESSOS NORD,</t>
  </si>
  <si>
    <t>"Description":C-58 17,75 Terrassa,"Symbol":"Fixed camera","Owner":"SCT","Municipality":"Terrassa","Kilometric Point":"17,75","Road":"C-58","Direction":"DEC",</t>
  </si>
  <si>
    <t>"Latitude":"41,5437216334109",""Longitude":"2,04224203416728",""Manufacturer":"LANACCESS",</t>
  </si>
  <si>
    <t>"Connection":{"Address"):10.137.229.135,"Multicast address":				239.137.229.135,"User":hello,"Password":world,"HTTP port":80,"ONVIF port":80,"RTSP port":554},</t>
  </si>
  <si>
    <t>"PTZ protocol":{"Protocol"):		Plettack,"Address":			28,"Port":8,"Serial settings":1200,8,E,1}}},</t>
  </si>
  <si>
    <t>[{"Camera Information":{"Identifier":"camera.1501","Number":1501,"Group":C-15,"Name":C-15 1 C-15 1,000,"Location":A-2,</t>
  </si>
  <si>
    <t>"Description":C-15 1 C-15 1,000,"Symbol":"Fixed camera","Owner":"Eix Diagonal","Municipality":"","Kilometric Point":"1","Road":"C-15","Direction":"",</t>
  </si>
  <si>
    <t>"Latitude":"",""Longitude":"",""Manufacturer":" VG4 AutoDome",</t>
  </si>
  <si>
    <t>"Connection":{"Address"):172.28.5.1,"Multicast address":				225.1.5.1,"User":,"Password":,"HTTP port":,"ONVIF port":,"RTSP port":},</t>
  </si>
  <si>
    <t>[{"Camera Information":{"Identifier":"camera.1511","Number":1511,"Group":C-15,"Name":C-15 14 C-15 14,000,"Location":A-2,</t>
  </si>
  <si>
    <t>"Description":C-15 14 C-15 14,000,"Symbol":"Fixed camera","Owner":"Eix Diagonal","Municipality":"","Kilometric Point":"14","Road":"C-15","Direction":"",</t>
  </si>
  <si>
    <t>"Connection":{"Address"):172.28.5.1,"Multicast address":				225.1.5.14,"User":,"Password":,"HTTP port":,"ONVIF port":,"RTSP port":},</t>
  </si>
  <si>
    <t>[{"Camera Information":{"Identifier":"camera.1509","Number":1509,"Group":C-15,"Name":C-15 11 C-15 11,000,"Location":A-2,</t>
  </si>
  <si>
    <t>"Description":C-15 11 C-15 11,000,"Symbol":"Fixed camera","Owner":"Eix Diagonal","Municipality":"","Kilometric Point":"11","Road":"C-15","Direction":"",</t>
  </si>
  <si>
    <t>"Connection":{"Address"):172.28.5.11,"Multicast address":				225.1.5.11,"User":,"Password":,"HTTP port":,"ONVIF port":,"RTSP port":},</t>
  </si>
  <si>
    <t>[{"Camera Information":{"Identifier":"camera.1510","Number":1510,"Group":C-15,"Name":C-15 12 C-15 12,000,"Location":A-2,</t>
  </si>
  <si>
    <t>"Description":C-15 12 C-15 12,000,"Symbol":"Fixed camera","Owner":"Eix Diagonal","Municipality":"","Kilometric Point":"12","Road":"C-15","Direction":"",</t>
  </si>
  <si>
    <t>"Connection":{"Address"):172.28.5.12,"Multicast address":				225.1.5.12,"User":,"Password":,"HTTP port":,"ONVIF port":,"RTSP port":},</t>
  </si>
  <si>
    <t>[{"Camera Information":{"Identifier":"camera.1512","Number":1512,"Group":C-15,"Name":C-15 15 C-15 15,000,"Location":A-2,</t>
  </si>
  <si>
    <t>"Description":C-15 15 C-15 15,000,"Symbol":"Fixed camera","Owner":"Eix Diagonal","Municipality":"","Kilometric Point":"15","Road":"C-15","Direction":"",</t>
  </si>
  <si>
    <t>"Connection":{"Address"):172.28.5.15,"Multicast address":				225.1.5.15,"User":,"Password":,"HTTP port":,"ONVIF port":,"RTSP port":},</t>
  </si>
  <si>
    <t>[{"Camera Information":{"Identifier":"camera.1513","Number":1513,"Group":C-15,"Name":C-15 16 C-15 16,000,"Location":A-2,</t>
  </si>
  <si>
    <t>"Description":C-15 16 C-15 16,000,"Symbol":"Fixed camera","Owner":"Eix Diagonal","Municipality":"","Kilometric Point":"16","Road":"C-15","Direction":"",</t>
  </si>
  <si>
    <t>"Connection":{"Address"):172.28.5.16,"Multicast address":				225.1.5.16,"User":,"Password":,"HTTP port":,"ONVIF port":,"RTSP port":},</t>
  </si>
  <si>
    <t>[{"Camera Information":{"Identifier":"camera.1514","Number":1514,"Group":C-15,"Name":C-15 18 C-15 18,000,"Location":A-2,</t>
  </si>
  <si>
    <t>"Description":C-15 18 C-15 18,000,"Symbol":"Fixed camera","Owner":"Eix Diagonal","Municipality":"","Kilometric Point":"18","Road":"C-15","Direction":"",</t>
  </si>
  <si>
    <t>"Connection":{"Address"):172.28.5.18,"Multicast address":				225.1.5.18,"User":,"Password":,"HTTP port":,"ONVIF port":,"RTSP port":},</t>
  </si>
  <si>
    <t>[{"Camera Information":{"Identifier":"camera.1516","Number":1516,"Group":C-15,"Name":C-15 19,5 C-15 19,500,"Location":A-2,</t>
  </si>
  <si>
    <t>"Description":C-15 19,5 C-15 19,500,"Symbol":"Fixed camera","Owner":"Eix Diagonal","Municipality":"","Kilometric Point":"19,5","Road":"C-15","Direction":"",</t>
  </si>
  <si>
    <t>"Connection":{"Address"):172.28.5.19,"Multicast address":				225.1.5.19,"User":,"Password":,"HTTP port":,"ONVIF port":,"RTSP port":},</t>
  </si>
  <si>
    <t>"PTZ protocol":{"Protocol"):		,"Address":			1,"Port":2222,"Serial settings":1200,8,E,1}}},</t>
  </si>
  <si>
    <t>[{"Camera Information":{"Identifier":"camera.1515","Number":1515,"Group":C-15,"Name":C-15 19 C-15 19,000,"Location":A-2,</t>
  </si>
  <si>
    <t>"Description":C-15 19 C-15 19,000,"Symbol":"Fixed camera","Owner":"Eix Diagonal","Municipality":"","Kilometric Point":"19","Road":"C-15","Direction":"",</t>
  </si>
  <si>
    <t>"Connection":{"Address"):172.28.5.193,"Multicast address":				225.1.5.193,"User":,"Password":,"HTTP port":,"ONVIF port":,"RTSP port":},</t>
  </si>
  <si>
    <t>[{"Camera Information":{"Identifier":"camera.1502","Number":1502,"Group":C-15,"Name":C-15 2 C-15 2,000,"Location":A-2,</t>
  </si>
  <si>
    <t>"Description":C-15 2 C-15 2,000,"Symbol":"Fixed camera","Owner":"Eix Diagonal","Municipality":"","Kilometric Point":"2","Road":"C-15","Direction":"",</t>
  </si>
  <si>
    <t>"Connection":{"Address"):172.28.5.2,"Multicast address":				225.1.5.2,"User":,"Password":,"HTTP port":,"ONVIF port":,"RTSP port":},</t>
  </si>
  <si>
    <t>[{"Camera Information":{"Identifier":"camera.1517","Number":1517,"Group":C-15,"Name":C-15 22 C-15 22,000,"Location":A-2,</t>
  </si>
  <si>
    <t>"Description":C-15 22 C-15 22,000,"Symbol":"Fixed camera","Owner":"Eix Diagonal","Municipality":"","Kilometric Point":"22","Road":"C-15","Direction":"",</t>
  </si>
  <si>
    <t>"Connection":{"Address"):172.28.5.22,"Multicast address":				225.1.5.22,"User":,"Password":,"HTTP port":,"ONVIF port":,"RTSP port":},</t>
  </si>
  <si>
    <t>[{"Camera Information":{"Identifier":"camera.1518","Number":1518,"Group":C-15,"Name":C-15 24 C-15 24,000,"Location":A-2,</t>
  </si>
  <si>
    <t>"Description":C-15 24 C-15 24,000,"Symbol":"Fixed camera","Owner":"Eix Diagonal","Municipality":"","Kilometric Point":"24","Road":"C-15","Direction":"",</t>
  </si>
  <si>
    <t>"Connection":{"Address"):172.28.5.24,"Multicast address":				225.1.5.24,"User":,"Password":,"HTTP port":,"ONVIF port":,"RTSP port":},</t>
  </si>
  <si>
    <t>[{"Camera Information":{"Identifier":"camera.1519","Number":1519,"Group":C-15,"Name":C-15 27 C-15 27,000,"Location":A-2,</t>
  </si>
  <si>
    <t>"Description":C-15 27 C-15 27,000,"Symbol":"Fixed camera","Owner":"Eix Diagonal","Municipality":"","Kilometric Point":"27","Road":"C-15","Direction":"",</t>
  </si>
  <si>
    <t>"Connection":{"Address"):172.28.5.27,"Multicast address":				225.1.5.27,"User":,"Password":,"HTTP port":,"ONVIF port":,"RTSP port":},</t>
  </si>
  <si>
    <t>[{"Camera Information":{"Identifier":"camera.1520","Number":1520,"Group":C-15,"Name":C-15 28 C-15 28,000,"Location":A-2,</t>
  </si>
  <si>
    <t>"Description":C-15 28 C-15 28,000,"Symbol":"Fixed camera","Owner":"Eix Diagonal","Municipality":"","Kilometric Point":"28","Road":"C-15","Direction":"",</t>
  </si>
  <si>
    <t>"Connection":{"Address"):172.28.5.28,"Multicast address":				225.1.5.28,"User":,"Password":,"HTTP port":,"ONVIF port":,"RTSP port":},</t>
  </si>
  <si>
    <t>[{"Camera Information":{"Identifier":"camera.1503","Number":1503,"Group":C-15,"Name":C-15 3 C-15 3,000,"Location":A-2,</t>
  </si>
  <si>
    <t>"Description":C-15 3 C-15 3,000,"Symbol":"Fixed camera","Owner":"Eix Diagonal","Municipality":"","Kilometric Point":"3","Road":"C-15","Direction":"",</t>
  </si>
  <si>
    <t>"Connection":{"Address"):172.28.5.3,"Multicast address":				225.1.5.3,"User":,"Password":,"HTTP port":,"ONVIF port":,"RTSP port":},</t>
  </si>
  <si>
    <t>[{"Camera Information":{"Identifier":"camera.1521","Number":1521,"Group":C-15,"Name":C-15 31 C-15 31,000,"Location":A-2,</t>
  </si>
  <si>
    <t>"Description":C-15 31 C-15 31,000,"Symbol":"Fixed camera","Owner":"Eix Diagonal","Municipality":"","Kilometric Point":"31","Road":"C-15","Direction":"",</t>
  </si>
  <si>
    <t>"Connection":{"Address"):172.28.5.31,"Multicast address":				225.1.5.31,"User":,"Password":,"HTTP port":,"ONVIF port":,"RTSP port":},</t>
  </si>
  <si>
    <t>[{"Camera Information":{"Identifier":"camera.1522","Number":1522,"Group":C-15,"Name":C-15 32 C-15 32,000,"Location":A-2,</t>
  </si>
  <si>
    <t>"Description":C-15 32 C-15 32,000,"Symbol":"Fixed camera","Owner":"Eix Diagonal","Municipality":"","Kilometric Point":"32","Road":"C-15","Direction":"",</t>
  </si>
  <si>
    <t>"Connection":{"Address"):172.28.5.32,"Multicast address":				225.1.5.32,"User":,"Password":,"HTTP port":,"ONVIF port":,"RTSP port":},</t>
  </si>
  <si>
    <t>[{"Camera Information":{"Identifier":"camera.1523","Number":1523,"Group":C-15,"Name":C-15 35 C-15 35,000,"Location":A-2,</t>
  </si>
  <si>
    <t>"Description":C-15 35 C-15 35,000,"Symbol":"Fixed camera","Owner":"Eix Diagonal","Municipality":"","Kilometric Point":"35","Road":"C-15","Direction":"",</t>
  </si>
  <si>
    <t>"Connection":{"Address"):172.28.5.35,"Multicast address":				225.1.5.35,"User":,"Password":,"HTTP port":,"ONVIF port":,"RTSP port":},</t>
  </si>
  <si>
    <t>[{"Camera Information":{"Identifier":"camera.1524","Number":1524,"Group":C-15,"Name":C-15 36 C-15 36,000,"Location":A-2,</t>
  </si>
  <si>
    <t>"Description":C-15 36 C-15 36,000,"Symbol":"Fixed camera","Owner":"Eix Diagonal","Municipality":"","Kilometric Point":"36","Road":"C-15","Direction":"",</t>
  </si>
  <si>
    <t>"Connection":{"Address"):172.28.5.36,"Multicast address":				225.1.5.36,"User":,"Password":,"HTTP port":,"ONVIF port":,"RTSP port":},</t>
  </si>
  <si>
    <t>[{"Camera Information":{"Identifier":"camera.1525","Number":1525,"Group":C-15,"Name":C-15 37 C-15 37,000,"Location":A-2,</t>
  </si>
  <si>
    <t>"Description":C-15 37 C-15 37,000,"Symbol":"Fixed camera","Owner":"Eix Diagonal","Municipality":"","Kilometric Point":"37","Road":"C-15","Direction":"",</t>
  </si>
  <si>
    <t>"Connection":{"Address"):172.28.5.37,"Multicast address":				225.1.5.37,"User":,"Password":,"HTTP port":,"ONVIF port":,"RTSP port":},</t>
  </si>
  <si>
    <t>[{"Camera Information":{"Identifier":"camera.1526","Number":1526,"Group":C-15,"Name":C-15 39 C-15 39,000,"Location":A-2,</t>
  </si>
  <si>
    <t>"Description":C-15 39 C-15 39,000,"Symbol":"Fixed camera","Owner":"Eix Diagonal","Municipality":"","Kilometric Point":"39","Road":"C-15","Direction":"",</t>
  </si>
  <si>
    <t>"Connection":{"Address"):172.28.5.39,"Multicast address":				225.1.5.39,"User":,"Password":,"HTTP port":,"ONVIF port":,"RTSP port":},</t>
  </si>
  <si>
    <t>[{"Camera Information":{"Identifier":"camera.1504","Number":1504,"Group":C-15,"Name":C-15 4 C-15 4,000,"Location":A-2,</t>
  </si>
  <si>
    <t>"Description":C-15 4 C-15 4,000,"Symbol":"Fixed camera","Owner":"Eix Diagonal","Municipality":"","Kilometric Point":"4","Road":"C-15","Direction":"",</t>
  </si>
  <si>
    <t>"Connection":{"Address"):172.28.5.4,"Multicast address":				225.1.5.4,"User":,"Password":,"HTTP port":,"ONVIF port":,"RTSP port":},</t>
  </si>
  <si>
    <t>[{"Camera Information":{"Identifier":"camera.1527","Number":1527,"Group":C-15,"Name":C-15 40 C-15 40,000,"Location":A-2,</t>
  </si>
  <si>
    <t>"Description":C-15 40 C-15 40,000,"Symbol":"Fixed camera","Owner":"Eix Diagonal","Municipality":"","Kilometric Point":"40","Road":"C-15","Direction":"",</t>
  </si>
  <si>
    <t>"Connection":{"Address"):172.28.5.40,"Multicast address":				225.1.5.40,"User":,"Password":,"HTTP port":,"ONVIF port":,"RTSP port":},</t>
  </si>
  <si>
    <t>[{"Camera Information":{"Identifier":"camera.1528","Number":1528,"Group":C-15,"Name":C-15 43 C-15 43,000,"Location":A-2,</t>
  </si>
  <si>
    <t>"Description":C-15 43 C-15 43,000,"Symbol":"Fixed camera","Owner":"Eix Diagonal","Municipality":"","Kilometric Point":"43","Road":"C-15","Direction":"",</t>
  </si>
  <si>
    <t>"Connection":{"Address"):172.28.5.43,"Multicast address":				225.1.5.43,"User":,"Password":,"HTTP port":,"ONVIF port":,"RTSP port":},</t>
  </si>
  <si>
    <t>[{"Camera Information":{"Identifier":"camera.1505","Number":1505,"Group":C-15,"Name":C-15 5 C-15 5,000,"Location":A-2,</t>
  </si>
  <si>
    <t>"Description":C-15 5 C-15 5,000,"Symbol":"Fixed camera","Owner":"Eix Diagonal","Municipality":"","Kilometric Point":"5","Road":"C-15","Direction":"",</t>
  </si>
  <si>
    <t>"Connection":{"Address"):172.28.5.5,"Multicast address":				225.1.5.5,"User":,"Password":,"HTTP port":,"ONVIF port":,"RTSP port":},</t>
  </si>
  <si>
    <t>[{"Camera Information":{"Identifier":"camera.1506","Number":1506,"Group":C-15,"Name":C-15 6 C-15 6,000,"Location":A-2,</t>
  </si>
  <si>
    <t>"Description":C-15 6 C-15 6,000,"Symbol":"Fixed camera","Owner":"Eix Diagonal","Municipality":"","Kilometric Point":"6","Road":"C-15","Direction":"",</t>
  </si>
  <si>
    <t>"Connection":{"Address"):172.28.5.6,"Multicast address":				225.1.5.6,"User":,"Password":,"HTTP port":,"ONVIF port":,"RTSP port":},</t>
  </si>
  <si>
    <t>[{"Camera Information":{"Identifier":"camera.3701","Number":3701,"Group":C-37,"Name":C-37 69 C-37 69,000,"Location":A-2,</t>
  </si>
  <si>
    <t>"Description":C-37 69 C-37 69,000,"Symbol":"Fixed camera","Owner":"Eix Diagonal","Municipality":"","Kilometric Point":"69","Road":"C-37","Direction":"",</t>
  </si>
  <si>
    <t>"Connection":{"Address"):172.28.5.69,"Multicast address":				225.1.5.69,"User":,"Password":,"HTTP port":,"ONVIF port":,"RTSP port":},</t>
  </si>
  <si>
    <t>[{"Camera Information":{"Identifier":"camera.3702","Number":3702,"Group":C-37,"Name":C-37 70 C-37 70,000,"Location":A-2,</t>
  </si>
  <si>
    <t>"Description":C-37 70 C-37 70,000,"Symbol":"Fixed camera","Owner":"Eix Diagonal","Municipality":"","Kilometric Point":"70","Road":"C-37","Direction":"",</t>
  </si>
  <si>
    <t>"Connection":{"Address"):172.28.5.70,"Multicast address":				225.1.5.70,"User":,"Password":,"HTTP port":,"ONVIF port":,"RTSP port":},</t>
  </si>
  <si>
    <t>[{"Camera Information":{"Identifier":"camera.3703","Number":3703,"Group":C-37,"Name":C-37 72 C-37 72,000,"Location":A-2,</t>
  </si>
  <si>
    <t>"Description":C-37 72 C-37 72,000,"Symbol":"Fixed camera","Owner":"Eix Diagonal","Municipality":"","Kilometric Point":"72","Road":"C-37","Direction":"",</t>
  </si>
  <si>
    <t>"Connection":{"Address"):172.28.5.72,"Multicast address":				225.1.5.72,"User":,"Password":,"HTTP port":,"ONVIF port":,"RTSP port":},</t>
  </si>
  <si>
    <t>[{"Camera Information":{"Identifier":"camera.3704","Number":3704,"Group":C-37,"Name":C-37 74 C-37 74,000,"Location":A-2,</t>
  </si>
  <si>
    <t>"Description":C-37 74 C-37 74,000,"Symbol":"Fixed camera","Owner":"Eix Diagonal","Municipality":"","Kilometric Point":"74","Road":"C-37","Direction":"",</t>
  </si>
  <si>
    <t>"Connection":{"Address"):172.28.5.74,"Multicast address":				225.1.5.74,"User":,"Password":,"HTTP port":,"ONVIF port":,"RTSP port":},</t>
  </si>
  <si>
    <t>[{"Camera Information":{"Identifier":"camera.3705","Number":3705,"Group":C-37,"Name":C-37 78 C-37 78,000,"Location":A-2,</t>
  </si>
  <si>
    <t>"Description":C-37 78 C-37 78,000,"Symbol":"Fixed camera","Owner":"Eix Diagonal","Municipality":"","Kilometric Point":"78","Road":"C-37","Direction":"",</t>
  </si>
  <si>
    <t>"Connection":{"Address"):172.28.5.76,"Multicast address":				225.1.5.76,"User":,"Password":,"HTTP port":,"ONVIF port":,"RTSP port":},</t>
  </si>
  <si>
    <t>[{"Camera Information":{"Identifier":"camera.3706","Number":3706,"Group":C-37,"Name":C-37 79 C-37 79,000,"Location":A-2,</t>
  </si>
  <si>
    <t>"Description":C-37 79 C-37 79,000,"Symbol":"Fixed camera","Owner":"Eix Diagonal","Municipality":"","Kilometric Point":"79","Road":"C-37","Direction":"",</t>
  </si>
  <si>
    <t>"Connection":{"Address"):172.28.5.79,"Multicast address":				225.1.5.79,"User":,"Password":,"HTTP port":,"ONVIF port":,"RTSP port":},</t>
  </si>
  <si>
    <t>[{"Camera Information":{"Identifier":"camera.1508","Number":1508,"Group":C-15,"Name":C-15 8 C-15 8,000,"Location":A-2,</t>
  </si>
  <si>
    <t>"Description":C-15 8 C-15 8,000,"Symbol":"Fixed camera","Owner":"Eix Diagonal","Municipality":"","Kilometric Point":"8","Road":"C-15","Direction":"",</t>
  </si>
  <si>
    <t>"Connection":{"Address"):172.28.5.8,"Multicast address":				225.1.5.8,"User":,"Password":,"HTTP port":,"ONVIF port":,"RTSP port":},</t>
  </si>
  <si>
    <t>[{"Camera Information":{"Identifier":"camera.3707","Number":3707,"Group":C-37,"Name":C-37 80 C-37 80,000,"Location":A-2,</t>
  </si>
  <si>
    <t>"Description":C-37 80 C-37 80,000,"Symbol":"Fixed camera","Owner":"Eix Diagonal","Municipality":"","Kilometric Point":"80","Road":"C-37","Direction":"",</t>
  </si>
  <si>
    <t>"Connection":{"Address"):172.28.5.80,"Multicast address":				225.1.5.80,"User":,"Password":,"HTTP port":,"ONVIF port":,"RTSP port":},</t>
  </si>
  <si>
    <t>[{"Camera Information":{"Identifier":"camera.3708","Number":3708,"Group":C-37,"Name":C-37 81 C-37 81,000,"Location":A-2,</t>
  </si>
  <si>
    <t>"Description":C-37 81 C-37 81,000,"Symbol":"Fixed camera","Owner":"Eix Diagonal","Municipality":"","Kilometric Point":"81","Road":"C-37","Direction":"",</t>
  </si>
  <si>
    <t>"Connection":{"Address"):172.28.5.81,"Multicast address":				225.1.5.81,"User":,"Password":,"HTTP port":,"ONVIF port":,"RTSP port":},</t>
  </si>
  <si>
    <t>[{"Camera Information":{"Identifier":"camera.3709","Number":3709,"Group":C-37,"Name":C-37 86 C-37 86,000,"Location":A-2,</t>
  </si>
  <si>
    <t>"Description":C-37 86 C-37 86,000,"Symbol":"Fixed camera","Owner":"Eix Diagonal","Municipality":"","Kilometric Point":"86","Road":"C-37","Direction":"",</t>
  </si>
  <si>
    <t>"Connection":{"Address"):172.28.5.86,"Multicast address":				225.1.5.86,"User":,"Password":,"HTTP port":,"ONVIF port":,"RTSP port":},</t>
  </si>
  <si>
    <t>[{"Camera Information":{"Identifier":"camera.3710","Number":3710,"Group":C-37,"Name":C-37 88 C-37 88,000,"Location":A-2,</t>
  </si>
  <si>
    <t>"Description":C-37 88 C-37 88,000,"Symbol":"Fixed camera","Owner":"Eix Diagonal","Municipality":"","Kilometric Point":"88","Road":"C-37","Direction":"",</t>
  </si>
  <si>
    <t>"Connection":{"Address"):172.28.5.88,"Multicast address":				225.1.5.88,"User":,"Password":,"HTTP port":,"ONVIF port":,"RTSP port":},</t>
  </si>
  <si>
    <t>[{"Camera Information":{"Identifier":"camera.3711","Number":3711,"Group":C-37,"Name":C-37 90 C-37 90,000,"Location":A-2,</t>
  </si>
  <si>
    <t>"Description":C-37 90 C-37 90,000,"Symbol":"Fixed camera","Owner":"Eix Diagonal","Municipality":"","Kilometric Point":"90","Road":"C-37","Direction":"",</t>
  </si>
  <si>
    <t>"Connection":{"Address"):172.28.5.90,"Multicast address":				225.1.5.90,"User":,"Password":,"HTTP port":,"ONVIF port":,"RTSP port":},</t>
  </si>
  <si>
    <t>[{"Camera Information":{"Identifier":"camera.3712","Number":3712,"Group":C-37,"Name":C-37 92 C-37 92,000,"Location":A-2,</t>
  </si>
  <si>
    <t>"Description":C-37 92 C-37 92,000,"Symbol":"Fixed camera","Owner":"Eix Diagonal","Municipality":"","Kilometric Point":"92","Road":"C-37","Direction":"",</t>
  </si>
  <si>
    <t>"Connection":{"Address"):172.28.5.92,"Multicast address":				225.1.5.92,"User":,"Password":,"HTTP port":,"ONVIF port":,"RTSP port":},</t>
  </si>
  <si>
    <t>[{"Camera Information":{"Identifier":"camera.1411","Number":1411,"Group":C-14,"Name":C-14 11,365 C-14 11,365 Reus,"Location":C-14 (S),</t>
  </si>
  <si>
    <t>"Description":C-14 11,365 C-14 11,365 Reus,"Symbol":"Fixed camera","Owner":"Eix Diagonal","Municipality":"","Kilometric Point":"11,365","Road":"C-14","Direction":"",</t>
  </si>
  <si>
    <t>"Connection":{"Address"):192.168.0.25,"Multicast address":				225.2.0.25,"User":,"Password":,"HTTP port":,"ONVIF port":,"RTSP port":},</t>
  </si>
  <si>
    <t>[{"Camera Information":{"Identifier":"camera.1412","Number":1412,"Group":C-14,"Name":C-14 13,147 C-14 13,147 Reus,"Location":C-14 (S),</t>
  </si>
  <si>
    <t>"Description":C-14 13,147 C-14 13,147 Reus,"Symbol":"Fixed camera","Owner":"Eix Diagonal","Municipality":"","Kilometric Point":"13,147","Road":"C-14","Direction":"",</t>
  </si>
  <si>
    <t>"Connection":{"Address"):192.168.0.34,"Multicast address":				225.2.0.34,"User":,"Password":,"HTTP port":,"ONVIF port":,"RTSP port":},</t>
  </si>
  <si>
    <t>[{"Camera Information":{"Identifier":"camera.1413","Number":1413,"Group":C-14,"Name":C-14 14,485 C-14 14+485 Selva del Camp,"Location":C-14 (S),</t>
  </si>
  <si>
    <t>"Description":C-14 14,485 C-14 14+485 Selva del Camp,"Symbol":"Fixed camera","Owner":"Eix Diagonal","Municipality":"","Kilometric Point":"14,485","Road":"C-14","Direction":"",</t>
  </si>
  <si>
    <t>"Connection":{"Address"):192.168.0.42,"Multicast address":				225.2.0.42,"User":,"Password":,"HTTP port":,"ONVIF port":,"RTSP port":},</t>
  </si>
  <si>
    <t>[{"Camera Information":{"Identifier":"camera.1414","Number":1414,"Group":C-14,"Name":C-14 16,165 C-14 16,165 Masies Catalanes,"Location":C-14 (S),</t>
  </si>
  <si>
    <t>"Description":C-14 16,165 C-14 16,165 Masies Catalanes,"Symbol":"Fixed camera","Owner":"Eix Diagonal","Municipality":"","Kilometric Point":"16,165","Road":"C-14","Direction":"",</t>
  </si>
  <si>
    <t>"Connection":{"Address"):192.168.0.57,"Multicast address":				225.2.0.57,"User":,"Password":,"HTTP port":,"ONVIF port":,"RTSP port":},</t>
  </si>
  <si>
    <t>[{"Camera Information":{"Identifier":"camera.1415","Number":1415,"Group":C-14,"Name":C-14 18,247 C-14 18,247 Alcover,"Location":C-14 (S),</t>
  </si>
  <si>
    <t>"Description":C-14 18,247 C-14 18,247 Alcover,"Symbol":"Fixed camera","Owner":"Eix Diagonal","Municipality":"","Kilometric Point":"18,247","Road":"C-14","Direction":"",</t>
  </si>
  <si>
    <t>"Connection":{"Address"):192.168.0.66,"Multicast address":				225.2.0.66,"User":,"Password":,"HTTP port":,"ONVIF port":,"RTSP port":},</t>
  </si>
  <si>
    <t>[{"Camera Information":{"Identifier":"camera.1416","Number":1416,"Group":C-14,"Name":C-14 20,684 C-14 20,684 Alcover,"Location":C-14 (S),</t>
  </si>
  <si>
    <t>"Description":C-14 20,684 C-14 20,684 Alcover,"Symbol":"Fixed camera","Owner":"Eix Diagonal","Municipality":"","Kilometric Point":"20,684","Road":"C-14","Direction":"",</t>
  </si>
  <si>
    <t>"Connection":{"Address"):192.168.0.74,"Multicast address":				225.2.0.74,"User":,"Password":,"HTTP port":,"ONVIF port":,"RTSP port":},</t>
  </si>
  <si>
    <t>[{"Camera Information":{"Identifier":"camera.1","Number":1,"Group":B-20,"Name":B-20 15,63 Meridiana,"Location":RONDES,</t>
  </si>
  <si>
    <t>"Description":B-20 15,63 Meridiana,"Symbol":"Fixed camera","Owner":"AJUNTAMENT","Municipality":"Barcelona","Kilometric Point":"15,63","Road":"B-20","Direction":"0",</t>
  </si>
  <si>
    <t>"Connection":{"Address"):192.168.47.201,"Multicast address":				224.168.47.201,"User":hello,"Password":world,"HTTP port":80,"ONVIF port":80,"RTSP port":554},</t>
  </si>
  <si>
    <t>"PTZ protocol":{"Protocol"):		LANACCESS,"Address":			1,"Port":2024,"Serial settings":1200,8,E,1}}},</t>
  </si>
  <si>
    <t>[{"Camera Information":{"Identifier":"camera.2","Number":2,"Group":B-20,"Name":B-20 14,93 Via Julia,"Location":RONDES,</t>
  </si>
  <si>
    <t>"Description":B-20 14,93 Via Julia,"Symbol":"Fixed camera","Owner":"AJUNTAMENT","Municipality":"Barcelona","Kilometric Point":"14,93","Road":"B-20","Direction":"0",</t>
  </si>
  <si>
    <t>"Connection":{"Address"):192.168.47.202,"Multicast address":				224.168.47.202,"User":hello,"Password":world,"HTTP port":80,"ONVIF port":80,"RTSP port":554},</t>
  </si>
  <si>
    <t>"PTZ protocol":{"Protocol"):		LANACCESS,"Address":			2,"Port":2024,"Serial settings":1200,8,E,1}}},</t>
  </si>
  <si>
    <t>[{"Camera Information":{"Identifier":"camera.3","Number":3,"Group":B-20,"Name":B-20 13,23 Valldaura,"Location":RONDES,</t>
  </si>
  <si>
    <t>"Description":B-20 13,23 Valldaura,"Symbol":"Fixed camera","Owner":"AJUNTAMENT","Municipality":"Barcelona","Kilometric Point":"13,23","Road":"B-20","Direction":"0",</t>
  </si>
  <si>
    <t>"Connection":{"Address"):192.168.47.203,"Multicast address":				224.168.47.203,"User":hello,"Password":world,"HTTP port":80,"ONVIF port":80,"RTSP port":554},</t>
  </si>
  <si>
    <t>"PTZ protocol":{"Protocol"):		LANACCESS,"Address":			3,"Port":2024,"Serial settings":1200,8,E,1}}},</t>
  </si>
  <si>
    <t>[{"Camera Information":{"Identifier":"camera.4","Number":4,"Group":B-20,"Name":B-20 12,34 Velodrom,"Location":RONDES,</t>
  </si>
  <si>
    <t>"Description":B-20 12,34 Velodrom,"Symbol":"Fixed camera","Owner":"AJUNTAMENT","Municipality":"Barcelona","Kilometric Point":"12,34","Road":"B-20","Direction":"0",</t>
  </si>
  <si>
    <t>"Connection":{"Address"):192.168.47.204,"Multicast address":				224.168.47.204,"User":hello,"Password":world,"HTTP port":80,"ONVIF port":80,"RTSP port":554},</t>
  </si>
  <si>
    <t>"PTZ protocol":{"Protocol"):		LANACCESS,"Address":			4,"Port":2024,"Serial settings":1200,8,E,1}}},</t>
  </si>
  <si>
    <t>[{"Camera Information":{"Identifier":"camera.5","Number":5,"Group":B-20,"Name":B-20 11,4 Vall d"Hebron,"Location":RONDES,</t>
  </si>
  <si>
    <t>"Description":B-20 11,4 Vall d"Hebron,"Symbol":"Fixed camera","Owner":"AJUNTAMENT","Municipality":"Barcelona","Kilometric Point":"11,4","Road":"B-20","Direction":"0",</t>
  </si>
  <si>
    <t>"Connection":{"Address"):192.168.47.205,"Multicast address":				224.168.47.205,"User":hello,"Password":world,"HTTP port":80,"ONVIF port":80,"RTSP port":554},</t>
  </si>
  <si>
    <t>"PTZ protocol":{"Protocol"):		LANACCESS,"Address":			5,"Port":2024,"Serial settings":1200,8,E,1}}},</t>
  </si>
  <si>
    <t>[{"Camera Information":{"Identifier":"camera.6","Number":6,"Group":B-20,"Name":B-20 10,68 Jorda,"Location":RONDES,</t>
  </si>
  <si>
    <t>"Description":B-20 10,68 Jorda,"Symbol":"Fixed camera","Owner":"AJUNTAMENT","Municipality":"Barcelona","Kilometric Point":"10,68","Road":"B-20","Direction":"0",</t>
  </si>
  <si>
    <t>"Connection":{"Address"):192.168.47.206,"Multicast address":				224.168.47.206,"User":hello,"Password":world,"HTTP port":80,"ONVIF port":80,"RTSP port":554},</t>
  </si>
  <si>
    <t>"PTZ protocol":{"Protocol"):		LANACCESS,"Address":			6,"Port":2024,"Serial settings":1200,8,E,1}}},</t>
  </si>
  <si>
    <t>[{"Camera Information":{"Identifier":"camera.7","Number":7,"Group":B-20,"Name":B-20 9,6 Collserola,"Location":RONDES,</t>
  </si>
  <si>
    <t>"Description":B-20 9,6 Collserola,"Symbol":"Fixed camera","Owner":"AJUNTAMENT","Municipality":"Barcelona","Kilometric Point":"9,6","Road":"B-20","Direction":"0",</t>
  </si>
  <si>
    <t>"Connection":{"Address"):192.168.47.207,"Multicast address":				224.168.47.207,"User":hello,"Password":world,"HTTP port":80,"ONVIF port":80,"RTSP port":554},</t>
  </si>
  <si>
    <t>"PTZ protocol":{"Protocol"):		LANACCESS,"Address":			7,"Port":2024,"Serial settings":1200,8,E,1}}},</t>
  </si>
  <si>
    <t>[{"Camera Information":{"Identifier":"camera.8","Number":8,"Group":B-20,"Name":B-20 8,4 St. Gervasi,"Location":RONDES,</t>
  </si>
  <si>
    <t>"Description":B-20 8,4 St. Gervasi,"Symbol":"Fixed camera","Owner":"AJUNTAMENT","Municipality":"Barcelona","Kilometric Point":"8,4","Road":"B-20","Direction":"0",</t>
  </si>
  <si>
    <t>"Connection":{"Address"):192.168.47.208,"Multicast address":				224.168.47.208,"User":hello,"Password":world,"HTTP port":80,"ONVIF port":80,"RTSP port":554},</t>
  </si>
  <si>
    <t>"PTZ protocol":{"Protocol"):		LANACCESS,"Address":			8,"Port":2024,"Serial settings":1200,8,E,1}}},</t>
  </si>
  <si>
    <t>[{"Camera Information":{"Identifier":"camera.9","Number":9,"Group":B-20,"Name":B-20 7,47 Via Augusta,"Location":RONDES,</t>
  </si>
  <si>
    <t>"Description":B-20 7,47 Via Augusta,"Symbol":"Fixed camera","Owner":"AJUNTAMENT","Municipality":"Barcelona","Kilometric Point":"7,47","Road":"B-20","Direction":"0",</t>
  </si>
  <si>
    <t>"Connection":{"Address"):192.168.47.209,"Multicast address":				224.168.47.209,"User":hello,"Password":world,"HTTP port":80,"ONVIF port":80,"RTSP port":554},</t>
  </si>
  <si>
    <t>"PTZ protocol":{"Protocol"):		LANACCESS,"Address":			9,"Port":2024,"Serial settings":1200,8,E,1}}},</t>
  </si>
  <si>
    <t>[{"Camera Information":{"Identifier":"camera.10","Number":10,"Group":B-20,"Name":B-20 7,42 Vallvidrera,"Location":RONDES,</t>
  </si>
  <si>
    <t>"Description":B-20 7,42 Vallvidrera,"Symbol":"Fixed camera","Owner":"AJUNTAMENT","Municipality":"Barcelona","Kilometric Point":"7,42","Road":"B-20","Direction":"0",</t>
  </si>
  <si>
    <t>"Connection":{"Address"):192.168.47.210,"Multicast address":				224.168.47.210,"User":hello,"Password":world,"HTTP port":80,"ONVIF port":80,"RTSP port":554},</t>
  </si>
  <si>
    <t>"PTZ protocol":{"Protocol"):		LANACCESS,"Address":			10,"Port":2024,"Serial settings":1200,8,E,1}}},</t>
  </si>
  <si>
    <t>[{"Camera Information":{"Identifier":"camera.11","Number":11,"Group":B-20,"Name":B-20 5,42 Crta. Esplugues,"Location":RONDES,</t>
  </si>
  <si>
    <t>"Description":B-20 5,42 Crta. Esplugues,"Symbol":"Fixed camera","Owner":"AJUNTAMENT","Municipality":"Barcelona","Kilometric Point":"5,42","Road":"B-20","Direction":"0",</t>
  </si>
  <si>
    <t>"Connection":{"Address"):192.168.47.211,"Multicast address":				224.168.47.211,"User":hello,"Password":world,"HTTP port":80,"ONVIF port":80,"RTSP port":554},</t>
  </si>
  <si>
    <t>"PTZ protocol":{"Protocol"):		LANACCESS,"Address":			11,"Port":2024,"Serial settings":1200,8,E,1}}},</t>
  </si>
  <si>
    <t>[{"Camera Information":{"Identifier":"camera.12","Number":12,"Group":B-20,"Name":B-20 4,6 Diagonal,"Location":RONDES,</t>
  </si>
  <si>
    <t>"Description":B-20 4,6 Diagonal,"Symbol":"Fixed camera","Owner":"AJUNTAMENT","Municipality":"Barcelona","Kilometric Point":"4,6","Road":"B-20","Direction":"0",</t>
  </si>
  <si>
    <t>"Connection":{"Address"):192.168.47.212,"Multicast address":				224.168.47.212,"User":hello,"Password":world,"HTTP port":80,"ONVIF port":80,"RTSP port":554},</t>
  </si>
  <si>
    <t>"PTZ protocol":{"Protocol"):		LANACCESS,"Address":			12,"Port":2024,"Serial settings":1200,8,E,1}}},</t>
  </si>
  <si>
    <t>[{"Camera Information":{"Identifier":"camera.13","Number":13,"Group":B-20,"Name":B-20 3,78 Esplugues,"Location":RONDES,</t>
  </si>
  <si>
    <t>"Description":B-20 3,78 Esplugues,"Symbol":"Fixed camera","Owner":"AJUNTAMENT","Municipality":"Esplugues de Llobregat","Kilometric Point":"3,78","Road":"B-20","Direction":"0",</t>
  </si>
  <si>
    <t>"Connection":{"Address"):192.168.47.213,"Multicast address":				224.168.47.213,"User":hello,"Password":world,"HTTP port":80,"ONVIF port":80,"RTSP port":554},</t>
  </si>
  <si>
    <t>"PTZ protocol":{"Protocol"):		LANACCESS,"Address":			13,"Port":2024,"Serial settings":1200,8,E,1}}},</t>
  </si>
  <si>
    <t>[{"Camera Information":{"Identifier":"camera.14","Number":14,"Group":B-20,"Name":B-20 0,76 Cornellà,"Location":RONDES,</t>
  </si>
  <si>
    <t>"Description":B-20 0,76 Cornellà,"Symbol":"Fixed camera","Owner":"AJUNTAMENT","Municipality":"Cornellà de Llobregat","Kilometric Point":"0,76","Road":"B-20","Direction":"0",</t>
  </si>
  <si>
    <t>"Connection":{"Address"):192.168.47.214,"Multicast address":				224.168.47.214,"User":hello,"Password":world,"HTTP port":80,"ONVIF port":80,"RTSP port":554},</t>
  </si>
  <si>
    <t>"PTZ protocol":{"Protocol"):		LANACCESS,"Address":			14,"Port":2024,"Serial settings":1200,8,E,1}}},</t>
  </si>
  <si>
    <t>[{"Camera Information":{"Identifier":"camera.15","Number":15,"Group":A-2,"Name":A-2 610,5 Nus Llobregat,"Location":RONDES,</t>
  </si>
  <si>
    <t>"Description":A-2 610,5 Nus Llobregat,"Symbol":"Fixed camera","Owner":"AJUNTAMENT","Municipality":"Barcelona","Kilometric Point":"610,5","Road":"A-2","Direction":"0",</t>
  </si>
  <si>
    <t>"Connection":{"Address"):192.168.47.215,"Multicast address":				224.168.47.215,"User":hello,"Password":world,"HTTP port":80,"ONVIF port":80,"RTSP port":554},</t>
  </si>
  <si>
    <t>"PTZ protocol":{"Protocol"):		LANACCESS,"Address":			15,"Port":2024,"Serial settings":1200,8,E,1}}},</t>
  </si>
  <si>
    <t>[{"Camera Information":{"Identifier":"camera.16","Number":16,"Group":B-10,"Name":B-10 17,8 Mercabarna,"Location":RONDES,</t>
  </si>
  <si>
    <t>"Description":B-10 17,8 Mercabarna,"Symbol":"Fixed camera","Owner":"AJUNTAMENT","Municipality":"Barcelona","Kilometric Point":"17,8","Road":"B-10","Direction":"0",</t>
  </si>
  <si>
    <t>"Connection":{"Address"):192.168.47.216,"Multicast address":				224.168.47.216,"User":hello,"Password":world,"HTTP port":80,"ONVIF port":80,"RTSP port":554},</t>
  </si>
  <si>
    <t>"PTZ protocol":{"Protocol"):		LANACCESS,"Address":			16,"Port":2024,"Serial settings":1200,8,E,1}}},</t>
  </si>
  <si>
    <t>[{"Camera Information":{"Identifier":"camera.17","Number":17,"Group":N-II,"Name":N-II 16,9 Zona Franca,"Location":RONDES,</t>
  </si>
  <si>
    <t>"Description":N-II 16,9 Zona Franca,"Symbol":"Fixed camera","Owner":"AJUNTAMENT","Municipality":"Barcelona","Kilometric Point":"16,9","Road":"N-II","Direction":"0",</t>
  </si>
  <si>
    <t>"Connection":{"Address"):192.168.47.217,"Multicast address":				224.168.47.217,"User":hello,"Password":world,"HTTP port":80,"ONVIF port":80,"RTSP port":554},</t>
  </si>
  <si>
    <t>"PTZ protocol":{"Protocol"):		LANACCESS,"Address":			17,"Port":2024,"Serial settings":1200,8,E,1}}},</t>
  </si>
  <si>
    <t>[{"Camera Information":{"Identifier":"camera.18","Number":18,"Group":N-II,"Name":N-II 15,2 Pg. Zona Franca,"Location":RONDES,</t>
  </si>
  <si>
    <t>"Description":N-II 15,2 Pg. Zona Franca,"Symbol":"Fixed camera","Owner":"AJUNTAMENT","Municipality":"Barcelona","Kilometric Point":"15,2","Road":"N-II","Direction":"0",</t>
  </si>
  <si>
    <t>"Connection":{"Address"):192.168.47.218,"Multicast address":				224.168.47.218,"User":hello,"Password":world,"HTTP port":80,"ONVIF port":80,"RTSP port":554},</t>
  </si>
  <si>
    <t>"PTZ protocol":{"Protocol"):		LANACCESS,"Address":			18,"Port":2024,"Serial settings":1200,8,E,1}}},</t>
  </si>
  <si>
    <t>[{"Camera Information":{"Identifier":"camera.19","Number":19,"Group":N-II,"Name":N-II 14,2 Can Tunis,"Location":RONDES,</t>
  </si>
  <si>
    <t>"Description":N-II 14,2 Can Tunis,"Symbol":"Fixed camera","Owner":"AJUNTAMENT","Municipality":"Sense Assignació","Kilometric Point":"14,2","Road":"N-II","Direction":"DEC",</t>
  </si>
  <si>
    <t>"Connection":{"Address"):192.168.47.219,"Multicast address":				224.168.47.219,"User":hello,"Password":world,"HTTP port":80,"ONVIF port":80,"RTSP port":554},</t>
  </si>
  <si>
    <t>[{"Camera Information":{"Identifier":"camera.20","Number":20,"Group":B-10,"Name":B-10 12,43 Morrot,"Location":RONDES,</t>
  </si>
  <si>
    <t>"Description":B-10 12,43 Morrot,"Symbol":"Fixed camera","Owner":"AJUNTAMENT","Municipality":"Barcelona","Kilometric Point":"12,43","Road":"B-10","Direction":"0",</t>
  </si>
  <si>
    <t>"Connection":{"Address"):192.168.47.220,"Multicast address":				224.168.47.220,"User":hello,"Password":world,"HTTP port":80,"ONVIF port":80,"RTSP port":554},</t>
  </si>
  <si>
    <t>"PTZ protocol":{"Protocol"):		LANACCESS,"Address":			20,"Port":2024,"Serial settings":1200,8,E,1}}},</t>
  </si>
  <si>
    <t>[{"Camera Information":{"Identifier":"camera.21","Number":21,"Group":B-10,"Name":B-10 11 Pg. Colon,"Location":RONDES,</t>
  </si>
  <si>
    <t>"Description":B-10 11 Pg. Colon,"Symbol":"Fixed camera","Owner":"AJUNTAMENT","Municipality":"","Kilometric Point":"11","Road":"B-10","Direction":"0",</t>
  </si>
  <si>
    <t>"Connection":{"Address"):192.168.47.221,"Multicast address":				224.168.47.221,"User":hello,"Password":world,"HTTP port":80,"ONVIF port":80,"RTSP port":554},</t>
  </si>
  <si>
    <t>"PTZ protocol":{"Protocol"):		LANACCESS,"Address":			21,"Port":2024,"Serial settings":1200,8,E,1}}},</t>
  </si>
  <si>
    <t>[{"Camera Information":{"Identifier":"camera.22","Number":22,"Group":B-10,"Name":B-10 9,4 Barceloneta,"Location":RONDES,</t>
  </si>
  <si>
    <t>"Description":B-10 9,4 Barceloneta,"Symbol":"Fixed camera","Owner":"AJUNTAMENT","Municipality":"","Kilometric Point":"9,4","Road":"B-10","Direction":"0",</t>
  </si>
  <si>
    <t>"Connection":{"Address"):192.168.47.222,"Multicast address":				224.168.47.222,"User":hello,"Password":world,"HTTP port":80,"ONVIF port":80,"RTSP port":554},</t>
  </si>
  <si>
    <t>"PTZ protocol":{"Protocol"):		LANACCESS,"Address":			22,"Port":2024,"Serial settings":1200,8,E,1}}},</t>
  </si>
  <si>
    <t>[{"Camera Information":{"Identifier":"camera.23","Number":23,"Group":B-10,"Name":B-10 8,92 Avda. Carles I,"Location":RONDES,</t>
  </si>
  <si>
    <t>"Description":B-10 8,92 Avda. Carles I,"Symbol":"Fixed camera","Owner":"AJUNTAMENT","Municipality":"Barcelona","Kilometric Point":"8,92","Road":"B-10","Direction":"0",</t>
  </si>
  <si>
    <t>"Connection":{"Address"):192.168.47.223,"Multicast address":				224.168.47.223,"User":hello,"Password":world,"HTTP port":80,"ONVIF port":80,"RTSP port":554},</t>
  </si>
  <si>
    <t>"PTZ protocol":{"Protocol"):		LANACCESS,"Address":			23,"Port":2024,"Serial settings":1200,8,E,1}}},</t>
  </si>
  <si>
    <t>[{"Camera Information":{"Identifier":"camera.24","Number":24,"Group":B-10,"Name":B-10 7,99 Badajoz,"Location":RONDES,</t>
  </si>
  <si>
    <t>"Description":B-10 7,99 Badajoz,"Symbol":"Fixed camera","Owner":"AJUNTAMENT","Municipality":"Barcelona","Kilometric Point":"7,99","Road":"B-10","Direction":"0",</t>
  </si>
  <si>
    <t>"Connection":{"Address"):192.168.47.224,"Multicast address":				224.168.47.224,"User":hello,"Password":world,"HTTP port":80,"ONVIF port":80,"RTSP port":554},</t>
  </si>
  <si>
    <t>"PTZ protocol":{"Protocol"):		LANACCESS,"Address":			24,"Port":2024,"Serial settings":1200,8,E,1}}},</t>
  </si>
  <si>
    <t>[{"Camera Information":{"Identifier":"camera.25","Number":25,"Group":B-10,"Name":B-10 6,7 Bac de Roda,"Location":RONDES,</t>
  </si>
  <si>
    <t>"Description":B-10 6,7 Bac de Roda,"Symbol":"Fixed camera","Owner":"AJUNTAMENT","Municipality":"Barcelona","Kilometric Point":"6,7","Road":"B-10","Direction":"0",</t>
  </si>
  <si>
    <t>"Connection":{"Address"):192.168.47.225,"Multicast address":				224.168.47.225,"User":hello,"Password":world,"HTTP port":80,"ONVIF port":80,"RTSP port":554},</t>
  </si>
  <si>
    <t>"PTZ protocol":{"Protocol"):		LANACCESS,"Address":			25,"Port":2024,"Serial settings":1200,8,E,1}}},</t>
  </si>
  <si>
    <t>[{"Camera Information":{"Identifier":"camera.26","Number":26,"Group":B-10,"Name":B-10 5,36 Prim,"Location":RONDES,</t>
  </si>
  <si>
    <t>"Description":B-10 5,36 Prim,"Symbol":"Fixed camera","Owner":"AJUNTAMENT","Municipality":"Barcelona","Kilometric Point":"5,36","Road":"B-10","Direction":"0",</t>
  </si>
  <si>
    <t>"Connection":{"Address"):192.168.47.226,"Multicast address":				224.168.47.226,"User":hello,"Password":world,"HTTP port":80,"ONVIF port":80,"RTSP port":554},</t>
  </si>
  <si>
    <t>"PTZ protocol":{"Protocol"):		LANACCESS,"Address":			26,"Port":2024,"Serial settings":1200,8,E,1}}},</t>
  </si>
  <si>
    <t>[{"Camera Information":{"Identifier":"camera.27","Number":27,"Group":B-10,"Name":B-10 4,3 Besos,"Location":RONDES,</t>
  </si>
  <si>
    <t>"Description":B-10 4,3 Besos,"Symbol":"Fixed camera","Owner":"AJUNTAMENT","Municipality":"Barcelona","Kilometric Point":"4,3","Road":"B-10","Direction":"0",</t>
  </si>
  <si>
    <t>"Connection":{"Address"):192.168.47.227,"Multicast address":				224.168.47.227,"User":hello,"Password":world,"HTTP port":80,"ONVIF port":80,"RTSP port":554},</t>
  </si>
  <si>
    <t>"PTZ protocol":{"Protocol"):		LANACCESS,"Address":			27,"Port":2024,"Serial settings":1200,8,E,1}}},</t>
  </si>
  <si>
    <t>[{"Camera Information":{"Identifier":"camera.28","Number":28,"Group":B-10,"Name":B-10 2,7 Guipuzcoa,"Location":RONDES,</t>
  </si>
  <si>
    <t>"Description":B-10 2,7 Guipuzcoa,"Symbol":"Fixed camera","Owner":"AJUNTAMENT","Municipality":"Barcelona","Kilometric Point":"2,7","Road":"B-10","Direction":"0",</t>
  </si>
  <si>
    <t>"Connection":{"Address"):192.168.47.228,"Multicast address":				224.168.47.228,"User":hello,"Password":world,"HTTP port":80,"ONVIF port":80,"RTSP port":554},</t>
  </si>
  <si>
    <t>"PTZ protocol":{"Protocol"):		LANACCESS,"Address":			28,"Port":2024,"Serial settings":1200,8,E,1}}},</t>
  </si>
  <si>
    <t>[{"Camera Information":{"Identifier":"camera.29","Number":29,"Group":B-10,"Name":B-10 0,76 Bon Pastor,"Location":RONDES,</t>
  </si>
  <si>
    <t>"Description":B-10 0,76 Bon Pastor,"Symbol":"Fixed camera","Owner":"AJUNTAMENT","Municipality":"Barcelona","Kilometric Point":"0,76","Road":"B-10","Direction":"0",</t>
  </si>
  <si>
    <t>"Connection":{"Address"):192.168.47.229,"Multicast address":				224.168.47.229,"User":hello,"Password":world,"HTTP port":80,"ONVIF port":80,"RTSP port":554},</t>
  </si>
  <si>
    <t>"PTZ protocol":{"Protocol"):		LANACCESS,"Address":			29,"Port":2024,"Serial settings":1200,8,E,1}}},</t>
  </si>
  <si>
    <t>[{"Camera Information":{"Identifier":"camera.30","Number":30,"Group":B-10,"Name":B-10 0 Acces Nus Trinitat,"Location":RONDES,</t>
  </si>
  <si>
    <t>"Description":B-10 0 Acces Nus Trinitat,"Symbol":"Fixed camera","Owner":"AJUNTAMENT","Municipality":"Barcelona","Kilometric Point":"0","Road":"B-10","Direction":"0",</t>
  </si>
  <si>
    <t>"Connection":{"Address"):192.168.47.230,"Multicast address":				224.168.47.230,"User":hello,"Password":world,"HTTP port":80,"ONVIF port":80,"RTSP port":554},</t>
  </si>
  <si>
    <t>"PTZ protocol":{"Protocol"):		LANACCESS,"Address":			30,"Port":2024,"Serial settings":1200,8,E,1}}},</t>
  </si>
  <si>
    <t>[{"Camera Information":{"Identifier":"camera.31","Number":31,"Group":B-10,"Name":B-10 0 Nus Trinitat,"Location":RONDES,</t>
  </si>
  <si>
    <t>"Description":B-10 0 Nus Trinitat,"Symbol":"Fixed camera","Owner":"AJUNTAMENT","Municipality":"Barcelona","Kilometric Point":"0","Road":"B-10","Direction":"0",</t>
  </si>
  <si>
    <t>"Connection":{"Address"):192.168.47.231,"Multicast address":				224.168.47.231,"User":hello,"Password":world,"HTTP port":80,"ONVIF port":80,"RTSP port":554},</t>
  </si>
  <si>
    <t>"PTZ protocol":{"Protocol"):		LANACCESS,"Address":			31,"Port":2024,"Serial settings":1200,8,E,1}}},</t>
  </si>
  <si>
    <t>[{"Camera Information":{"Identifier":"camera.32","Number":32,"Group":B-10,"Name":B-10 11,7 ,"Location":RONDES,</t>
  </si>
  <si>
    <t>"Description":B-10 11,7 ,"Symbol":"Fixed camera","Owner":"AJUNTAMENT","Municipality":"Barcelona","Kilometric Point":"11,7","Road":"B-10","Direction":"0",</t>
  </si>
  <si>
    <t>"Connection":{"Address"):192.168.47.233,"Multicast address":				224.168.47.233,"User":hello,"Password":world,"HTTP port":80,"ONVIF port":80,"RTSP port":554},</t>
  </si>
  <si>
    <t>"PTZ protocol":{"Protocol"):		LANACCESS,"Address":			1,"Port":2025,"Serial settings":1200,8,E,1}}},</t>
  </si>
  <si>
    <t>[{"Camera Information":{"Identifier":"camera.33","Number":33,"Group":B-10,"Name":B-10 12,7 ,"Location":RONDES,</t>
  </si>
  <si>
    <t>"Description":B-10 12,7 ,"Symbol":"Fixed camera","Owner":"AJUNTAMENT","Municipality":"Barcelona","Kilometric Point":"12,7","Road":"B-10","Direction":"0",</t>
  </si>
  <si>
    <t>"Connection":{"Address"):192.168.47.234,"Multicast address":				224.168.47.234,"User":hello,"Password":world,"HTTP port":80,"ONVIF port":80,"RTSP port":554},</t>
  </si>
  <si>
    <t>"PTZ protocol":{"Protocol"):		LANACCESS,"Address":			2,"Port":2025,"Serial settings":1200,8,E,1}}},</t>
  </si>
  <si>
    <t>[{"Camera Information":{"Identifier":"camera.9001","Number":9001,"Group":Rondes,"Name":Rondes  Collserola/Guàrdia Urbana 1,"Location":0,</t>
  </si>
  <si>
    <t>"Description":Rondes  Collserola/Guàrdia Urbana 1,"Symbol":"Fixed camera","Owner":"Collserola/GUB","Municipality":"Sense Assignació","Kilometric Point":"","Road":"Rondes","Direction":"0",</t>
  </si>
  <si>
    <t>"Connection":{"Address"):192.168.47.93,"Multicast address":				224.168.47.93,"User":hello,"Password":world,"HTTP port":80,"ONVIF port":80,"RTSP port":554},</t>
  </si>
  <si>
    <t>[{"Camera Information":{"Identifier":"camera.9002","Number":9002,"Group":Rondes,"Name":Rondes  Collserola/Guàrdia Urbana 2,"Location":0,</t>
  </si>
  <si>
    <t>"Description":Rondes  Collserola/Guàrdia Urbana 2,"Symbol":"Fixed camera","Owner":"Collserola/GUB","Municipality":"Sense Assignació","Kilometric Point":"","Road":"Rondes","Direction":"0",</t>
  </si>
  <si>
    <t>"Connection":{"Address"):192.168.47.94,"Multicast address":				224.168.47.94,"User":hello,"Password":world,"HTTP port":80,"ONVIF port":80,"RTSP port":554},</t>
  </si>
  <si>
    <t>[{"Camera Information":{"Identifier":"camera.9003","Number":9003,"Group":Rondes,"Name":Rondes  Collserola/Guàrdia Urbana 3,"Location":0,</t>
  </si>
  <si>
    <t>"Description":Rondes  Collserola/Guàrdia Urbana 3,"Symbol":"Fixed camera","Owner":"Collserola/GUB","Municipality":"Sense Assignació","Kilometric Point":"","Road":"Rondes","Direction":"0",</t>
  </si>
  <si>
    <t>"Connection":{"Address"):192.168.47.95,"Multicast address":				224.168.47.95,"User":hello,"Password":world,"HTTP port":80,"ONVIF port":80,"RTSP port":554},</t>
  </si>
  <si>
    <t>[{"Camera Information":{"Identifier":"camera.9004","Number":9004,"Group":Rondes,"Name":Rondes  Collserola/Guàrdia Urbana 4,"Location":0,</t>
  </si>
  <si>
    <t>"Description":Rondes  Collserola/Guàrdia Urbana 4,"Symbol":"Fixed camera","Owner":"Collserola/GUB","Municipality":"Sense Assignació","Kilometric Point":"","Road":"Rondes","Direction":"0",</t>
  </si>
  <si>
    <t>"Connection":{"Address"):192.168.47.96,"Multicast address":				224.168.47.96,"User":hello,"Password":world,"HTTP port":80,"ONVIF port":80,"RTSP port":554},</t>
  </si>
  <si>
    <t>[{"Camera Information":{"Identifier":"camera.786","Number":786,"Group":AP-7,"Name":AP-7 242,4 Tarragona,"Location":AP-7 (S),</t>
  </si>
  <si>
    <t>"Description":AP-7 242,4 Tarragona,"Symbol":"Fixed camera","Owner":"ACESA","Municipality":"Tarragona","Kilometric Point":"242,4","Road":"AP-7","Direction":"0",</t>
  </si>
  <si>
    <t>"Connection":{"Address"):cc,"Multicast address":				239.239.239.239,"User":,"Password":,"HTTP port":80,"ONVIF port":80,"RTSP port":554},</t>
  </si>
  <si>
    <t>[{"Camera Information":{"Identifier":"camera.810","Number":810,"Group":AP-7,"Name":AP-7 310,4 L"Ampolla,"Location":AP-7 (S),</t>
  </si>
  <si>
    <t>"Description":AP-7 310,4 L"Ampolla,"Symbol":"Fixed camera","Owner":"AUMAR","Municipality":"Ampolla","Kilometric Point":"310,4","Road":"AP-7","Direction":"0",</t>
  </si>
  <si>
    <t>"Connection":{"Address"):,"Multicast address":				235.2.0.22,"User":,"Password":,"HTTP port":80,"ONVIF port":80,"RTSP port":554},</t>
  </si>
  <si>
    <t>[{"Camera Information":{"Identifier":"camera.5826","Number":5826,"Group":C-58,"Name":C-58 20,062 Terrassa,"Location":ACCESSOS NORD,</t>
  </si>
  <si>
    <t>"Description":C-58 20,062 Terrassa,"Symbol":"Fixed camera","Owner":"SCT","Municipality":"Terrassa","Kilometric Point":"20,062","Road":"C-58","Direction":"DEC",</t>
  </si>
  <si>
    <t>"Latitude":"41,5422111714946",""Longitude":"2,01900214164088",""Manufacturer":"LANACCESS",</t>
  </si>
  <si>
    <t>"Connection":{"Address"):10.137.229.136,"Multicast address":				239.137.229.136,"User":hello,"Password":world,"HTTP port":80,"ONVIF port":80,"RTSP port":554},</t>
  </si>
  <si>
    <t>"PTZ protocol":{"Protocol"):		Plettack,"Address":			29,"Port":8,"Serial settings":1200,8,E,1}}},</t>
  </si>
  <si>
    <t>[{"Camera Information":{"Identifier":"camera.8001","Number":8001,"Group":,"Name":  Canal Aeri 1,"Location":HELICOPTER,</t>
  </si>
  <si>
    <t>"Description":  Canal Aeri 1,"Symbol":"Fixed camera","Owner":"SCT","Municipality":"","Kilometric Point":"","Road":"","Direction":"",</t>
  </si>
  <si>
    <t>"Latitude":"",""Longitude":"",""Manufacturer":"Axis",</t>
  </si>
  <si>
    <t>"Connection":{"Address"):10.136.47.21,"Multicast address":				239.239.239.239,"User":root,"Password":root,"HTTP port":80,"ONVIF port":80,"RTSP port":554},</t>
  </si>
  <si>
    <t>[{"Camera Information":{"Identifier":"camera.8002","Number":8002,"Group":,"Name":  Canal Aeri 2,"Location":HELICOPTER,</t>
  </si>
  <si>
    <t>"Description":  Canal Aeri 2,"Symbol":"Fixed camera","Owner":"SCT","Municipality":"","Kilometric Point":"","Road":"","Direction":"",</t>
  </si>
  <si>
    <t>"Connection":{"Address"):10.136.47.22,"Multicast address":				239.239.239.239,"User":root,"Password":root,"HTTP port":80,"ONVIF port":80,"RTSP port":554},</t>
  </si>
  <si>
    <t>[{"Camera Information":{"Identifier":"camera.8050","Number":8050,"Group":,"Name":  ,"Location":HELICOPTER,</t>
  </si>
  <si>
    <t>"Description":  ,"Symbol":"Fixed camera","Owner":"","Municipality":"Sense Assignació","Kilometric Point":"","Road":"","Direction":"0",</t>
  </si>
  <si>
    <t>"Latitude":"",""Longitude":"",""Manufacturer":"EMIV 1",</t>
  </si>
  <si>
    <t>"Connection":{"Address"):,"Multicast address":				239.239.239.239,"User":,"Password":,"HTTP port":,"ONVIF port":,"RTSP port":},</t>
  </si>
  <si>
    <t>[{"Camera Information":{"Identifier":"camera.8051","Number":8051,"Group":,"Name":  ,"Location":HELICOPTER,</t>
  </si>
  <si>
    <t>"Latitude":"",""Longitude":"",""Manufacturer":"EMIV 2",</t>
  </si>
  <si>
    <t>[{"Camera Information":{"Identifier":"camera.8052","Number":8052,"Group":,"Name":  ,"Location":HELICOPTER,</t>
  </si>
  <si>
    <t>"Latitude":"",""Longitude":"",""Manufacturer":"EMIV 3",</t>
  </si>
  <si>
    <t>"Connection":{"Address"):,"Multicast address":				,"User":,"Password":,"HTTP port":,"ONVIF port":,"RTSP port":},</t>
  </si>
  <si>
    <t>[{"Camera Information":{"Identifier":"camera.8053","Number":8053,"Group":,"Name":  ,"Location":HELICOPTER,</t>
  </si>
  <si>
    <t>"Latitude":"",""Longitude":"",""Manufacturer":"EMIV 4",</t>
  </si>
  <si>
    <t xml:space="preserve">[{"Camera Information":{"Identifier":"","Number":,"Group":,"Name":  ,"Location":,"Description": </t>
  </si>
  <si>
    <t xml:space="preserve">[{"Camera Information":{"Identifier":"[{"Camera Information":{"Identifier":"camera.3003","Number":3003,"Group":C-31,"Name":C-31 198,5 Tunel Amadeu Torner,"Location":ACCESSOS SUD,"Description":C-31 ","Number":,"Group":,"Name":  ,"Location":,"Description": </t>
  </si>
  <si>
    <t>"Connection":{"Address"):10137247139,"Multicast address":				239.239.239.239,"User":,"Password":,"HTTP port":80,"ONVIF port":80,"RTSP port":554},</t>
  </si>
  <si>
    <t>description</t>
  </si>
  <si>
    <t>SCT/MFOM</t>
  </si>
  <si>
    <t>SCT/Tunels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</si>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</sst>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"/>
  </numFmts>
  <fonts count="24" x14ac:knownFonts="1">
    <font>
      <sz val="10"/>
      <name val="MS Sans Serif"/>
      <family val="2"/>
    </font>
    <font>
      <sz val="10"/>
      <name val="Calibri Light"/>
      <family val="2"/>
    </font>
    <font>
      <sz val="10"/>
      <color indexed="10"/>
      <name val="Calibri Light"/>
      <family val="2"/>
    </font>
    <font>
      <sz val="10"/>
      <color indexed="9"/>
      <name val="MS Sans Serif"/>
      <family val="2"/>
    </font>
    <font>
      <b/>
      <sz val="10"/>
      <color indexed="8"/>
      <name val="MS Sans Serif"/>
      <family val="2"/>
    </font>
    <font>
      <sz val="10"/>
      <color indexed="10"/>
      <name val="MS Sans Serif"/>
      <family val="2"/>
    </font>
    <font>
      <i/>
      <sz val="10"/>
      <color indexed="23"/>
      <name val="MS Sans Serif"/>
      <family val="2"/>
    </font>
    <font>
      <b/>
      <sz val="24"/>
      <color indexed="8"/>
      <name val="MS Sans Serif"/>
      <family val="2"/>
    </font>
    <font>
      <sz val="11"/>
      <color indexed="8"/>
      <name val="Calibri"/>
      <family val="2"/>
    </font>
    <font>
      <sz val="10"/>
      <color indexed="63"/>
      <name val="MS Sans Serif"/>
      <family val="2"/>
    </font>
    <font>
      <b/>
      <sz val="10"/>
      <color indexed="9"/>
      <name val="MS Sans Serif"/>
      <family val="2"/>
    </font>
    <font>
      <sz val="10"/>
      <color indexed="17"/>
      <name val="MS Sans Serif"/>
      <family val="2"/>
    </font>
    <font>
      <sz val="18"/>
      <color indexed="8"/>
      <name val="MS Sans Serif"/>
      <family val="2"/>
    </font>
    <font>
      <sz val="12"/>
      <color indexed="8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0"/>
      <name val="Calibri Light"/>
      <family val="2"/>
      <scheme val="major"/>
    </font>
    <font>
      <b/>
      <sz val="10"/>
      <color rgb="FFFF0000"/>
      <name val="Calibri Light"/>
      <family val="2"/>
      <scheme val="major"/>
    </font>
    <font>
      <b/>
      <sz val="10"/>
      <name val="Calibri Light"/>
      <family val="2"/>
      <scheme val="major"/>
    </font>
    <font>
      <sz val="10"/>
      <name val="Calibri"/>
      <family val="2"/>
      <scheme val="minor"/>
    </font>
    <font>
      <sz val="10"/>
      <color rgb="FFFF0000"/>
      <name val="Calibri Light"/>
      <family val="2"/>
      <scheme val="major"/>
    </font>
    <font>
      <sz val="11"/>
      <name val="Calibri"/>
      <family val="2"/>
      <scheme val="minor"/>
    </font>
    <font>
      <sz val="10"/>
      <color rgb="FFFF0000"/>
      <name val="Calibri Light"/>
      <family val="2"/>
    </font>
    <font>
      <sz val="10"/>
      <color rgb="FFFFFF00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4"/>
        <bgColor indexed="2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4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10" fillId="6" borderId="0" applyNumberFormat="0" applyBorder="0" applyAlignment="0" applyProtection="0"/>
    <xf numFmtId="0" fontId="6" fillId="0" borderId="0" applyNumberFormat="0" applyFill="0" applyBorder="0" applyAlignment="0" applyProtection="0"/>
    <xf numFmtId="0" fontId="11" fillId="7" borderId="0" applyNumberFormat="0" applyBorder="0" applyAlignment="0" applyProtection="0"/>
    <xf numFmtId="0" fontId="7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8" fillId="0" borderId="0"/>
    <xf numFmtId="0" fontId="15" fillId="0" borderId="0"/>
    <xf numFmtId="0" fontId="9" fillId="8" borderId="1" applyNumberFormat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4">
    <xf numFmtId="0" fontId="0" fillId="0" borderId="0" xfId="0"/>
    <xf numFmtId="0" fontId="0" fillId="11" borderId="2" xfId="0" applyFill="1" applyBorder="1"/>
    <xf numFmtId="0" fontId="0" fillId="0" borderId="3" xfId="0" applyBorder="1"/>
    <xf numFmtId="0" fontId="0" fillId="14" borderId="4" xfId="0" applyFill="1" applyBorder="1"/>
    <xf numFmtId="0" fontId="0" fillId="0" borderId="5" xfId="0" applyBorder="1"/>
    <xf numFmtId="0" fontId="0" fillId="0" borderId="6" xfId="0" applyFill="1" applyBorder="1"/>
    <xf numFmtId="0" fontId="0" fillId="12" borderId="2" xfId="0" applyFill="1" applyBorder="1"/>
    <xf numFmtId="0" fontId="0" fillId="13" borderId="4" xfId="0" applyFill="1" applyBorder="1"/>
    <xf numFmtId="0" fontId="0" fillId="0" borderId="0" xfId="0" applyFill="1" applyBorder="1"/>
    <xf numFmtId="0" fontId="0" fillId="15" borderId="7" xfId="0" applyFill="1" applyBorder="1"/>
    <xf numFmtId="0" fontId="0" fillId="0" borderId="8" xfId="0" applyBorder="1"/>
    <xf numFmtId="0" fontId="0" fillId="0" borderId="0" xfId="0" applyAlignment="1">
      <alignment horizontal="center"/>
    </xf>
    <xf numFmtId="164" fontId="16" fillId="16" borderId="9" xfId="0" applyNumberFormat="1" applyFont="1" applyFill="1" applyBorder="1" applyAlignment="1">
      <alignment horizontal="right"/>
    </xf>
    <xf numFmtId="164" fontId="16" fillId="17" borderId="9" xfId="0" applyNumberFormat="1" applyFont="1" applyFill="1" applyBorder="1" applyAlignment="1">
      <alignment horizontal="right"/>
    </xf>
    <xf numFmtId="0" fontId="0" fillId="0" borderId="0" xfId="0" applyFill="1"/>
    <xf numFmtId="0" fontId="16" fillId="0" borderId="0" xfId="0" applyFont="1" applyFill="1" applyAlignment="1">
      <alignment horizontal="right"/>
    </xf>
    <xf numFmtId="0" fontId="16" fillId="0" borderId="0" xfId="0" applyFont="1" applyAlignment="1">
      <alignment horizontal="right"/>
    </xf>
    <xf numFmtId="0" fontId="16" fillId="16" borderId="0" xfId="0" applyFont="1" applyFill="1" applyAlignment="1">
      <alignment horizontal="right"/>
    </xf>
    <xf numFmtId="0" fontId="16" fillId="9" borderId="9" xfId="0" applyNumberFormat="1" applyFont="1" applyFill="1" applyBorder="1" applyAlignment="1">
      <alignment horizontal="center" wrapText="1"/>
    </xf>
    <xf numFmtId="0" fontId="16" fillId="0" borderId="9" xfId="0" applyNumberFormat="1" applyFont="1" applyFill="1" applyBorder="1" applyAlignment="1">
      <alignment horizontal="right"/>
    </xf>
    <xf numFmtId="0" fontId="16" fillId="0" borderId="9" xfId="0" applyFont="1" applyFill="1" applyBorder="1" applyAlignment="1">
      <alignment horizontal="right"/>
    </xf>
    <xf numFmtId="0" fontId="16" fillId="0" borderId="9" xfId="0" applyFont="1" applyFill="1" applyBorder="1" applyAlignment="1">
      <alignment horizontal="right" vertical="center"/>
    </xf>
    <xf numFmtId="0" fontId="0" fillId="0" borderId="9" xfId="0" applyFont="1" applyFill="1" applyBorder="1" applyAlignment="1">
      <alignment horizontal="center" vertical="center"/>
    </xf>
    <xf numFmtId="164" fontId="16" fillId="0" borderId="9" xfId="0" applyNumberFormat="1" applyFont="1" applyFill="1" applyBorder="1" applyAlignment="1">
      <alignment horizontal="right"/>
    </xf>
    <xf numFmtId="0" fontId="16" fillId="0" borderId="9" xfId="0" applyFont="1" applyBorder="1" applyAlignment="1">
      <alignment horizontal="right"/>
    </xf>
    <xf numFmtId="0" fontId="16" fillId="0" borderId="9" xfId="0" applyFont="1" applyFill="1" applyBorder="1" applyAlignment="1">
      <alignment horizontal="left"/>
    </xf>
    <xf numFmtId="0" fontId="16" fillId="0" borderId="9" xfId="0" applyFont="1" applyBorder="1" applyAlignment="1">
      <alignment horizontal="left"/>
    </xf>
    <xf numFmtId="0" fontId="16" fillId="11" borderId="9" xfId="0" applyFont="1" applyFill="1" applyBorder="1" applyAlignment="1">
      <alignment horizontal="right"/>
    </xf>
    <xf numFmtId="0" fontId="16" fillId="18" borderId="9" xfId="0" applyFont="1" applyFill="1" applyBorder="1" applyAlignment="1">
      <alignment horizontal="right"/>
    </xf>
    <xf numFmtId="0" fontId="16" fillId="0" borderId="10" xfId="0" applyFont="1" applyBorder="1" applyAlignment="1">
      <alignment horizontal="right"/>
    </xf>
    <xf numFmtId="14" fontId="16" fillId="0" borderId="9" xfId="13" applyNumberFormat="1" applyFont="1" applyFill="1" applyBorder="1" applyAlignment="1">
      <alignment horizontal="left"/>
    </xf>
    <xf numFmtId="49" fontId="16" fillId="0" borderId="10" xfId="0" applyNumberFormat="1" applyFont="1" applyFill="1" applyBorder="1" applyAlignment="1">
      <alignment horizontal="left"/>
    </xf>
    <xf numFmtId="0" fontId="16" fillId="0" borderId="9" xfId="13" applyFont="1" applyFill="1" applyBorder="1" applyAlignment="1">
      <alignment horizontal="left" vertical="center"/>
    </xf>
    <xf numFmtId="49" fontId="17" fillId="0" borderId="10" xfId="13" applyNumberFormat="1" applyFont="1" applyFill="1" applyBorder="1" applyAlignment="1">
      <alignment horizontal="left"/>
    </xf>
    <xf numFmtId="0" fontId="16" fillId="16" borderId="9" xfId="0" applyNumberFormat="1" applyFont="1" applyFill="1" applyBorder="1" applyAlignment="1">
      <alignment horizontal="right"/>
    </xf>
    <xf numFmtId="0" fontId="16" fillId="16" borderId="9" xfId="0" applyFont="1" applyFill="1" applyBorder="1" applyAlignment="1">
      <alignment horizontal="right"/>
    </xf>
    <xf numFmtId="0" fontId="16" fillId="16" borderId="9" xfId="0" applyFont="1" applyFill="1" applyBorder="1" applyAlignment="1">
      <alignment horizontal="left"/>
    </xf>
    <xf numFmtId="49" fontId="16" fillId="0" borderId="10" xfId="13" applyNumberFormat="1" applyFont="1" applyFill="1" applyBorder="1" applyAlignment="1">
      <alignment horizontal="left"/>
    </xf>
    <xf numFmtId="0" fontId="16" fillId="16" borderId="10" xfId="0" applyFont="1" applyFill="1" applyBorder="1" applyAlignment="1">
      <alignment horizontal="right"/>
    </xf>
    <xf numFmtId="14" fontId="16" fillId="16" borderId="9" xfId="13" applyNumberFormat="1" applyFont="1" applyFill="1" applyBorder="1" applyAlignment="1">
      <alignment horizontal="left"/>
    </xf>
    <xf numFmtId="49" fontId="16" fillId="16" borderId="10" xfId="0" applyNumberFormat="1" applyFont="1" applyFill="1" applyBorder="1" applyAlignment="1">
      <alignment horizontal="left"/>
    </xf>
    <xf numFmtId="0" fontId="16" fillId="16" borderId="9" xfId="13" applyFont="1" applyFill="1" applyBorder="1" applyAlignment="1">
      <alignment horizontal="left" vertical="center"/>
    </xf>
    <xf numFmtId="14" fontId="16" fillId="16" borderId="10" xfId="0" applyNumberFormat="1" applyFont="1" applyFill="1" applyBorder="1" applyAlignment="1">
      <alignment horizontal="right"/>
    </xf>
    <xf numFmtId="49" fontId="18" fillId="16" borderId="10" xfId="13" applyNumberFormat="1" applyFont="1" applyFill="1" applyBorder="1" applyAlignment="1">
      <alignment horizontal="left"/>
    </xf>
    <xf numFmtId="0" fontId="16" fillId="0" borderId="10" xfId="0" applyFont="1" applyFill="1" applyBorder="1" applyAlignment="1">
      <alignment horizontal="right"/>
    </xf>
    <xf numFmtId="164" fontId="16" fillId="11" borderId="9" xfId="0" applyNumberFormat="1" applyFont="1" applyFill="1" applyBorder="1" applyAlignment="1">
      <alignment horizontal="right"/>
    </xf>
    <xf numFmtId="0" fontId="16" fillId="10" borderId="9" xfId="0" applyNumberFormat="1" applyFont="1" applyFill="1" applyBorder="1" applyAlignment="1">
      <alignment horizontal="center" wrapText="1"/>
    </xf>
    <xf numFmtId="164" fontId="16" fillId="18" borderId="9" xfId="0" applyNumberFormat="1" applyFont="1" applyFill="1" applyBorder="1" applyAlignment="1">
      <alignment horizontal="right"/>
    </xf>
    <xf numFmtId="0" fontId="0" fillId="0" borderId="0" xfId="0" quotePrefix="1"/>
    <xf numFmtId="0" fontId="0" fillId="0" borderId="0" xfId="0" applyAlignment="1">
      <alignment wrapText="1"/>
    </xf>
    <xf numFmtId="0" fontId="16" fillId="0" borderId="9" xfId="0" applyFont="1" applyFill="1" applyBorder="1" applyAlignment="1"/>
    <xf numFmtId="0" fontId="16" fillId="10" borderId="9" xfId="0" applyNumberFormat="1" applyFont="1" applyFill="1" applyBorder="1" applyAlignment="1">
      <alignment wrapText="1"/>
    </xf>
    <xf numFmtId="0" fontId="19" fillId="10" borderId="9" xfId="0" applyNumberFormat="1" applyFont="1" applyFill="1" applyBorder="1" applyAlignment="1">
      <alignment vertical="top" wrapText="1"/>
    </xf>
    <xf numFmtId="0" fontId="16" fillId="10" borderId="9" xfId="0" applyFont="1" applyFill="1" applyBorder="1" applyAlignment="1"/>
    <xf numFmtId="0" fontId="16" fillId="10" borderId="9" xfId="0" applyFont="1" applyFill="1" applyBorder="1" applyAlignment="1">
      <alignment wrapText="1"/>
    </xf>
    <xf numFmtId="0" fontId="16" fillId="0" borderId="9" xfId="0" applyFont="1" applyFill="1" applyBorder="1" applyAlignment="1">
      <alignment wrapText="1"/>
    </xf>
    <xf numFmtId="0" fontId="16" fillId="0" borderId="9" xfId="0" applyNumberFormat="1" applyFont="1" applyFill="1" applyBorder="1" applyAlignment="1">
      <alignment wrapText="1"/>
    </xf>
    <xf numFmtId="164" fontId="16" fillId="18" borderId="9" xfId="0" applyNumberFormat="1" applyFont="1" applyFill="1" applyBorder="1" applyAlignment="1"/>
    <xf numFmtId="0" fontId="16" fillId="0" borderId="9" xfId="0" applyNumberFormat="1" applyFont="1" applyFill="1" applyBorder="1" applyAlignment="1"/>
    <xf numFmtId="0" fontId="19" fillId="0" borderId="9" xfId="0" applyFont="1" applyFill="1" applyBorder="1" applyAlignment="1"/>
    <xf numFmtId="0" fontId="16" fillId="0" borderId="9" xfId="0" applyFont="1" applyFill="1" applyBorder="1" applyAlignment="1">
      <alignment vertical="center"/>
    </xf>
    <xf numFmtId="164" fontId="16" fillId="0" borderId="9" xfId="0" applyNumberFormat="1" applyFont="1" applyFill="1" applyBorder="1" applyAlignment="1"/>
    <xf numFmtId="3" fontId="16" fillId="0" borderId="9" xfId="0" applyNumberFormat="1" applyFont="1" applyFill="1" applyBorder="1" applyAlignment="1"/>
    <xf numFmtId="0" fontId="19" fillId="0" borderId="9" xfId="0" applyFont="1" applyFill="1" applyBorder="1" applyAlignment="1">
      <alignment vertical="center"/>
    </xf>
    <xf numFmtId="0" fontId="20" fillId="0" borderId="9" xfId="0" applyFont="1" applyFill="1" applyBorder="1" applyAlignment="1">
      <alignment vertical="center"/>
    </xf>
    <xf numFmtId="0" fontId="20" fillId="0" borderId="9" xfId="0" applyFont="1" applyFill="1" applyBorder="1" applyAlignment="1"/>
    <xf numFmtId="3" fontId="20" fillId="0" borderId="9" xfId="0" applyNumberFormat="1" applyFont="1" applyFill="1" applyBorder="1" applyAlignment="1">
      <alignment vertical="center"/>
    </xf>
    <xf numFmtId="0" fontId="0" fillId="0" borderId="9" xfId="0" applyFont="1" applyFill="1" applyBorder="1" applyAlignment="1"/>
    <xf numFmtId="3" fontId="21" fillId="0" borderId="9" xfId="13" applyNumberFormat="1" applyFont="1" applyFill="1" applyBorder="1" applyAlignment="1"/>
    <xf numFmtId="3" fontId="16" fillId="0" borderId="9" xfId="0" applyNumberFormat="1" applyFont="1" applyFill="1" applyBorder="1" applyAlignment="1">
      <alignment vertical="center" wrapText="1"/>
    </xf>
    <xf numFmtId="3" fontId="16" fillId="0" borderId="9" xfId="0" applyNumberFormat="1" applyFont="1" applyFill="1" applyBorder="1" applyAlignment="1">
      <alignment vertical="center"/>
    </xf>
    <xf numFmtId="3" fontId="1" fillId="0" borderId="9" xfId="0" quotePrefix="1" applyNumberFormat="1" applyFont="1" applyFill="1" applyBorder="1" applyAlignment="1"/>
    <xf numFmtId="3" fontId="2" fillId="0" borderId="9" xfId="0" quotePrefix="1" applyNumberFormat="1" applyFont="1" applyFill="1" applyBorder="1" applyAlignment="1"/>
    <xf numFmtId="14" fontId="16" fillId="0" borderId="9" xfId="0" applyNumberFormat="1" applyFont="1" applyFill="1" applyBorder="1" applyAlignment="1"/>
    <xf numFmtId="3" fontId="22" fillId="0" borderId="9" xfId="0" applyNumberFormat="1" applyFont="1" applyFill="1" applyBorder="1" applyAlignment="1"/>
    <xf numFmtId="49" fontId="16" fillId="0" borderId="9" xfId="0" applyNumberFormat="1" applyFont="1" applyFill="1" applyBorder="1" applyAlignment="1">
      <alignment vertical="center" wrapText="1"/>
    </xf>
    <xf numFmtId="3" fontId="1" fillId="0" borderId="9" xfId="0" quotePrefix="1" applyNumberFormat="1" applyFont="1" applyFill="1" applyBorder="1" applyAlignment="1">
      <alignment vertical="center"/>
    </xf>
    <xf numFmtId="0" fontId="17" fillId="0" borderId="9" xfId="0" applyNumberFormat="1" applyFont="1" applyFill="1" applyBorder="1" applyAlignment="1"/>
    <xf numFmtId="0" fontId="16" fillId="16" borderId="9" xfId="0" applyFont="1" applyFill="1" applyBorder="1" applyAlignment="1"/>
    <xf numFmtId="0" fontId="1" fillId="0" borderId="9" xfId="0" applyFont="1" applyFill="1" applyBorder="1" applyAlignment="1"/>
    <xf numFmtId="4" fontId="16" fillId="0" borderId="9" xfId="0" applyNumberFormat="1" applyFont="1" applyFill="1" applyBorder="1" applyAlignment="1"/>
    <xf numFmtId="164" fontId="16" fillId="11" borderId="9" xfId="0" applyNumberFormat="1" applyFont="1" applyFill="1" applyBorder="1" applyAlignment="1"/>
    <xf numFmtId="3" fontId="20" fillId="0" borderId="9" xfId="0" applyNumberFormat="1" applyFont="1" applyFill="1" applyBorder="1" applyAlignment="1"/>
    <xf numFmtId="0" fontId="23" fillId="16" borderId="9" xfId="0" applyNumberFormat="1" applyFont="1" applyFill="1" applyBorder="1" applyAlignment="1"/>
    <xf numFmtId="0" fontId="23" fillId="16" borderId="9" xfId="0" applyFont="1" applyFill="1" applyBorder="1" applyAlignment="1"/>
    <xf numFmtId="0" fontId="1" fillId="0" borderId="9" xfId="0" quotePrefix="1" applyFont="1" applyFill="1" applyBorder="1" applyAlignment="1"/>
    <xf numFmtId="0" fontId="20" fillId="0" borderId="9" xfId="0" applyNumberFormat="1" applyFont="1" applyFill="1" applyBorder="1" applyAlignment="1"/>
    <xf numFmtId="3" fontId="0" fillId="0" borderId="9" xfId="0" applyNumberFormat="1" applyFont="1" applyFill="1" applyBorder="1" applyAlignment="1"/>
    <xf numFmtId="0" fontId="18" fillId="0" borderId="9" xfId="0" applyFont="1" applyFill="1" applyBorder="1" applyAlignmen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0" xfId="0" applyAlignment="1">
      <alignment horizontal="center"/>
    </xf>
  </cellXfs>
  <cellStyles count="18"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" xfId="9"/>
    <cellStyle name="Heading 1" xfId="10"/>
    <cellStyle name="Heading 2" xfId="11"/>
    <cellStyle name="Normal" xfId="0" builtinId="0"/>
    <cellStyle name="Normal 2" xfId="12"/>
    <cellStyle name="Normal 3" xfId="13"/>
    <cellStyle name="Note" xfId="14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936"/>
  <sheetViews>
    <sheetView tabSelected="1" topLeftCell="Y1" zoomScale="115" workbookViewId="0">
      <selection activeCell="B286" sqref="B286"/>
    </sheetView>
  </sheetViews>
  <sheetFormatPr baseColWidth="10" defaultColWidth="9" defaultRowHeight="14.25" customHeight="1" x14ac:dyDescent="0.2"/>
  <cols>
    <col min="1" max="1" width="33.5703125" style="50" customWidth="1"/>
    <col min="2" max="2" width="50.42578125" style="81" customWidth="1"/>
    <col min="3" max="3" width="12.140625" style="50" customWidth="1"/>
    <col min="4" max="4" width="17.42578125" style="50" customWidth="1"/>
    <col min="5" max="5" width="12.5703125" style="50" customWidth="1"/>
    <col min="6" max="6" width="21" style="50" customWidth="1"/>
    <col min="7" max="8" width="22" style="50" customWidth="1"/>
    <col min="9" max="9" width="20.42578125" style="50" customWidth="1"/>
    <col min="10" max="10" width="16.85546875" style="50" customWidth="1"/>
    <col min="11" max="11" width="25.42578125" style="59" customWidth="1"/>
    <col min="12" max="12" width="18.7109375" style="50" customWidth="1"/>
    <col min="13" max="13" width="9.85546875" style="50" customWidth="1"/>
    <col min="14" max="14" width="8" style="50" customWidth="1"/>
    <col min="15" max="15" width="14.140625" style="50" customWidth="1"/>
    <col min="16" max="16" width="13.7109375" style="50" customWidth="1"/>
    <col min="17" max="17" width="20.7109375" style="50" customWidth="1"/>
    <col min="18" max="18" width="13.7109375" style="50" customWidth="1"/>
    <col min="19" max="19" width="18" style="50" customWidth="1"/>
    <col min="20" max="20" width="12.140625" style="50" customWidth="1"/>
    <col min="21" max="21" width="23.42578125" style="50" customWidth="1"/>
    <col min="22" max="22" width="21.5703125" style="50" customWidth="1"/>
    <col min="23" max="23" width="9.7109375" style="50" customWidth="1"/>
    <col min="24" max="24" width="21.7109375" style="50" customWidth="1"/>
    <col min="25" max="25" width="20.5703125" style="50" customWidth="1"/>
    <col min="26" max="26" width="24" style="50" customWidth="1"/>
    <col min="27" max="27" width="34.5703125" style="50" customWidth="1"/>
    <col min="28" max="28" width="10.42578125" style="50" bestFit="1" customWidth="1"/>
    <col min="29" max="29" width="9" style="50"/>
    <col min="30" max="30" width="22.28515625" style="50" customWidth="1"/>
    <col min="31" max="31" width="15.5703125" style="67" customWidth="1"/>
    <col min="32" max="33" width="9" style="67"/>
    <col min="34" max="34" width="80.42578125" style="67" customWidth="1"/>
    <col min="35" max="35" width="111.7109375" style="67" customWidth="1"/>
    <col min="36" max="36" width="159.42578125" style="67" customWidth="1"/>
    <col min="37" max="37" width="129.7109375" style="67" customWidth="1"/>
    <col min="38" max="38" width="131.28515625" style="67" bestFit="1" customWidth="1"/>
    <col min="39" max="39" width="139.7109375" style="67" bestFit="1" customWidth="1"/>
    <col min="40" max="40" width="79" style="67" customWidth="1"/>
    <col min="41" max="41" width="31.5703125" style="67" customWidth="1"/>
    <col min="42" max="253" width="9" style="67"/>
    <col min="254" max="16384" width="9" style="50"/>
  </cols>
  <sheetData>
    <row r="1" spans="1:253" s="55" customFormat="1" ht="14.25" customHeight="1" x14ac:dyDescent="0.2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2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51" t="s">
        <v>16</v>
      </c>
      <c r="R1" s="51" t="s">
        <v>17</v>
      </c>
      <c r="S1" s="51" t="s">
        <v>11</v>
      </c>
      <c r="T1" s="51" t="s">
        <v>18</v>
      </c>
      <c r="U1" s="51" t="s">
        <v>19</v>
      </c>
      <c r="V1" s="51" t="s">
        <v>20</v>
      </c>
      <c r="W1" s="51" t="s">
        <v>21</v>
      </c>
      <c r="X1" s="51" t="s">
        <v>22</v>
      </c>
      <c r="Y1" s="51" t="s">
        <v>23</v>
      </c>
      <c r="Z1" s="51" t="s">
        <v>24</v>
      </c>
      <c r="AA1" s="51" t="s">
        <v>25</v>
      </c>
      <c r="AB1" s="53" t="s">
        <v>26</v>
      </c>
      <c r="AC1" s="54" t="s">
        <v>27</v>
      </c>
      <c r="AD1" s="54" t="s">
        <v>28</v>
      </c>
      <c r="AE1" s="54" t="s">
        <v>29</v>
      </c>
      <c r="AF1" s="54" t="s">
        <v>30</v>
      </c>
      <c r="AG1" s="54" t="s">
        <v>31</v>
      </c>
      <c r="AH1" s="54" t="s">
        <v>3719</v>
      </c>
      <c r="AO1" s="55" t="str">
        <f>CONCATENATE(AH2)</f>
        <v>C-31 198,5 Tunel Amadeu Torner</v>
      </c>
    </row>
    <row r="2" spans="1:253" ht="14.25" customHeight="1" x14ac:dyDescent="0.2">
      <c r="A2" s="56" t="str">
        <f t="shared" ref="A2:A65" si="0">CONCATENATE("camera.",TEXT(B2, "0000"))</f>
        <v>camera.3003</v>
      </c>
      <c r="B2" s="57">
        <v>3003</v>
      </c>
      <c r="C2" s="58" t="s">
        <v>32</v>
      </c>
      <c r="D2" s="58">
        <v>198.5</v>
      </c>
      <c r="E2" s="58" t="s">
        <v>33</v>
      </c>
      <c r="F2" s="58" t="s">
        <v>34</v>
      </c>
      <c r="G2" s="58" t="s">
        <v>35</v>
      </c>
      <c r="H2" s="58" t="s">
        <v>3722</v>
      </c>
      <c r="I2" s="58" t="s">
        <v>36</v>
      </c>
      <c r="J2" s="50" t="s">
        <v>37</v>
      </c>
      <c r="K2" s="59" t="s">
        <v>38</v>
      </c>
      <c r="L2" s="50">
        <v>1</v>
      </c>
      <c r="M2" s="58" t="s">
        <v>39</v>
      </c>
      <c r="N2" s="58" t="s">
        <v>40</v>
      </c>
      <c r="O2" s="50">
        <v>80</v>
      </c>
      <c r="P2" s="50">
        <v>80</v>
      </c>
      <c r="Q2" s="50">
        <v>554</v>
      </c>
      <c r="R2" s="50" t="s">
        <v>1674</v>
      </c>
      <c r="S2" s="50" t="s">
        <v>41</v>
      </c>
      <c r="T2" s="50">
        <v>0</v>
      </c>
      <c r="U2" s="50">
        <v>0</v>
      </c>
      <c r="V2" s="55">
        <v>1</v>
      </c>
      <c r="X2" s="60" t="s">
        <v>42</v>
      </c>
      <c r="Y2" s="61"/>
      <c r="Z2" s="61"/>
      <c r="AB2" s="58" t="s">
        <v>32</v>
      </c>
      <c r="AD2" s="50">
        <v>0</v>
      </c>
      <c r="AE2" s="50">
        <v>0</v>
      </c>
      <c r="AF2" s="50">
        <v>300</v>
      </c>
      <c r="AG2" s="50" t="s">
        <v>43</v>
      </c>
      <c r="AH2" s="50" t="str">
        <f>CONCATENATE(C2," ",D2," ",I2)</f>
        <v>C-31 198,5 Tunel Amadeu Torner</v>
      </c>
      <c r="AI2" s="50"/>
      <c r="AJ2" s="50" t="str">
        <f>CONCATENATE("","{","'Camera information':","{","'Identifier':","'",A2,"'",",","'Number':",B2,",","'Group':","'",C2,"'",",'Name':","'",AH2,"'",",","'Location':","'",F2,"'",",")</f>
        <v>{'Camera information':{'Identifier':'camera.3003','Number':3003,'Group':'C-31','Name':'C-31 198,5 Tunel Amadeu Torner','Location':'ACCESSOS SUD',</v>
      </c>
      <c r="AK2" s="50" t="str">
        <f t="shared" ref="AK2:AK65" si="1">CONCATENATE("'Description':","'",AH2,"'",",","'Symbol':","'",G2,"'",",","'Owner':","'",E2,"'",",","'Municipality':","'",H2,"","','Kilometric Point':","'",D2,"'",",","'Road':","'",C2,"'",",","'Direction':","'",AC2,"'",",")</f>
        <v>'Description':'C-31 198,5 Tunel Amadeu Torner','Symbol':'Fixed camera','Owner':'DGC','Municipality':'-','Kilometric Point':'198,5','Road':'C-31','Direction':'',</v>
      </c>
      <c r="AL2" s="50" t="str">
        <f>CONCATENATE("'Latitude':","'",AD2,"'",",'Longitude':","'",AE2,"'",",'Manufacturer':","'",J2,"'",",'Model':","'",K2,"'",",'Protocol':","'",R2,"'",",'Polling':","",AF2,"",",")</f>
        <v>'Latitude':'0','Longitude':'0','Manufacturer':'LANACCESS','Model':'onSafe MPEGx-120E','Protocol':'		VLC','Polling':300,</v>
      </c>
      <c r="AM2" s="50" t="str">
        <f>CONCATENATE("'Connection':{'Address':","'",L2,"'",",","'Multicast address':","'",V2,"'",",","'User':","'",M2,"'",",","'Password':","'",N2,"'",",","'HTTP port':",O2,",","'ONVIF port':",P2,",","'RTSP port':",Q2,"},")</f>
        <v>'Connection':{'Address':'1','Multicast address':'1','User':'hello','Password':'world','HTTP port':80,'ONVIF port':80,'RTSP port':554},</v>
      </c>
      <c r="AN2" s="50" t="str">
        <f>CONCATENATE("'PTZ protocol':{'Protocol':","'",R2,"'",",","'Address':",S2,",","'Port':",T2,",","'Serial settings':","'",U2,"'","}}},")</f>
        <v>'PTZ protocol':{'Protocol':'		VLC','Address':			0,'Port':0,'Serial settings':'0'}}},</v>
      </c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  <c r="FV2" s="50"/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/>
      <c r="GM2" s="50"/>
      <c r="GN2" s="50"/>
      <c r="GO2" s="50"/>
      <c r="GP2" s="50"/>
      <c r="GQ2" s="50"/>
      <c r="GR2" s="50"/>
      <c r="GS2" s="50"/>
      <c r="GT2" s="50"/>
      <c r="GU2" s="50"/>
      <c r="GV2" s="50"/>
      <c r="GW2" s="50"/>
      <c r="GX2" s="50"/>
      <c r="GY2" s="50"/>
      <c r="GZ2" s="50"/>
      <c r="HA2" s="50"/>
      <c r="HB2" s="50"/>
      <c r="HC2" s="50"/>
      <c r="HD2" s="50"/>
      <c r="HE2" s="50"/>
      <c r="HF2" s="50"/>
      <c r="HG2" s="50"/>
      <c r="HH2" s="50"/>
      <c r="HI2" s="50"/>
      <c r="HJ2" s="50"/>
      <c r="HK2" s="50"/>
      <c r="HL2" s="50"/>
      <c r="HM2" s="50"/>
      <c r="HN2" s="50"/>
      <c r="HO2" s="50"/>
      <c r="HP2" s="50"/>
      <c r="HQ2" s="50"/>
      <c r="HR2" s="50"/>
      <c r="HS2" s="50"/>
      <c r="HT2" s="50"/>
      <c r="HU2" s="50"/>
      <c r="HV2" s="50"/>
      <c r="HW2" s="50"/>
      <c r="HX2" s="50"/>
      <c r="HY2" s="50"/>
      <c r="HZ2" s="50"/>
      <c r="IA2" s="50"/>
      <c r="IB2" s="50"/>
      <c r="IC2" s="50"/>
      <c r="ID2" s="50"/>
      <c r="IE2" s="50"/>
      <c r="IF2" s="50"/>
      <c r="IG2" s="50"/>
      <c r="IH2" s="50"/>
      <c r="II2" s="50"/>
      <c r="IJ2" s="50"/>
      <c r="IK2" s="50"/>
      <c r="IL2" s="50"/>
      <c r="IM2" s="50"/>
      <c r="IN2" s="50"/>
      <c r="IO2" s="50"/>
      <c r="IP2" s="50"/>
      <c r="IQ2" s="50"/>
      <c r="IR2" s="50"/>
      <c r="IS2" s="50"/>
    </row>
    <row r="3" spans="1:253" ht="14.25" customHeight="1" x14ac:dyDescent="0.2">
      <c r="A3" s="56" t="str">
        <f t="shared" si="0"/>
        <v>camera.3004</v>
      </c>
      <c r="B3" s="57">
        <v>3004</v>
      </c>
      <c r="C3" s="58" t="s">
        <v>32</v>
      </c>
      <c r="D3" s="58">
        <v>198</v>
      </c>
      <c r="E3" s="58" t="s">
        <v>33</v>
      </c>
      <c r="F3" s="58" t="s">
        <v>34</v>
      </c>
      <c r="G3" s="58" t="s">
        <v>35</v>
      </c>
      <c r="H3" s="58" t="s">
        <v>3722</v>
      </c>
      <c r="I3" s="58" t="s">
        <v>36</v>
      </c>
      <c r="J3" s="50" t="s">
        <v>37</v>
      </c>
      <c r="K3" s="59" t="s">
        <v>38</v>
      </c>
      <c r="L3" s="50">
        <v>1</v>
      </c>
      <c r="M3" s="58" t="s">
        <v>39</v>
      </c>
      <c r="N3" s="58" t="s">
        <v>40</v>
      </c>
      <c r="O3" s="50">
        <v>80</v>
      </c>
      <c r="P3" s="50">
        <v>80</v>
      </c>
      <c r="Q3" s="50">
        <v>554</v>
      </c>
      <c r="R3" s="50" t="s">
        <v>1674</v>
      </c>
      <c r="S3" s="50" t="s">
        <v>41</v>
      </c>
      <c r="T3" s="50">
        <v>0</v>
      </c>
      <c r="U3" s="50">
        <v>0</v>
      </c>
      <c r="V3" s="50">
        <v>1</v>
      </c>
      <c r="X3" s="60" t="s">
        <v>42</v>
      </c>
      <c r="Y3" s="61"/>
      <c r="Z3" s="61"/>
      <c r="AB3" s="58" t="s">
        <v>32</v>
      </c>
      <c r="AD3" s="50">
        <v>0</v>
      </c>
      <c r="AE3" s="50">
        <v>0</v>
      </c>
      <c r="AF3" s="50">
        <v>300</v>
      </c>
      <c r="AG3" s="50" t="s">
        <v>43</v>
      </c>
      <c r="AH3" s="50" t="str">
        <f t="shared" ref="AH3:AH66" si="2">CONCATENATE(C3," ",D3," ",I3)</f>
        <v>C-31 198 Tunel Amadeu Torner</v>
      </c>
      <c r="AI3" s="50"/>
      <c r="AJ3" s="50" t="str">
        <f t="shared" ref="AJ3:AJ66" si="3">CONCATENATE("","{","'Camera information':","{","'Identifier':","'",A3,"'",",","'Number':",B3,",","'Group':","'",C3,"'",",'Name':","'",AH3,"'",",","'Location':","'",F3,"'",",")</f>
        <v>{'Camera information':{'Identifier':'camera.3004','Number':3004,'Group':'C-31','Name':'C-31 198 Tunel Amadeu Torner','Location':'ACCESSOS SUD',</v>
      </c>
      <c r="AK3" s="50" t="str">
        <f t="shared" si="1"/>
        <v>'Description':'C-31 198 Tunel Amadeu Torner','Symbol':'Fixed camera','Owner':'DGC','Municipality':'-','Kilometric Point':'198','Road':'C-31','Direction':'',</v>
      </c>
      <c r="AL3" s="50" t="str">
        <f t="shared" ref="AL3:AL66" si="4">CONCATENATE("'Latitude':","'",AD3,"'",",'Longitude':","'",AE3,"'",",'Manufacturer':","'",J3,"'",",'Model':","'",K3,"'",",'Protocol':","'",R3,"'",",'Polling':","",AF3,"",",")</f>
        <v>'Latitude':'0','Longitude':'0','Manufacturer':'LANACCESS','Model':'onSafe MPEGx-120E','Protocol':'		VLC','Polling':300,</v>
      </c>
      <c r="AM3" s="50" t="str">
        <f t="shared" ref="AM3:AM20" si="5">CONCATENATE("'Connection':{'Address':","'",L3,"'",",","'Multicast address':","'",V3,"'",",","'User':","'",M3,"'",",","'Password':","'",N3,"'",",","'HTTP port':",O3,",","'ONVIF port':",P3,",","'RTSP port':",Q3,"},")</f>
        <v>'Connection':{'Address':'1','Multicast address':'1','User':'hello','Password':'world','HTTP port':80,'ONVIF port':80,'RTSP port':554},</v>
      </c>
      <c r="AN3" s="50" t="str">
        <f t="shared" ref="AN3:AN66" si="6">CONCATENATE("'PTZ protocol':{'Protocol':","'",R3,"'",",","'Address':",S3,",","'Port':",T3,",","'Serial settings':","'",U3,"'","}}},")</f>
        <v>'PTZ protocol':{'Protocol':'		VLC','Address':			0,'Port':0,'Serial settings':'0'}}},</v>
      </c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/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0"/>
      <c r="HG3" s="50"/>
      <c r="HH3" s="50"/>
      <c r="HI3" s="50"/>
      <c r="HJ3" s="50"/>
      <c r="HK3" s="50"/>
      <c r="HL3" s="50"/>
      <c r="HM3" s="50"/>
      <c r="HN3" s="50"/>
      <c r="HO3" s="50"/>
      <c r="HP3" s="50"/>
      <c r="HQ3" s="50"/>
      <c r="HR3" s="50"/>
      <c r="HS3" s="50"/>
      <c r="HT3" s="50"/>
      <c r="HU3" s="50"/>
      <c r="HV3" s="50"/>
      <c r="HW3" s="50"/>
      <c r="HX3" s="50"/>
      <c r="HY3" s="50"/>
      <c r="HZ3" s="50"/>
      <c r="IA3" s="50"/>
      <c r="IB3" s="50"/>
      <c r="IC3" s="50"/>
      <c r="ID3" s="50"/>
      <c r="IE3" s="50"/>
      <c r="IF3" s="50"/>
      <c r="IG3" s="50"/>
      <c r="IH3" s="50"/>
      <c r="II3" s="50"/>
      <c r="IJ3" s="50"/>
      <c r="IK3" s="50"/>
      <c r="IL3" s="50"/>
      <c r="IM3" s="50"/>
      <c r="IN3" s="50"/>
      <c r="IO3" s="50"/>
      <c r="IP3" s="50"/>
      <c r="IQ3" s="50"/>
      <c r="IR3" s="50"/>
      <c r="IS3" s="50"/>
    </row>
    <row r="4" spans="1:253" ht="14.25" customHeight="1" x14ac:dyDescent="0.2">
      <c r="A4" s="56" t="str">
        <f>CONCATENATE("camera.",TEXT(B4, "0000"))</f>
        <v>camera.0101</v>
      </c>
      <c r="B4" s="57">
        <v>101</v>
      </c>
      <c r="C4" s="58" t="s">
        <v>44</v>
      </c>
      <c r="D4" s="58">
        <v>18</v>
      </c>
      <c r="E4" s="58" t="s">
        <v>45</v>
      </c>
      <c r="F4" s="58" t="s">
        <v>44</v>
      </c>
      <c r="G4" s="58" t="s">
        <v>35</v>
      </c>
      <c r="H4" s="58" t="s">
        <v>3722</v>
      </c>
      <c r="I4" s="58" t="s">
        <v>46</v>
      </c>
      <c r="J4" s="50" t="s">
        <v>47</v>
      </c>
      <c r="K4" s="50" t="s">
        <v>48</v>
      </c>
      <c r="L4" s="50" t="s">
        <v>49</v>
      </c>
      <c r="M4" s="58" t="s">
        <v>50</v>
      </c>
      <c r="N4" s="58" t="s">
        <v>50</v>
      </c>
      <c r="O4" s="50">
        <v>80</v>
      </c>
      <c r="P4" s="50">
        <v>80</v>
      </c>
      <c r="Q4" s="50">
        <v>554</v>
      </c>
      <c r="R4" s="50" t="s">
        <v>1675</v>
      </c>
      <c r="S4" s="50" t="s">
        <v>41</v>
      </c>
      <c r="T4" s="50">
        <v>2222</v>
      </c>
      <c r="U4" s="50" t="s">
        <v>51</v>
      </c>
      <c r="V4" s="62" t="s">
        <v>52</v>
      </c>
      <c r="X4" s="60" t="s">
        <v>42</v>
      </c>
      <c r="AA4" s="50" t="s">
        <v>53</v>
      </c>
      <c r="AB4" s="58" t="s">
        <v>44</v>
      </c>
      <c r="AC4" s="50" t="s">
        <v>54</v>
      </c>
      <c r="AD4" s="50">
        <v>41.118656000000001</v>
      </c>
      <c r="AE4" s="50">
        <v>1.233719</v>
      </c>
      <c r="AF4" s="50">
        <v>300</v>
      </c>
      <c r="AG4" s="50" t="s">
        <v>43</v>
      </c>
      <c r="AH4" s="50" t="str">
        <f t="shared" si="2"/>
        <v>T-11 18 Riudoms</v>
      </c>
      <c r="AI4" s="50"/>
      <c r="AJ4" s="50" t="str">
        <f t="shared" si="3"/>
        <v>{'Camera information':{'Identifier':'camera.0101','Number':101,'Group':'T-11','Name':'T-11 18 Riudoms','Location':'T-11',</v>
      </c>
      <c r="AK4" s="50" t="str">
        <f t="shared" si="1"/>
        <v>'Description':'T-11 18 Riudoms','Symbol':'Fixed camera','Owner':'SCT','Municipality':'-','Kilometric Point':'18','Road':'T-11','Direction':'DEC',</v>
      </c>
      <c r="AL4" s="50" t="str">
        <f t="shared" si="4"/>
        <v>'Latitude':'41,118656','Longitude':'1,233719','Manufacturer':'AXIS','Model':'AXIS Q7401 Video Encoder','Protocol':'		Ultrak','Polling':300,</v>
      </c>
      <c r="AM4" s="50" t="str">
        <f t="shared" si="5"/>
        <v>'Connection':{'Address':'10.137.247.69','Multicast address':'				239.239.239.239','User':'root','Password':'root','HTTP port':80,'ONVIF port':80,'RTSP port':554},</v>
      </c>
      <c r="AN4" s="50" t="str">
        <f t="shared" si="6"/>
        <v>'PTZ protocol':{'Protocol':'		Ultrak','Address':			0,'Port':2222,'Serial settings':'9600,8,E,1'}}},</v>
      </c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50"/>
      <c r="GQ4" s="50"/>
      <c r="GR4" s="50"/>
      <c r="GS4" s="50"/>
      <c r="GT4" s="50"/>
      <c r="GU4" s="50"/>
      <c r="GV4" s="50"/>
      <c r="GW4" s="50"/>
      <c r="GX4" s="50"/>
      <c r="GY4" s="50"/>
      <c r="GZ4" s="50"/>
      <c r="HA4" s="50"/>
      <c r="HB4" s="50"/>
      <c r="HC4" s="50"/>
      <c r="HD4" s="50"/>
      <c r="HE4" s="50"/>
      <c r="HF4" s="50"/>
      <c r="HG4" s="50"/>
      <c r="HH4" s="50"/>
      <c r="HI4" s="50"/>
      <c r="HJ4" s="50"/>
      <c r="HK4" s="50"/>
      <c r="HL4" s="50"/>
      <c r="HM4" s="50"/>
      <c r="HN4" s="50"/>
      <c r="HO4" s="50"/>
      <c r="HP4" s="50"/>
      <c r="HQ4" s="50"/>
      <c r="HR4" s="50"/>
      <c r="HS4" s="50"/>
      <c r="HT4" s="50"/>
      <c r="HU4" s="50"/>
      <c r="HV4" s="50"/>
      <c r="HW4" s="50"/>
      <c r="HX4" s="50"/>
      <c r="HY4" s="50"/>
      <c r="HZ4" s="50"/>
      <c r="IA4" s="50"/>
      <c r="IB4" s="50"/>
      <c r="IC4" s="50"/>
      <c r="ID4" s="50"/>
      <c r="IE4" s="50"/>
      <c r="IF4" s="50"/>
      <c r="IG4" s="50"/>
      <c r="IH4" s="50"/>
      <c r="II4" s="50"/>
      <c r="IJ4" s="50"/>
      <c r="IK4" s="50"/>
      <c r="IL4" s="50"/>
      <c r="IM4" s="50"/>
      <c r="IN4" s="50"/>
      <c r="IO4" s="50"/>
      <c r="IP4" s="50"/>
      <c r="IQ4" s="50"/>
      <c r="IR4" s="50"/>
      <c r="IS4" s="50"/>
    </row>
    <row r="5" spans="1:253" ht="14.25" customHeight="1" x14ac:dyDescent="0.2">
      <c r="A5" s="56" t="str">
        <f t="shared" si="0"/>
        <v>camera.0102</v>
      </c>
      <c r="B5" s="57">
        <v>102</v>
      </c>
      <c r="C5" s="58" t="s">
        <v>44</v>
      </c>
      <c r="D5" s="58">
        <v>10</v>
      </c>
      <c r="E5" s="58" t="s">
        <v>45</v>
      </c>
      <c r="F5" s="58" t="s">
        <v>55</v>
      </c>
      <c r="G5" s="58" t="s">
        <v>35</v>
      </c>
      <c r="H5" s="58" t="s">
        <v>3722</v>
      </c>
      <c r="I5" s="58" t="s">
        <v>56</v>
      </c>
      <c r="J5" s="50" t="s">
        <v>3722</v>
      </c>
      <c r="K5" s="50" t="s">
        <v>3722</v>
      </c>
      <c r="L5" s="50" t="s">
        <v>57</v>
      </c>
      <c r="M5" s="58"/>
      <c r="N5" s="58"/>
      <c r="O5" s="50">
        <v>80</v>
      </c>
      <c r="P5" s="50">
        <v>80</v>
      </c>
      <c r="Q5" s="50">
        <v>554</v>
      </c>
      <c r="R5" s="50" t="s">
        <v>1675</v>
      </c>
      <c r="S5" s="50" t="s">
        <v>41</v>
      </c>
      <c r="T5" s="50">
        <v>2222</v>
      </c>
      <c r="U5" s="50" t="s">
        <v>51</v>
      </c>
      <c r="V5" s="62" t="s">
        <v>52</v>
      </c>
      <c r="X5" s="50" t="s">
        <v>58</v>
      </c>
      <c r="Z5" s="50" t="s">
        <v>59</v>
      </c>
      <c r="AA5" s="50" t="s">
        <v>53</v>
      </c>
      <c r="AB5" s="58" t="s">
        <v>44</v>
      </c>
      <c r="AC5" s="50" t="s">
        <v>54</v>
      </c>
      <c r="AD5" s="50">
        <v>41.136158000000002</v>
      </c>
      <c r="AE5" s="50">
        <v>1.1466970000000001</v>
      </c>
      <c r="AF5" s="50">
        <v>300</v>
      </c>
      <c r="AG5" s="50" t="s">
        <v>43</v>
      </c>
      <c r="AH5" s="50" t="str">
        <f t="shared" si="2"/>
        <v>T-11 10 Reus</v>
      </c>
      <c r="AI5" s="50"/>
      <c r="AJ5" s="50" t="str">
        <f t="shared" si="3"/>
        <v>{'Camera information':{'Identifier':'camera.0102','Number':102,'Group':'T-11','Name':'T-11 10 Reus','Location':'N-340',</v>
      </c>
      <c r="AK5" s="50" t="str">
        <f t="shared" si="1"/>
        <v>'Description':'T-11 10 Reus','Symbol':'Fixed camera','Owner':'SCT','Municipality':'-','Kilometric Point':'10','Road':'T-11','Direction':'DEC',</v>
      </c>
      <c r="AL5" s="50" t="str">
        <f t="shared" si="4"/>
        <v>'Latitude':'41,136158','Longitude':'1,146697','Manufacturer':'-','Model':'-','Protocol':'		Ultrak','Polling':300,</v>
      </c>
      <c r="AM5" s="50" t="str">
        <f t="shared" si="5"/>
        <v>'Connection':{'Address':'10.137.247.36','Multicast address':'				239.239.239.239','User':'','Password':'','HTTP port':80,'ONVIF port':80,'RTSP port':554},</v>
      </c>
      <c r="AN5" s="50" t="str">
        <f t="shared" si="6"/>
        <v>'PTZ protocol':{'Protocol':'		Ultrak','Address':			0,'Port':2222,'Serial settings':'9600,8,E,1'}}},</v>
      </c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  <c r="GC5" s="50"/>
      <c r="GD5" s="50"/>
      <c r="GE5" s="50"/>
      <c r="GF5" s="50"/>
      <c r="GG5" s="50"/>
      <c r="GH5" s="50"/>
      <c r="GI5" s="50"/>
      <c r="GJ5" s="50"/>
      <c r="GK5" s="50"/>
      <c r="GL5" s="50"/>
      <c r="GM5" s="50"/>
      <c r="GN5" s="50"/>
      <c r="GO5" s="50"/>
      <c r="GP5" s="50"/>
      <c r="GQ5" s="50"/>
      <c r="GR5" s="50"/>
      <c r="GS5" s="50"/>
      <c r="GT5" s="50"/>
      <c r="GU5" s="50"/>
      <c r="GV5" s="50"/>
      <c r="GW5" s="50"/>
      <c r="GX5" s="50"/>
      <c r="GY5" s="50"/>
      <c r="GZ5" s="50"/>
      <c r="HA5" s="50"/>
      <c r="HB5" s="50"/>
      <c r="HC5" s="50"/>
      <c r="HD5" s="50"/>
      <c r="HE5" s="50"/>
      <c r="HF5" s="50"/>
      <c r="HG5" s="50"/>
      <c r="HH5" s="50"/>
      <c r="HI5" s="50"/>
      <c r="HJ5" s="50"/>
      <c r="HK5" s="50"/>
      <c r="HL5" s="50"/>
      <c r="HM5" s="50"/>
      <c r="HN5" s="50"/>
      <c r="HO5" s="50"/>
      <c r="HP5" s="50"/>
      <c r="HQ5" s="50"/>
      <c r="HR5" s="50"/>
      <c r="HS5" s="50"/>
      <c r="HT5" s="50"/>
      <c r="HU5" s="50"/>
      <c r="HV5" s="50"/>
      <c r="HW5" s="50"/>
      <c r="HX5" s="50"/>
      <c r="HY5" s="50"/>
      <c r="HZ5" s="50"/>
      <c r="IA5" s="50"/>
      <c r="IB5" s="50"/>
      <c r="IC5" s="50"/>
      <c r="ID5" s="50"/>
      <c r="IE5" s="50"/>
      <c r="IF5" s="50"/>
      <c r="IG5" s="50"/>
      <c r="IH5" s="50"/>
      <c r="II5" s="50"/>
      <c r="IJ5" s="50"/>
      <c r="IK5" s="50"/>
      <c r="IL5" s="50"/>
      <c r="IM5" s="50"/>
      <c r="IN5" s="50"/>
      <c r="IO5" s="50"/>
      <c r="IP5" s="50"/>
      <c r="IQ5" s="50"/>
      <c r="IR5" s="50"/>
      <c r="IS5" s="50"/>
    </row>
    <row r="6" spans="1:253" ht="14.25" customHeight="1" x14ac:dyDescent="0.2">
      <c r="A6" s="56" t="str">
        <f t="shared" si="0"/>
        <v>camera.0742</v>
      </c>
      <c r="B6" s="57">
        <v>742</v>
      </c>
      <c r="C6" s="60" t="s">
        <v>60</v>
      </c>
      <c r="D6" s="60">
        <v>146.5</v>
      </c>
      <c r="E6" s="60" t="s">
        <v>45</v>
      </c>
      <c r="F6" s="60" t="s">
        <v>61</v>
      </c>
      <c r="G6" s="58" t="s">
        <v>35</v>
      </c>
      <c r="H6" s="60" t="s">
        <v>62</v>
      </c>
      <c r="I6" s="60" t="s">
        <v>63</v>
      </c>
      <c r="J6" s="60" t="s">
        <v>37</v>
      </c>
      <c r="K6" s="60" t="s">
        <v>38</v>
      </c>
      <c r="L6" s="60" t="s">
        <v>64</v>
      </c>
      <c r="M6" s="60" t="s">
        <v>39</v>
      </c>
      <c r="N6" s="60" t="s">
        <v>40</v>
      </c>
      <c r="O6" s="50">
        <v>80</v>
      </c>
      <c r="P6" s="50">
        <v>80</v>
      </c>
      <c r="Q6" s="50">
        <v>554</v>
      </c>
      <c r="R6" s="60" t="s">
        <v>1677</v>
      </c>
      <c r="S6" s="50" t="s">
        <v>65</v>
      </c>
      <c r="T6" s="60">
        <v>2024</v>
      </c>
      <c r="U6" s="50" t="s">
        <v>66</v>
      </c>
      <c r="V6" s="60" t="s">
        <v>67</v>
      </c>
      <c r="W6" s="60" t="s">
        <v>68</v>
      </c>
      <c r="X6" s="60" t="s">
        <v>42</v>
      </c>
      <c r="Y6" s="60"/>
      <c r="Z6" s="60"/>
      <c r="AA6" s="60"/>
      <c r="AB6" s="60" t="s">
        <v>60</v>
      </c>
      <c r="AC6" s="50" t="s">
        <v>54</v>
      </c>
      <c r="AD6" s="50">
        <v>41.515909071940001</v>
      </c>
      <c r="AE6" s="50">
        <v>2.1457092733554202</v>
      </c>
      <c r="AF6" s="50">
        <v>300</v>
      </c>
      <c r="AG6" s="50" t="s">
        <v>43</v>
      </c>
      <c r="AH6" s="50" t="str">
        <f t="shared" si="2"/>
        <v>AP-7 146,5 Barberà del Valles</v>
      </c>
      <c r="AI6" s="50"/>
      <c r="AJ6" s="50" t="str">
        <f t="shared" si="3"/>
        <v>{'Camera information':{'Identifier':'camera.0742','Number':742,'Group':'AP-7','Name':'AP-7 146,5 Barberà del Valles','Location':'ACCESSOS NORD',</v>
      </c>
      <c r="AK6" s="50" t="str">
        <f t="shared" si="1"/>
        <v>'Description':'AP-7 146,5 Barberà del Valles','Symbol':'Fixed camera','Owner':'SCT','Municipality':'Barberà del Vallès','Kilometric Point':'146,5','Road':'AP-7','Direction':'DEC',</v>
      </c>
      <c r="AL6" s="50" t="str">
        <f t="shared" si="4"/>
        <v>'Latitude':'41,51590907194','Longitude':'2,14570927335542','Manufacturer':'LANACCESS','Model':'onSafe MPEGx-120E','Protocol':'		LANACCESS','Polling':300,</v>
      </c>
      <c r="AM6" s="50" t="str">
        <f t="shared" si="5"/>
        <v>'Connection':{'Address':'10.137.229.34','Multicast address':'				239.137.229.34','User':'hello','Password':'world','HTTP port':80,'ONVIF port':80,'RTSP port':554},</v>
      </c>
      <c r="AN6" s="50" t="str">
        <f t="shared" si="6"/>
        <v>'PTZ protocol':{'Protocol':'		LANACCESS','Address':			19,'Port':2024,'Serial settings':'1200,8,E,1'}}},</v>
      </c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  <c r="DX6" s="50"/>
      <c r="DY6" s="50"/>
      <c r="DZ6" s="50"/>
      <c r="EA6" s="50"/>
      <c r="EB6" s="50"/>
      <c r="EC6" s="50"/>
      <c r="ED6" s="50"/>
      <c r="EE6" s="50"/>
      <c r="EF6" s="50"/>
      <c r="EG6" s="50"/>
      <c r="EH6" s="50"/>
      <c r="EI6" s="50"/>
      <c r="EJ6" s="50"/>
      <c r="EK6" s="50"/>
      <c r="EL6" s="50"/>
      <c r="EM6" s="50"/>
      <c r="EN6" s="50"/>
      <c r="EO6" s="50"/>
      <c r="EP6" s="50"/>
      <c r="EQ6" s="50"/>
      <c r="ER6" s="50"/>
      <c r="ES6" s="50"/>
      <c r="ET6" s="50"/>
      <c r="EU6" s="50"/>
      <c r="EV6" s="50"/>
      <c r="EW6" s="50"/>
      <c r="EX6" s="50"/>
      <c r="EY6" s="50"/>
      <c r="EZ6" s="50"/>
      <c r="FA6" s="50"/>
      <c r="FB6" s="50"/>
      <c r="FC6" s="50"/>
      <c r="FD6" s="50"/>
      <c r="FE6" s="50"/>
      <c r="FF6" s="50"/>
      <c r="FG6" s="50"/>
      <c r="FH6" s="50"/>
      <c r="FI6" s="50"/>
      <c r="FJ6" s="50"/>
      <c r="FK6" s="50"/>
      <c r="FL6" s="50"/>
      <c r="FM6" s="50"/>
      <c r="FN6" s="50"/>
      <c r="FO6" s="50"/>
      <c r="FP6" s="50"/>
      <c r="FQ6" s="50"/>
      <c r="FR6" s="50"/>
      <c r="FS6" s="50"/>
      <c r="FT6" s="50"/>
      <c r="FU6" s="50"/>
      <c r="FV6" s="50"/>
      <c r="FW6" s="50"/>
      <c r="FX6" s="50"/>
      <c r="FY6" s="50"/>
      <c r="FZ6" s="50"/>
      <c r="GA6" s="50"/>
      <c r="GB6" s="50"/>
      <c r="GC6" s="50"/>
      <c r="GD6" s="50"/>
      <c r="GE6" s="50"/>
      <c r="GF6" s="50"/>
      <c r="GG6" s="50"/>
      <c r="GH6" s="50"/>
      <c r="GI6" s="50"/>
      <c r="GJ6" s="50"/>
      <c r="GK6" s="50"/>
      <c r="GL6" s="50"/>
      <c r="GM6" s="50"/>
      <c r="GN6" s="50"/>
      <c r="GO6" s="50"/>
      <c r="GP6" s="50"/>
      <c r="GQ6" s="50"/>
      <c r="GR6" s="50"/>
      <c r="GS6" s="50"/>
      <c r="GT6" s="50"/>
      <c r="GU6" s="50"/>
      <c r="GV6" s="50"/>
      <c r="GW6" s="50"/>
      <c r="GX6" s="50"/>
      <c r="GY6" s="50"/>
      <c r="GZ6" s="50"/>
      <c r="HA6" s="50"/>
      <c r="HB6" s="50"/>
      <c r="HC6" s="50"/>
      <c r="HD6" s="50"/>
      <c r="HE6" s="50"/>
      <c r="HF6" s="50"/>
      <c r="HG6" s="50"/>
      <c r="HH6" s="50"/>
      <c r="HI6" s="50"/>
      <c r="HJ6" s="50"/>
      <c r="HK6" s="50"/>
      <c r="HL6" s="50"/>
      <c r="HM6" s="50"/>
      <c r="HN6" s="50"/>
      <c r="HO6" s="50"/>
      <c r="HP6" s="50"/>
      <c r="HQ6" s="50"/>
      <c r="HR6" s="50"/>
      <c r="HS6" s="50"/>
      <c r="HT6" s="50"/>
      <c r="HU6" s="50"/>
      <c r="HV6" s="50"/>
      <c r="HW6" s="50"/>
      <c r="HX6" s="50"/>
      <c r="HY6" s="50"/>
      <c r="HZ6" s="50"/>
      <c r="IA6" s="50"/>
      <c r="IB6" s="50"/>
      <c r="IC6" s="50"/>
      <c r="ID6" s="50"/>
      <c r="IE6" s="50"/>
      <c r="IF6" s="50"/>
      <c r="IG6" s="50"/>
      <c r="IH6" s="50"/>
      <c r="II6" s="50"/>
      <c r="IJ6" s="50"/>
      <c r="IK6" s="50"/>
      <c r="IL6" s="50"/>
      <c r="IM6" s="50"/>
      <c r="IN6" s="50"/>
      <c r="IO6" s="50"/>
      <c r="IP6" s="50"/>
      <c r="IQ6" s="50"/>
      <c r="IR6" s="50"/>
      <c r="IS6" s="50"/>
    </row>
    <row r="7" spans="1:253" ht="14.25" customHeight="1" x14ac:dyDescent="0.2">
      <c r="A7" s="56" t="str">
        <f t="shared" si="0"/>
        <v>camera.0744</v>
      </c>
      <c r="B7" s="57">
        <v>744</v>
      </c>
      <c r="C7" s="60" t="s">
        <v>69</v>
      </c>
      <c r="D7" s="60">
        <v>147.69999999999999</v>
      </c>
      <c r="E7" s="60" t="s">
        <v>45</v>
      </c>
      <c r="F7" s="60" t="s">
        <v>61</v>
      </c>
      <c r="G7" s="58" t="s">
        <v>35</v>
      </c>
      <c r="H7" s="60" t="s">
        <v>62</v>
      </c>
      <c r="I7" s="60" t="s">
        <v>70</v>
      </c>
      <c r="J7" s="60" t="s">
        <v>37</v>
      </c>
      <c r="K7" s="60" t="s">
        <v>38</v>
      </c>
      <c r="L7" s="60" t="s">
        <v>71</v>
      </c>
      <c r="M7" s="60" t="s">
        <v>39</v>
      </c>
      <c r="N7" s="60" t="s">
        <v>40</v>
      </c>
      <c r="O7" s="50">
        <v>80</v>
      </c>
      <c r="P7" s="50">
        <v>80</v>
      </c>
      <c r="Q7" s="50">
        <v>554</v>
      </c>
      <c r="R7" s="60" t="s">
        <v>1682</v>
      </c>
      <c r="S7" s="60" t="s">
        <v>72</v>
      </c>
      <c r="T7" s="60">
        <v>9</v>
      </c>
      <c r="U7" s="50" t="s">
        <v>66</v>
      </c>
      <c r="V7" s="60" t="s">
        <v>73</v>
      </c>
      <c r="W7" s="60" t="s">
        <v>68</v>
      </c>
      <c r="X7" s="60" t="s">
        <v>42</v>
      </c>
      <c r="Y7" s="60"/>
      <c r="Z7" s="60"/>
      <c r="AA7" s="60"/>
      <c r="AB7" s="60" t="s">
        <v>69</v>
      </c>
      <c r="AC7" s="50" t="s">
        <v>54</v>
      </c>
      <c r="AD7" s="50">
        <v>41.508834999999998</v>
      </c>
      <c r="AE7" s="50">
        <v>2.1329920000000002</v>
      </c>
      <c r="AF7" s="50">
        <v>300</v>
      </c>
      <c r="AG7" s="50" t="s">
        <v>43</v>
      </c>
      <c r="AH7" s="50" t="str">
        <f t="shared" si="2"/>
        <v>AP-7/B-30 147,7 Barberà</v>
      </c>
      <c r="AI7" s="50"/>
      <c r="AJ7" s="50" t="str">
        <f t="shared" si="3"/>
        <v>{'Camera information':{'Identifier':'camera.0744','Number':744,'Group':'AP-7/B-30','Name':'AP-7/B-30 147,7 Barberà','Location':'ACCESSOS NORD',</v>
      </c>
      <c r="AK7" s="50" t="str">
        <f t="shared" si="1"/>
        <v>'Description':'AP-7/B-30 147,7 Barberà','Symbol':'Fixed camera','Owner':'SCT','Municipality':'Barberà del Vallès','Kilometric Point':'147,7','Road':'AP-7/B-30','Direction':'DEC',</v>
      </c>
      <c r="AL7" s="50" t="str">
        <f t="shared" si="4"/>
        <v>'Latitude':'41,508835','Longitude':'2,132992','Manufacturer':'LANACCESS','Model':'onSafe MPEGx-120E','Protocol':'		Plettack','Polling':300,</v>
      </c>
      <c r="AM7" s="50" t="str">
        <f t="shared" si="5"/>
        <v>'Connection':{'Address':'10.137.229.35','Multicast address':'				239.137.229.35','User':'hello','Password':'world','HTTP port':80,'ONVIF port':80,'RTSP port':554},</v>
      </c>
      <c r="AN7" s="50" t="str">
        <f t="shared" si="6"/>
        <v>'PTZ protocol':{'Protocol':'		Plettack','Address':			18,'Port':9,'Serial settings':'1200,8,E,1'}}},</v>
      </c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0"/>
      <c r="BQ7" s="50"/>
      <c r="BR7" s="50"/>
      <c r="BS7" s="50"/>
      <c r="BT7" s="50"/>
      <c r="BU7" s="50"/>
      <c r="BV7" s="50"/>
      <c r="BW7" s="50"/>
      <c r="BX7" s="50"/>
      <c r="BY7" s="50"/>
      <c r="BZ7" s="50"/>
      <c r="CA7" s="50"/>
      <c r="CB7" s="50"/>
      <c r="CC7" s="50"/>
      <c r="CD7" s="50"/>
      <c r="CE7" s="50"/>
      <c r="CF7" s="50"/>
      <c r="CG7" s="50"/>
      <c r="CH7" s="50"/>
      <c r="CI7" s="50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0"/>
      <c r="CV7" s="50"/>
      <c r="CW7" s="50"/>
      <c r="CX7" s="50"/>
      <c r="CY7" s="50"/>
      <c r="CZ7" s="50"/>
      <c r="DA7" s="50"/>
      <c r="DB7" s="50"/>
      <c r="DC7" s="50"/>
      <c r="DD7" s="50"/>
      <c r="DE7" s="50"/>
      <c r="DF7" s="50"/>
      <c r="DG7" s="50"/>
      <c r="DH7" s="50"/>
      <c r="DI7" s="50"/>
      <c r="DJ7" s="50"/>
      <c r="DK7" s="50"/>
      <c r="DL7" s="50"/>
      <c r="DM7" s="50"/>
      <c r="DN7" s="50"/>
      <c r="DO7" s="50"/>
      <c r="DP7" s="50"/>
      <c r="DQ7" s="50"/>
      <c r="DR7" s="50"/>
      <c r="DS7" s="50"/>
      <c r="DT7" s="50"/>
      <c r="DU7" s="50"/>
      <c r="DV7" s="50"/>
      <c r="DW7" s="50"/>
      <c r="DX7" s="50"/>
      <c r="DY7" s="50"/>
      <c r="DZ7" s="50"/>
      <c r="EA7" s="50"/>
      <c r="EB7" s="50"/>
      <c r="EC7" s="50"/>
      <c r="ED7" s="50"/>
      <c r="EE7" s="50"/>
      <c r="EF7" s="50"/>
      <c r="EG7" s="50"/>
      <c r="EH7" s="50"/>
      <c r="EI7" s="50"/>
      <c r="EJ7" s="50"/>
      <c r="EK7" s="50"/>
      <c r="EL7" s="50"/>
      <c r="EM7" s="50"/>
      <c r="EN7" s="50"/>
      <c r="EO7" s="50"/>
      <c r="EP7" s="50"/>
      <c r="EQ7" s="50"/>
      <c r="ER7" s="50"/>
      <c r="ES7" s="50"/>
      <c r="ET7" s="50"/>
      <c r="EU7" s="50"/>
      <c r="EV7" s="50"/>
      <c r="EW7" s="50"/>
      <c r="EX7" s="50"/>
      <c r="EY7" s="50"/>
      <c r="EZ7" s="50"/>
      <c r="FA7" s="50"/>
      <c r="FB7" s="50"/>
      <c r="FC7" s="50"/>
      <c r="FD7" s="50"/>
      <c r="FE7" s="50"/>
      <c r="FF7" s="50"/>
      <c r="FG7" s="50"/>
      <c r="FH7" s="50"/>
      <c r="FI7" s="50"/>
      <c r="FJ7" s="50"/>
      <c r="FK7" s="50"/>
      <c r="FL7" s="50"/>
      <c r="FM7" s="50"/>
      <c r="FN7" s="50"/>
      <c r="FO7" s="50"/>
      <c r="FP7" s="50"/>
      <c r="FQ7" s="50"/>
      <c r="FR7" s="50"/>
      <c r="FS7" s="50"/>
      <c r="FT7" s="50"/>
      <c r="FU7" s="50"/>
      <c r="FV7" s="50"/>
      <c r="FW7" s="50"/>
      <c r="FX7" s="50"/>
      <c r="FY7" s="50"/>
      <c r="FZ7" s="50"/>
      <c r="GA7" s="50"/>
      <c r="GB7" s="50"/>
      <c r="GC7" s="50"/>
      <c r="GD7" s="50"/>
      <c r="GE7" s="50"/>
      <c r="GF7" s="50"/>
      <c r="GG7" s="50"/>
      <c r="GH7" s="50"/>
      <c r="GI7" s="50"/>
      <c r="GJ7" s="50"/>
      <c r="GK7" s="50"/>
      <c r="GL7" s="50"/>
      <c r="GM7" s="50"/>
      <c r="GN7" s="50"/>
      <c r="GO7" s="50"/>
      <c r="GP7" s="50"/>
      <c r="GQ7" s="50"/>
      <c r="GR7" s="50"/>
      <c r="GS7" s="50"/>
      <c r="GT7" s="50"/>
      <c r="GU7" s="50"/>
      <c r="GV7" s="50"/>
      <c r="GW7" s="50"/>
      <c r="GX7" s="50"/>
      <c r="GY7" s="50"/>
      <c r="GZ7" s="50"/>
      <c r="HA7" s="50"/>
      <c r="HB7" s="50"/>
      <c r="HC7" s="50"/>
      <c r="HD7" s="50"/>
      <c r="HE7" s="50"/>
      <c r="HF7" s="50"/>
      <c r="HG7" s="50"/>
      <c r="HH7" s="50"/>
      <c r="HI7" s="50"/>
      <c r="HJ7" s="50"/>
      <c r="HK7" s="50"/>
      <c r="HL7" s="50"/>
      <c r="HM7" s="50"/>
      <c r="HN7" s="50"/>
      <c r="HO7" s="50"/>
      <c r="HP7" s="50"/>
      <c r="HQ7" s="50"/>
      <c r="HR7" s="50"/>
      <c r="HS7" s="50"/>
      <c r="HT7" s="50"/>
      <c r="HU7" s="50"/>
      <c r="HV7" s="50"/>
      <c r="HW7" s="50"/>
      <c r="HX7" s="50"/>
      <c r="HY7" s="50"/>
      <c r="HZ7" s="50"/>
      <c r="IA7" s="50"/>
      <c r="IB7" s="50"/>
      <c r="IC7" s="50"/>
      <c r="ID7" s="50"/>
      <c r="IE7" s="50"/>
      <c r="IF7" s="50"/>
      <c r="IG7" s="50"/>
      <c r="IH7" s="50"/>
      <c r="II7" s="50"/>
      <c r="IJ7" s="50"/>
      <c r="IK7" s="50"/>
      <c r="IL7" s="50"/>
      <c r="IM7" s="50"/>
      <c r="IN7" s="50"/>
      <c r="IO7" s="50"/>
      <c r="IP7" s="50"/>
      <c r="IQ7" s="50"/>
      <c r="IR7" s="50"/>
      <c r="IS7" s="50"/>
    </row>
    <row r="8" spans="1:253" ht="14.25" customHeight="1" x14ac:dyDescent="0.2">
      <c r="A8" s="56" t="str">
        <f t="shared" si="0"/>
        <v>camera.0745</v>
      </c>
      <c r="B8" s="57">
        <v>745</v>
      </c>
      <c r="C8" s="60" t="s">
        <v>69</v>
      </c>
      <c r="D8" s="60">
        <v>149</v>
      </c>
      <c r="E8" s="60" t="s">
        <v>45</v>
      </c>
      <c r="F8" s="60" t="s">
        <v>61</v>
      </c>
      <c r="G8" s="58" t="s">
        <v>35</v>
      </c>
      <c r="H8" s="60" t="s">
        <v>62</v>
      </c>
      <c r="I8" s="60" t="s">
        <v>74</v>
      </c>
      <c r="J8" s="60" t="s">
        <v>37</v>
      </c>
      <c r="K8" s="60" t="s">
        <v>38</v>
      </c>
      <c r="L8" s="60" t="s">
        <v>75</v>
      </c>
      <c r="M8" s="60" t="s">
        <v>39</v>
      </c>
      <c r="N8" s="60" t="s">
        <v>40</v>
      </c>
      <c r="O8" s="50">
        <v>80</v>
      </c>
      <c r="P8" s="50">
        <v>80</v>
      </c>
      <c r="Q8" s="50">
        <v>554</v>
      </c>
      <c r="R8" s="60" t="s">
        <v>1682</v>
      </c>
      <c r="S8" s="60" t="s">
        <v>76</v>
      </c>
      <c r="T8" s="60">
        <v>9</v>
      </c>
      <c r="U8" s="50" t="s">
        <v>66</v>
      </c>
      <c r="V8" s="60" t="s">
        <v>77</v>
      </c>
      <c r="W8" s="60" t="s">
        <v>68</v>
      </c>
      <c r="X8" s="60" t="s">
        <v>42</v>
      </c>
      <c r="Y8" s="60"/>
      <c r="Z8" s="60"/>
      <c r="AA8" s="60"/>
      <c r="AB8" s="60" t="s">
        <v>69</v>
      </c>
      <c r="AC8" s="50" t="s">
        <v>54</v>
      </c>
      <c r="AD8" s="50">
        <v>41.500973027695601</v>
      </c>
      <c r="AE8" s="50">
        <v>2.1178892958276299</v>
      </c>
      <c r="AF8" s="50">
        <v>300</v>
      </c>
      <c r="AG8" s="50" t="s">
        <v>43</v>
      </c>
      <c r="AH8" s="50" t="str">
        <f t="shared" si="2"/>
        <v>AP-7/B-30 149 Cerdanyola</v>
      </c>
      <c r="AI8" s="50"/>
      <c r="AJ8" s="50" t="str">
        <f t="shared" si="3"/>
        <v>{'Camera information':{'Identifier':'camera.0745','Number':745,'Group':'AP-7/B-30','Name':'AP-7/B-30 149 Cerdanyola','Location':'ACCESSOS NORD',</v>
      </c>
      <c r="AK8" s="50" t="str">
        <f t="shared" si="1"/>
        <v>'Description':'AP-7/B-30 149 Cerdanyola','Symbol':'Fixed camera','Owner':'SCT','Municipality':'Barberà del Vallès','Kilometric Point':'149','Road':'AP-7/B-30','Direction':'DEC',</v>
      </c>
      <c r="AL8" s="50" t="str">
        <f t="shared" si="4"/>
        <v>'Latitude':'41,5009730276956','Longitude':'2,11788929582763','Manufacturer':'LANACCESS','Model':'onSafe MPEGx-120E','Protocol':'		Plettack','Polling':300,</v>
      </c>
      <c r="AM8" s="50" t="str">
        <f t="shared" si="5"/>
        <v>'Connection':{'Address':'10.137.229.36','Multicast address':'				239.137.229.36','User':'hello','Password':'world','HTTP port':80,'ONVIF port':80,'RTSP port':554},</v>
      </c>
      <c r="AN8" s="50" t="str">
        <f t="shared" si="6"/>
        <v>'PTZ protocol':{'Protocol':'		Plettack','Address':			17,'Port':9,'Serial settings':'1200,8,E,1'}}},</v>
      </c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 s="50"/>
      <c r="BQ8" s="50"/>
      <c r="BR8" s="50"/>
      <c r="BS8" s="50"/>
      <c r="BT8" s="50"/>
      <c r="BU8" s="50"/>
      <c r="BV8" s="50"/>
      <c r="BW8" s="50"/>
      <c r="BX8" s="50"/>
      <c r="BY8" s="50"/>
      <c r="BZ8" s="50"/>
      <c r="CA8" s="50"/>
      <c r="CB8" s="50"/>
      <c r="CC8" s="50"/>
      <c r="CD8" s="50"/>
      <c r="CE8" s="50"/>
      <c r="CF8" s="50"/>
      <c r="CG8" s="50"/>
      <c r="CH8" s="50"/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0"/>
      <c r="DB8" s="50"/>
      <c r="DC8" s="50"/>
      <c r="DD8" s="50"/>
      <c r="DE8" s="50"/>
      <c r="DF8" s="50"/>
      <c r="DG8" s="50"/>
      <c r="DH8" s="50"/>
      <c r="DI8" s="50"/>
      <c r="DJ8" s="50"/>
      <c r="DK8" s="50"/>
      <c r="DL8" s="50"/>
      <c r="DM8" s="50"/>
      <c r="DN8" s="50"/>
      <c r="DO8" s="50"/>
      <c r="DP8" s="50"/>
      <c r="DQ8" s="50"/>
      <c r="DR8" s="50"/>
      <c r="DS8" s="50"/>
      <c r="DT8" s="50"/>
      <c r="DU8" s="50"/>
      <c r="DV8" s="50"/>
      <c r="DW8" s="50"/>
      <c r="DX8" s="50"/>
      <c r="DY8" s="50"/>
      <c r="DZ8" s="50"/>
      <c r="EA8" s="50"/>
      <c r="EB8" s="50"/>
      <c r="EC8" s="50"/>
      <c r="ED8" s="50"/>
      <c r="EE8" s="50"/>
      <c r="EF8" s="50"/>
      <c r="EG8" s="50"/>
      <c r="EH8" s="50"/>
      <c r="EI8" s="50"/>
      <c r="EJ8" s="50"/>
      <c r="EK8" s="50"/>
      <c r="EL8" s="50"/>
      <c r="EM8" s="50"/>
      <c r="EN8" s="50"/>
      <c r="EO8" s="50"/>
      <c r="EP8" s="50"/>
      <c r="EQ8" s="50"/>
      <c r="ER8" s="50"/>
      <c r="ES8" s="50"/>
      <c r="ET8" s="50"/>
      <c r="EU8" s="50"/>
      <c r="EV8" s="50"/>
      <c r="EW8" s="50"/>
      <c r="EX8" s="50"/>
      <c r="EY8" s="50"/>
      <c r="EZ8" s="50"/>
      <c r="FA8" s="50"/>
      <c r="FB8" s="50"/>
      <c r="FC8" s="50"/>
      <c r="FD8" s="50"/>
      <c r="FE8" s="50"/>
      <c r="FF8" s="50"/>
      <c r="FG8" s="50"/>
      <c r="FH8" s="50"/>
      <c r="FI8" s="50"/>
      <c r="FJ8" s="50"/>
      <c r="FK8" s="50"/>
      <c r="FL8" s="50"/>
      <c r="FM8" s="50"/>
      <c r="FN8" s="50"/>
      <c r="FO8" s="50"/>
      <c r="FP8" s="50"/>
      <c r="FQ8" s="50"/>
      <c r="FR8" s="50"/>
      <c r="FS8" s="50"/>
      <c r="FT8" s="50"/>
      <c r="FU8" s="50"/>
      <c r="FV8" s="50"/>
      <c r="FW8" s="50"/>
      <c r="FX8" s="50"/>
      <c r="FY8" s="50"/>
      <c r="FZ8" s="50"/>
      <c r="GA8" s="50"/>
      <c r="GB8" s="50"/>
      <c r="GC8" s="50"/>
      <c r="GD8" s="50"/>
      <c r="GE8" s="50"/>
      <c r="GF8" s="50"/>
      <c r="GG8" s="50"/>
      <c r="GH8" s="50"/>
      <c r="GI8" s="50"/>
      <c r="GJ8" s="50"/>
      <c r="GK8" s="50"/>
      <c r="GL8" s="50"/>
      <c r="GM8" s="50"/>
      <c r="GN8" s="50"/>
      <c r="GO8" s="50"/>
      <c r="GP8" s="50"/>
      <c r="GQ8" s="50"/>
      <c r="GR8" s="50"/>
      <c r="GS8" s="50"/>
      <c r="GT8" s="50"/>
      <c r="GU8" s="50"/>
      <c r="GV8" s="50"/>
      <c r="GW8" s="50"/>
      <c r="GX8" s="50"/>
      <c r="GY8" s="50"/>
      <c r="GZ8" s="50"/>
      <c r="HA8" s="50"/>
      <c r="HB8" s="50"/>
      <c r="HC8" s="50"/>
      <c r="HD8" s="50"/>
      <c r="HE8" s="50"/>
      <c r="HF8" s="50"/>
      <c r="HG8" s="50"/>
      <c r="HH8" s="50"/>
      <c r="HI8" s="50"/>
      <c r="HJ8" s="50"/>
      <c r="HK8" s="50"/>
      <c r="HL8" s="50"/>
      <c r="HM8" s="50"/>
      <c r="HN8" s="50"/>
      <c r="HO8" s="50"/>
      <c r="HP8" s="50"/>
      <c r="HQ8" s="50"/>
      <c r="HR8" s="50"/>
      <c r="HS8" s="50"/>
      <c r="HT8" s="50"/>
      <c r="HU8" s="50"/>
      <c r="HV8" s="50"/>
      <c r="HW8" s="50"/>
      <c r="HX8" s="50"/>
      <c r="HY8" s="50"/>
      <c r="HZ8" s="50"/>
      <c r="IA8" s="50"/>
      <c r="IB8" s="50"/>
      <c r="IC8" s="50"/>
      <c r="ID8" s="50"/>
      <c r="IE8" s="50"/>
      <c r="IF8" s="50"/>
      <c r="IG8" s="50"/>
      <c r="IH8" s="50"/>
      <c r="II8" s="50"/>
      <c r="IJ8" s="50"/>
      <c r="IK8" s="50"/>
      <c r="IL8" s="50"/>
      <c r="IM8" s="50"/>
      <c r="IN8" s="50"/>
      <c r="IO8" s="50"/>
      <c r="IP8" s="50"/>
      <c r="IQ8" s="50"/>
      <c r="IR8" s="50"/>
      <c r="IS8" s="50"/>
    </row>
    <row r="9" spans="1:253" ht="14.25" customHeight="1" x14ac:dyDescent="0.2">
      <c r="A9" s="56" t="str">
        <f t="shared" si="0"/>
        <v>camera.0746</v>
      </c>
      <c r="B9" s="57">
        <v>746</v>
      </c>
      <c r="C9" s="60" t="s">
        <v>69</v>
      </c>
      <c r="D9" s="60">
        <v>151</v>
      </c>
      <c r="E9" s="60" t="s">
        <v>45</v>
      </c>
      <c r="F9" s="60" t="s">
        <v>61</v>
      </c>
      <c r="G9" s="58" t="s">
        <v>35</v>
      </c>
      <c r="H9" s="60" t="s">
        <v>78</v>
      </c>
      <c r="I9" s="60" t="s">
        <v>79</v>
      </c>
      <c r="J9" s="60" t="s">
        <v>37</v>
      </c>
      <c r="K9" s="60" t="s">
        <v>38</v>
      </c>
      <c r="L9" s="60" t="s">
        <v>80</v>
      </c>
      <c r="M9" s="60" t="s">
        <v>39</v>
      </c>
      <c r="N9" s="60" t="s">
        <v>40</v>
      </c>
      <c r="O9" s="50">
        <v>80</v>
      </c>
      <c r="P9" s="50">
        <v>80</v>
      </c>
      <c r="Q9" s="50">
        <v>554</v>
      </c>
      <c r="R9" s="60" t="s">
        <v>1682</v>
      </c>
      <c r="S9" s="60" t="s">
        <v>81</v>
      </c>
      <c r="T9" s="60">
        <v>9</v>
      </c>
      <c r="U9" s="50" t="s">
        <v>66</v>
      </c>
      <c r="V9" s="60" t="s">
        <v>82</v>
      </c>
      <c r="W9" s="60" t="s">
        <v>68</v>
      </c>
      <c r="X9" s="60" t="s">
        <v>42</v>
      </c>
      <c r="Y9" s="60"/>
      <c r="Z9" s="60"/>
      <c r="AA9" s="60"/>
      <c r="AB9" s="60" t="s">
        <v>69</v>
      </c>
      <c r="AC9" s="50" t="s">
        <v>54</v>
      </c>
      <c r="AD9" s="50">
        <v>41.493584274185899</v>
      </c>
      <c r="AE9" s="50">
        <v>2.10374863742818</v>
      </c>
      <c r="AF9" s="50">
        <v>300</v>
      </c>
      <c r="AG9" s="50" t="s">
        <v>43</v>
      </c>
      <c r="AH9" s="50" t="str">
        <f t="shared" si="2"/>
        <v>AP-7/B-30 151 Bellaterra</v>
      </c>
      <c r="AI9" s="50"/>
      <c r="AJ9" s="50" t="str">
        <f t="shared" si="3"/>
        <v>{'Camera information':{'Identifier':'camera.0746','Number':746,'Group':'AP-7/B-30','Name':'AP-7/B-30 151 Bellaterra','Location':'ACCESSOS NORD',</v>
      </c>
      <c r="AK9" s="50" t="str">
        <f t="shared" si="1"/>
        <v>'Description':'AP-7/B-30 151 Bellaterra','Symbol':'Fixed camera','Owner':'SCT','Municipality':'Cerdanyola del Vallès','Kilometric Point':'151','Road':'AP-7/B-30','Direction':'DEC',</v>
      </c>
      <c r="AL9" s="50" t="str">
        <f t="shared" si="4"/>
        <v>'Latitude':'41,4935842741859','Longitude':'2,10374863742818','Manufacturer':'LANACCESS','Model':'onSafe MPEGx-120E','Protocol':'		Plettack','Polling':300,</v>
      </c>
      <c r="AM9" s="50" t="str">
        <f t="shared" si="5"/>
        <v>'Connection':{'Address':'10.137.229.37','Multicast address':'				239.137.229.37','User':'hello','Password':'world','HTTP port':80,'ONVIF port':80,'RTSP port':554},</v>
      </c>
      <c r="AN9" s="50" t="str">
        <f t="shared" si="6"/>
        <v>'PTZ protocol':{'Protocol':'		Plettack','Address':			16,'Port':9,'Serial settings':'1200,8,E,1'}}},</v>
      </c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  <c r="DF9" s="50"/>
      <c r="DG9" s="50"/>
      <c r="DH9" s="50"/>
      <c r="DI9" s="50"/>
      <c r="DJ9" s="50"/>
      <c r="DK9" s="50"/>
      <c r="DL9" s="50"/>
      <c r="DM9" s="50"/>
      <c r="DN9" s="50"/>
      <c r="DO9" s="50"/>
      <c r="DP9" s="50"/>
      <c r="DQ9" s="50"/>
      <c r="DR9" s="50"/>
      <c r="DS9" s="50"/>
      <c r="DT9" s="50"/>
      <c r="DU9" s="50"/>
      <c r="DV9" s="50"/>
      <c r="DW9" s="50"/>
      <c r="DX9" s="50"/>
      <c r="DY9" s="50"/>
      <c r="DZ9" s="50"/>
      <c r="EA9" s="50"/>
      <c r="EB9" s="50"/>
      <c r="EC9" s="50"/>
      <c r="ED9" s="50"/>
      <c r="EE9" s="50"/>
      <c r="EF9" s="50"/>
      <c r="EG9" s="50"/>
      <c r="EH9" s="50"/>
      <c r="EI9" s="50"/>
      <c r="EJ9" s="50"/>
      <c r="EK9" s="50"/>
      <c r="EL9" s="50"/>
      <c r="EM9" s="50"/>
      <c r="EN9" s="50"/>
      <c r="EO9" s="50"/>
      <c r="EP9" s="50"/>
      <c r="EQ9" s="50"/>
      <c r="ER9" s="50"/>
      <c r="ES9" s="50"/>
      <c r="ET9" s="50"/>
      <c r="EU9" s="50"/>
      <c r="EV9" s="50"/>
      <c r="EW9" s="50"/>
      <c r="EX9" s="50"/>
      <c r="EY9" s="50"/>
      <c r="EZ9" s="50"/>
      <c r="FA9" s="50"/>
      <c r="FB9" s="50"/>
      <c r="FC9" s="50"/>
      <c r="FD9" s="50"/>
      <c r="FE9" s="50"/>
      <c r="FF9" s="50"/>
      <c r="FG9" s="50"/>
      <c r="FH9" s="50"/>
      <c r="FI9" s="50"/>
      <c r="FJ9" s="50"/>
      <c r="FK9" s="50"/>
      <c r="FL9" s="50"/>
      <c r="FM9" s="50"/>
      <c r="FN9" s="50"/>
      <c r="FO9" s="50"/>
      <c r="FP9" s="50"/>
      <c r="FQ9" s="50"/>
      <c r="FR9" s="50"/>
      <c r="FS9" s="50"/>
      <c r="FT9" s="50"/>
      <c r="FU9" s="50"/>
      <c r="FV9" s="50"/>
      <c r="FW9" s="50"/>
      <c r="FX9" s="50"/>
      <c r="FY9" s="50"/>
      <c r="FZ9" s="50"/>
      <c r="GA9" s="50"/>
      <c r="GB9" s="50"/>
      <c r="GC9" s="50"/>
      <c r="GD9" s="50"/>
      <c r="GE9" s="50"/>
      <c r="GF9" s="50"/>
      <c r="GG9" s="50"/>
      <c r="GH9" s="50"/>
      <c r="GI9" s="50"/>
      <c r="GJ9" s="50"/>
      <c r="GK9" s="50"/>
      <c r="GL9" s="50"/>
      <c r="GM9" s="50"/>
      <c r="GN9" s="50"/>
      <c r="GO9" s="50"/>
      <c r="GP9" s="50"/>
      <c r="GQ9" s="50"/>
      <c r="GR9" s="50"/>
      <c r="GS9" s="50"/>
      <c r="GT9" s="50"/>
      <c r="GU9" s="50"/>
      <c r="GV9" s="50"/>
      <c r="GW9" s="50"/>
      <c r="GX9" s="50"/>
      <c r="GY9" s="50"/>
      <c r="GZ9" s="50"/>
      <c r="HA9" s="50"/>
      <c r="HB9" s="50"/>
      <c r="HC9" s="50"/>
      <c r="HD9" s="50"/>
      <c r="HE9" s="50"/>
      <c r="HF9" s="50"/>
      <c r="HG9" s="50"/>
      <c r="HH9" s="50"/>
      <c r="HI9" s="50"/>
      <c r="HJ9" s="50"/>
      <c r="HK9" s="50"/>
      <c r="HL9" s="50"/>
      <c r="HM9" s="50"/>
      <c r="HN9" s="50"/>
      <c r="HO9" s="50"/>
      <c r="HP9" s="50"/>
      <c r="HQ9" s="50"/>
      <c r="HR9" s="50"/>
      <c r="HS9" s="50"/>
      <c r="HT9" s="50"/>
      <c r="HU9" s="50"/>
      <c r="HV9" s="50"/>
      <c r="HW9" s="50"/>
      <c r="HX9" s="50"/>
      <c r="HY9" s="50"/>
      <c r="HZ9" s="50"/>
      <c r="IA9" s="50"/>
      <c r="IB9" s="50"/>
      <c r="IC9" s="50"/>
      <c r="ID9" s="50"/>
      <c r="IE9" s="50"/>
      <c r="IF9" s="50"/>
      <c r="IG9" s="50"/>
      <c r="IH9" s="50"/>
      <c r="II9" s="50"/>
      <c r="IJ9" s="50"/>
      <c r="IK9" s="50"/>
      <c r="IL9" s="50"/>
      <c r="IM9" s="50"/>
      <c r="IN9" s="50"/>
      <c r="IO9" s="50"/>
      <c r="IP9" s="50"/>
      <c r="IQ9" s="50"/>
      <c r="IR9" s="50"/>
      <c r="IS9" s="50"/>
    </row>
    <row r="10" spans="1:253" ht="14.25" customHeight="1" x14ac:dyDescent="0.2">
      <c r="A10" s="56" t="str">
        <f t="shared" si="0"/>
        <v>camera.0789</v>
      </c>
      <c r="B10" s="57">
        <v>789</v>
      </c>
      <c r="C10" s="60" t="s">
        <v>60</v>
      </c>
      <c r="D10" s="60">
        <v>249.5</v>
      </c>
      <c r="E10" s="60" t="s">
        <v>83</v>
      </c>
      <c r="F10" s="60" t="s">
        <v>84</v>
      </c>
      <c r="G10" s="58" t="s">
        <v>35</v>
      </c>
      <c r="H10" s="60" t="s">
        <v>85</v>
      </c>
      <c r="I10" s="60" t="s">
        <v>85</v>
      </c>
      <c r="J10" s="60" t="s">
        <v>37</v>
      </c>
      <c r="K10" s="63" t="s">
        <v>3722</v>
      </c>
      <c r="L10" s="64" t="s">
        <v>86</v>
      </c>
      <c r="M10" s="60"/>
      <c r="N10" s="60"/>
      <c r="O10" s="50">
        <v>80</v>
      </c>
      <c r="P10" s="50">
        <v>80</v>
      </c>
      <c r="Q10" s="50">
        <v>554</v>
      </c>
      <c r="R10" s="60" t="s">
        <v>1674</v>
      </c>
      <c r="S10" s="60" t="s">
        <v>41</v>
      </c>
      <c r="T10" s="60">
        <v>0</v>
      </c>
      <c r="U10" s="50">
        <v>0</v>
      </c>
      <c r="V10" s="60" t="s">
        <v>87</v>
      </c>
      <c r="W10" s="60" t="s">
        <v>88</v>
      </c>
      <c r="X10" s="60" t="s">
        <v>42</v>
      </c>
      <c r="Y10" s="60"/>
      <c r="Z10" s="60"/>
      <c r="AA10" s="60" t="s">
        <v>53</v>
      </c>
      <c r="AB10" s="60" t="s">
        <v>60</v>
      </c>
      <c r="AC10" s="50" t="s">
        <v>89</v>
      </c>
      <c r="AD10" s="50">
        <v>0</v>
      </c>
      <c r="AE10" s="50">
        <v>0</v>
      </c>
      <c r="AF10" s="50">
        <v>300</v>
      </c>
      <c r="AG10" s="50" t="s">
        <v>43</v>
      </c>
      <c r="AH10" s="50" t="str">
        <f t="shared" si="2"/>
        <v>AP-7 249,5 Constantí</v>
      </c>
      <c r="AI10" s="50"/>
      <c r="AJ10" s="50" t="str">
        <f t="shared" si="3"/>
        <v>{'Camera information':{'Identifier':'camera.0789','Number':789,'Group':'AP-7','Name':'AP-7 249,5 Constantí','Location':'AP-7 (S)',</v>
      </c>
      <c r="AK10" s="50" t="str">
        <f t="shared" si="1"/>
        <v>'Description':'AP-7 249,5 Constantí','Symbol':'Fixed camera','Owner':'ACESA','Municipality':'Constantí','Kilometric Point':'249,5','Road':'AP-7','Direction':'0',</v>
      </c>
      <c r="AL10" s="50" t="str">
        <f t="shared" si="4"/>
        <v>'Latitude':'0','Longitude':'0','Manufacturer':'LANACCESS','Model':'-','Protocol':'		VLC','Polling':300,</v>
      </c>
      <c r="AM10" s="50" t="str">
        <f t="shared" si="5"/>
        <v>'Connection':{'Address':' 10.131.65.11','Multicast address':'				235.1.0.84','User':'','Password':'','HTTP port':80,'ONVIF port':80,'RTSP port':554},</v>
      </c>
      <c r="AN10" s="50" t="str">
        <f t="shared" si="6"/>
        <v>'PTZ protocol':{'Protocol':'		VLC','Address':			0,'Port':0,'Serial settings':'0'}}},</v>
      </c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0"/>
      <c r="EA10" s="50"/>
      <c r="EB10" s="50"/>
      <c r="EC10" s="50"/>
      <c r="ED10" s="50"/>
      <c r="EE10" s="50"/>
      <c r="EF10" s="50"/>
      <c r="EG10" s="50"/>
      <c r="EH10" s="50"/>
      <c r="EI10" s="50"/>
      <c r="EJ10" s="50"/>
      <c r="EK10" s="50"/>
      <c r="EL10" s="50"/>
      <c r="EM10" s="50"/>
      <c r="EN10" s="50"/>
      <c r="EO10" s="50"/>
      <c r="EP10" s="50"/>
      <c r="EQ10" s="50"/>
      <c r="ER10" s="50"/>
      <c r="ES10" s="50"/>
      <c r="ET10" s="50"/>
      <c r="EU10" s="50"/>
      <c r="EV10" s="50"/>
      <c r="EW10" s="50"/>
      <c r="EX10" s="50"/>
      <c r="EY10" s="50"/>
      <c r="EZ10" s="50"/>
      <c r="FA10" s="50"/>
      <c r="FB10" s="50"/>
      <c r="FC10" s="50"/>
      <c r="FD10" s="50"/>
      <c r="FE10" s="50"/>
      <c r="FF10" s="50"/>
      <c r="FG10" s="50"/>
      <c r="FH10" s="50"/>
      <c r="FI10" s="50"/>
      <c r="FJ10" s="50"/>
      <c r="FK10" s="50"/>
      <c r="FL10" s="50"/>
      <c r="FM10" s="50"/>
      <c r="FN10" s="50"/>
      <c r="FO10" s="50"/>
      <c r="FP10" s="50"/>
      <c r="FQ10" s="50"/>
      <c r="FR10" s="50"/>
      <c r="FS10" s="50"/>
      <c r="FT10" s="50"/>
      <c r="FU10" s="50"/>
      <c r="FV10" s="50"/>
      <c r="FW10" s="50"/>
      <c r="FX10" s="50"/>
      <c r="FY10" s="50"/>
      <c r="FZ10" s="50"/>
      <c r="GA10" s="50"/>
      <c r="GB10" s="50"/>
      <c r="GC10" s="50"/>
      <c r="GD10" s="50"/>
      <c r="GE10" s="50"/>
      <c r="GF10" s="50"/>
      <c r="GG10" s="50"/>
      <c r="GH10" s="50"/>
      <c r="GI10" s="50"/>
      <c r="GJ10" s="50"/>
      <c r="GK10" s="50"/>
      <c r="GL10" s="50"/>
      <c r="GM10" s="50"/>
      <c r="GN10" s="50"/>
      <c r="GO10" s="50"/>
      <c r="GP10" s="50"/>
      <c r="GQ10" s="50"/>
      <c r="GR10" s="50"/>
      <c r="GS10" s="50"/>
      <c r="GT10" s="50"/>
      <c r="GU10" s="50"/>
      <c r="GV10" s="50"/>
      <c r="GW10" s="50"/>
      <c r="GX10" s="50"/>
      <c r="GY10" s="50"/>
      <c r="GZ10" s="50"/>
      <c r="HA10" s="50"/>
      <c r="HB10" s="50"/>
      <c r="HC10" s="50"/>
      <c r="HD10" s="50"/>
      <c r="HE10" s="50"/>
      <c r="HF10" s="50"/>
      <c r="HG10" s="50"/>
      <c r="HH10" s="50"/>
      <c r="HI10" s="50"/>
      <c r="HJ10" s="50"/>
      <c r="HK10" s="50"/>
      <c r="HL10" s="50"/>
      <c r="HM10" s="50"/>
      <c r="HN10" s="50"/>
      <c r="HO10" s="50"/>
      <c r="HP10" s="50"/>
      <c r="HQ10" s="50"/>
      <c r="HR10" s="50"/>
      <c r="HS10" s="50"/>
      <c r="HT10" s="50"/>
      <c r="HU10" s="50"/>
      <c r="HV10" s="50"/>
      <c r="HW10" s="50"/>
      <c r="HX10" s="50"/>
      <c r="HY10" s="50"/>
      <c r="HZ10" s="50"/>
      <c r="IA10" s="50"/>
      <c r="IB10" s="50"/>
      <c r="IC10" s="50"/>
      <c r="ID10" s="50"/>
      <c r="IE10" s="50"/>
      <c r="IF10" s="50"/>
      <c r="IG10" s="50"/>
      <c r="IH10" s="50"/>
      <c r="II10" s="50"/>
      <c r="IJ10" s="50"/>
      <c r="IK10" s="50"/>
      <c r="IL10" s="50"/>
      <c r="IM10" s="50"/>
      <c r="IN10" s="50"/>
      <c r="IO10" s="50"/>
      <c r="IP10" s="50"/>
      <c r="IQ10" s="50"/>
      <c r="IR10" s="50"/>
      <c r="IS10" s="50"/>
    </row>
    <row r="11" spans="1:253" ht="14.25" customHeight="1" x14ac:dyDescent="0.2">
      <c r="A11" s="56" t="str">
        <f t="shared" si="0"/>
        <v>camera.0787</v>
      </c>
      <c r="B11" s="57">
        <v>787</v>
      </c>
      <c r="C11" s="60" t="s">
        <v>60</v>
      </c>
      <c r="D11" s="60">
        <v>244.73</v>
      </c>
      <c r="E11" s="60" t="s">
        <v>83</v>
      </c>
      <c r="F11" s="60" t="s">
        <v>84</v>
      </c>
      <c r="G11" s="58" t="s">
        <v>35</v>
      </c>
      <c r="H11" s="60" t="s">
        <v>90</v>
      </c>
      <c r="I11" s="60" t="s">
        <v>90</v>
      </c>
      <c r="J11" s="60" t="s">
        <v>37</v>
      </c>
      <c r="K11" s="63" t="s">
        <v>3722</v>
      </c>
      <c r="L11" s="64" t="s">
        <v>91</v>
      </c>
      <c r="M11" s="60"/>
      <c r="N11" s="60"/>
      <c r="O11" s="50">
        <v>80</v>
      </c>
      <c r="P11" s="50">
        <v>80</v>
      </c>
      <c r="Q11" s="50">
        <v>554</v>
      </c>
      <c r="R11" s="60" t="s">
        <v>1674</v>
      </c>
      <c r="S11" s="60" t="s">
        <v>41</v>
      </c>
      <c r="T11" s="60">
        <v>0</v>
      </c>
      <c r="U11" s="50">
        <v>0</v>
      </c>
      <c r="V11" s="60" t="s">
        <v>92</v>
      </c>
      <c r="W11" s="60" t="s">
        <v>88</v>
      </c>
      <c r="X11" s="60" t="s">
        <v>93</v>
      </c>
      <c r="Y11" s="60"/>
      <c r="Z11" s="60"/>
      <c r="AA11" s="60" t="s">
        <v>53</v>
      </c>
      <c r="AB11" s="60" t="s">
        <v>60</v>
      </c>
      <c r="AC11" s="50" t="s">
        <v>89</v>
      </c>
      <c r="AD11" s="50">
        <v>0</v>
      </c>
      <c r="AE11" s="50">
        <v>0</v>
      </c>
      <c r="AF11" s="50">
        <v>300</v>
      </c>
      <c r="AG11" s="50" t="s">
        <v>43</v>
      </c>
      <c r="AH11" s="50" t="str">
        <f t="shared" si="2"/>
        <v>AP-7 244,73 Tarragona</v>
      </c>
      <c r="AI11" s="50"/>
      <c r="AJ11" s="50" t="str">
        <f t="shared" si="3"/>
        <v>{'Camera information':{'Identifier':'camera.0787','Number':787,'Group':'AP-7','Name':'AP-7 244,73 Tarragona','Location':'AP-7 (S)',</v>
      </c>
      <c r="AK11" s="50" t="str">
        <f t="shared" si="1"/>
        <v>'Description':'AP-7 244,73 Tarragona','Symbol':'Fixed camera','Owner':'ACESA','Municipality':'Tarragona','Kilometric Point':'244,73','Road':'AP-7','Direction':'0',</v>
      </c>
      <c r="AL11" s="50" t="str">
        <f t="shared" si="4"/>
        <v>'Latitude':'0','Longitude':'0','Manufacturer':'LANACCESS','Model':'-','Protocol':'		VLC','Polling':300,</v>
      </c>
      <c r="AM11" s="50" t="str">
        <f t="shared" si="5"/>
        <v>'Connection':{'Address':' 10.131.65.9','Multicast address':'				235.1.0.82','User':'','Password':'','HTTP port':80,'ONVIF port':80,'RTSP port':554},</v>
      </c>
      <c r="AN11" s="50" t="str">
        <f t="shared" si="6"/>
        <v>'PTZ protocol':{'Protocol':'		VLC','Address':			0,'Port':0,'Serial settings':'0'}}},</v>
      </c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  <c r="EN11" s="50"/>
      <c r="EO11" s="50"/>
      <c r="EP11" s="50"/>
      <c r="EQ11" s="50"/>
      <c r="ER11" s="50"/>
      <c r="ES11" s="50"/>
      <c r="ET11" s="50"/>
      <c r="EU11" s="50"/>
      <c r="EV11" s="50"/>
      <c r="EW11" s="50"/>
      <c r="EX11" s="50"/>
      <c r="EY11" s="50"/>
      <c r="EZ11" s="50"/>
      <c r="FA11" s="50"/>
      <c r="FB11" s="50"/>
      <c r="FC11" s="50"/>
      <c r="FD11" s="50"/>
      <c r="FE11" s="50"/>
      <c r="FF11" s="50"/>
      <c r="FG11" s="50"/>
      <c r="FH11" s="50"/>
      <c r="FI11" s="50"/>
      <c r="FJ11" s="50"/>
      <c r="FK11" s="50"/>
      <c r="FL11" s="50"/>
      <c r="FM11" s="50"/>
      <c r="FN11" s="50"/>
      <c r="FO11" s="50"/>
      <c r="FP11" s="50"/>
      <c r="FQ11" s="50"/>
      <c r="FR11" s="50"/>
      <c r="FS11" s="50"/>
      <c r="FT11" s="50"/>
      <c r="FU11" s="50"/>
      <c r="FV11" s="50"/>
      <c r="FW11" s="50"/>
      <c r="FX11" s="50"/>
      <c r="FY11" s="50"/>
      <c r="FZ11" s="50"/>
      <c r="GA11" s="50"/>
      <c r="GB11" s="50"/>
      <c r="GC11" s="50"/>
      <c r="GD11" s="50"/>
      <c r="GE11" s="50"/>
      <c r="GF11" s="50"/>
      <c r="GG11" s="50"/>
      <c r="GH11" s="50"/>
      <c r="GI11" s="50"/>
      <c r="GJ11" s="50"/>
      <c r="GK11" s="50"/>
      <c r="GL11" s="50"/>
      <c r="GM11" s="50"/>
      <c r="GN11" s="50"/>
      <c r="GO11" s="50"/>
      <c r="GP11" s="50"/>
      <c r="GQ11" s="50"/>
      <c r="GR11" s="50"/>
      <c r="GS11" s="50"/>
      <c r="GT11" s="50"/>
      <c r="GU11" s="50"/>
      <c r="GV11" s="50"/>
      <c r="GW11" s="50"/>
      <c r="GX11" s="50"/>
      <c r="GY11" s="50"/>
      <c r="GZ11" s="50"/>
      <c r="HA11" s="50"/>
      <c r="HB11" s="50"/>
      <c r="HC11" s="50"/>
      <c r="HD11" s="50"/>
      <c r="HE11" s="50"/>
      <c r="HF11" s="50"/>
      <c r="HG11" s="50"/>
      <c r="HH11" s="50"/>
      <c r="HI11" s="50"/>
      <c r="HJ11" s="50"/>
      <c r="HK11" s="50"/>
      <c r="HL11" s="50"/>
      <c r="HM11" s="50"/>
      <c r="HN11" s="50"/>
      <c r="HO11" s="50"/>
      <c r="HP11" s="50"/>
      <c r="HQ11" s="50"/>
      <c r="HR11" s="50"/>
      <c r="HS11" s="50"/>
      <c r="HT11" s="50"/>
      <c r="HU11" s="50"/>
      <c r="HV11" s="50"/>
      <c r="HW11" s="50"/>
      <c r="HX11" s="50"/>
      <c r="HY11" s="50"/>
      <c r="HZ11" s="50"/>
      <c r="IA11" s="50"/>
      <c r="IB11" s="50"/>
      <c r="IC11" s="50"/>
      <c r="ID11" s="50"/>
      <c r="IE11" s="50"/>
      <c r="IF11" s="50"/>
      <c r="IG11" s="50"/>
      <c r="IH11" s="50"/>
      <c r="II11" s="50"/>
      <c r="IJ11" s="50"/>
      <c r="IK11" s="50"/>
      <c r="IL11" s="50"/>
      <c r="IM11" s="50"/>
      <c r="IN11" s="50"/>
      <c r="IO11" s="50"/>
      <c r="IP11" s="50"/>
      <c r="IQ11" s="50"/>
      <c r="IR11" s="50"/>
      <c r="IS11" s="50"/>
    </row>
    <row r="12" spans="1:253" ht="14.25" customHeight="1" x14ac:dyDescent="0.2">
      <c r="A12" s="56" t="str">
        <f t="shared" si="0"/>
        <v>camera.1507</v>
      </c>
      <c r="B12" s="57">
        <v>1507</v>
      </c>
      <c r="C12" s="58" t="s">
        <v>94</v>
      </c>
      <c r="D12" s="58">
        <v>7</v>
      </c>
      <c r="E12" s="58" t="s">
        <v>95</v>
      </c>
      <c r="F12" s="58" t="s">
        <v>96</v>
      </c>
      <c r="G12" s="58" t="s">
        <v>35</v>
      </c>
      <c r="H12" s="58" t="s">
        <v>3722</v>
      </c>
      <c r="I12" s="58" t="s">
        <v>97</v>
      </c>
      <c r="J12" s="50" t="s">
        <v>98</v>
      </c>
      <c r="K12" s="63" t="s">
        <v>3722</v>
      </c>
      <c r="L12" s="65" t="s">
        <v>99</v>
      </c>
      <c r="M12" s="58"/>
      <c r="N12" s="58"/>
      <c r="O12" s="50">
        <v>80</v>
      </c>
      <c r="P12" s="50">
        <v>80</v>
      </c>
      <c r="Q12" s="50">
        <v>554</v>
      </c>
      <c r="R12" s="50" t="s">
        <v>1675</v>
      </c>
      <c r="S12" s="50" t="s">
        <v>100</v>
      </c>
      <c r="T12" s="50">
        <v>2222</v>
      </c>
      <c r="U12" s="50" t="s">
        <v>66</v>
      </c>
      <c r="V12" s="50" t="s">
        <v>101</v>
      </c>
      <c r="X12" s="60"/>
      <c r="AA12" s="50" t="s">
        <v>102</v>
      </c>
      <c r="AB12" s="58" t="s">
        <v>94</v>
      </c>
      <c r="AD12" s="50">
        <v>0</v>
      </c>
      <c r="AE12" s="50">
        <v>0</v>
      </c>
      <c r="AF12" s="50">
        <v>300</v>
      </c>
      <c r="AG12" s="50" t="s">
        <v>43</v>
      </c>
      <c r="AH12" s="50" t="str">
        <f t="shared" si="2"/>
        <v>C-15 7 C-15 7,000</v>
      </c>
      <c r="AI12" s="50"/>
      <c r="AJ12" s="50" t="str">
        <f t="shared" si="3"/>
        <v>{'Camera information':{'Identifier':'camera.1507','Number':1507,'Group':'C-15','Name':'C-15 7 C-15 7,000','Location':'A-2',</v>
      </c>
      <c r="AK12" s="50" t="str">
        <f t="shared" si="1"/>
        <v>'Description':'C-15 7 C-15 7,000','Symbol':'Fixed camera','Owner':'Eix Diagonal','Municipality':'-','Kilometric Point':'7','Road':'C-15','Direction':'',</v>
      </c>
      <c r="AL12" s="50" t="str">
        <f t="shared" si="4"/>
        <v>'Latitude':'0','Longitude':'0','Manufacturer':'VG4 AutoDome','Model':'-','Protocol':'		Ultrak','Polling':300,</v>
      </c>
      <c r="AM12" s="50" t="str">
        <f t="shared" si="5"/>
        <v>'Connection':{'Address':' 172.28.5.7','Multicast address':'				225.1.5.7','User':'','Password':'','HTTP port':80,'ONVIF port':80,'RTSP port':554},</v>
      </c>
      <c r="AN12" s="50" t="str">
        <f t="shared" si="6"/>
        <v>'PTZ protocol':{'Protocol':'		Ultrak','Address':			1,'Port':2222,'Serial settings':'1200,8,E,1'}}},</v>
      </c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  <c r="DF12" s="50"/>
      <c r="DG12" s="50"/>
      <c r="DH12" s="50"/>
      <c r="DI12" s="50"/>
      <c r="DJ12" s="50"/>
      <c r="DK12" s="50"/>
      <c r="DL12" s="50"/>
      <c r="DM12" s="50"/>
      <c r="DN12" s="50"/>
      <c r="DO12" s="50"/>
      <c r="DP12" s="50"/>
      <c r="DQ12" s="50"/>
      <c r="DR12" s="50"/>
      <c r="DS12" s="50"/>
      <c r="DT12" s="50"/>
      <c r="DU12" s="50"/>
      <c r="DV12" s="50"/>
      <c r="DW12" s="50"/>
      <c r="DX12" s="50"/>
      <c r="DY12" s="50"/>
      <c r="DZ12" s="50"/>
      <c r="EA12" s="50"/>
      <c r="EB12" s="50"/>
      <c r="EC12" s="50"/>
      <c r="ED12" s="50"/>
      <c r="EE12" s="50"/>
      <c r="EF12" s="50"/>
      <c r="EG12" s="50"/>
      <c r="EH12" s="50"/>
      <c r="EI12" s="50"/>
      <c r="EJ12" s="50"/>
      <c r="EK12" s="50"/>
      <c r="EL12" s="50"/>
      <c r="EM12" s="50"/>
      <c r="EN12" s="50"/>
      <c r="EO12" s="50"/>
      <c r="EP12" s="50"/>
      <c r="EQ12" s="50"/>
      <c r="ER12" s="50"/>
      <c r="ES12" s="50"/>
      <c r="ET12" s="50"/>
      <c r="EU12" s="50"/>
      <c r="EV12" s="50"/>
      <c r="EW12" s="50"/>
      <c r="EX12" s="50"/>
      <c r="EY12" s="50"/>
      <c r="EZ12" s="50"/>
      <c r="FA12" s="50"/>
      <c r="FB12" s="50"/>
      <c r="FC12" s="50"/>
      <c r="FD12" s="50"/>
      <c r="FE12" s="50"/>
      <c r="FF12" s="50"/>
      <c r="FG12" s="50"/>
      <c r="FH12" s="50"/>
      <c r="FI12" s="50"/>
      <c r="FJ12" s="50"/>
      <c r="FK12" s="50"/>
      <c r="FL12" s="50"/>
      <c r="FM12" s="50"/>
      <c r="FN12" s="50"/>
      <c r="FO12" s="50"/>
      <c r="FP12" s="50"/>
      <c r="FQ12" s="50"/>
      <c r="FR12" s="50"/>
      <c r="FS12" s="50"/>
      <c r="FT12" s="50"/>
      <c r="FU12" s="50"/>
      <c r="FV12" s="50"/>
      <c r="FW12" s="50"/>
      <c r="FX12" s="50"/>
      <c r="FY12" s="50"/>
      <c r="FZ12" s="50"/>
      <c r="GA12" s="50"/>
      <c r="GB12" s="50"/>
      <c r="GC12" s="50"/>
      <c r="GD12" s="50"/>
      <c r="GE12" s="50"/>
      <c r="GF12" s="50"/>
      <c r="GG12" s="50"/>
      <c r="GH12" s="50"/>
      <c r="GI12" s="50"/>
      <c r="GJ12" s="50"/>
      <c r="GK12" s="50"/>
      <c r="GL12" s="50"/>
      <c r="GM12" s="50"/>
      <c r="GN12" s="50"/>
      <c r="GO12" s="50"/>
      <c r="GP12" s="50"/>
      <c r="GQ12" s="50"/>
      <c r="GR12" s="50"/>
      <c r="GS12" s="50"/>
      <c r="GT12" s="50"/>
      <c r="GU12" s="50"/>
      <c r="GV12" s="50"/>
      <c r="GW12" s="50"/>
      <c r="GX12" s="50"/>
      <c r="GY12" s="50"/>
      <c r="GZ12" s="50"/>
      <c r="HA12" s="50"/>
      <c r="HB12" s="50"/>
      <c r="HC12" s="50"/>
      <c r="HD12" s="50"/>
      <c r="HE12" s="50"/>
      <c r="HF12" s="50"/>
      <c r="HG12" s="50"/>
      <c r="HH12" s="50"/>
      <c r="HI12" s="50"/>
      <c r="HJ12" s="50"/>
      <c r="HK12" s="50"/>
      <c r="HL12" s="50"/>
      <c r="HM12" s="50"/>
      <c r="HN12" s="50"/>
      <c r="HO12" s="50"/>
      <c r="HP12" s="50"/>
      <c r="HQ12" s="50"/>
      <c r="HR12" s="50"/>
      <c r="HS12" s="50"/>
      <c r="HT12" s="50"/>
      <c r="HU12" s="50"/>
      <c r="HV12" s="50"/>
      <c r="HW12" s="50"/>
      <c r="HX12" s="50"/>
      <c r="HY12" s="50"/>
      <c r="HZ12" s="50"/>
      <c r="IA12" s="50"/>
      <c r="IB12" s="50"/>
      <c r="IC12" s="50"/>
      <c r="ID12" s="50"/>
      <c r="IE12" s="50"/>
      <c r="IF12" s="50"/>
      <c r="IG12" s="50"/>
      <c r="IH12" s="50"/>
      <c r="II12" s="50"/>
      <c r="IJ12" s="50"/>
      <c r="IK12" s="50"/>
      <c r="IL12" s="50"/>
      <c r="IM12" s="50"/>
      <c r="IN12" s="50"/>
      <c r="IO12" s="50"/>
      <c r="IP12" s="50"/>
      <c r="IQ12" s="50"/>
      <c r="IR12" s="50"/>
      <c r="IS12" s="50"/>
    </row>
    <row r="13" spans="1:253" ht="14.25" customHeight="1" x14ac:dyDescent="0.2">
      <c r="A13" s="56" t="str">
        <f t="shared" si="0"/>
        <v>camera.3308</v>
      </c>
      <c r="B13" s="57">
        <v>3308</v>
      </c>
      <c r="C13" s="58" t="s">
        <v>103</v>
      </c>
      <c r="D13" s="58">
        <v>86.1</v>
      </c>
      <c r="E13" s="58" t="s">
        <v>83</v>
      </c>
      <c r="F13" s="58" t="s">
        <v>61</v>
      </c>
      <c r="G13" s="58" t="s">
        <v>35</v>
      </c>
      <c r="H13" s="58" t="s">
        <v>104</v>
      </c>
      <c r="I13" s="58" t="s">
        <v>105</v>
      </c>
      <c r="J13" s="50" t="s">
        <v>37</v>
      </c>
      <c r="K13" s="63" t="s">
        <v>3722</v>
      </c>
      <c r="L13" s="66" t="s">
        <v>106</v>
      </c>
      <c r="M13" s="58"/>
      <c r="N13" s="58"/>
      <c r="O13" s="50">
        <v>80</v>
      </c>
      <c r="P13" s="50">
        <v>80</v>
      </c>
      <c r="Q13" s="50">
        <v>554</v>
      </c>
      <c r="R13" s="50" t="s">
        <v>1674</v>
      </c>
      <c r="S13" s="50" t="s">
        <v>41</v>
      </c>
      <c r="T13" s="50">
        <v>0</v>
      </c>
      <c r="U13" s="50">
        <v>0</v>
      </c>
      <c r="V13" s="50" t="s">
        <v>107</v>
      </c>
      <c r="W13" s="50" t="s">
        <v>88</v>
      </c>
      <c r="X13" s="60"/>
      <c r="AA13" s="50" t="s">
        <v>108</v>
      </c>
      <c r="AB13" s="58" t="s">
        <v>103</v>
      </c>
      <c r="AC13" s="50" t="s">
        <v>89</v>
      </c>
      <c r="AD13" s="50">
        <v>0</v>
      </c>
      <c r="AE13" s="50">
        <v>0</v>
      </c>
      <c r="AF13" s="50">
        <v>300</v>
      </c>
      <c r="AG13" s="50" t="s">
        <v>43</v>
      </c>
      <c r="AH13" s="50" t="str">
        <f t="shared" si="2"/>
        <v>C-33 86,1 Mollet del Valles</v>
      </c>
      <c r="AI13" s="50"/>
      <c r="AJ13" s="50" t="str">
        <f t="shared" si="3"/>
        <v>{'Camera information':{'Identifier':'camera.3308','Number':3308,'Group':'C-33','Name':'C-33 86,1 Mollet del Valles','Location':'ACCESSOS NORD',</v>
      </c>
      <c r="AK13" s="50" t="str">
        <f t="shared" si="1"/>
        <v>'Description':'C-33 86,1 Mollet del Valles','Symbol':'Fixed camera','Owner':'ACESA','Municipality':'Mollet del Vallès','Kilometric Point':'86,1','Road':'C-33','Direction':'0',</v>
      </c>
      <c r="AL13" s="50" t="str">
        <f t="shared" si="4"/>
        <v>'Latitude':'0','Longitude':'0','Manufacturer':'LANACCESS','Model':'-','Protocol':'		VLC','Polling':300,</v>
      </c>
      <c r="AM13" s="50" t="str">
        <f t="shared" si="5"/>
        <v>'Connection':{'Address':'10.131.1.3','Multicast address':'				235.1.0.1','User':'','Password':'','HTTP port':80,'ONVIF port':80,'RTSP port':554},</v>
      </c>
      <c r="AN13" s="50" t="str">
        <f t="shared" si="6"/>
        <v>'PTZ protocol':{'Protocol':'		VLC','Address':			0,'Port':0,'Serial settings':'0'}}},</v>
      </c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  <c r="DW13" s="50"/>
      <c r="DX13" s="50"/>
      <c r="DY13" s="50"/>
      <c r="DZ13" s="50"/>
      <c r="EA13" s="50"/>
      <c r="EB13" s="50"/>
      <c r="EC13" s="50"/>
      <c r="ED13" s="50"/>
      <c r="EE13" s="50"/>
      <c r="EF13" s="50"/>
      <c r="EG13" s="50"/>
      <c r="EH13" s="50"/>
      <c r="EI13" s="50"/>
      <c r="EJ13" s="50"/>
      <c r="EK13" s="50"/>
      <c r="EL13" s="50"/>
      <c r="EM13" s="50"/>
      <c r="EN13" s="50"/>
      <c r="EO13" s="50"/>
      <c r="EP13" s="50"/>
      <c r="EQ13" s="50"/>
      <c r="ER13" s="50"/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B13" s="50"/>
      <c r="GC13" s="50"/>
      <c r="GD13" s="50"/>
      <c r="GE13" s="50"/>
      <c r="GF13" s="50"/>
      <c r="GG13" s="50"/>
      <c r="GH13" s="50"/>
      <c r="GI13" s="50"/>
      <c r="GJ13" s="50"/>
      <c r="GK13" s="50"/>
      <c r="GL13" s="50"/>
      <c r="GM13" s="50"/>
      <c r="GN13" s="50"/>
      <c r="GO13" s="50"/>
      <c r="GP13" s="50"/>
      <c r="GQ13" s="50"/>
      <c r="GR13" s="50"/>
      <c r="GS13" s="50"/>
      <c r="GT13" s="50"/>
      <c r="GU13" s="50"/>
      <c r="GV13" s="50"/>
      <c r="GW13" s="50"/>
      <c r="GX13" s="50"/>
      <c r="GY13" s="50"/>
      <c r="GZ13" s="50"/>
      <c r="HA13" s="50"/>
      <c r="HB13" s="50"/>
      <c r="HC13" s="50"/>
      <c r="HD13" s="50"/>
      <c r="HE13" s="50"/>
      <c r="HF13" s="50"/>
      <c r="HG13" s="50"/>
      <c r="HH13" s="50"/>
      <c r="HI13" s="50"/>
      <c r="HJ13" s="50"/>
      <c r="HK13" s="50"/>
      <c r="HL13" s="50"/>
      <c r="HM13" s="50"/>
      <c r="HN13" s="50"/>
      <c r="HO13" s="50"/>
      <c r="HP13" s="50"/>
      <c r="HQ13" s="50"/>
      <c r="HR13" s="50"/>
      <c r="HS13" s="50"/>
      <c r="HT13" s="50"/>
      <c r="HU13" s="50"/>
      <c r="HV13" s="50"/>
      <c r="HW13" s="50"/>
      <c r="HX13" s="50"/>
      <c r="HY13" s="50"/>
      <c r="HZ13" s="50"/>
      <c r="IA13" s="50"/>
      <c r="IB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</row>
    <row r="14" spans="1:253" ht="14.25" customHeight="1" x14ac:dyDescent="0.2">
      <c r="A14" s="56" t="str">
        <f t="shared" si="0"/>
        <v>camera.0717</v>
      </c>
      <c r="B14" s="57">
        <v>717</v>
      </c>
      <c r="C14" s="58" t="s">
        <v>60</v>
      </c>
      <c r="D14" s="58">
        <v>49.8</v>
      </c>
      <c r="E14" s="58" t="s">
        <v>83</v>
      </c>
      <c r="F14" s="58" t="s">
        <v>109</v>
      </c>
      <c r="G14" s="58" t="s">
        <v>35</v>
      </c>
      <c r="H14" s="58" t="s">
        <v>110</v>
      </c>
      <c r="I14" s="58" t="s">
        <v>110</v>
      </c>
      <c r="J14" s="50" t="s">
        <v>47</v>
      </c>
      <c r="K14" s="63" t="s">
        <v>111</v>
      </c>
      <c r="L14" s="50" t="s">
        <v>112</v>
      </c>
      <c r="M14" s="58" t="s">
        <v>113</v>
      </c>
      <c r="N14" s="58" t="s">
        <v>113</v>
      </c>
      <c r="O14" s="50">
        <v>80</v>
      </c>
      <c r="P14" s="50">
        <v>80</v>
      </c>
      <c r="Q14" s="50">
        <v>554</v>
      </c>
      <c r="R14" s="50" t="s">
        <v>1674</v>
      </c>
      <c r="S14" s="50" t="s">
        <v>41</v>
      </c>
      <c r="T14" s="50">
        <v>0</v>
      </c>
      <c r="U14" s="50">
        <v>0</v>
      </c>
      <c r="V14" s="62" t="s">
        <v>52</v>
      </c>
      <c r="W14" s="50" t="s">
        <v>88</v>
      </c>
      <c r="X14" s="60" t="s">
        <v>42</v>
      </c>
      <c r="Z14" s="50" t="s">
        <v>59</v>
      </c>
      <c r="AA14" s="50" t="s">
        <v>114</v>
      </c>
      <c r="AB14" s="58" t="s">
        <v>60</v>
      </c>
      <c r="AC14" s="50" t="s">
        <v>89</v>
      </c>
      <c r="AD14" s="50">
        <v>0</v>
      </c>
      <c r="AE14" s="50">
        <v>0</v>
      </c>
      <c r="AF14" s="50">
        <v>300</v>
      </c>
      <c r="AG14" s="50" t="s">
        <v>43</v>
      </c>
      <c r="AH14" s="50" t="str">
        <f t="shared" si="2"/>
        <v>AP-7 49,8 Sant Julià de Ramis</v>
      </c>
      <c r="AI14" s="50"/>
      <c r="AJ14" s="50" t="str">
        <f t="shared" si="3"/>
        <v>{'Camera information':{'Identifier':'camera.0717','Number':717,'Group':'AP-7','Name':'AP-7 49,8 Sant Julià de Ramis','Location':'AP-7 (N)',</v>
      </c>
      <c r="AK14" s="50" t="str">
        <f t="shared" si="1"/>
        <v>'Description':'AP-7 49,8 Sant Julià de Ramis','Symbol':'Fixed camera','Owner':'ACESA','Municipality':'Sant Julià de Ramis','Kilometric Point':'49,8','Road':'AP-7','Direction':'0',</v>
      </c>
      <c r="AL14" s="50" t="str">
        <f t="shared" si="4"/>
        <v>'Latitude':'0','Longitude':'0','Manufacturer':'AXIS','Model':'AXIS Q6044-E Network Camera','Protocol':'		VLC','Polling':300,</v>
      </c>
      <c r="AM14" s="50" t="str">
        <f t="shared" si="5"/>
        <v>'Connection':{'Address':'10.131.10.3','Multicast address':'				239.239.239.239','User':'sct','Password':'sct','HTTP port':80,'ONVIF port':80,'RTSP port':554},</v>
      </c>
      <c r="AN14" s="50" t="str">
        <f t="shared" si="6"/>
        <v>'PTZ protocol':{'Protocol':'		VLC','Address':			0,'Port':0,'Serial settings':'0'}}},</v>
      </c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0"/>
      <c r="DK14" s="50"/>
      <c r="DL14" s="50"/>
      <c r="DM14" s="50"/>
      <c r="DN14" s="50"/>
      <c r="DO14" s="50"/>
      <c r="DP14" s="50"/>
      <c r="DQ14" s="50"/>
      <c r="DR14" s="50"/>
      <c r="DS14" s="50"/>
      <c r="DT14" s="50"/>
      <c r="DU14" s="50"/>
      <c r="DV14" s="50"/>
      <c r="DW14" s="50"/>
      <c r="DX14" s="50"/>
      <c r="DY14" s="50"/>
      <c r="DZ14" s="50"/>
      <c r="EA14" s="50"/>
      <c r="EB14" s="50"/>
      <c r="EC14" s="50"/>
      <c r="ED14" s="50"/>
      <c r="EE14" s="50"/>
      <c r="EF14" s="50"/>
      <c r="EG14" s="50"/>
      <c r="EH14" s="50"/>
      <c r="EI14" s="50"/>
      <c r="EJ14" s="50"/>
      <c r="EK14" s="50"/>
      <c r="EL14" s="50"/>
      <c r="EM14" s="50"/>
      <c r="EN14" s="50"/>
      <c r="EO14" s="50"/>
      <c r="EP14" s="50"/>
      <c r="EQ14" s="50"/>
      <c r="ER14" s="50"/>
      <c r="ES14" s="50"/>
      <c r="ET14" s="50"/>
      <c r="EU14" s="50"/>
      <c r="EV14" s="50"/>
      <c r="EW14" s="50"/>
      <c r="EX14" s="50"/>
      <c r="EY14" s="50"/>
      <c r="EZ14" s="50"/>
      <c r="FA14" s="50"/>
      <c r="FB14" s="50"/>
      <c r="FC14" s="50"/>
      <c r="FD14" s="50"/>
      <c r="FE14" s="50"/>
      <c r="FF14" s="50"/>
      <c r="FG14" s="50"/>
      <c r="FH14" s="50"/>
      <c r="FI14" s="50"/>
      <c r="FJ14" s="50"/>
      <c r="FK14" s="50"/>
      <c r="FL14" s="50"/>
      <c r="FM14" s="50"/>
      <c r="FN14" s="50"/>
      <c r="FO14" s="50"/>
      <c r="FP14" s="50"/>
      <c r="FQ14" s="50"/>
      <c r="FR14" s="50"/>
      <c r="FS14" s="50"/>
      <c r="FT14" s="50"/>
      <c r="FU14" s="50"/>
      <c r="FV14" s="50"/>
      <c r="FW14" s="50"/>
      <c r="FX14" s="50"/>
      <c r="FY14" s="50"/>
      <c r="FZ14" s="50"/>
      <c r="GA14" s="50"/>
      <c r="GB14" s="50"/>
      <c r="GC14" s="50"/>
      <c r="GD14" s="50"/>
      <c r="GE14" s="50"/>
      <c r="GF14" s="50"/>
      <c r="GG14" s="50"/>
      <c r="GH14" s="50"/>
      <c r="GI14" s="50"/>
      <c r="GJ14" s="50"/>
      <c r="GK14" s="50"/>
      <c r="GL14" s="50"/>
      <c r="GM14" s="50"/>
      <c r="GN14" s="50"/>
      <c r="GO14" s="50"/>
      <c r="GP14" s="50"/>
      <c r="GQ14" s="50"/>
      <c r="GR14" s="50"/>
      <c r="GS14" s="50"/>
      <c r="GT14" s="50"/>
      <c r="GU14" s="50"/>
      <c r="GV14" s="50"/>
      <c r="GW14" s="50"/>
      <c r="GX14" s="50"/>
      <c r="GY14" s="50"/>
      <c r="GZ14" s="50"/>
      <c r="HA14" s="50"/>
      <c r="HB14" s="50"/>
      <c r="HC14" s="50"/>
      <c r="HD14" s="50"/>
      <c r="HE14" s="50"/>
      <c r="HF14" s="50"/>
      <c r="HG14" s="50"/>
      <c r="HH14" s="50"/>
      <c r="HI14" s="50"/>
      <c r="HJ14" s="50"/>
      <c r="HK14" s="50"/>
      <c r="HL14" s="50"/>
      <c r="HM14" s="50"/>
      <c r="HN14" s="50"/>
      <c r="HO14" s="50"/>
      <c r="HP14" s="50"/>
      <c r="HQ14" s="50"/>
      <c r="HR14" s="50"/>
      <c r="HS14" s="50"/>
      <c r="HT14" s="50"/>
      <c r="HU14" s="50"/>
      <c r="HV14" s="50"/>
      <c r="HW14" s="50"/>
      <c r="HX14" s="50"/>
      <c r="HY14" s="50"/>
      <c r="HZ14" s="50"/>
      <c r="IA14" s="50"/>
      <c r="IB14" s="50"/>
      <c r="IC14" s="50"/>
      <c r="ID14" s="50"/>
      <c r="IE14" s="50"/>
      <c r="IF14" s="50"/>
      <c r="IG14" s="50"/>
      <c r="IH14" s="50"/>
      <c r="II14" s="50"/>
      <c r="IJ14" s="50"/>
      <c r="IK14" s="50"/>
      <c r="IL14" s="50"/>
      <c r="IM14" s="50"/>
      <c r="IN14" s="50"/>
      <c r="IO14" s="50"/>
      <c r="IP14" s="50"/>
      <c r="IQ14" s="50"/>
      <c r="IR14" s="50"/>
      <c r="IS14" s="50"/>
    </row>
    <row r="15" spans="1:253" ht="14.25" customHeight="1" x14ac:dyDescent="0.2">
      <c r="A15" s="56" t="str">
        <f t="shared" si="0"/>
        <v>camera.0718</v>
      </c>
      <c r="B15" s="57">
        <v>718</v>
      </c>
      <c r="C15" s="58" t="s">
        <v>60</v>
      </c>
      <c r="D15" s="58">
        <v>55</v>
      </c>
      <c r="E15" s="58" t="s">
        <v>83</v>
      </c>
      <c r="F15" s="58" t="s">
        <v>109</v>
      </c>
      <c r="G15" s="58" t="s">
        <v>35</v>
      </c>
      <c r="H15" s="58" t="s">
        <v>115</v>
      </c>
      <c r="I15" s="58" t="s">
        <v>116</v>
      </c>
      <c r="J15" s="50" t="s">
        <v>37</v>
      </c>
      <c r="K15" s="63" t="s">
        <v>3722</v>
      </c>
      <c r="L15" s="65" t="s">
        <v>117</v>
      </c>
      <c r="M15" s="58"/>
      <c r="N15" s="58"/>
      <c r="O15" s="50">
        <v>80</v>
      </c>
      <c r="P15" s="50">
        <v>80</v>
      </c>
      <c r="Q15" s="50">
        <v>554</v>
      </c>
      <c r="R15" s="50" t="s">
        <v>1674</v>
      </c>
      <c r="S15" s="50" t="s">
        <v>41</v>
      </c>
      <c r="T15" s="50">
        <v>0</v>
      </c>
      <c r="U15" s="50">
        <v>0</v>
      </c>
      <c r="V15" s="50" t="s">
        <v>118</v>
      </c>
      <c r="W15" s="50" t="s">
        <v>88</v>
      </c>
      <c r="X15" s="60" t="s">
        <v>42</v>
      </c>
      <c r="Z15" s="50" t="s">
        <v>59</v>
      </c>
      <c r="AA15" s="50" t="s">
        <v>53</v>
      </c>
      <c r="AB15" s="58" t="s">
        <v>60</v>
      </c>
      <c r="AC15" s="50" t="s">
        <v>89</v>
      </c>
      <c r="AD15" s="50">
        <v>0</v>
      </c>
      <c r="AE15" s="50">
        <v>0</v>
      </c>
      <c r="AF15" s="50">
        <v>300</v>
      </c>
      <c r="AG15" s="50" t="s">
        <v>43</v>
      </c>
      <c r="AH15" s="50" t="str">
        <f t="shared" si="2"/>
        <v>AP-7 55 Girona Nord</v>
      </c>
      <c r="AI15" s="50"/>
      <c r="AJ15" s="50" t="str">
        <f t="shared" si="3"/>
        <v>{'Camera information':{'Identifier':'camera.0718','Number':718,'Group':'AP-7','Name':'AP-7 55 Girona Nord','Location':'AP-7 (N)',</v>
      </c>
      <c r="AK15" s="50" t="str">
        <f t="shared" si="1"/>
        <v>'Description':'AP-7 55 Girona Nord','Symbol':'Fixed camera','Owner':'ACESA','Municipality':'Girona','Kilometric Point':'55','Road':'AP-7','Direction':'0',</v>
      </c>
      <c r="AL15" s="50" t="str">
        <f t="shared" si="4"/>
        <v>'Latitude':'0','Longitude':'0','Manufacturer':'LANACCESS','Model':'-','Protocol':'		VLC','Polling':300,</v>
      </c>
      <c r="AM15" s="50" t="str">
        <f t="shared" si="5"/>
        <v>'Connection':{'Address':'10.131.10.4','Multicast address':'				235.1.0.44','User':'','Password':'','HTTP port':80,'ONVIF port':80,'RTSP port':554},</v>
      </c>
      <c r="AN15" s="50" t="str">
        <f t="shared" si="6"/>
        <v>'PTZ protocol':{'Protocol':'		VLC','Address':			0,'Port':0,'Serial settings':'0'}}},</v>
      </c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  <c r="DF15" s="50"/>
      <c r="DG15" s="50"/>
      <c r="DH15" s="50"/>
      <c r="DI15" s="50"/>
      <c r="DJ15" s="50"/>
      <c r="DK15" s="50"/>
      <c r="DL15" s="50"/>
      <c r="DM15" s="50"/>
      <c r="DN15" s="50"/>
      <c r="DO15" s="50"/>
      <c r="DP15" s="50"/>
      <c r="DQ15" s="50"/>
      <c r="DR15" s="50"/>
      <c r="DS15" s="50"/>
      <c r="DT15" s="50"/>
      <c r="DU15" s="50"/>
      <c r="DV15" s="50"/>
      <c r="DW15" s="50"/>
      <c r="DX15" s="50"/>
      <c r="DY15" s="50"/>
      <c r="DZ15" s="50"/>
      <c r="EA15" s="50"/>
      <c r="EB15" s="50"/>
      <c r="EC15" s="50"/>
      <c r="ED15" s="50"/>
      <c r="EE15" s="50"/>
      <c r="EF15" s="50"/>
      <c r="EG15" s="50"/>
      <c r="EH15" s="50"/>
      <c r="EI15" s="50"/>
      <c r="EJ15" s="50"/>
      <c r="EK15" s="50"/>
      <c r="EL15" s="50"/>
      <c r="EM15" s="50"/>
      <c r="EN15" s="50"/>
      <c r="EO15" s="50"/>
      <c r="EP15" s="50"/>
      <c r="EQ15" s="50"/>
      <c r="ER15" s="50"/>
      <c r="ES15" s="50"/>
      <c r="ET15" s="50"/>
      <c r="EU15" s="50"/>
      <c r="EV15" s="50"/>
      <c r="EW15" s="50"/>
      <c r="EX15" s="50"/>
      <c r="EY15" s="50"/>
      <c r="EZ15" s="50"/>
      <c r="FA15" s="50"/>
      <c r="FB15" s="50"/>
      <c r="FC15" s="50"/>
      <c r="FD15" s="50"/>
      <c r="FE15" s="50"/>
      <c r="FF15" s="50"/>
      <c r="FG15" s="50"/>
      <c r="FH15" s="50"/>
      <c r="FI15" s="50"/>
      <c r="FJ15" s="50"/>
      <c r="FK15" s="50"/>
      <c r="FL15" s="50"/>
      <c r="FM15" s="50"/>
      <c r="FN15" s="50"/>
      <c r="FO15" s="50"/>
      <c r="FP15" s="50"/>
      <c r="FQ15" s="50"/>
      <c r="FR15" s="50"/>
      <c r="FS15" s="50"/>
      <c r="FT15" s="50"/>
      <c r="FU15" s="50"/>
      <c r="FV15" s="50"/>
      <c r="FW15" s="50"/>
      <c r="FX15" s="50"/>
      <c r="FY15" s="50"/>
      <c r="FZ15" s="50"/>
      <c r="GA15" s="50"/>
      <c r="GB15" s="50"/>
      <c r="GC15" s="50"/>
      <c r="GD15" s="50"/>
      <c r="GE15" s="50"/>
      <c r="GF15" s="50"/>
      <c r="GG15" s="50"/>
      <c r="GH15" s="50"/>
      <c r="GI15" s="50"/>
      <c r="GJ15" s="50"/>
      <c r="GK15" s="50"/>
      <c r="GL15" s="50"/>
      <c r="GM15" s="50"/>
      <c r="GN15" s="50"/>
      <c r="GO15" s="50"/>
      <c r="GP15" s="50"/>
      <c r="GQ15" s="50"/>
      <c r="GR15" s="50"/>
      <c r="GS15" s="50"/>
      <c r="GT15" s="50"/>
      <c r="GU15" s="50"/>
      <c r="GV15" s="50"/>
      <c r="GW15" s="50"/>
      <c r="GX15" s="50"/>
      <c r="GY15" s="50"/>
      <c r="GZ15" s="50"/>
      <c r="HA15" s="50"/>
      <c r="HB15" s="50"/>
      <c r="HC15" s="50"/>
      <c r="HD15" s="50"/>
      <c r="HE15" s="50"/>
      <c r="HF15" s="50"/>
      <c r="HG15" s="50"/>
      <c r="HH15" s="50"/>
      <c r="HI15" s="50"/>
      <c r="HJ15" s="50"/>
      <c r="HK15" s="50"/>
      <c r="HL15" s="50"/>
      <c r="HM15" s="50"/>
      <c r="HN15" s="50"/>
      <c r="HO15" s="50"/>
      <c r="HP15" s="50"/>
      <c r="HQ15" s="50"/>
      <c r="HR15" s="50"/>
      <c r="HS15" s="50"/>
      <c r="HT15" s="50"/>
      <c r="HU15" s="50"/>
      <c r="HV15" s="50"/>
      <c r="HW15" s="50"/>
      <c r="HX15" s="50"/>
      <c r="HY15" s="50"/>
      <c r="HZ15" s="50"/>
      <c r="IA15" s="50"/>
      <c r="IB15" s="50"/>
      <c r="IC15" s="50"/>
      <c r="ID15" s="50"/>
      <c r="IE15" s="50"/>
      <c r="IF15" s="50"/>
      <c r="IG15" s="50"/>
      <c r="IH15" s="50"/>
      <c r="II15" s="50"/>
      <c r="IJ15" s="50"/>
      <c r="IK15" s="50"/>
      <c r="IL15" s="50"/>
      <c r="IM15" s="50"/>
      <c r="IN15" s="50"/>
      <c r="IO15" s="50"/>
      <c r="IP15" s="50"/>
      <c r="IQ15" s="50"/>
      <c r="IR15" s="50"/>
      <c r="IS15" s="50"/>
    </row>
    <row r="16" spans="1:253" ht="14.25" customHeight="1" x14ac:dyDescent="0.2">
      <c r="A16" s="56" t="str">
        <f t="shared" si="0"/>
        <v>camera.0734</v>
      </c>
      <c r="B16" s="57">
        <v>734</v>
      </c>
      <c r="C16" s="58" t="s">
        <v>60</v>
      </c>
      <c r="D16" s="58">
        <v>130.30000000000001</v>
      </c>
      <c r="E16" s="58" t="s">
        <v>83</v>
      </c>
      <c r="F16" s="58" t="s">
        <v>109</v>
      </c>
      <c r="G16" s="58" t="s">
        <v>35</v>
      </c>
      <c r="H16" s="58" t="s">
        <v>119</v>
      </c>
      <c r="I16" s="58" t="s">
        <v>120</v>
      </c>
      <c r="J16" s="50" t="s">
        <v>47</v>
      </c>
      <c r="K16" s="63" t="s">
        <v>121</v>
      </c>
      <c r="L16" s="50" t="s">
        <v>122</v>
      </c>
      <c r="M16" s="58" t="s">
        <v>113</v>
      </c>
      <c r="N16" s="58" t="s">
        <v>113</v>
      </c>
      <c r="O16" s="50">
        <v>80</v>
      </c>
      <c r="P16" s="50">
        <v>80</v>
      </c>
      <c r="Q16" s="50">
        <v>554</v>
      </c>
      <c r="R16" s="50" t="s">
        <v>1674</v>
      </c>
      <c r="S16" s="50" t="s">
        <v>41</v>
      </c>
      <c r="T16" s="50">
        <v>0</v>
      </c>
      <c r="U16" s="50">
        <v>0</v>
      </c>
      <c r="V16" s="50" t="s">
        <v>123</v>
      </c>
      <c r="W16" s="50" t="s">
        <v>88</v>
      </c>
      <c r="X16" s="60" t="s">
        <v>93</v>
      </c>
      <c r="AA16" s="50" t="s">
        <v>53</v>
      </c>
      <c r="AB16" s="58" t="s">
        <v>60</v>
      </c>
      <c r="AC16" s="50" t="s">
        <v>89</v>
      </c>
      <c r="AD16" s="50">
        <v>0</v>
      </c>
      <c r="AE16" s="50">
        <v>0</v>
      </c>
      <c r="AF16" s="50">
        <v>300</v>
      </c>
      <c r="AG16" s="50" t="s">
        <v>43</v>
      </c>
      <c r="AH16" s="50" t="str">
        <f t="shared" si="2"/>
        <v>AP-7 130,3 La Roca</v>
      </c>
      <c r="AI16" s="50"/>
      <c r="AJ16" s="50" t="str">
        <f t="shared" si="3"/>
        <v>{'Camera information':{'Identifier':'camera.0734','Number':734,'Group':'AP-7','Name':'AP-7 130,3 La Roca','Location':'AP-7 (N)',</v>
      </c>
      <c r="AK16" s="50" t="str">
        <f t="shared" si="1"/>
        <v>'Description':'AP-7 130,3 La Roca','Symbol':'Fixed camera','Owner':'ACESA','Municipality':'Sense Assignació','Kilometric Point':'130,3','Road':'AP-7','Direction':'0',</v>
      </c>
      <c r="AL16" s="50" t="str">
        <f t="shared" si="4"/>
        <v>'Latitude':'0','Longitude':'0','Manufacturer':'AXIS','Model':'AXIS Q6054-E Network Camera','Protocol':'		VLC','Polling':300,</v>
      </c>
      <c r="AM16" s="50" t="str">
        <f t="shared" si="5"/>
        <v>'Connection':{'Address':'10.131.100.31','Multicast address':'				235.1.0.7','User':'sct','Password':'sct','HTTP port':80,'ONVIF port':80,'RTSP port':554},</v>
      </c>
      <c r="AN16" s="50" t="str">
        <f t="shared" si="6"/>
        <v>'PTZ protocol':{'Protocol':'		VLC','Address':			0,'Port':0,'Serial settings':'0'}}},</v>
      </c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  <c r="DF16" s="50"/>
      <c r="DG16" s="50"/>
      <c r="DH16" s="50"/>
      <c r="DI16" s="50"/>
      <c r="DJ16" s="50"/>
      <c r="DK16" s="50"/>
      <c r="DL16" s="50"/>
      <c r="DM16" s="50"/>
      <c r="DN16" s="50"/>
      <c r="DO16" s="50"/>
      <c r="DP16" s="50"/>
      <c r="DQ16" s="50"/>
      <c r="DR16" s="50"/>
      <c r="DS16" s="50"/>
      <c r="DT16" s="50"/>
      <c r="DU16" s="50"/>
      <c r="DV16" s="50"/>
      <c r="DW16" s="50"/>
      <c r="DX16" s="50"/>
      <c r="DY16" s="50"/>
      <c r="DZ16" s="50"/>
      <c r="EA16" s="50"/>
      <c r="EB16" s="50"/>
      <c r="EC16" s="50"/>
      <c r="ED16" s="50"/>
      <c r="EE16" s="50"/>
      <c r="EF16" s="50"/>
      <c r="EG16" s="50"/>
      <c r="EH16" s="50"/>
      <c r="EI16" s="50"/>
      <c r="EJ16" s="50"/>
      <c r="EK16" s="50"/>
      <c r="EL16" s="50"/>
      <c r="EM16" s="50"/>
      <c r="EN16" s="50"/>
      <c r="EO16" s="50"/>
      <c r="EP16" s="50"/>
      <c r="EQ16" s="50"/>
      <c r="ER16" s="50"/>
      <c r="ES16" s="50"/>
      <c r="ET16" s="50"/>
      <c r="EU16" s="50"/>
      <c r="EV16" s="50"/>
      <c r="EW16" s="50"/>
      <c r="EX16" s="50"/>
      <c r="EY16" s="50"/>
      <c r="EZ16" s="50"/>
      <c r="FA16" s="50"/>
      <c r="FB16" s="50"/>
      <c r="FC16" s="50"/>
      <c r="FD16" s="50"/>
      <c r="FE16" s="50"/>
      <c r="FF16" s="50"/>
      <c r="FG16" s="50"/>
      <c r="FH16" s="50"/>
      <c r="FI16" s="50"/>
      <c r="FJ16" s="50"/>
      <c r="FK16" s="50"/>
      <c r="FL16" s="50"/>
      <c r="FM16" s="50"/>
      <c r="FN16" s="50"/>
      <c r="FO16" s="50"/>
      <c r="FP16" s="50"/>
      <c r="FQ16" s="50"/>
      <c r="FR16" s="50"/>
      <c r="FS16" s="50"/>
      <c r="FT16" s="50"/>
      <c r="FU16" s="50"/>
      <c r="FV16" s="50"/>
      <c r="FW16" s="50"/>
      <c r="FX16" s="50"/>
      <c r="FY16" s="50"/>
      <c r="FZ16" s="50"/>
      <c r="GA16" s="50"/>
      <c r="GB16" s="50"/>
      <c r="GC16" s="50"/>
      <c r="GD16" s="50"/>
      <c r="GE16" s="50"/>
      <c r="GF16" s="50"/>
      <c r="GG16" s="50"/>
      <c r="GH16" s="50"/>
      <c r="GI16" s="50"/>
      <c r="GJ16" s="50"/>
      <c r="GK16" s="50"/>
      <c r="GL16" s="50"/>
      <c r="GM16" s="50"/>
      <c r="GN16" s="50"/>
      <c r="GO16" s="50"/>
      <c r="GP16" s="50"/>
      <c r="GQ16" s="50"/>
      <c r="GR16" s="50"/>
      <c r="GS16" s="50"/>
      <c r="GT16" s="50"/>
      <c r="GU16" s="50"/>
      <c r="GV16" s="50"/>
      <c r="GW16" s="50"/>
      <c r="GX16" s="50"/>
      <c r="GY16" s="50"/>
      <c r="GZ16" s="50"/>
      <c r="HA16" s="50"/>
      <c r="HB16" s="50"/>
      <c r="HC16" s="50"/>
      <c r="HD16" s="50"/>
      <c r="HE16" s="50"/>
      <c r="HF16" s="50"/>
      <c r="HG16" s="50"/>
      <c r="HH16" s="50"/>
      <c r="HI16" s="50"/>
      <c r="HJ16" s="50"/>
      <c r="HK16" s="50"/>
      <c r="HL16" s="50"/>
      <c r="HM16" s="50"/>
      <c r="HN16" s="50"/>
      <c r="HO16" s="50"/>
      <c r="HP16" s="50"/>
      <c r="HQ16" s="50"/>
      <c r="HR16" s="50"/>
      <c r="HS16" s="50"/>
      <c r="HT16" s="50"/>
      <c r="HU16" s="50"/>
      <c r="HV16" s="50"/>
      <c r="HW16" s="50"/>
      <c r="HX16" s="50"/>
      <c r="HY16" s="50"/>
      <c r="HZ16" s="50"/>
      <c r="IA16" s="50"/>
      <c r="IB16" s="50"/>
      <c r="IC16" s="50"/>
      <c r="ID16" s="50"/>
      <c r="IE16" s="50"/>
      <c r="IF16" s="50"/>
      <c r="IG16" s="50"/>
      <c r="IH16" s="50"/>
      <c r="II16" s="50"/>
      <c r="IJ16" s="50"/>
      <c r="IK16" s="50"/>
      <c r="IL16" s="50"/>
      <c r="IM16" s="50"/>
      <c r="IN16" s="50"/>
      <c r="IO16" s="50"/>
      <c r="IP16" s="50"/>
      <c r="IQ16" s="50"/>
      <c r="IR16" s="50"/>
      <c r="IS16" s="50"/>
    </row>
    <row r="17" spans="1:253" ht="14.25" customHeight="1" x14ac:dyDescent="0.2">
      <c r="A17" s="56" t="str">
        <f t="shared" si="0"/>
        <v>camera.0738</v>
      </c>
      <c r="B17" s="57">
        <v>738</v>
      </c>
      <c r="C17" s="60" t="s">
        <v>60</v>
      </c>
      <c r="D17" s="60">
        <v>139.65</v>
      </c>
      <c r="E17" s="60" t="s">
        <v>83</v>
      </c>
      <c r="F17" s="60" t="s">
        <v>109</v>
      </c>
      <c r="G17" s="58" t="s">
        <v>35</v>
      </c>
      <c r="H17" s="60" t="s">
        <v>104</v>
      </c>
      <c r="I17" s="60" t="s">
        <v>124</v>
      </c>
      <c r="J17" s="60" t="s">
        <v>37</v>
      </c>
      <c r="K17" s="63" t="s">
        <v>3722</v>
      </c>
      <c r="L17" s="64" t="s">
        <v>125</v>
      </c>
      <c r="M17" s="60"/>
      <c r="N17" s="60"/>
      <c r="O17" s="50">
        <v>80</v>
      </c>
      <c r="P17" s="50">
        <v>80</v>
      </c>
      <c r="Q17" s="50">
        <v>554</v>
      </c>
      <c r="R17" s="60" t="s">
        <v>1674</v>
      </c>
      <c r="S17" s="60" t="s">
        <v>41</v>
      </c>
      <c r="T17" s="60">
        <v>0</v>
      </c>
      <c r="U17" s="50">
        <v>0</v>
      </c>
      <c r="V17" s="60" t="s">
        <v>126</v>
      </c>
      <c r="W17" s="60" t="s">
        <v>88</v>
      </c>
      <c r="X17" s="60" t="s">
        <v>42</v>
      </c>
      <c r="Y17" s="60"/>
      <c r="Z17" s="60"/>
      <c r="AA17" s="60" t="s">
        <v>53</v>
      </c>
      <c r="AB17" s="60" t="s">
        <v>60</v>
      </c>
      <c r="AC17" s="50" t="s">
        <v>89</v>
      </c>
      <c r="AD17" s="50">
        <v>0</v>
      </c>
      <c r="AE17" s="50">
        <v>0</v>
      </c>
      <c r="AF17" s="50">
        <v>300</v>
      </c>
      <c r="AG17" s="50" t="s">
        <v>43</v>
      </c>
      <c r="AH17" s="50" t="str">
        <f t="shared" si="2"/>
        <v>AP-7 139,65 Mollet</v>
      </c>
      <c r="AI17" s="50"/>
      <c r="AJ17" s="50" t="str">
        <f t="shared" si="3"/>
        <v>{'Camera information':{'Identifier':'camera.0738','Number':738,'Group':'AP-7','Name':'AP-7 139,65 Mollet','Location':'AP-7 (N)',</v>
      </c>
      <c r="AK17" s="50" t="str">
        <f t="shared" si="1"/>
        <v>'Description':'AP-7 139,65 Mollet','Symbol':'Fixed camera','Owner':'ACESA','Municipality':'Mollet del Vallès','Kilometric Point':'139,65','Road':'AP-7','Direction':'0',</v>
      </c>
      <c r="AL17" s="50" t="str">
        <f t="shared" si="4"/>
        <v>'Latitude':'0','Longitude':'0','Manufacturer':'LANACCESS','Model':'-','Protocol':'		VLC','Polling':300,</v>
      </c>
      <c r="AM17" s="50" t="str">
        <f t="shared" si="5"/>
        <v>'Connection':{'Address':'10.131.100.33','Multicast address':'				235.1.0.9','User':'','Password':'','HTTP port':80,'ONVIF port':80,'RTSP port':554},</v>
      </c>
      <c r="AN17" s="50" t="str">
        <f t="shared" si="6"/>
        <v>'PTZ protocol':{'Protocol':'		VLC','Address':			0,'Port':0,'Serial settings':'0'}}},</v>
      </c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  <c r="DF17" s="50"/>
      <c r="DG17" s="50"/>
      <c r="DH17" s="50"/>
      <c r="DI17" s="50"/>
      <c r="DJ17" s="50"/>
      <c r="DK17" s="50"/>
      <c r="DL17" s="50"/>
      <c r="DM17" s="50"/>
      <c r="DN17" s="50"/>
      <c r="DO17" s="50"/>
      <c r="DP17" s="50"/>
      <c r="DQ17" s="50"/>
      <c r="DR17" s="50"/>
      <c r="DS17" s="50"/>
      <c r="DT17" s="50"/>
      <c r="DU17" s="50"/>
      <c r="DV17" s="50"/>
      <c r="DW17" s="50"/>
      <c r="DX17" s="50"/>
      <c r="DY17" s="50"/>
      <c r="DZ17" s="50"/>
      <c r="EA17" s="50"/>
      <c r="EB17" s="50"/>
      <c r="EC17" s="50"/>
      <c r="ED17" s="50"/>
      <c r="EE17" s="50"/>
      <c r="EF17" s="50"/>
      <c r="EG17" s="50"/>
      <c r="EH17" s="50"/>
      <c r="EI17" s="50"/>
      <c r="EJ17" s="50"/>
      <c r="EK17" s="50"/>
      <c r="EL17" s="50"/>
      <c r="EM17" s="50"/>
      <c r="EN17" s="50"/>
      <c r="EO17" s="50"/>
      <c r="EP17" s="50"/>
      <c r="EQ17" s="50"/>
      <c r="ER17" s="50"/>
      <c r="ES17" s="50"/>
      <c r="ET17" s="50"/>
      <c r="EU17" s="50"/>
      <c r="EV17" s="50"/>
      <c r="EW17" s="50"/>
      <c r="EX17" s="50"/>
      <c r="EY17" s="50"/>
      <c r="EZ17" s="50"/>
      <c r="FA17" s="50"/>
      <c r="FB17" s="50"/>
      <c r="FC17" s="50"/>
      <c r="FD17" s="50"/>
      <c r="FE17" s="50"/>
      <c r="FF17" s="50"/>
      <c r="FG17" s="50"/>
      <c r="FH17" s="50"/>
      <c r="FI17" s="50"/>
      <c r="FJ17" s="50"/>
      <c r="FK17" s="50"/>
      <c r="FL17" s="50"/>
      <c r="FM17" s="50"/>
      <c r="FN17" s="50"/>
      <c r="FO17" s="50"/>
      <c r="FP17" s="50"/>
      <c r="FQ17" s="50"/>
      <c r="FR17" s="50"/>
      <c r="FS17" s="50"/>
      <c r="FT17" s="50"/>
      <c r="FU17" s="50"/>
      <c r="FV17" s="50"/>
      <c r="FW17" s="50"/>
      <c r="FX17" s="50"/>
      <c r="FY17" s="50"/>
      <c r="FZ17" s="50"/>
      <c r="GA17" s="50"/>
      <c r="GB17" s="50"/>
      <c r="GC17" s="50"/>
      <c r="GD17" s="50"/>
      <c r="GE17" s="50"/>
      <c r="GF17" s="50"/>
      <c r="GG17" s="50"/>
      <c r="GH17" s="50"/>
      <c r="GI17" s="50"/>
      <c r="GJ17" s="50"/>
      <c r="GK17" s="50"/>
      <c r="GL17" s="50"/>
      <c r="GM17" s="50"/>
      <c r="GN17" s="50"/>
      <c r="GO17" s="50"/>
      <c r="GP17" s="50"/>
      <c r="GQ17" s="50"/>
      <c r="GR17" s="50"/>
      <c r="GS17" s="50"/>
      <c r="GT17" s="50"/>
      <c r="GU17" s="50"/>
      <c r="GV17" s="50"/>
      <c r="GW17" s="50"/>
      <c r="GX17" s="50"/>
      <c r="GY17" s="50"/>
      <c r="GZ17" s="50"/>
      <c r="HA17" s="50"/>
      <c r="HB17" s="50"/>
      <c r="HC17" s="50"/>
      <c r="HD17" s="50"/>
      <c r="HE17" s="50"/>
      <c r="HF17" s="50"/>
      <c r="HG17" s="50"/>
      <c r="HH17" s="50"/>
      <c r="HI17" s="50"/>
      <c r="HJ17" s="50"/>
      <c r="HK17" s="50"/>
      <c r="HL17" s="50"/>
      <c r="HM17" s="50"/>
      <c r="HN17" s="50"/>
      <c r="HO17" s="50"/>
      <c r="HP17" s="50"/>
      <c r="HQ17" s="50"/>
      <c r="HR17" s="50"/>
      <c r="HS17" s="50"/>
      <c r="HT17" s="50"/>
      <c r="HU17" s="50"/>
      <c r="HV17" s="50"/>
      <c r="HW17" s="50"/>
      <c r="HX17" s="50"/>
      <c r="HY17" s="50"/>
      <c r="HZ17" s="50"/>
      <c r="IA17" s="50"/>
      <c r="IB17" s="50"/>
      <c r="IC17" s="50"/>
      <c r="ID17" s="50"/>
      <c r="IE17" s="50"/>
      <c r="IF17" s="50"/>
      <c r="IG17" s="50"/>
      <c r="IH17" s="50"/>
      <c r="II17" s="50"/>
      <c r="IJ17" s="50"/>
      <c r="IK17" s="50"/>
      <c r="IL17" s="50"/>
      <c r="IM17" s="50"/>
      <c r="IN17" s="50"/>
      <c r="IO17" s="50"/>
      <c r="IP17" s="50"/>
      <c r="IQ17" s="50"/>
      <c r="IR17" s="50"/>
      <c r="IS17" s="50"/>
    </row>
    <row r="18" spans="1:253" ht="14.25" customHeight="1" x14ac:dyDescent="0.2">
      <c r="A18" s="56" t="str">
        <f t="shared" si="0"/>
        <v>camera.0739</v>
      </c>
      <c r="B18" s="57">
        <v>739</v>
      </c>
      <c r="C18" s="60" t="s">
        <v>60</v>
      </c>
      <c r="D18" s="60">
        <v>141.43</v>
      </c>
      <c r="E18" s="60" t="s">
        <v>83</v>
      </c>
      <c r="F18" s="60" t="s">
        <v>109</v>
      </c>
      <c r="G18" s="58" t="s">
        <v>35</v>
      </c>
      <c r="H18" s="60" t="s">
        <v>127</v>
      </c>
      <c r="I18" s="60" t="s">
        <v>128</v>
      </c>
      <c r="J18" s="60" t="s">
        <v>37</v>
      </c>
      <c r="K18" s="63" t="s">
        <v>3722</v>
      </c>
      <c r="L18" s="64" t="s">
        <v>129</v>
      </c>
      <c r="M18" s="60"/>
      <c r="N18" s="60"/>
      <c r="O18" s="50">
        <v>80</v>
      </c>
      <c r="P18" s="50">
        <v>80</v>
      </c>
      <c r="Q18" s="50">
        <v>554</v>
      </c>
      <c r="R18" s="60" t="s">
        <v>1674</v>
      </c>
      <c r="S18" s="60" t="s">
        <v>41</v>
      </c>
      <c r="T18" s="60">
        <v>0</v>
      </c>
      <c r="U18" s="50">
        <v>0</v>
      </c>
      <c r="V18" s="60" t="s">
        <v>130</v>
      </c>
      <c r="W18" s="60" t="s">
        <v>88</v>
      </c>
      <c r="X18" s="60" t="s">
        <v>42</v>
      </c>
      <c r="Y18" s="60"/>
      <c r="Z18" s="60"/>
      <c r="AA18" s="60" t="s">
        <v>53</v>
      </c>
      <c r="AB18" s="60" t="s">
        <v>60</v>
      </c>
      <c r="AC18" s="50" t="s">
        <v>89</v>
      </c>
      <c r="AD18" s="50">
        <v>0</v>
      </c>
      <c r="AE18" s="50">
        <v>0</v>
      </c>
      <c r="AF18" s="50">
        <v>300</v>
      </c>
      <c r="AG18" s="50" t="s">
        <v>43</v>
      </c>
      <c r="AH18" s="50" t="str">
        <f t="shared" si="2"/>
        <v>AP-7 141,43 Sta. Perpètua</v>
      </c>
      <c r="AI18" s="50"/>
      <c r="AJ18" s="50" t="str">
        <f t="shared" si="3"/>
        <v>{'Camera information':{'Identifier':'camera.0739','Number':739,'Group':'AP-7','Name':'AP-7 141,43 Sta. Perpètua','Location':'AP-7 (N)',</v>
      </c>
      <c r="AK18" s="50" t="str">
        <f t="shared" si="1"/>
        <v>'Description':'AP-7 141,43 Sta. Perpètua','Symbol':'Fixed camera','Owner':'ACESA','Municipality':'Santa Perpètua de Mogoda','Kilometric Point':'141,43','Road':'AP-7','Direction':'0',</v>
      </c>
      <c r="AL18" s="50" t="str">
        <f t="shared" si="4"/>
        <v>'Latitude':'0','Longitude':'0','Manufacturer':'LANACCESS','Model':'-','Protocol':'		VLC','Polling':300,</v>
      </c>
      <c r="AM18" s="50" t="str">
        <f t="shared" si="5"/>
        <v>'Connection':{'Address':'10.131.100.34','Multicast address':'				235.1.0.10','User':'','Password':'','HTTP port':80,'ONVIF port':80,'RTSP port':554},</v>
      </c>
      <c r="AN18" s="50" t="str">
        <f t="shared" si="6"/>
        <v>'PTZ protocol':{'Protocol':'		VLC','Address':			0,'Port':0,'Serial settings':'0'}}},</v>
      </c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0"/>
      <c r="CG18" s="50"/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  <c r="DE18" s="50"/>
      <c r="DF18" s="50"/>
      <c r="DG18" s="50"/>
      <c r="DH18" s="50"/>
      <c r="DI18" s="50"/>
      <c r="DJ18" s="50"/>
      <c r="DK18" s="50"/>
      <c r="DL18" s="50"/>
      <c r="DM18" s="50"/>
      <c r="DN18" s="50"/>
      <c r="DO18" s="50"/>
      <c r="DP18" s="50"/>
      <c r="DQ18" s="50"/>
      <c r="DR18" s="50"/>
      <c r="DS18" s="50"/>
      <c r="DT18" s="50"/>
      <c r="DU18" s="50"/>
      <c r="DV18" s="50"/>
      <c r="DW18" s="50"/>
      <c r="DX18" s="50"/>
      <c r="DY18" s="50"/>
      <c r="DZ18" s="50"/>
      <c r="EA18" s="50"/>
      <c r="EB18" s="50"/>
      <c r="EC18" s="50"/>
      <c r="ED18" s="50"/>
      <c r="EE18" s="50"/>
      <c r="EF18" s="50"/>
      <c r="EG18" s="50"/>
      <c r="EH18" s="50"/>
      <c r="EI18" s="50"/>
      <c r="EJ18" s="50"/>
      <c r="EK18" s="50"/>
      <c r="EL18" s="50"/>
      <c r="EM18" s="50"/>
      <c r="EN18" s="50"/>
      <c r="EO18" s="50"/>
      <c r="EP18" s="50"/>
      <c r="EQ18" s="50"/>
      <c r="ER18" s="50"/>
      <c r="ES18" s="50"/>
      <c r="ET18" s="50"/>
      <c r="EU18" s="50"/>
      <c r="EV18" s="50"/>
      <c r="EW18" s="50"/>
      <c r="EX18" s="50"/>
      <c r="EY18" s="50"/>
      <c r="EZ18" s="50"/>
      <c r="FA18" s="50"/>
      <c r="FB18" s="50"/>
      <c r="FC18" s="50"/>
      <c r="FD18" s="50"/>
      <c r="FE18" s="50"/>
      <c r="FF18" s="50"/>
      <c r="FG18" s="50"/>
      <c r="FH18" s="50"/>
      <c r="FI18" s="50"/>
      <c r="FJ18" s="50"/>
      <c r="FK18" s="50"/>
      <c r="FL18" s="50"/>
      <c r="FM18" s="50"/>
      <c r="FN18" s="50"/>
      <c r="FO18" s="50"/>
      <c r="FP18" s="50"/>
      <c r="FQ18" s="50"/>
      <c r="FR18" s="50"/>
      <c r="FS18" s="50"/>
      <c r="FT18" s="50"/>
      <c r="FU18" s="50"/>
      <c r="FV18" s="50"/>
      <c r="FW18" s="50"/>
      <c r="FX18" s="50"/>
      <c r="FY18" s="50"/>
      <c r="FZ18" s="50"/>
      <c r="GA18" s="50"/>
      <c r="GB18" s="50"/>
      <c r="GC18" s="50"/>
      <c r="GD18" s="50"/>
      <c r="GE18" s="50"/>
      <c r="GF18" s="50"/>
      <c r="GG18" s="50"/>
      <c r="GH18" s="50"/>
      <c r="GI18" s="50"/>
      <c r="GJ18" s="50"/>
      <c r="GK18" s="50"/>
      <c r="GL18" s="50"/>
      <c r="GM18" s="50"/>
      <c r="GN18" s="50"/>
      <c r="GO18" s="50"/>
      <c r="GP18" s="50"/>
      <c r="GQ18" s="50"/>
      <c r="GR18" s="50"/>
      <c r="GS18" s="50"/>
      <c r="GT18" s="50"/>
      <c r="GU18" s="50"/>
      <c r="GV18" s="50"/>
      <c r="GW18" s="50"/>
      <c r="GX18" s="50"/>
      <c r="GY18" s="50"/>
      <c r="GZ18" s="50"/>
      <c r="HA18" s="50"/>
      <c r="HB18" s="50"/>
      <c r="HC18" s="50"/>
      <c r="HD18" s="50"/>
      <c r="HE18" s="50"/>
      <c r="HF18" s="50"/>
      <c r="HG18" s="50"/>
      <c r="HH18" s="50"/>
      <c r="HI18" s="50"/>
      <c r="HJ18" s="50"/>
      <c r="HK18" s="50"/>
      <c r="HL18" s="50"/>
      <c r="HM18" s="50"/>
      <c r="HN18" s="50"/>
      <c r="HO18" s="50"/>
      <c r="HP18" s="50"/>
      <c r="HQ18" s="50"/>
      <c r="HR18" s="50"/>
      <c r="HS18" s="50"/>
      <c r="HT18" s="50"/>
      <c r="HU18" s="50"/>
      <c r="HV18" s="50"/>
      <c r="HW18" s="50"/>
      <c r="HX18" s="50"/>
      <c r="HY18" s="50"/>
      <c r="HZ18" s="50"/>
      <c r="IA18" s="50"/>
      <c r="IB18" s="50"/>
      <c r="IC18" s="50"/>
      <c r="ID18" s="50"/>
      <c r="IE18" s="50"/>
      <c r="IF18" s="50"/>
      <c r="IG18" s="50"/>
      <c r="IH18" s="50"/>
      <c r="II18" s="50"/>
      <c r="IJ18" s="50"/>
      <c r="IK18" s="50"/>
      <c r="IL18" s="50"/>
      <c r="IM18" s="50"/>
      <c r="IN18" s="50"/>
      <c r="IO18" s="50"/>
      <c r="IP18" s="50"/>
      <c r="IQ18" s="50"/>
      <c r="IR18" s="50"/>
      <c r="IS18" s="50"/>
    </row>
    <row r="19" spans="1:253" ht="14.25" customHeight="1" x14ac:dyDescent="0.2">
      <c r="A19" s="56" t="str">
        <f t="shared" si="0"/>
        <v>camera.0741</v>
      </c>
      <c r="B19" s="57">
        <v>741</v>
      </c>
      <c r="C19" s="60" t="s">
        <v>60</v>
      </c>
      <c r="D19" s="60">
        <v>145.65</v>
      </c>
      <c r="E19" s="60" t="s">
        <v>83</v>
      </c>
      <c r="F19" s="60" t="s">
        <v>109</v>
      </c>
      <c r="G19" s="58" t="s">
        <v>35</v>
      </c>
      <c r="H19" s="60" t="s">
        <v>127</v>
      </c>
      <c r="I19" s="60" t="s">
        <v>128</v>
      </c>
      <c r="J19" s="60" t="s">
        <v>37</v>
      </c>
      <c r="K19" s="63" t="s">
        <v>3722</v>
      </c>
      <c r="L19" s="64" t="s">
        <v>131</v>
      </c>
      <c r="M19" s="60"/>
      <c r="N19" s="60"/>
      <c r="O19" s="50">
        <v>80</v>
      </c>
      <c r="P19" s="50">
        <v>80</v>
      </c>
      <c r="Q19" s="50">
        <v>554</v>
      </c>
      <c r="R19" s="60" t="s">
        <v>1674</v>
      </c>
      <c r="S19" s="60" t="s">
        <v>41</v>
      </c>
      <c r="T19" s="60">
        <v>0</v>
      </c>
      <c r="U19" s="50">
        <v>0</v>
      </c>
      <c r="V19" s="60" t="s">
        <v>132</v>
      </c>
      <c r="W19" s="60" t="s">
        <v>88</v>
      </c>
      <c r="X19" s="60" t="s">
        <v>93</v>
      </c>
      <c r="Y19" s="60"/>
      <c r="Z19" s="60"/>
      <c r="AA19" s="60" t="s">
        <v>53</v>
      </c>
      <c r="AB19" s="60" t="s">
        <v>60</v>
      </c>
      <c r="AC19" s="50" t="s">
        <v>89</v>
      </c>
      <c r="AD19" s="50">
        <v>0</v>
      </c>
      <c r="AE19" s="50">
        <v>0</v>
      </c>
      <c r="AF19" s="50">
        <v>300</v>
      </c>
      <c r="AG19" s="50" t="s">
        <v>43</v>
      </c>
      <c r="AH19" s="50" t="str">
        <f t="shared" si="2"/>
        <v>AP-7 145,65 Sta. Perpètua</v>
      </c>
      <c r="AI19" s="50"/>
      <c r="AJ19" s="50" t="str">
        <f t="shared" si="3"/>
        <v>{'Camera information':{'Identifier':'camera.0741','Number':741,'Group':'AP-7','Name':'AP-7 145,65 Sta. Perpètua','Location':'AP-7 (N)',</v>
      </c>
      <c r="AK19" s="50" t="str">
        <f t="shared" si="1"/>
        <v>'Description':'AP-7 145,65 Sta. Perpètua','Symbol':'Fixed camera','Owner':'ACESA','Municipality':'Santa Perpètua de Mogoda','Kilometric Point':'145,65','Road':'AP-7','Direction':'0',</v>
      </c>
      <c r="AL19" s="50" t="str">
        <f t="shared" si="4"/>
        <v>'Latitude':'0','Longitude':'0','Manufacturer':'LANACCESS','Model':'-','Protocol':'		VLC','Polling':300,</v>
      </c>
      <c r="AM19" s="50" t="str">
        <f t="shared" si="5"/>
        <v>'Connection':{'Address':'10.131.100.35','Multicast address':'				235.1.0.11','User':'','Password':'','HTTP port':80,'ONVIF port':80,'RTSP port':554},</v>
      </c>
      <c r="AN19" s="50" t="str">
        <f t="shared" si="6"/>
        <v>'PTZ protocol':{'Protocol':'		VLC','Address':			0,'Port':0,'Serial settings':'0'}}},</v>
      </c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  <c r="DE19" s="50"/>
      <c r="DF19" s="50"/>
      <c r="DG19" s="50"/>
      <c r="DH19" s="50"/>
      <c r="DI19" s="50"/>
      <c r="DJ19" s="50"/>
      <c r="DK19" s="50"/>
      <c r="DL19" s="50"/>
      <c r="DM19" s="50"/>
      <c r="DN19" s="50"/>
      <c r="DO19" s="50"/>
      <c r="DP19" s="50"/>
      <c r="DQ19" s="50"/>
      <c r="DR19" s="50"/>
      <c r="DS19" s="50"/>
      <c r="DT19" s="50"/>
      <c r="DU19" s="50"/>
      <c r="DV19" s="50"/>
      <c r="DW19" s="50"/>
      <c r="DX19" s="50"/>
      <c r="DY19" s="50"/>
      <c r="DZ19" s="50"/>
      <c r="EA19" s="50"/>
      <c r="EB19" s="50"/>
      <c r="EC19" s="50"/>
      <c r="ED19" s="50"/>
      <c r="EE19" s="50"/>
      <c r="EF19" s="50"/>
      <c r="EG19" s="50"/>
      <c r="EH19" s="50"/>
      <c r="EI19" s="50"/>
      <c r="EJ19" s="50"/>
      <c r="EK19" s="50"/>
      <c r="EL19" s="50"/>
      <c r="EM19" s="50"/>
      <c r="EN19" s="50"/>
      <c r="EO19" s="50"/>
      <c r="EP19" s="50"/>
      <c r="EQ19" s="50"/>
      <c r="ER19" s="50"/>
      <c r="ES19" s="50"/>
      <c r="ET19" s="50"/>
      <c r="EU19" s="50"/>
      <c r="EV19" s="50"/>
      <c r="EW19" s="50"/>
      <c r="EX19" s="50"/>
      <c r="EY19" s="50"/>
      <c r="EZ19" s="50"/>
      <c r="FA19" s="50"/>
      <c r="FB19" s="50"/>
      <c r="FC19" s="50"/>
      <c r="FD19" s="50"/>
      <c r="FE19" s="50"/>
      <c r="FF19" s="50"/>
      <c r="FG19" s="50"/>
      <c r="FH19" s="50"/>
      <c r="FI19" s="50"/>
      <c r="FJ19" s="50"/>
      <c r="FK19" s="50"/>
      <c r="FL19" s="50"/>
      <c r="FM19" s="50"/>
      <c r="FN19" s="50"/>
      <c r="FO19" s="50"/>
      <c r="FP19" s="50"/>
      <c r="FQ19" s="50"/>
      <c r="FR19" s="50"/>
      <c r="FS19" s="50"/>
      <c r="FT19" s="50"/>
      <c r="FU19" s="50"/>
      <c r="FV19" s="50"/>
      <c r="FW19" s="50"/>
      <c r="FX19" s="50"/>
      <c r="FY19" s="50"/>
      <c r="FZ19" s="50"/>
      <c r="GA19" s="50"/>
      <c r="GB19" s="50"/>
      <c r="GC19" s="50"/>
      <c r="GD19" s="50"/>
      <c r="GE19" s="50"/>
      <c r="GF19" s="50"/>
      <c r="GG19" s="50"/>
      <c r="GH19" s="50"/>
      <c r="GI19" s="50"/>
      <c r="GJ19" s="50"/>
      <c r="GK19" s="50"/>
      <c r="GL19" s="50"/>
      <c r="GM19" s="50"/>
      <c r="GN19" s="50"/>
      <c r="GO19" s="50"/>
      <c r="GP19" s="50"/>
      <c r="GQ19" s="50"/>
      <c r="GR19" s="50"/>
      <c r="GS19" s="50"/>
      <c r="GT19" s="50"/>
      <c r="GU19" s="50"/>
      <c r="GV19" s="50"/>
      <c r="GW19" s="50"/>
      <c r="GX19" s="50"/>
      <c r="GY19" s="50"/>
      <c r="GZ19" s="50"/>
      <c r="HA19" s="50"/>
      <c r="HB19" s="50"/>
      <c r="HC19" s="50"/>
      <c r="HD19" s="50"/>
      <c r="HE19" s="50"/>
      <c r="HF19" s="50"/>
      <c r="HG19" s="50"/>
      <c r="HH19" s="50"/>
      <c r="HI19" s="50"/>
      <c r="HJ19" s="50"/>
      <c r="HK19" s="50"/>
      <c r="HL19" s="50"/>
      <c r="HM19" s="50"/>
      <c r="HN19" s="50"/>
      <c r="HO19" s="50"/>
      <c r="HP19" s="50"/>
      <c r="HQ19" s="50"/>
      <c r="HR19" s="50"/>
      <c r="HS19" s="50"/>
      <c r="HT19" s="50"/>
      <c r="HU19" s="50"/>
      <c r="HV19" s="50"/>
      <c r="HW19" s="50"/>
      <c r="HX19" s="50"/>
      <c r="HY19" s="50"/>
      <c r="HZ19" s="50"/>
      <c r="IA19" s="50"/>
      <c r="IB19" s="50"/>
      <c r="IC19" s="50"/>
      <c r="ID19" s="50"/>
      <c r="IE19" s="50"/>
      <c r="IF19" s="50"/>
      <c r="IG19" s="50"/>
      <c r="IH19" s="50"/>
      <c r="II19" s="50"/>
      <c r="IJ19" s="50"/>
      <c r="IK19" s="50"/>
      <c r="IL19" s="50"/>
      <c r="IM19" s="50"/>
      <c r="IN19" s="50"/>
      <c r="IO19" s="50"/>
      <c r="IP19" s="50"/>
      <c r="IQ19" s="50"/>
      <c r="IR19" s="50"/>
      <c r="IS19" s="50"/>
    </row>
    <row r="20" spans="1:253" ht="14.25" customHeight="1" x14ac:dyDescent="0.2">
      <c r="A20" s="56" t="str">
        <f t="shared" si="0"/>
        <v>camera.0740</v>
      </c>
      <c r="B20" s="57">
        <v>740</v>
      </c>
      <c r="C20" s="60" t="s">
        <v>60</v>
      </c>
      <c r="D20" s="60">
        <v>143.715</v>
      </c>
      <c r="E20" s="60" t="s">
        <v>83</v>
      </c>
      <c r="F20" s="60" t="s">
        <v>109</v>
      </c>
      <c r="G20" s="58" t="s">
        <v>35</v>
      </c>
      <c r="H20" s="60" t="s">
        <v>127</v>
      </c>
      <c r="I20" s="60" t="s">
        <v>128</v>
      </c>
      <c r="J20" s="60" t="s">
        <v>37</v>
      </c>
      <c r="K20" s="63" t="s">
        <v>3722</v>
      </c>
      <c r="L20" s="64" t="s">
        <v>133</v>
      </c>
      <c r="M20" s="60"/>
      <c r="N20" s="60"/>
      <c r="O20" s="50">
        <v>80</v>
      </c>
      <c r="P20" s="50">
        <v>80</v>
      </c>
      <c r="Q20" s="50">
        <v>554</v>
      </c>
      <c r="R20" s="60" t="s">
        <v>1674</v>
      </c>
      <c r="S20" s="60" t="s">
        <v>41</v>
      </c>
      <c r="T20" s="60">
        <v>0</v>
      </c>
      <c r="U20" s="50">
        <v>0</v>
      </c>
      <c r="V20" s="60" t="s">
        <v>134</v>
      </c>
      <c r="W20" s="60" t="s">
        <v>88</v>
      </c>
      <c r="X20" s="60" t="s">
        <v>93</v>
      </c>
      <c r="Y20" s="60"/>
      <c r="Z20" s="60"/>
      <c r="AA20" s="60" t="s">
        <v>53</v>
      </c>
      <c r="AB20" s="60" t="s">
        <v>60</v>
      </c>
      <c r="AC20" s="50" t="s">
        <v>89</v>
      </c>
      <c r="AD20" s="50">
        <v>0</v>
      </c>
      <c r="AE20" s="50">
        <v>0</v>
      </c>
      <c r="AF20" s="50">
        <v>300</v>
      </c>
      <c r="AG20" s="50" t="s">
        <v>43</v>
      </c>
      <c r="AH20" s="50" t="str">
        <f t="shared" si="2"/>
        <v>AP-7 143,715 Sta. Perpètua</v>
      </c>
      <c r="AI20" s="50"/>
      <c r="AJ20" s="50" t="str">
        <f t="shared" si="3"/>
        <v>{'Camera information':{'Identifier':'camera.0740','Number':740,'Group':'AP-7','Name':'AP-7 143,715 Sta. Perpètua','Location':'AP-7 (N)',</v>
      </c>
      <c r="AK20" s="50" t="str">
        <f t="shared" si="1"/>
        <v>'Description':'AP-7 143,715 Sta. Perpètua','Symbol':'Fixed camera','Owner':'ACESA','Municipality':'Santa Perpètua de Mogoda','Kilometric Point':'143,715','Road':'AP-7','Direction':'0',</v>
      </c>
      <c r="AL20" s="50" t="str">
        <f t="shared" si="4"/>
        <v>'Latitude':'0','Longitude':'0','Manufacturer':'LANACCESS','Model':'-','Protocol':'		VLC','Polling':300,</v>
      </c>
      <c r="AM20" s="50" t="str">
        <f t="shared" si="5"/>
        <v>'Connection':{'Address':'10.131.100.36','Multicast address':'				235.1.0.12','User':'','Password':'','HTTP port':80,'ONVIF port':80,'RTSP port':554},</v>
      </c>
      <c r="AN20" s="50" t="str">
        <f t="shared" si="6"/>
        <v>'PTZ protocol':{'Protocol':'		VLC','Address':			0,'Port':0,'Serial settings':'0'}}},</v>
      </c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0"/>
      <c r="BR20" s="50"/>
      <c r="BS20" s="50"/>
      <c r="BT20" s="50"/>
      <c r="BU20" s="50"/>
      <c r="BV20" s="50"/>
      <c r="BW20" s="50"/>
      <c r="BX20" s="50"/>
      <c r="BY20" s="50"/>
      <c r="BZ20" s="50"/>
      <c r="CA20" s="50"/>
      <c r="CB20" s="50"/>
      <c r="CC20" s="50"/>
      <c r="CD20" s="50"/>
      <c r="CE20" s="50"/>
      <c r="CF20" s="50"/>
      <c r="CG20" s="50"/>
      <c r="CH20" s="50"/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  <c r="DE20" s="50"/>
      <c r="DF20" s="50"/>
      <c r="DG20" s="50"/>
      <c r="DH20" s="50"/>
      <c r="DI20" s="50"/>
      <c r="DJ20" s="50"/>
      <c r="DK20" s="50"/>
      <c r="DL20" s="50"/>
      <c r="DM20" s="50"/>
      <c r="DN20" s="50"/>
      <c r="DO20" s="50"/>
      <c r="DP20" s="50"/>
      <c r="DQ20" s="50"/>
      <c r="DR20" s="50"/>
      <c r="DS20" s="50"/>
      <c r="DT20" s="50"/>
      <c r="DU20" s="50"/>
      <c r="DV20" s="50"/>
      <c r="DW20" s="50"/>
      <c r="DX20" s="50"/>
      <c r="DY20" s="50"/>
      <c r="DZ20" s="50"/>
      <c r="EA20" s="50"/>
      <c r="EB20" s="50"/>
      <c r="EC20" s="50"/>
      <c r="ED20" s="50"/>
      <c r="EE20" s="50"/>
      <c r="EF20" s="50"/>
      <c r="EG20" s="50"/>
      <c r="EH20" s="50"/>
      <c r="EI20" s="50"/>
      <c r="EJ20" s="50"/>
      <c r="EK20" s="50"/>
      <c r="EL20" s="50"/>
      <c r="EM20" s="50"/>
      <c r="EN20" s="50"/>
      <c r="EO20" s="50"/>
      <c r="EP20" s="50"/>
      <c r="EQ20" s="50"/>
      <c r="ER20" s="50"/>
      <c r="ES20" s="50"/>
      <c r="ET20" s="50"/>
      <c r="EU20" s="50"/>
      <c r="EV20" s="50"/>
      <c r="EW20" s="50"/>
      <c r="EX20" s="50"/>
      <c r="EY20" s="50"/>
      <c r="EZ20" s="50"/>
      <c r="FA20" s="50"/>
      <c r="FB20" s="50"/>
      <c r="FC20" s="50"/>
      <c r="FD20" s="50"/>
      <c r="FE20" s="50"/>
      <c r="FF20" s="50"/>
      <c r="FG20" s="50"/>
      <c r="FH20" s="50"/>
      <c r="FI20" s="50"/>
      <c r="FJ20" s="50"/>
      <c r="FK20" s="50"/>
      <c r="FL20" s="50"/>
      <c r="FM20" s="50"/>
      <c r="FN20" s="50"/>
      <c r="FO20" s="50"/>
      <c r="FP20" s="50"/>
      <c r="FQ20" s="50"/>
      <c r="FR20" s="50"/>
      <c r="FS20" s="50"/>
      <c r="FT20" s="50"/>
      <c r="FU20" s="50"/>
      <c r="FV20" s="50"/>
      <c r="FW20" s="50"/>
      <c r="FX20" s="50"/>
      <c r="FY20" s="50"/>
      <c r="FZ20" s="50"/>
      <c r="GA20" s="50"/>
      <c r="GB20" s="50"/>
      <c r="GC20" s="50"/>
      <c r="GD20" s="50"/>
      <c r="GE20" s="50"/>
      <c r="GF20" s="50"/>
      <c r="GG20" s="50"/>
      <c r="GH20" s="50"/>
      <c r="GI20" s="50"/>
      <c r="GJ20" s="50"/>
      <c r="GK20" s="50"/>
      <c r="GL20" s="50"/>
      <c r="GM20" s="50"/>
      <c r="GN20" s="50"/>
      <c r="GO20" s="50"/>
      <c r="GP20" s="50"/>
      <c r="GQ20" s="50"/>
      <c r="GR20" s="50"/>
      <c r="GS20" s="50"/>
      <c r="GT20" s="50"/>
      <c r="GU20" s="50"/>
      <c r="GV20" s="50"/>
      <c r="GW20" s="50"/>
      <c r="GX20" s="50"/>
      <c r="GY20" s="50"/>
      <c r="GZ20" s="50"/>
      <c r="HA20" s="50"/>
      <c r="HB20" s="50"/>
      <c r="HC20" s="50"/>
      <c r="HD20" s="50"/>
      <c r="HE20" s="50"/>
      <c r="HF20" s="50"/>
      <c r="HG20" s="50"/>
      <c r="HH20" s="50"/>
      <c r="HI20" s="50"/>
      <c r="HJ20" s="50"/>
      <c r="HK20" s="50"/>
      <c r="HL20" s="50"/>
      <c r="HM20" s="50"/>
      <c r="HN20" s="50"/>
      <c r="HO20" s="50"/>
      <c r="HP20" s="50"/>
      <c r="HQ20" s="50"/>
      <c r="HR20" s="50"/>
      <c r="HS20" s="50"/>
      <c r="HT20" s="50"/>
      <c r="HU20" s="50"/>
      <c r="HV20" s="50"/>
      <c r="HW20" s="50"/>
      <c r="HX20" s="50"/>
      <c r="HY20" s="50"/>
      <c r="HZ20" s="50"/>
      <c r="IA20" s="50"/>
      <c r="IB20" s="50"/>
      <c r="IC20" s="50"/>
      <c r="ID20" s="50"/>
      <c r="IE20" s="50"/>
      <c r="IF20" s="50"/>
      <c r="IG20" s="50"/>
      <c r="IH20" s="50"/>
      <c r="II20" s="50"/>
      <c r="IJ20" s="50"/>
      <c r="IK20" s="50"/>
      <c r="IL20" s="50"/>
      <c r="IM20" s="50"/>
      <c r="IN20" s="50"/>
      <c r="IO20" s="50"/>
      <c r="IP20" s="50"/>
      <c r="IQ20" s="50"/>
      <c r="IR20" s="50"/>
      <c r="IS20" s="50"/>
    </row>
    <row r="21" spans="1:253" ht="14.25" customHeight="1" x14ac:dyDescent="0.2">
      <c r="A21" s="56" t="str">
        <f t="shared" si="0"/>
        <v>camera.0743</v>
      </c>
      <c r="B21" s="57">
        <v>743</v>
      </c>
      <c r="C21" s="60" t="s">
        <v>60</v>
      </c>
      <c r="D21" s="60">
        <v>147</v>
      </c>
      <c r="E21" s="60" t="s">
        <v>83</v>
      </c>
      <c r="F21" s="60" t="s">
        <v>109</v>
      </c>
      <c r="G21" s="58" t="s">
        <v>35</v>
      </c>
      <c r="H21" s="60" t="s">
        <v>62</v>
      </c>
      <c r="I21" s="60" t="s">
        <v>63</v>
      </c>
      <c r="J21" s="60" t="s">
        <v>37</v>
      </c>
      <c r="K21" s="63" t="s">
        <v>3722</v>
      </c>
      <c r="L21" s="64" t="s">
        <v>135</v>
      </c>
      <c r="M21" s="60" t="s">
        <v>39</v>
      </c>
      <c r="N21" s="60" t="s">
        <v>40</v>
      </c>
      <c r="O21" s="50">
        <v>80</v>
      </c>
      <c r="P21" s="50">
        <v>80</v>
      </c>
      <c r="Q21" s="50">
        <v>554</v>
      </c>
      <c r="R21" s="60" t="s">
        <v>1674</v>
      </c>
      <c r="S21" s="60" t="s">
        <v>41</v>
      </c>
      <c r="T21" s="60">
        <v>0</v>
      </c>
      <c r="U21" s="50">
        <v>0</v>
      </c>
      <c r="V21" s="60" t="s">
        <v>136</v>
      </c>
      <c r="W21" s="60" t="s">
        <v>88</v>
      </c>
      <c r="X21" s="60" t="s">
        <v>93</v>
      </c>
      <c r="Y21" s="60"/>
      <c r="Z21" s="60"/>
      <c r="AA21" s="60" t="s">
        <v>53</v>
      </c>
      <c r="AB21" s="60" t="s">
        <v>60</v>
      </c>
      <c r="AC21" s="50" t="s">
        <v>89</v>
      </c>
      <c r="AD21" s="50">
        <v>0</v>
      </c>
      <c r="AE21" s="50">
        <v>0</v>
      </c>
      <c r="AF21" s="50">
        <v>300</v>
      </c>
      <c r="AG21" s="50" t="s">
        <v>43</v>
      </c>
      <c r="AH21" s="50" t="str">
        <f t="shared" si="2"/>
        <v>AP-7 147 Barberà del Valles</v>
      </c>
      <c r="AI21" s="50"/>
      <c r="AJ21" s="50" t="str">
        <f t="shared" si="3"/>
        <v>{'Camera information':{'Identifier':'camera.0743','Number':743,'Group':'AP-7','Name':'AP-7 147 Barberà del Valles','Location':'AP-7 (N)',</v>
      </c>
      <c r="AK21" s="50" t="str">
        <f t="shared" si="1"/>
        <v>'Description':'AP-7 147 Barberà del Valles','Symbol':'Fixed camera','Owner':'ACESA','Municipality':'Barberà del Vallès','Kilometric Point':'147','Road':'AP-7','Direction':'0',</v>
      </c>
      <c r="AL21" s="50" t="str">
        <f t="shared" si="4"/>
        <v>'Latitude':'0','Longitude':'0','Manufacturer':'LANACCESS','Model':'-','Protocol':'		VLC','Polling':300,</v>
      </c>
      <c r="AM21" s="50" t="str">
        <f>CONCATENATE("'Connection':{'Address':","'",L21,"'",",","'Multicast address':","'",V21,"'",",","'User':","'",M21,"'",",","'Password':","'",N21,"'",",","'HTTP port':",O21,",","'ONVIF port':",P21,",","'RTSP port':",Q21,"},")</f>
        <v>'Connection':{'Address':'10.131.100.37','Multicast address':'				235.1.0.13','User':'hello','Password':'world','HTTP port':80,'ONVIF port':80,'RTSP port':554},</v>
      </c>
      <c r="AN21" s="50" t="str">
        <f t="shared" si="6"/>
        <v>'PTZ protocol':{'Protocol':'		VLC','Address':			0,'Port':0,'Serial settings':'0'}}},</v>
      </c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50"/>
      <c r="BR21" s="50"/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  <c r="DE21" s="50"/>
      <c r="DF21" s="50"/>
      <c r="DG21" s="50"/>
      <c r="DH21" s="50"/>
      <c r="DI21" s="50"/>
      <c r="DJ21" s="50"/>
      <c r="DK21" s="50"/>
      <c r="DL21" s="50"/>
      <c r="DM21" s="50"/>
      <c r="DN21" s="50"/>
      <c r="DO21" s="50"/>
      <c r="DP21" s="50"/>
      <c r="DQ21" s="50"/>
      <c r="DR21" s="50"/>
      <c r="DS21" s="50"/>
      <c r="DT21" s="50"/>
      <c r="DU21" s="50"/>
      <c r="DV21" s="50"/>
      <c r="DW21" s="50"/>
      <c r="DX21" s="50"/>
      <c r="DY21" s="50"/>
      <c r="DZ21" s="50"/>
      <c r="EA21" s="50"/>
      <c r="EB21" s="50"/>
      <c r="EC21" s="50"/>
      <c r="ED21" s="50"/>
      <c r="EE21" s="50"/>
      <c r="EF21" s="50"/>
      <c r="EG21" s="50"/>
      <c r="EH21" s="50"/>
      <c r="EI21" s="50"/>
      <c r="EJ21" s="50"/>
      <c r="EK21" s="50"/>
      <c r="EL21" s="50"/>
      <c r="EM21" s="50"/>
      <c r="EN21" s="50"/>
      <c r="EO21" s="50"/>
      <c r="EP21" s="50"/>
      <c r="EQ21" s="50"/>
      <c r="ER21" s="50"/>
      <c r="ES21" s="50"/>
      <c r="ET21" s="50"/>
      <c r="EU21" s="50"/>
      <c r="EV21" s="50"/>
      <c r="EW21" s="50"/>
      <c r="EX21" s="50"/>
      <c r="EY21" s="50"/>
      <c r="EZ21" s="50"/>
      <c r="FA21" s="50"/>
      <c r="FB21" s="50"/>
      <c r="FC21" s="50"/>
      <c r="FD21" s="50"/>
      <c r="FE21" s="50"/>
      <c r="FF21" s="50"/>
      <c r="FG21" s="50"/>
      <c r="FH21" s="50"/>
      <c r="FI21" s="50"/>
      <c r="FJ21" s="50"/>
      <c r="FK21" s="50"/>
      <c r="FL21" s="50"/>
      <c r="FM21" s="50"/>
      <c r="FN21" s="50"/>
      <c r="FO21" s="50"/>
      <c r="FP21" s="50"/>
      <c r="FQ21" s="50"/>
      <c r="FR21" s="50"/>
      <c r="FS21" s="50"/>
      <c r="FT21" s="50"/>
      <c r="FU21" s="50"/>
      <c r="FV21" s="50"/>
      <c r="FW21" s="50"/>
      <c r="FX21" s="50"/>
      <c r="FY21" s="50"/>
      <c r="FZ21" s="50"/>
      <c r="GA21" s="50"/>
      <c r="GB21" s="50"/>
      <c r="GC21" s="50"/>
      <c r="GD21" s="50"/>
      <c r="GE21" s="50"/>
      <c r="GF21" s="50"/>
      <c r="GG21" s="50"/>
      <c r="GH21" s="50"/>
      <c r="GI21" s="50"/>
      <c r="GJ21" s="50"/>
      <c r="GK21" s="50"/>
      <c r="GL21" s="50"/>
      <c r="GM21" s="50"/>
      <c r="GN21" s="50"/>
      <c r="GO21" s="50"/>
      <c r="GP21" s="50"/>
      <c r="GQ21" s="50"/>
      <c r="GR21" s="50"/>
      <c r="GS21" s="50"/>
      <c r="GT21" s="50"/>
      <c r="GU21" s="50"/>
      <c r="GV21" s="50"/>
      <c r="GW21" s="50"/>
      <c r="GX21" s="50"/>
      <c r="GY21" s="50"/>
      <c r="GZ21" s="50"/>
      <c r="HA21" s="50"/>
      <c r="HB21" s="50"/>
      <c r="HC21" s="50"/>
      <c r="HD21" s="50"/>
      <c r="HE21" s="50"/>
      <c r="HF21" s="50"/>
      <c r="HG21" s="50"/>
      <c r="HH21" s="50"/>
      <c r="HI21" s="50"/>
      <c r="HJ21" s="50"/>
      <c r="HK21" s="50"/>
      <c r="HL21" s="50"/>
      <c r="HM21" s="50"/>
      <c r="HN21" s="50"/>
      <c r="HO21" s="50"/>
      <c r="HP21" s="50"/>
      <c r="HQ21" s="50"/>
      <c r="HR21" s="50"/>
      <c r="HS21" s="50"/>
      <c r="HT21" s="50"/>
      <c r="HU21" s="50"/>
      <c r="HV21" s="50"/>
      <c r="HW21" s="50"/>
      <c r="HX21" s="50"/>
      <c r="HY21" s="50"/>
      <c r="HZ21" s="50"/>
      <c r="IA21" s="50"/>
      <c r="IB21" s="50"/>
      <c r="IC21" s="50"/>
      <c r="ID21" s="50"/>
      <c r="IE21" s="50"/>
      <c r="IF21" s="50"/>
      <c r="IG21" s="50"/>
      <c r="IH21" s="50"/>
      <c r="II21" s="50"/>
      <c r="IJ21" s="50"/>
      <c r="IK21" s="50"/>
      <c r="IL21" s="50"/>
      <c r="IM21" s="50"/>
      <c r="IN21" s="50"/>
      <c r="IO21" s="50"/>
      <c r="IP21" s="50"/>
      <c r="IQ21" s="50"/>
      <c r="IR21" s="50"/>
      <c r="IS21" s="50"/>
    </row>
    <row r="22" spans="1:253" ht="14.25" customHeight="1" x14ac:dyDescent="0.2">
      <c r="A22" s="56" t="str">
        <f t="shared" si="0"/>
        <v>camera.3309</v>
      </c>
      <c r="B22" s="57">
        <v>3309</v>
      </c>
      <c r="C22" s="58" t="s">
        <v>103</v>
      </c>
      <c r="D22" s="58">
        <v>88.3</v>
      </c>
      <c r="E22" s="58" t="s">
        <v>83</v>
      </c>
      <c r="F22" s="58" t="s">
        <v>61</v>
      </c>
      <c r="G22" s="58" t="s">
        <v>35</v>
      </c>
      <c r="H22" s="58" t="s">
        <v>104</v>
      </c>
      <c r="I22" s="58" t="s">
        <v>137</v>
      </c>
      <c r="J22" s="50" t="s">
        <v>47</v>
      </c>
      <c r="K22" s="63" t="s">
        <v>121</v>
      </c>
      <c r="L22" s="50" t="s">
        <v>138</v>
      </c>
      <c r="M22" s="58" t="s">
        <v>113</v>
      </c>
      <c r="N22" s="58" t="s">
        <v>113</v>
      </c>
      <c r="O22" s="50">
        <v>80</v>
      </c>
      <c r="P22" s="50">
        <v>80</v>
      </c>
      <c r="Q22" s="50">
        <v>554</v>
      </c>
      <c r="R22" s="50" t="s">
        <v>1674</v>
      </c>
      <c r="S22" s="50" t="s">
        <v>41</v>
      </c>
      <c r="T22" s="50">
        <v>0</v>
      </c>
      <c r="U22" s="50">
        <v>0</v>
      </c>
      <c r="V22" s="62" t="s">
        <v>52</v>
      </c>
      <c r="W22" s="50" t="s">
        <v>88</v>
      </c>
      <c r="X22" s="60"/>
      <c r="AA22" s="50" t="s">
        <v>53</v>
      </c>
      <c r="AB22" s="58" t="s">
        <v>103</v>
      </c>
      <c r="AC22" s="50" t="s">
        <v>89</v>
      </c>
      <c r="AD22" s="50">
        <v>0</v>
      </c>
      <c r="AE22" s="50">
        <v>0</v>
      </c>
      <c r="AF22" s="50">
        <v>300</v>
      </c>
      <c r="AG22" s="50" t="s">
        <v>43</v>
      </c>
      <c r="AH22" s="50" t="str">
        <f t="shared" si="2"/>
        <v>C-33 88,3 Mollet Sortida 1</v>
      </c>
      <c r="AI22" s="50"/>
      <c r="AJ22" s="50" t="str">
        <f t="shared" si="3"/>
        <v>{'Camera information':{'Identifier':'camera.3309','Number':3309,'Group':'C-33','Name':'C-33 88,3 Mollet Sortida 1','Location':'ACCESSOS NORD',</v>
      </c>
      <c r="AK22" s="50" t="str">
        <f t="shared" si="1"/>
        <v>'Description':'C-33 88,3 Mollet Sortida 1','Symbol':'Fixed camera','Owner':'ACESA','Municipality':'Mollet del Vallès','Kilometric Point':'88,3','Road':'C-33','Direction':'0',</v>
      </c>
      <c r="AL22" s="50" t="str">
        <f t="shared" si="4"/>
        <v>'Latitude':'0','Longitude':'0','Manufacturer':'AXIS','Model':'AXIS Q6054-E Network Camera','Protocol':'		VLC','Polling':300,</v>
      </c>
      <c r="AM22" s="50" t="str">
        <f t="shared" ref="AM22:AM85" si="7">CONCATENATE("'Connection':{'Address':","'",L22,"'",",","'Multicast address':","'",V22,"'",",","'User':","'",M22,"'",",","'Password':","'",N22,"'",",","'HTTP port':",O22,",","'ONVIF port':",P22,",","'RTSP port':",Q22,"},")</f>
        <v>'Connection':{'Address':'10.131.100.47','Multicast address':'				239.239.239.239','User':'sct','Password':'sct','HTTP port':80,'ONVIF port':80,'RTSP port':554},</v>
      </c>
      <c r="AN22" s="50" t="str">
        <f t="shared" si="6"/>
        <v>'PTZ protocol':{'Protocol':'		VLC','Address':			0,'Port':0,'Serial settings':'0'}}},</v>
      </c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/>
      <c r="BU22" s="50"/>
      <c r="BV22" s="50"/>
      <c r="BW22" s="50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  <c r="DE22" s="50"/>
      <c r="DF22" s="50"/>
      <c r="DG22" s="50"/>
      <c r="DH22" s="50"/>
      <c r="DI22" s="50"/>
      <c r="DJ22" s="50"/>
      <c r="DK22" s="50"/>
      <c r="DL22" s="50"/>
      <c r="DM22" s="50"/>
      <c r="DN22" s="50"/>
      <c r="DO22" s="50"/>
      <c r="DP22" s="50"/>
      <c r="DQ22" s="50"/>
      <c r="DR22" s="50"/>
      <c r="DS22" s="50"/>
      <c r="DT22" s="50"/>
      <c r="DU22" s="50"/>
      <c r="DV22" s="50"/>
      <c r="DW22" s="50"/>
      <c r="DX22" s="50"/>
      <c r="DY22" s="50"/>
      <c r="DZ22" s="50"/>
      <c r="EA22" s="50"/>
      <c r="EB22" s="50"/>
      <c r="EC22" s="50"/>
      <c r="ED22" s="50"/>
      <c r="EE22" s="50"/>
      <c r="EF22" s="50"/>
      <c r="EG22" s="50"/>
      <c r="EH22" s="50"/>
      <c r="EI22" s="50"/>
      <c r="EJ22" s="50"/>
      <c r="EK22" s="50"/>
      <c r="EL22" s="50"/>
      <c r="EM22" s="50"/>
      <c r="EN22" s="50"/>
      <c r="EO22" s="50"/>
      <c r="EP22" s="50"/>
      <c r="EQ22" s="50"/>
      <c r="ER22" s="50"/>
      <c r="ES22" s="50"/>
      <c r="ET22" s="50"/>
      <c r="EU22" s="50"/>
      <c r="EV22" s="50"/>
      <c r="EW22" s="50"/>
      <c r="EX22" s="50"/>
      <c r="EY22" s="50"/>
      <c r="EZ22" s="50"/>
      <c r="FA22" s="50"/>
      <c r="FB22" s="50"/>
      <c r="FC22" s="50"/>
      <c r="FD22" s="50"/>
      <c r="FE22" s="50"/>
      <c r="FF22" s="50"/>
      <c r="FG22" s="50"/>
      <c r="FH22" s="50"/>
      <c r="FI22" s="50"/>
      <c r="FJ22" s="50"/>
      <c r="FK22" s="50"/>
      <c r="FL22" s="50"/>
      <c r="FM22" s="50"/>
      <c r="FN22" s="50"/>
      <c r="FO22" s="50"/>
      <c r="FP22" s="50"/>
      <c r="FQ22" s="50"/>
      <c r="FR22" s="50"/>
      <c r="FS22" s="50"/>
      <c r="FT22" s="50"/>
      <c r="FU22" s="50"/>
      <c r="FV22" s="50"/>
      <c r="FW22" s="50"/>
      <c r="FX22" s="50"/>
      <c r="FY22" s="50"/>
      <c r="FZ22" s="50"/>
      <c r="GA22" s="50"/>
      <c r="GB22" s="50"/>
      <c r="GC22" s="50"/>
      <c r="GD22" s="50"/>
      <c r="GE22" s="50"/>
      <c r="GF22" s="50"/>
      <c r="GG22" s="50"/>
      <c r="GH22" s="50"/>
      <c r="GI22" s="50"/>
      <c r="GJ22" s="50"/>
      <c r="GK22" s="50"/>
      <c r="GL22" s="50"/>
      <c r="GM22" s="50"/>
      <c r="GN22" s="50"/>
      <c r="GO22" s="50"/>
      <c r="GP22" s="50"/>
      <c r="GQ22" s="50"/>
      <c r="GR22" s="50"/>
      <c r="GS22" s="50"/>
      <c r="GT22" s="50"/>
      <c r="GU22" s="50"/>
      <c r="GV22" s="50"/>
      <c r="GW22" s="50"/>
      <c r="GX22" s="50"/>
      <c r="GY22" s="50"/>
      <c r="GZ22" s="50"/>
      <c r="HA22" s="50"/>
      <c r="HB22" s="50"/>
      <c r="HC22" s="50"/>
      <c r="HD22" s="50"/>
      <c r="HE22" s="50"/>
      <c r="HF22" s="50"/>
      <c r="HG22" s="50"/>
      <c r="HH22" s="50"/>
      <c r="HI22" s="50"/>
      <c r="HJ22" s="50"/>
      <c r="HK22" s="50"/>
      <c r="HL22" s="50"/>
      <c r="HM22" s="50"/>
      <c r="HN22" s="50"/>
      <c r="HO22" s="50"/>
      <c r="HP22" s="50"/>
      <c r="HQ22" s="50"/>
      <c r="HR22" s="50"/>
      <c r="HS22" s="50"/>
      <c r="HT22" s="50"/>
      <c r="HU22" s="50"/>
      <c r="HV22" s="50"/>
      <c r="HW22" s="50"/>
      <c r="HX22" s="50"/>
      <c r="HY22" s="50"/>
      <c r="HZ22" s="50"/>
      <c r="IA22" s="50"/>
      <c r="IB22" s="50"/>
      <c r="IC22" s="50"/>
      <c r="ID22" s="50"/>
      <c r="IE22" s="50"/>
      <c r="IF22" s="50"/>
      <c r="IG22" s="50"/>
      <c r="IH22" s="50"/>
      <c r="II22" s="50"/>
      <c r="IJ22" s="50"/>
      <c r="IK22" s="50"/>
      <c r="IL22" s="50"/>
      <c r="IM22" s="50"/>
      <c r="IN22" s="50"/>
      <c r="IO22" s="50"/>
      <c r="IP22" s="50"/>
      <c r="IQ22" s="50"/>
      <c r="IR22" s="50"/>
      <c r="IS22" s="50"/>
    </row>
    <row r="23" spans="1:253" ht="14.25" customHeight="1" x14ac:dyDescent="0.2">
      <c r="A23" s="56" t="str">
        <f t="shared" si="0"/>
        <v>camera.3310</v>
      </c>
      <c r="B23" s="57">
        <v>3310</v>
      </c>
      <c r="C23" s="58" t="s">
        <v>103</v>
      </c>
      <c r="D23" s="58">
        <v>89.16</v>
      </c>
      <c r="E23" s="58" t="s">
        <v>83</v>
      </c>
      <c r="F23" s="58" t="s">
        <v>61</v>
      </c>
      <c r="G23" s="58" t="s">
        <v>35</v>
      </c>
      <c r="H23" s="58" t="s">
        <v>104</v>
      </c>
      <c r="I23" s="58" t="s">
        <v>139</v>
      </c>
      <c r="J23" s="50" t="s">
        <v>47</v>
      </c>
      <c r="K23" s="63" t="s">
        <v>121</v>
      </c>
      <c r="L23" s="50" t="s">
        <v>140</v>
      </c>
      <c r="M23" s="58" t="s">
        <v>113</v>
      </c>
      <c r="N23" s="58" t="s">
        <v>113</v>
      </c>
      <c r="O23" s="50">
        <v>80</v>
      </c>
      <c r="P23" s="50">
        <v>80</v>
      </c>
      <c r="Q23" s="50">
        <v>554</v>
      </c>
      <c r="R23" s="50" t="s">
        <v>1674</v>
      </c>
      <c r="S23" s="50" t="s">
        <v>41</v>
      </c>
      <c r="T23" s="50">
        <v>0</v>
      </c>
      <c r="U23" s="50">
        <v>0</v>
      </c>
      <c r="V23" s="62" t="s">
        <v>52</v>
      </c>
      <c r="W23" s="50" t="s">
        <v>88</v>
      </c>
      <c r="X23" s="60"/>
      <c r="AA23" s="50" t="s">
        <v>53</v>
      </c>
      <c r="AB23" s="58" t="s">
        <v>103</v>
      </c>
      <c r="AC23" s="50" t="s">
        <v>89</v>
      </c>
      <c r="AD23" s="50">
        <v>0</v>
      </c>
      <c r="AE23" s="50">
        <v>0</v>
      </c>
      <c r="AF23" s="50">
        <v>300</v>
      </c>
      <c r="AG23" s="50" t="s">
        <v>43</v>
      </c>
      <c r="AH23" s="50" t="str">
        <f t="shared" si="2"/>
        <v>C-33 89,16 Mollet Sortida 2</v>
      </c>
      <c r="AI23" s="50"/>
      <c r="AJ23" s="50" t="str">
        <f t="shared" si="3"/>
        <v>{'Camera information':{'Identifier':'camera.3310','Number':3310,'Group':'C-33','Name':'C-33 89,16 Mollet Sortida 2','Location':'ACCESSOS NORD',</v>
      </c>
      <c r="AK23" s="50" t="str">
        <f t="shared" si="1"/>
        <v>'Description':'C-33 89,16 Mollet Sortida 2','Symbol':'Fixed camera','Owner':'ACESA','Municipality':'Mollet del Vallès','Kilometric Point':'89,16','Road':'C-33','Direction':'0',</v>
      </c>
      <c r="AL23" s="50" t="str">
        <f t="shared" si="4"/>
        <v>'Latitude':'0','Longitude':'0','Manufacturer':'AXIS','Model':'AXIS Q6054-E Network Camera','Protocol':'		VLC','Polling':300,</v>
      </c>
      <c r="AM23" s="50" t="str">
        <f t="shared" si="7"/>
        <v>'Connection':{'Address':'10.131.100.48','Multicast address':'				239.239.239.239','User':'sct','Password':'sct','HTTP port':80,'ONVIF port':80,'RTSP port':554},</v>
      </c>
      <c r="AN23" s="50" t="str">
        <f t="shared" si="6"/>
        <v>'PTZ protocol':{'Protocol':'		VLC','Address':			0,'Port':0,'Serial settings':'0'}}},</v>
      </c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  <c r="BT23" s="50"/>
      <c r="BU23" s="50"/>
      <c r="BV23" s="50"/>
      <c r="BW23" s="50"/>
      <c r="BX23" s="50"/>
      <c r="BY23" s="50"/>
      <c r="BZ23" s="50"/>
      <c r="CA23" s="50"/>
      <c r="CB23" s="50"/>
      <c r="CC23" s="50"/>
      <c r="CD23" s="50"/>
      <c r="CE23" s="50"/>
      <c r="CF23" s="50"/>
      <c r="CG23" s="50"/>
      <c r="CH23" s="50"/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  <c r="DE23" s="50"/>
      <c r="DF23" s="50"/>
      <c r="DG23" s="50"/>
      <c r="DH23" s="50"/>
      <c r="DI23" s="50"/>
      <c r="DJ23" s="50"/>
      <c r="DK23" s="50"/>
      <c r="DL23" s="50"/>
      <c r="DM23" s="50"/>
      <c r="DN23" s="50"/>
      <c r="DO23" s="50"/>
      <c r="DP23" s="50"/>
      <c r="DQ23" s="50"/>
      <c r="DR23" s="50"/>
      <c r="DS23" s="50"/>
      <c r="DT23" s="50"/>
      <c r="DU23" s="50"/>
      <c r="DV23" s="50"/>
      <c r="DW23" s="50"/>
      <c r="DX23" s="50"/>
      <c r="DY23" s="50"/>
      <c r="DZ23" s="50"/>
      <c r="EA23" s="50"/>
      <c r="EB23" s="50"/>
      <c r="EC23" s="50"/>
      <c r="ED23" s="50"/>
      <c r="EE23" s="50"/>
      <c r="EF23" s="50"/>
      <c r="EG23" s="50"/>
      <c r="EH23" s="50"/>
      <c r="EI23" s="50"/>
      <c r="EJ23" s="50"/>
      <c r="EK23" s="50"/>
      <c r="EL23" s="50"/>
      <c r="EM23" s="50"/>
      <c r="EN23" s="50"/>
      <c r="EO23" s="50"/>
      <c r="EP23" s="50"/>
      <c r="EQ23" s="50"/>
      <c r="ER23" s="50"/>
      <c r="ES23" s="50"/>
      <c r="ET23" s="50"/>
      <c r="EU23" s="50"/>
      <c r="EV23" s="50"/>
      <c r="EW23" s="50"/>
      <c r="EX23" s="50"/>
      <c r="EY23" s="50"/>
      <c r="EZ23" s="50"/>
      <c r="FA23" s="50"/>
      <c r="FB23" s="50"/>
      <c r="FC23" s="50"/>
      <c r="FD23" s="50"/>
      <c r="FE23" s="50"/>
      <c r="FF23" s="50"/>
      <c r="FG23" s="50"/>
      <c r="FH23" s="50"/>
      <c r="FI23" s="50"/>
      <c r="FJ23" s="50"/>
      <c r="FK23" s="50"/>
      <c r="FL23" s="50"/>
      <c r="FM23" s="50"/>
      <c r="FN23" s="50"/>
      <c r="FO23" s="50"/>
      <c r="FP23" s="50"/>
      <c r="FQ23" s="50"/>
      <c r="FR23" s="50"/>
      <c r="FS23" s="50"/>
      <c r="FT23" s="50"/>
      <c r="FU23" s="50"/>
      <c r="FV23" s="50"/>
      <c r="FW23" s="50"/>
      <c r="FX23" s="50"/>
      <c r="FY23" s="50"/>
      <c r="FZ23" s="50"/>
      <c r="GA23" s="50"/>
      <c r="GB23" s="50"/>
      <c r="GC23" s="50"/>
      <c r="GD23" s="50"/>
      <c r="GE23" s="50"/>
      <c r="GF23" s="50"/>
      <c r="GG23" s="50"/>
      <c r="GH23" s="50"/>
      <c r="GI23" s="50"/>
      <c r="GJ23" s="50"/>
      <c r="GK23" s="50"/>
      <c r="GL23" s="50"/>
      <c r="GM23" s="50"/>
      <c r="GN23" s="50"/>
      <c r="GO23" s="50"/>
      <c r="GP23" s="50"/>
      <c r="GQ23" s="50"/>
      <c r="GR23" s="50"/>
      <c r="GS23" s="50"/>
      <c r="GT23" s="50"/>
      <c r="GU23" s="50"/>
      <c r="GV23" s="50"/>
      <c r="GW23" s="50"/>
      <c r="GX23" s="50"/>
      <c r="GY23" s="50"/>
      <c r="GZ23" s="50"/>
      <c r="HA23" s="50"/>
      <c r="HB23" s="50"/>
      <c r="HC23" s="50"/>
      <c r="HD23" s="50"/>
      <c r="HE23" s="50"/>
      <c r="HF23" s="50"/>
      <c r="HG23" s="50"/>
      <c r="HH23" s="50"/>
      <c r="HI23" s="50"/>
      <c r="HJ23" s="50"/>
      <c r="HK23" s="50"/>
      <c r="HL23" s="50"/>
      <c r="HM23" s="50"/>
      <c r="HN23" s="50"/>
      <c r="HO23" s="50"/>
      <c r="HP23" s="50"/>
      <c r="HQ23" s="50"/>
      <c r="HR23" s="50"/>
      <c r="HS23" s="50"/>
      <c r="HT23" s="50"/>
      <c r="HU23" s="50"/>
      <c r="HV23" s="50"/>
      <c r="HW23" s="50"/>
      <c r="HX23" s="50"/>
      <c r="HY23" s="50"/>
      <c r="HZ23" s="50"/>
      <c r="IA23" s="50"/>
      <c r="IB23" s="50"/>
      <c r="IC23" s="50"/>
      <c r="ID23" s="50"/>
      <c r="IE23" s="50"/>
      <c r="IF23" s="50"/>
      <c r="IG23" s="50"/>
      <c r="IH23" s="50"/>
      <c r="II23" s="50"/>
      <c r="IJ23" s="50"/>
      <c r="IK23" s="50"/>
      <c r="IL23" s="50"/>
      <c r="IM23" s="50"/>
      <c r="IN23" s="50"/>
      <c r="IO23" s="50"/>
      <c r="IP23" s="50"/>
      <c r="IQ23" s="50"/>
      <c r="IR23" s="50"/>
      <c r="IS23" s="50"/>
    </row>
    <row r="24" spans="1:253" ht="14.25" customHeight="1" x14ac:dyDescent="0.2">
      <c r="A24" s="56" t="str">
        <f t="shared" si="0"/>
        <v>camera.0735</v>
      </c>
      <c r="B24" s="57">
        <v>735</v>
      </c>
      <c r="C24" s="58" t="s">
        <v>60</v>
      </c>
      <c r="D24" s="58">
        <v>133</v>
      </c>
      <c r="E24" s="58" t="s">
        <v>83</v>
      </c>
      <c r="F24" s="58" t="s">
        <v>109</v>
      </c>
      <c r="G24" s="58" t="s">
        <v>35</v>
      </c>
      <c r="H24" s="58" t="s">
        <v>141</v>
      </c>
      <c r="I24" s="58" t="s">
        <v>142</v>
      </c>
      <c r="J24" s="50" t="s">
        <v>47</v>
      </c>
      <c r="K24" s="63" t="s">
        <v>111</v>
      </c>
      <c r="L24" s="50" t="s">
        <v>143</v>
      </c>
      <c r="M24" s="58" t="s">
        <v>113</v>
      </c>
      <c r="N24" s="58" t="s">
        <v>113</v>
      </c>
      <c r="O24" s="50">
        <v>80</v>
      </c>
      <c r="P24" s="50">
        <v>80</v>
      </c>
      <c r="Q24" s="50">
        <v>554</v>
      </c>
      <c r="R24" s="50" t="s">
        <v>1674</v>
      </c>
      <c r="S24" s="50" t="s">
        <v>41</v>
      </c>
      <c r="T24" s="50">
        <v>0</v>
      </c>
      <c r="U24" s="50">
        <v>0</v>
      </c>
      <c r="V24" s="62" t="s">
        <v>52</v>
      </c>
      <c r="X24" s="60" t="s">
        <v>42</v>
      </c>
      <c r="AA24" s="50" t="s">
        <v>114</v>
      </c>
      <c r="AB24" s="58" t="s">
        <v>60</v>
      </c>
      <c r="AC24" s="50" t="s">
        <v>89</v>
      </c>
      <c r="AD24" s="50">
        <v>0</v>
      </c>
      <c r="AE24" s="50">
        <v>0</v>
      </c>
      <c r="AF24" s="50">
        <v>300</v>
      </c>
      <c r="AG24" s="50" t="s">
        <v>43</v>
      </c>
      <c r="AH24" s="50" t="str">
        <f t="shared" si="2"/>
        <v>AP-7 133 Montornes Valles</v>
      </c>
      <c r="AI24" s="50"/>
      <c r="AJ24" s="50" t="str">
        <f t="shared" si="3"/>
        <v>{'Camera information':{'Identifier':'camera.0735','Number':735,'Group':'AP-7','Name':'AP-7 133 Montornes Valles','Location':'AP-7 (N)',</v>
      </c>
      <c r="AK24" s="50" t="str">
        <f t="shared" si="1"/>
        <v>'Description':'AP-7 133 Montornes Valles','Symbol':'Fixed camera','Owner':'ACESA','Municipality':'Montornès del Vallès','Kilometric Point':'133','Road':'AP-7','Direction':'0',</v>
      </c>
      <c r="AL24" s="50" t="str">
        <f t="shared" si="4"/>
        <v>'Latitude':'0','Longitude':'0','Manufacturer':'AXIS','Model':'AXIS Q6044-E Network Camera','Protocol':'		VLC','Polling':300,</v>
      </c>
      <c r="AM24" s="50" t="str">
        <f t="shared" si="7"/>
        <v>'Connection':{'Address':'10.131.100.50','Multicast address':'				239.239.239.239','User':'sct','Password':'sct','HTTP port':80,'ONVIF port':80,'RTSP port':554},</v>
      </c>
      <c r="AN24" s="50" t="str">
        <f t="shared" si="6"/>
        <v>'PTZ protocol':{'Protocol':'		VLC','Address':			0,'Port':0,'Serial settings':'0'}}},</v>
      </c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  <c r="DE24" s="50"/>
      <c r="DF24" s="50"/>
      <c r="DG24" s="50"/>
      <c r="DH24" s="50"/>
      <c r="DI24" s="50"/>
      <c r="DJ24" s="50"/>
      <c r="DK24" s="50"/>
      <c r="DL24" s="50"/>
      <c r="DM24" s="50"/>
      <c r="DN24" s="50"/>
      <c r="DO24" s="50"/>
      <c r="DP24" s="50"/>
      <c r="DQ24" s="50"/>
      <c r="DR24" s="50"/>
      <c r="DS24" s="50"/>
      <c r="DT24" s="50"/>
      <c r="DU24" s="50"/>
      <c r="DV24" s="50"/>
      <c r="DW24" s="50"/>
      <c r="DX24" s="50"/>
      <c r="DY24" s="50"/>
      <c r="DZ24" s="50"/>
      <c r="EA24" s="50"/>
      <c r="EB24" s="50"/>
      <c r="EC24" s="50"/>
      <c r="ED24" s="50"/>
      <c r="EE24" s="50"/>
      <c r="EF24" s="50"/>
      <c r="EG24" s="50"/>
      <c r="EH24" s="50"/>
      <c r="EI24" s="50"/>
      <c r="EJ24" s="50"/>
      <c r="EK24" s="50"/>
      <c r="EL24" s="50"/>
      <c r="EM24" s="50"/>
      <c r="EN24" s="50"/>
      <c r="EO24" s="50"/>
      <c r="EP24" s="50"/>
      <c r="EQ24" s="50"/>
      <c r="ER24" s="50"/>
      <c r="ES24" s="50"/>
      <c r="ET24" s="50"/>
      <c r="EU24" s="50"/>
      <c r="EV24" s="50"/>
      <c r="EW24" s="50"/>
      <c r="EX24" s="50"/>
      <c r="EY24" s="50"/>
      <c r="EZ24" s="50"/>
      <c r="FA24" s="50"/>
      <c r="FB24" s="50"/>
      <c r="FC24" s="50"/>
      <c r="FD24" s="50"/>
      <c r="FE24" s="50"/>
      <c r="FF24" s="50"/>
      <c r="FG24" s="50"/>
      <c r="FH24" s="50"/>
      <c r="FI24" s="50"/>
      <c r="FJ24" s="50"/>
      <c r="FK24" s="50"/>
      <c r="FL24" s="50"/>
      <c r="FM24" s="50"/>
      <c r="FN24" s="50"/>
      <c r="FO24" s="50"/>
      <c r="FP24" s="50"/>
      <c r="FQ24" s="50"/>
      <c r="FR24" s="50"/>
      <c r="FS24" s="50"/>
      <c r="FT24" s="50"/>
      <c r="FU24" s="50"/>
      <c r="FV24" s="50"/>
      <c r="FW24" s="50"/>
      <c r="FX24" s="50"/>
      <c r="FY24" s="50"/>
      <c r="FZ24" s="50"/>
      <c r="GA24" s="50"/>
      <c r="GB24" s="50"/>
      <c r="GC24" s="50"/>
      <c r="GD24" s="50"/>
      <c r="GE24" s="50"/>
      <c r="GF24" s="50"/>
      <c r="GG24" s="50"/>
      <c r="GH24" s="50"/>
      <c r="GI24" s="50"/>
      <c r="GJ24" s="50"/>
      <c r="GK24" s="50"/>
      <c r="GL24" s="50"/>
      <c r="GM24" s="50"/>
      <c r="GN24" s="50"/>
      <c r="GO24" s="50"/>
      <c r="GP24" s="50"/>
      <c r="GQ24" s="50"/>
      <c r="GR24" s="50"/>
      <c r="GS24" s="50"/>
      <c r="GT24" s="50"/>
      <c r="GU24" s="50"/>
      <c r="GV24" s="50"/>
      <c r="GW24" s="50"/>
      <c r="GX24" s="50"/>
      <c r="GY24" s="50"/>
      <c r="GZ24" s="50"/>
      <c r="HA24" s="50"/>
      <c r="HB24" s="50"/>
      <c r="HC24" s="50"/>
      <c r="HD24" s="50"/>
      <c r="HE24" s="50"/>
      <c r="HF24" s="50"/>
      <c r="HG24" s="50"/>
      <c r="HH24" s="50"/>
      <c r="HI24" s="50"/>
      <c r="HJ24" s="50"/>
      <c r="HK24" s="50"/>
      <c r="HL24" s="50"/>
      <c r="HM24" s="50"/>
      <c r="HN24" s="50"/>
      <c r="HO24" s="50"/>
      <c r="HP24" s="50"/>
      <c r="HQ24" s="50"/>
      <c r="HR24" s="50"/>
      <c r="HS24" s="50"/>
      <c r="HT24" s="50"/>
      <c r="HU24" s="50"/>
      <c r="HV24" s="50"/>
      <c r="HW24" s="50"/>
      <c r="HX24" s="50"/>
      <c r="HY24" s="50"/>
      <c r="HZ24" s="50"/>
      <c r="IA24" s="50"/>
      <c r="IB24" s="50"/>
      <c r="IC24" s="50"/>
      <c r="ID24" s="50"/>
      <c r="IE24" s="50"/>
      <c r="IF24" s="50"/>
      <c r="IG24" s="50"/>
      <c r="IH24" s="50"/>
      <c r="II24" s="50"/>
      <c r="IJ24" s="50"/>
      <c r="IK24" s="50"/>
      <c r="IL24" s="50"/>
      <c r="IM24" s="50"/>
      <c r="IN24" s="50"/>
      <c r="IO24" s="50"/>
      <c r="IP24" s="50"/>
      <c r="IQ24" s="50"/>
      <c r="IR24" s="50"/>
      <c r="IS24" s="50"/>
    </row>
    <row r="25" spans="1:253" ht="14.25" customHeight="1" x14ac:dyDescent="0.2">
      <c r="A25" s="56" t="str">
        <f t="shared" si="0"/>
        <v>camera.0736</v>
      </c>
      <c r="B25" s="57">
        <v>736</v>
      </c>
      <c r="C25" s="58" t="s">
        <v>60</v>
      </c>
      <c r="D25" s="58">
        <v>135.5</v>
      </c>
      <c r="E25" s="58" t="s">
        <v>83</v>
      </c>
      <c r="F25" s="58" t="s">
        <v>109</v>
      </c>
      <c r="G25" s="58" t="s">
        <v>35</v>
      </c>
      <c r="H25" s="58" t="s">
        <v>144</v>
      </c>
      <c r="I25" s="58" t="s">
        <v>144</v>
      </c>
      <c r="J25" s="50" t="s">
        <v>47</v>
      </c>
      <c r="K25" s="63" t="s">
        <v>145</v>
      </c>
      <c r="L25" s="50" t="s">
        <v>146</v>
      </c>
      <c r="M25" s="58" t="s">
        <v>113</v>
      </c>
      <c r="N25" s="58" t="s">
        <v>113</v>
      </c>
      <c r="O25" s="50">
        <v>80</v>
      </c>
      <c r="P25" s="50">
        <v>80</v>
      </c>
      <c r="Q25" s="50">
        <v>554</v>
      </c>
      <c r="R25" s="50" t="s">
        <v>1674</v>
      </c>
      <c r="S25" s="50" t="s">
        <v>41</v>
      </c>
      <c r="T25" s="50">
        <v>0</v>
      </c>
      <c r="U25" s="50">
        <v>0</v>
      </c>
      <c r="V25" s="62" t="s">
        <v>52</v>
      </c>
      <c r="X25" s="60" t="s">
        <v>42</v>
      </c>
      <c r="AA25" s="50" t="s">
        <v>114</v>
      </c>
      <c r="AB25" s="58" t="s">
        <v>60</v>
      </c>
      <c r="AC25" s="50" t="s">
        <v>89</v>
      </c>
      <c r="AD25" s="50">
        <v>0</v>
      </c>
      <c r="AE25" s="50">
        <v>0</v>
      </c>
      <c r="AF25" s="50">
        <v>300</v>
      </c>
      <c r="AG25" s="50" t="s">
        <v>43</v>
      </c>
      <c r="AH25" s="50" t="str">
        <f t="shared" si="2"/>
        <v>AP-7 135,5 Montmeló</v>
      </c>
      <c r="AI25" s="50"/>
      <c r="AJ25" s="50" t="str">
        <f t="shared" si="3"/>
        <v>{'Camera information':{'Identifier':'camera.0736','Number':736,'Group':'AP-7','Name':'AP-7 135,5 Montmeló','Location':'AP-7 (N)',</v>
      </c>
      <c r="AK25" s="50" t="str">
        <f t="shared" si="1"/>
        <v>'Description':'AP-7 135,5 Montmeló','Symbol':'Fixed camera','Owner':'ACESA','Municipality':'Montmeló','Kilometric Point':'135,5','Road':'AP-7','Direction':'0',</v>
      </c>
      <c r="AL25" s="50" t="str">
        <f t="shared" si="4"/>
        <v>'Latitude':'0','Longitude':'0','Manufacturer':'AXIS','Model':'AXIS P5534-E Network Camera','Protocol':'		VLC','Polling':300,</v>
      </c>
      <c r="AM25" s="50" t="str">
        <f t="shared" si="7"/>
        <v>'Connection':{'Address':'10.131.100.51','Multicast address':'				239.239.239.239','User':'sct','Password':'sct','HTTP port':80,'ONVIF port':80,'RTSP port':554},</v>
      </c>
      <c r="AN25" s="50" t="str">
        <f t="shared" si="6"/>
        <v>'PTZ protocol':{'Protocol':'		VLC','Address':			0,'Port':0,'Serial settings':'0'}}},</v>
      </c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0"/>
      <c r="BS25" s="50"/>
      <c r="BT25" s="50"/>
      <c r="BU25" s="50"/>
      <c r="BV25" s="50"/>
      <c r="BW25" s="50"/>
      <c r="BX25" s="50"/>
      <c r="BY25" s="50"/>
      <c r="BZ25" s="50"/>
      <c r="CA25" s="50"/>
      <c r="CB25" s="50"/>
      <c r="CC25" s="50"/>
      <c r="CD25" s="50"/>
      <c r="CE25" s="50"/>
      <c r="CF25" s="50"/>
      <c r="CG25" s="50"/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0"/>
      <c r="DK25" s="50"/>
      <c r="DL25" s="50"/>
      <c r="DM25" s="50"/>
      <c r="DN25" s="50"/>
      <c r="DO25" s="50"/>
      <c r="DP25" s="50"/>
      <c r="DQ25" s="50"/>
      <c r="DR25" s="50"/>
      <c r="DS25" s="50"/>
      <c r="DT25" s="50"/>
      <c r="DU25" s="50"/>
      <c r="DV25" s="50"/>
      <c r="DW25" s="50"/>
      <c r="DX25" s="50"/>
      <c r="DY25" s="50"/>
      <c r="DZ25" s="50"/>
      <c r="EA25" s="50"/>
      <c r="EB25" s="50"/>
      <c r="EC25" s="50"/>
      <c r="ED25" s="50"/>
      <c r="EE25" s="50"/>
      <c r="EF25" s="50"/>
      <c r="EG25" s="50"/>
      <c r="EH25" s="50"/>
      <c r="EI25" s="50"/>
      <c r="EJ25" s="50"/>
      <c r="EK25" s="50"/>
      <c r="EL25" s="50"/>
      <c r="EM25" s="50"/>
      <c r="EN25" s="50"/>
      <c r="EO25" s="50"/>
      <c r="EP25" s="50"/>
      <c r="EQ25" s="50"/>
      <c r="ER25" s="50"/>
      <c r="ES25" s="50"/>
      <c r="ET25" s="50"/>
      <c r="EU25" s="50"/>
      <c r="EV25" s="50"/>
      <c r="EW25" s="50"/>
      <c r="EX25" s="50"/>
      <c r="EY25" s="50"/>
      <c r="EZ25" s="50"/>
      <c r="FA25" s="50"/>
      <c r="FB25" s="50"/>
      <c r="FC25" s="50"/>
      <c r="FD25" s="50"/>
      <c r="FE25" s="50"/>
      <c r="FF25" s="50"/>
      <c r="FG25" s="50"/>
      <c r="FH25" s="50"/>
      <c r="FI25" s="50"/>
      <c r="FJ25" s="50"/>
      <c r="FK25" s="50"/>
      <c r="FL25" s="50"/>
      <c r="FM25" s="50"/>
      <c r="FN25" s="50"/>
      <c r="FO25" s="50"/>
      <c r="FP25" s="50"/>
      <c r="FQ25" s="50"/>
      <c r="FR25" s="50"/>
      <c r="FS25" s="50"/>
      <c r="FT25" s="50"/>
      <c r="FU25" s="50"/>
      <c r="FV25" s="50"/>
      <c r="FW25" s="50"/>
      <c r="FX25" s="50"/>
      <c r="FY25" s="50"/>
      <c r="FZ25" s="50"/>
      <c r="GA25" s="50"/>
      <c r="GB25" s="50"/>
      <c r="GC25" s="50"/>
      <c r="GD25" s="50"/>
      <c r="GE25" s="50"/>
      <c r="GF25" s="50"/>
      <c r="GG25" s="50"/>
      <c r="GH25" s="50"/>
      <c r="GI25" s="50"/>
      <c r="GJ25" s="50"/>
      <c r="GK25" s="50"/>
      <c r="GL25" s="50"/>
      <c r="GM25" s="50"/>
      <c r="GN25" s="50"/>
      <c r="GO25" s="50"/>
      <c r="GP25" s="50"/>
      <c r="GQ25" s="50"/>
      <c r="GR25" s="50"/>
      <c r="GS25" s="50"/>
      <c r="GT25" s="50"/>
      <c r="GU25" s="50"/>
      <c r="GV25" s="50"/>
      <c r="GW25" s="50"/>
      <c r="GX25" s="50"/>
      <c r="GY25" s="50"/>
      <c r="GZ25" s="50"/>
      <c r="HA25" s="50"/>
      <c r="HB25" s="50"/>
      <c r="HC25" s="50"/>
      <c r="HD25" s="50"/>
      <c r="HE25" s="50"/>
      <c r="HF25" s="50"/>
      <c r="HG25" s="50"/>
      <c r="HH25" s="50"/>
      <c r="HI25" s="50"/>
      <c r="HJ25" s="50"/>
      <c r="HK25" s="50"/>
      <c r="HL25" s="50"/>
      <c r="HM25" s="50"/>
      <c r="HN25" s="50"/>
      <c r="HO25" s="50"/>
      <c r="HP25" s="50"/>
      <c r="HQ25" s="50"/>
      <c r="HR25" s="50"/>
      <c r="HS25" s="50"/>
      <c r="HT25" s="50"/>
      <c r="HU25" s="50"/>
      <c r="HV25" s="50"/>
      <c r="HW25" s="50"/>
      <c r="HX25" s="50"/>
      <c r="HY25" s="50"/>
      <c r="HZ25" s="50"/>
      <c r="IA25" s="50"/>
      <c r="IB25" s="50"/>
      <c r="IC25" s="50"/>
      <c r="ID25" s="50"/>
      <c r="IE25" s="50"/>
      <c r="IF25" s="50"/>
      <c r="IG25" s="50"/>
      <c r="IH25" s="50"/>
      <c r="II25" s="50"/>
      <c r="IJ25" s="50"/>
      <c r="IK25" s="50"/>
      <c r="IL25" s="50"/>
      <c r="IM25" s="50"/>
      <c r="IN25" s="50"/>
      <c r="IO25" s="50"/>
      <c r="IP25" s="50"/>
      <c r="IQ25" s="50"/>
      <c r="IR25" s="50"/>
      <c r="IS25" s="50"/>
    </row>
    <row r="26" spans="1:253" ht="14.25" customHeight="1" x14ac:dyDescent="0.2">
      <c r="A26" s="56" t="str">
        <f t="shared" si="0"/>
        <v>camera.0737</v>
      </c>
      <c r="B26" s="57">
        <v>737</v>
      </c>
      <c r="C26" s="58" t="s">
        <v>60</v>
      </c>
      <c r="D26" s="58">
        <v>138.5</v>
      </c>
      <c r="E26" s="58" t="s">
        <v>83</v>
      </c>
      <c r="F26" s="58" t="s">
        <v>109</v>
      </c>
      <c r="G26" s="58" t="s">
        <v>35</v>
      </c>
      <c r="H26" s="58" t="s">
        <v>104</v>
      </c>
      <c r="I26" s="58" t="s">
        <v>147</v>
      </c>
      <c r="J26" s="50" t="s">
        <v>47</v>
      </c>
      <c r="K26" s="63" t="s">
        <v>145</v>
      </c>
      <c r="L26" s="50" t="s">
        <v>148</v>
      </c>
      <c r="M26" s="58" t="s">
        <v>113</v>
      </c>
      <c r="N26" s="58" t="s">
        <v>113</v>
      </c>
      <c r="O26" s="50">
        <v>80</v>
      </c>
      <c r="P26" s="50">
        <v>80</v>
      </c>
      <c r="Q26" s="50">
        <v>554</v>
      </c>
      <c r="R26" s="50" t="s">
        <v>1674</v>
      </c>
      <c r="S26" s="50" t="s">
        <v>41</v>
      </c>
      <c r="T26" s="50">
        <v>0</v>
      </c>
      <c r="U26" s="50">
        <v>0</v>
      </c>
      <c r="V26" s="62" t="s">
        <v>52</v>
      </c>
      <c r="W26" s="50" t="s">
        <v>88</v>
      </c>
      <c r="X26" s="60" t="s">
        <v>42</v>
      </c>
      <c r="AA26" s="50" t="s">
        <v>53</v>
      </c>
      <c r="AB26" s="58" t="s">
        <v>60</v>
      </c>
      <c r="AC26" s="50" t="s">
        <v>89</v>
      </c>
      <c r="AD26" s="50">
        <v>0</v>
      </c>
      <c r="AE26" s="50">
        <v>0</v>
      </c>
      <c r="AF26" s="50">
        <v>300</v>
      </c>
      <c r="AG26" s="50" t="s">
        <v>43</v>
      </c>
      <c r="AH26" s="50" t="str">
        <f t="shared" si="2"/>
        <v>AP-7 138,5 Mollet Nord</v>
      </c>
      <c r="AI26" s="50"/>
      <c r="AJ26" s="50" t="str">
        <f t="shared" si="3"/>
        <v>{'Camera information':{'Identifier':'camera.0737','Number':737,'Group':'AP-7','Name':'AP-7 138,5 Mollet Nord','Location':'AP-7 (N)',</v>
      </c>
      <c r="AK26" s="50" t="str">
        <f t="shared" si="1"/>
        <v>'Description':'AP-7 138,5 Mollet Nord','Symbol':'Fixed camera','Owner':'ACESA','Municipality':'Mollet del Vallès','Kilometric Point':'138,5','Road':'AP-7','Direction':'0',</v>
      </c>
      <c r="AL26" s="50" t="str">
        <f t="shared" si="4"/>
        <v>'Latitude':'0','Longitude':'0','Manufacturer':'AXIS','Model':'AXIS P5534-E Network Camera','Protocol':'		VLC','Polling':300,</v>
      </c>
      <c r="AM26" s="50" t="str">
        <f t="shared" si="7"/>
        <v>'Connection':{'Address':'10.131.100.52','Multicast address':'				239.239.239.239','User':'sct','Password':'sct','HTTP port':80,'ONVIF port':80,'RTSP port':554},</v>
      </c>
      <c r="AN26" s="50" t="str">
        <f t="shared" si="6"/>
        <v>'PTZ protocol':{'Protocol':'		VLC','Address':			0,'Port':0,'Serial settings':'0'}}},</v>
      </c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50"/>
      <c r="DW26" s="50"/>
      <c r="DX26" s="50"/>
      <c r="DY26" s="50"/>
      <c r="DZ26" s="50"/>
      <c r="EA26" s="50"/>
      <c r="EB26" s="50"/>
      <c r="EC26" s="50"/>
      <c r="ED26" s="50"/>
      <c r="EE26" s="50"/>
      <c r="EF26" s="50"/>
      <c r="EG26" s="50"/>
      <c r="EH26" s="50"/>
      <c r="EI26" s="50"/>
      <c r="EJ26" s="50"/>
      <c r="EK26" s="50"/>
      <c r="EL26" s="50"/>
      <c r="EM26" s="50"/>
      <c r="EN26" s="50"/>
      <c r="EO26" s="50"/>
      <c r="EP26" s="50"/>
      <c r="EQ26" s="50"/>
      <c r="ER26" s="50"/>
      <c r="ES26" s="50"/>
      <c r="ET26" s="50"/>
      <c r="EU26" s="50"/>
      <c r="EV26" s="50"/>
      <c r="EW26" s="50"/>
      <c r="EX26" s="50"/>
      <c r="EY26" s="50"/>
      <c r="EZ26" s="50"/>
      <c r="FA26" s="50"/>
      <c r="FB26" s="50"/>
      <c r="FC26" s="50"/>
      <c r="FD26" s="50"/>
      <c r="FE26" s="50"/>
      <c r="FF26" s="50"/>
      <c r="FG26" s="50"/>
      <c r="FH26" s="50"/>
      <c r="FI26" s="50"/>
      <c r="FJ26" s="50"/>
      <c r="FK26" s="50"/>
      <c r="FL26" s="50"/>
      <c r="FM26" s="50"/>
      <c r="FN26" s="50"/>
      <c r="FO26" s="50"/>
      <c r="FP26" s="50"/>
      <c r="FQ26" s="50"/>
      <c r="FR26" s="50"/>
      <c r="FS26" s="50"/>
      <c r="FT26" s="50"/>
      <c r="FU26" s="50"/>
      <c r="FV26" s="50"/>
      <c r="FW26" s="50"/>
      <c r="FX26" s="50"/>
      <c r="FY26" s="50"/>
      <c r="FZ26" s="50"/>
      <c r="GA26" s="50"/>
      <c r="GB26" s="50"/>
      <c r="GC26" s="50"/>
      <c r="GD26" s="50"/>
      <c r="GE26" s="50"/>
      <c r="GF26" s="50"/>
      <c r="GG26" s="50"/>
      <c r="GH26" s="50"/>
      <c r="GI26" s="50"/>
      <c r="GJ26" s="50"/>
      <c r="GK26" s="50"/>
      <c r="GL26" s="50"/>
      <c r="GM26" s="50"/>
      <c r="GN26" s="50"/>
      <c r="GO26" s="50"/>
      <c r="GP26" s="50"/>
      <c r="GQ26" s="50"/>
      <c r="GR26" s="50"/>
      <c r="GS26" s="50"/>
      <c r="GT26" s="50"/>
      <c r="GU26" s="50"/>
      <c r="GV26" s="50"/>
      <c r="GW26" s="50"/>
      <c r="GX26" s="50"/>
      <c r="GY26" s="50"/>
      <c r="GZ26" s="50"/>
      <c r="HA26" s="50"/>
      <c r="HB26" s="50"/>
      <c r="HC26" s="50"/>
      <c r="HD26" s="50"/>
      <c r="HE26" s="50"/>
      <c r="HF26" s="50"/>
      <c r="HG26" s="50"/>
      <c r="HH26" s="50"/>
      <c r="HI26" s="50"/>
      <c r="HJ26" s="50"/>
      <c r="HK26" s="50"/>
      <c r="HL26" s="50"/>
      <c r="HM26" s="50"/>
      <c r="HN26" s="50"/>
      <c r="HO26" s="50"/>
      <c r="HP26" s="50"/>
      <c r="HQ26" s="50"/>
      <c r="HR26" s="50"/>
      <c r="HS26" s="50"/>
      <c r="HT26" s="50"/>
      <c r="HU26" s="50"/>
      <c r="HV26" s="50"/>
      <c r="HW26" s="50"/>
      <c r="HX26" s="50"/>
      <c r="HY26" s="50"/>
      <c r="HZ26" s="50"/>
      <c r="IA26" s="50"/>
      <c r="IB26" s="50"/>
      <c r="IC26" s="50"/>
      <c r="ID26" s="50"/>
      <c r="IE26" s="50"/>
      <c r="IF26" s="50"/>
      <c r="IG26" s="50"/>
      <c r="IH26" s="50"/>
      <c r="II26" s="50"/>
      <c r="IJ26" s="50"/>
      <c r="IK26" s="50"/>
      <c r="IL26" s="50"/>
      <c r="IM26" s="50"/>
      <c r="IN26" s="50"/>
      <c r="IO26" s="50"/>
      <c r="IP26" s="50"/>
      <c r="IQ26" s="50"/>
      <c r="IR26" s="50"/>
      <c r="IS26" s="50"/>
    </row>
    <row r="27" spans="1:253" ht="14.25" customHeight="1" x14ac:dyDescent="0.2">
      <c r="A27" s="56" t="str">
        <f t="shared" si="0"/>
        <v>camera.3311</v>
      </c>
      <c r="B27" s="57">
        <v>3311</v>
      </c>
      <c r="C27" s="58" t="s">
        <v>103</v>
      </c>
      <c r="D27" s="58">
        <v>89.9</v>
      </c>
      <c r="E27" s="58" t="s">
        <v>83</v>
      </c>
      <c r="F27" s="58" t="s">
        <v>61</v>
      </c>
      <c r="G27" s="58" t="s">
        <v>35</v>
      </c>
      <c r="H27" s="58" t="s">
        <v>149</v>
      </c>
      <c r="I27" s="58" t="s">
        <v>149</v>
      </c>
      <c r="J27" s="50" t="s">
        <v>47</v>
      </c>
      <c r="K27" s="63" t="s">
        <v>145</v>
      </c>
      <c r="L27" s="50" t="s">
        <v>150</v>
      </c>
      <c r="M27" s="58" t="s">
        <v>113</v>
      </c>
      <c r="N27" s="58" t="s">
        <v>113</v>
      </c>
      <c r="O27" s="50">
        <v>80</v>
      </c>
      <c r="P27" s="50">
        <v>80</v>
      </c>
      <c r="Q27" s="50">
        <v>554</v>
      </c>
      <c r="R27" s="50" t="s">
        <v>1674</v>
      </c>
      <c r="S27" s="50" t="s">
        <v>41</v>
      </c>
      <c r="T27" s="50">
        <v>0</v>
      </c>
      <c r="U27" s="50">
        <v>0</v>
      </c>
      <c r="V27" s="62" t="s">
        <v>52</v>
      </c>
      <c r="W27" s="50" t="s">
        <v>88</v>
      </c>
      <c r="X27" s="60"/>
      <c r="AA27" s="50" t="s">
        <v>53</v>
      </c>
      <c r="AB27" s="58" t="s">
        <v>103</v>
      </c>
      <c r="AC27" s="50" t="s">
        <v>89</v>
      </c>
      <c r="AD27" s="50">
        <v>0</v>
      </c>
      <c r="AE27" s="50">
        <v>0</v>
      </c>
      <c r="AF27" s="50">
        <v>300</v>
      </c>
      <c r="AG27" s="50" t="s">
        <v>43</v>
      </c>
      <c r="AH27" s="50" t="str">
        <f t="shared" si="2"/>
        <v>C-33 89,9 Parets del Vallès</v>
      </c>
      <c r="AI27" s="50"/>
      <c r="AJ27" s="50" t="str">
        <f t="shared" si="3"/>
        <v>{'Camera information':{'Identifier':'camera.3311','Number':3311,'Group':'C-33','Name':'C-33 89,9 Parets del Vallès','Location':'ACCESSOS NORD',</v>
      </c>
      <c r="AK27" s="50" t="str">
        <f t="shared" si="1"/>
        <v>'Description':'C-33 89,9 Parets del Vallès','Symbol':'Fixed camera','Owner':'ACESA','Municipality':'Parets del Vallès','Kilometric Point':'89,9','Road':'C-33','Direction':'0',</v>
      </c>
      <c r="AL27" s="50" t="str">
        <f t="shared" si="4"/>
        <v>'Latitude':'0','Longitude':'0','Manufacturer':'AXIS','Model':'AXIS P5534-E Network Camera','Protocol':'		VLC','Polling':300,</v>
      </c>
      <c r="AM27" s="50" t="str">
        <f t="shared" si="7"/>
        <v>'Connection':{'Address':'10.131.100.80','Multicast address':'				239.239.239.239','User':'sct','Password':'sct','HTTP port':80,'ONVIF port':80,'RTSP port':554},</v>
      </c>
      <c r="AN27" s="50" t="str">
        <f t="shared" si="6"/>
        <v>'PTZ protocol':{'Protocol':'		VLC','Address':			0,'Port':0,'Serial settings':'0'}}},</v>
      </c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  <c r="DE27" s="50"/>
      <c r="DF27" s="50"/>
      <c r="DG27" s="50"/>
      <c r="DH27" s="50"/>
      <c r="DI27" s="50"/>
      <c r="DJ27" s="50"/>
      <c r="DK27" s="50"/>
      <c r="DL27" s="50"/>
      <c r="DM27" s="50"/>
      <c r="DN27" s="50"/>
      <c r="DO27" s="50"/>
      <c r="DP27" s="50"/>
      <c r="DQ27" s="50"/>
      <c r="DR27" s="50"/>
      <c r="DS27" s="50"/>
      <c r="DT27" s="50"/>
      <c r="DU27" s="50"/>
      <c r="DV27" s="50"/>
      <c r="DW27" s="50"/>
      <c r="DX27" s="50"/>
      <c r="DY27" s="50"/>
      <c r="DZ27" s="50"/>
      <c r="EA27" s="50"/>
      <c r="EB27" s="50"/>
      <c r="EC27" s="50"/>
      <c r="ED27" s="50"/>
      <c r="EE27" s="50"/>
      <c r="EF27" s="50"/>
      <c r="EG27" s="50"/>
      <c r="EH27" s="50"/>
      <c r="EI27" s="50"/>
      <c r="EJ27" s="50"/>
      <c r="EK27" s="50"/>
      <c r="EL27" s="50"/>
      <c r="EM27" s="50"/>
      <c r="EN27" s="50"/>
      <c r="EO27" s="50"/>
      <c r="EP27" s="50"/>
      <c r="EQ27" s="50"/>
      <c r="ER27" s="50"/>
      <c r="ES27" s="50"/>
      <c r="ET27" s="50"/>
      <c r="EU27" s="50"/>
      <c r="EV27" s="50"/>
      <c r="EW27" s="50"/>
      <c r="EX27" s="50"/>
      <c r="EY27" s="50"/>
      <c r="EZ27" s="50"/>
      <c r="FA27" s="50"/>
      <c r="FB27" s="50"/>
      <c r="FC27" s="50"/>
      <c r="FD27" s="50"/>
      <c r="FE27" s="50"/>
      <c r="FF27" s="50"/>
      <c r="FG27" s="50"/>
      <c r="FH27" s="50"/>
      <c r="FI27" s="50"/>
      <c r="FJ27" s="50"/>
      <c r="FK27" s="50"/>
      <c r="FL27" s="50"/>
      <c r="FM27" s="50"/>
      <c r="FN27" s="50"/>
      <c r="FO27" s="50"/>
      <c r="FP27" s="50"/>
      <c r="FQ27" s="50"/>
      <c r="FR27" s="50"/>
      <c r="FS27" s="50"/>
      <c r="FT27" s="50"/>
      <c r="FU27" s="50"/>
      <c r="FV27" s="50"/>
      <c r="FW27" s="50"/>
      <c r="FX27" s="50"/>
      <c r="FY27" s="50"/>
      <c r="FZ27" s="50"/>
      <c r="GA27" s="50"/>
      <c r="GB27" s="50"/>
      <c r="GC27" s="50"/>
      <c r="GD27" s="50"/>
      <c r="GE27" s="50"/>
      <c r="GF27" s="50"/>
      <c r="GG27" s="50"/>
      <c r="GH27" s="50"/>
      <c r="GI27" s="50"/>
      <c r="GJ27" s="50"/>
      <c r="GK27" s="50"/>
      <c r="GL27" s="50"/>
      <c r="GM27" s="50"/>
      <c r="GN27" s="50"/>
      <c r="GO27" s="50"/>
      <c r="GP27" s="50"/>
      <c r="GQ27" s="50"/>
      <c r="GR27" s="50"/>
      <c r="GS27" s="50"/>
      <c r="GT27" s="50"/>
      <c r="GU27" s="50"/>
      <c r="GV27" s="50"/>
      <c r="GW27" s="50"/>
      <c r="GX27" s="50"/>
      <c r="GY27" s="50"/>
      <c r="GZ27" s="50"/>
      <c r="HA27" s="50"/>
      <c r="HB27" s="50"/>
      <c r="HC27" s="50"/>
      <c r="HD27" s="50"/>
      <c r="HE27" s="50"/>
      <c r="HF27" s="50"/>
      <c r="HG27" s="50"/>
      <c r="HH27" s="50"/>
      <c r="HI27" s="50"/>
      <c r="HJ27" s="50"/>
      <c r="HK27" s="50"/>
      <c r="HL27" s="50"/>
      <c r="HM27" s="50"/>
      <c r="HN27" s="50"/>
      <c r="HO27" s="50"/>
      <c r="HP27" s="50"/>
      <c r="HQ27" s="50"/>
      <c r="HR27" s="50"/>
      <c r="HS27" s="50"/>
      <c r="HT27" s="50"/>
      <c r="HU27" s="50"/>
      <c r="HV27" s="50"/>
      <c r="HW27" s="50"/>
      <c r="HX27" s="50"/>
      <c r="HY27" s="50"/>
      <c r="HZ27" s="50"/>
      <c r="IA27" s="50"/>
      <c r="IB27" s="50"/>
      <c r="IC27" s="50"/>
      <c r="ID27" s="50"/>
      <c r="IE27" s="50"/>
      <c r="IF27" s="50"/>
      <c r="IG27" s="50"/>
      <c r="IH27" s="50"/>
      <c r="II27" s="50"/>
      <c r="IJ27" s="50"/>
      <c r="IK27" s="50"/>
      <c r="IL27" s="50"/>
      <c r="IM27" s="50"/>
      <c r="IN27" s="50"/>
      <c r="IO27" s="50"/>
      <c r="IP27" s="50"/>
      <c r="IQ27" s="50"/>
      <c r="IR27" s="50"/>
      <c r="IS27" s="50"/>
    </row>
    <row r="28" spans="1:253" ht="14.25" customHeight="1" x14ac:dyDescent="0.2">
      <c r="A28" s="56" t="str">
        <f t="shared" si="0"/>
        <v>camera.0715</v>
      </c>
      <c r="B28" s="57">
        <v>715</v>
      </c>
      <c r="C28" s="58" t="s">
        <v>60</v>
      </c>
      <c r="D28" s="58">
        <v>40</v>
      </c>
      <c r="E28" s="58" t="s">
        <v>83</v>
      </c>
      <c r="F28" s="58" t="s">
        <v>109</v>
      </c>
      <c r="G28" s="58" t="s">
        <v>35</v>
      </c>
      <c r="H28" s="58" t="s">
        <v>151</v>
      </c>
      <c r="I28" s="58" t="s">
        <v>152</v>
      </c>
      <c r="J28" s="50" t="s">
        <v>47</v>
      </c>
      <c r="K28" s="63" t="s">
        <v>145</v>
      </c>
      <c r="L28" s="50" t="s">
        <v>153</v>
      </c>
      <c r="M28" s="58" t="s">
        <v>113</v>
      </c>
      <c r="N28" s="58" t="s">
        <v>113</v>
      </c>
      <c r="O28" s="50">
        <v>80</v>
      </c>
      <c r="P28" s="50">
        <v>80</v>
      </c>
      <c r="Q28" s="50">
        <v>554</v>
      </c>
      <c r="R28" s="50" t="s">
        <v>1674</v>
      </c>
      <c r="S28" s="50" t="s">
        <v>41</v>
      </c>
      <c r="T28" s="50">
        <v>0</v>
      </c>
      <c r="U28" s="50">
        <v>0</v>
      </c>
      <c r="V28" s="62" t="s">
        <v>52</v>
      </c>
      <c r="X28" s="60" t="s">
        <v>42</v>
      </c>
      <c r="Z28" s="50" t="s">
        <v>59</v>
      </c>
      <c r="AA28" s="50" t="s">
        <v>114</v>
      </c>
      <c r="AB28" s="58" t="s">
        <v>60</v>
      </c>
      <c r="AC28" s="50" t="s">
        <v>89</v>
      </c>
      <c r="AD28" s="50">
        <v>0</v>
      </c>
      <c r="AE28" s="50">
        <v>0</v>
      </c>
      <c r="AF28" s="50">
        <v>300</v>
      </c>
      <c r="AG28" s="50" t="s">
        <v>43</v>
      </c>
      <c r="AH28" s="50" t="str">
        <f t="shared" si="2"/>
        <v>AP-7 40 Bascara</v>
      </c>
      <c r="AI28" s="50"/>
      <c r="AJ28" s="50" t="str">
        <f t="shared" si="3"/>
        <v>{'Camera information':{'Identifier':'camera.0715','Number':715,'Group':'AP-7','Name':'AP-7 40 Bascara','Location':'AP-7 (N)',</v>
      </c>
      <c r="AK28" s="50" t="str">
        <f t="shared" si="1"/>
        <v>'Description':'AP-7 40 Bascara','Symbol':'Fixed camera','Owner':'ACESA','Municipality':'Bàscara','Kilometric Point':'40','Road':'AP-7','Direction':'0',</v>
      </c>
      <c r="AL28" s="50" t="str">
        <f t="shared" si="4"/>
        <v>'Latitude':'0','Longitude':'0','Manufacturer':'AXIS','Model':'AXIS P5534-E Network Camera','Protocol':'		VLC','Polling':300,</v>
      </c>
      <c r="AM28" s="50" t="str">
        <f t="shared" si="7"/>
        <v>'Connection':{'Address':'10.131.11.3','Multicast address':'				239.239.239.239','User':'sct','Password':'sct','HTTP port':80,'ONVIF port':80,'RTSP port':554},</v>
      </c>
      <c r="AN28" s="50" t="str">
        <f t="shared" si="6"/>
        <v>'PTZ protocol':{'Protocol':'		VLC','Address':			0,'Port':0,'Serial settings':'0'}}},</v>
      </c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  <c r="CC28" s="50"/>
      <c r="CD28" s="50"/>
      <c r="CE28" s="50"/>
      <c r="CF28" s="50"/>
      <c r="CG28" s="50"/>
      <c r="CH28" s="50"/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  <c r="DE28" s="50"/>
      <c r="DF28" s="50"/>
      <c r="DG28" s="50"/>
      <c r="DH28" s="50"/>
      <c r="DI28" s="50"/>
      <c r="DJ28" s="50"/>
      <c r="DK28" s="50"/>
      <c r="DL28" s="50"/>
      <c r="DM28" s="50"/>
      <c r="DN28" s="50"/>
      <c r="DO28" s="50"/>
      <c r="DP28" s="50"/>
      <c r="DQ28" s="50"/>
      <c r="DR28" s="50"/>
      <c r="DS28" s="50"/>
      <c r="DT28" s="50"/>
      <c r="DU28" s="50"/>
      <c r="DV28" s="50"/>
      <c r="DW28" s="50"/>
      <c r="DX28" s="50"/>
      <c r="DY28" s="50"/>
      <c r="DZ28" s="50"/>
      <c r="EA28" s="50"/>
      <c r="EB28" s="50"/>
      <c r="EC28" s="50"/>
      <c r="ED28" s="50"/>
      <c r="EE28" s="50"/>
      <c r="EF28" s="50"/>
      <c r="EG28" s="50"/>
      <c r="EH28" s="50"/>
      <c r="EI28" s="50"/>
      <c r="EJ28" s="50"/>
      <c r="EK28" s="50"/>
      <c r="EL28" s="50"/>
      <c r="EM28" s="50"/>
      <c r="EN28" s="50"/>
      <c r="EO28" s="50"/>
      <c r="EP28" s="50"/>
      <c r="EQ28" s="50"/>
      <c r="ER28" s="50"/>
      <c r="ES28" s="50"/>
      <c r="ET28" s="50"/>
      <c r="EU28" s="50"/>
      <c r="EV28" s="50"/>
      <c r="EW28" s="50"/>
      <c r="EX28" s="50"/>
      <c r="EY28" s="50"/>
      <c r="EZ28" s="50"/>
      <c r="FA28" s="50"/>
      <c r="FB28" s="50"/>
      <c r="FC28" s="50"/>
      <c r="FD28" s="50"/>
      <c r="FE28" s="50"/>
      <c r="FF28" s="50"/>
      <c r="FG28" s="50"/>
      <c r="FH28" s="50"/>
      <c r="FI28" s="50"/>
      <c r="FJ28" s="50"/>
      <c r="FK28" s="50"/>
      <c r="FL28" s="50"/>
      <c r="FM28" s="50"/>
      <c r="FN28" s="50"/>
      <c r="FO28" s="50"/>
      <c r="FP28" s="50"/>
      <c r="FQ28" s="50"/>
      <c r="FR28" s="50"/>
      <c r="FS28" s="50"/>
      <c r="FT28" s="50"/>
      <c r="FU28" s="50"/>
      <c r="FV28" s="50"/>
      <c r="FW28" s="50"/>
      <c r="FX28" s="50"/>
      <c r="FY28" s="50"/>
      <c r="FZ28" s="50"/>
      <c r="GA28" s="50"/>
      <c r="GB28" s="50"/>
      <c r="GC28" s="50"/>
      <c r="GD28" s="50"/>
      <c r="GE28" s="50"/>
      <c r="GF28" s="50"/>
      <c r="GG28" s="50"/>
      <c r="GH28" s="50"/>
      <c r="GI28" s="50"/>
      <c r="GJ28" s="50"/>
      <c r="GK28" s="50"/>
      <c r="GL28" s="50"/>
      <c r="GM28" s="50"/>
      <c r="GN28" s="50"/>
      <c r="GO28" s="50"/>
      <c r="GP28" s="50"/>
      <c r="GQ28" s="50"/>
      <c r="GR28" s="50"/>
      <c r="GS28" s="50"/>
      <c r="GT28" s="50"/>
      <c r="GU28" s="50"/>
      <c r="GV28" s="50"/>
      <c r="GW28" s="50"/>
      <c r="GX28" s="50"/>
      <c r="GY28" s="50"/>
      <c r="GZ28" s="50"/>
      <c r="HA28" s="50"/>
      <c r="HB28" s="50"/>
      <c r="HC28" s="50"/>
      <c r="HD28" s="50"/>
      <c r="HE28" s="50"/>
      <c r="HF28" s="50"/>
      <c r="HG28" s="50"/>
      <c r="HH28" s="50"/>
      <c r="HI28" s="50"/>
      <c r="HJ28" s="50"/>
      <c r="HK28" s="50"/>
      <c r="HL28" s="50"/>
      <c r="HM28" s="50"/>
      <c r="HN28" s="50"/>
      <c r="HO28" s="50"/>
      <c r="HP28" s="50"/>
      <c r="HQ28" s="50"/>
      <c r="HR28" s="50"/>
      <c r="HS28" s="50"/>
      <c r="HT28" s="50"/>
      <c r="HU28" s="50"/>
      <c r="HV28" s="50"/>
      <c r="HW28" s="50"/>
      <c r="HX28" s="50"/>
      <c r="HY28" s="50"/>
      <c r="HZ28" s="50"/>
      <c r="IA28" s="50"/>
      <c r="IB28" s="50"/>
      <c r="IC28" s="50"/>
      <c r="ID28" s="50"/>
      <c r="IE28" s="50"/>
      <c r="IF28" s="50"/>
      <c r="IG28" s="50"/>
      <c r="IH28" s="50"/>
      <c r="II28" s="50"/>
      <c r="IJ28" s="50"/>
      <c r="IK28" s="50"/>
      <c r="IL28" s="50"/>
      <c r="IM28" s="50"/>
      <c r="IN28" s="50"/>
      <c r="IO28" s="50"/>
      <c r="IP28" s="50"/>
      <c r="IQ28" s="50"/>
      <c r="IR28" s="50"/>
      <c r="IS28" s="50"/>
    </row>
    <row r="29" spans="1:253" ht="14.25" customHeight="1" x14ac:dyDescent="0.2">
      <c r="A29" s="56" t="str">
        <f t="shared" si="0"/>
        <v>camera.0716</v>
      </c>
      <c r="B29" s="57">
        <v>716</v>
      </c>
      <c r="C29" s="58" t="s">
        <v>60</v>
      </c>
      <c r="D29" s="58">
        <v>44.45</v>
      </c>
      <c r="E29" s="58" t="s">
        <v>83</v>
      </c>
      <c r="F29" s="58" t="s">
        <v>109</v>
      </c>
      <c r="G29" s="58" t="s">
        <v>35</v>
      </c>
      <c r="H29" s="58" t="s">
        <v>154</v>
      </c>
      <c r="I29" s="58" t="s">
        <v>155</v>
      </c>
      <c r="J29" s="50" t="s">
        <v>47</v>
      </c>
      <c r="K29" s="63" t="s">
        <v>145</v>
      </c>
      <c r="L29" s="50" t="s">
        <v>156</v>
      </c>
      <c r="M29" s="58" t="s">
        <v>113</v>
      </c>
      <c r="N29" s="58" t="s">
        <v>113</v>
      </c>
      <c r="O29" s="50">
        <v>80</v>
      </c>
      <c r="P29" s="50">
        <v>80</v>
      </c>
      <c r="Q29" s="50">
        <v>554</v>
      </c>
      <c r="R29" s="50" t="s">
        <v>1674</v>
      </c>
      <c r="S29" s="50" t="s">
        <v>41</v>
      </c>
      <c r="T29" s="50">
        <v>0</v>
      </c>
      <c r="U29" s="50">
        <v>0</v>
      </c>
      <c r="V29" s="62" t="s">
        <v>52</v>
      </c>
      <c r="W29" s="50" t="s">
        <v>88</v>
      </c>
      <c r="X29" s="60" t="s">
        <v>42</v>
      </c>
      <c r="Z29" s="50" t="s">
        <v>59</v>
      </c>
      <c r="AA29" s="50" t="s">
        <v>114</v>
      </c>
      <c r="AB29" s="58" t="s">
        <v>60</v>
      </c>
      <c r="AC29" s="50" t="s">
        <v>89</v>
      </c>
      <c r="AD29" s="50">
        <v>0</v>
      </c>
      <c r="AE29" s="50">
        <v>0</v>
      </c>
      <c r="AF29" s="50">
        <v>300</v>
      </c>
      <c r="AG29" s="50" t="s">
        <v>43</v>
      </c>
      <c r="AH29" s="50" t="str">
        <f t="shared" si="2"/>
        <v>AP-7 44,45 Viladesens</v>
      </c>
      <c r="AI29" s="50"/>
      <c r="AJ29" s="50" t="str">
        <f t="shared" si="3"/>
        <v>{'Camera information':{'Identifier':'camera.0716','Number':716,'Group':'AP-7','Name':'AP-7 44,45 Viladesens','Location':'AP-7 (N)',</v>
      </c>
      <c r="AK29" s="50" t="str">
        <f t="shared" si="1"/>
        <v>'Description':'AP-7 44,45 Viladesens','Symbol':'Fixed camera','Owner':'ACESA','Municipality':'Viladasens','Kilometric Point':'44,45','Road':'AP-7','Direction':'0',</v>
      </c>
      <c r="AL29" s="50" t="str">
        <f t="shared" si="4"/>
        <v>'Latitude':'0','Longitude':'0','Manufacturer':'AXIS','Model':'AXIS P5534-E Network Camera','Protocol':'		VLC','Polling':300,</v>
      </c>
      <c r="AM29" s="50" t="str">
        <f t="shared" si="7"/>
        <v>'Connection':{'Address':'10.131.11.4','Multicast address':'				239.239.239.239','User':'sct','Password':'sct','HTTP port':80,'ONVIF port':80,'RTSP port':554},</v>
      </c>
      <c r="AN29" s="50" t="str">
        <f t="shared" si="6"/>
        <v>'PTZ protocol':{'Protocol':'		VLC','Address':			0,'Port':0,'Serial settings':'0'}}},</v>
      </c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  <c r="CC29" s="50"/>
      <c r="CD29" s="50"/>
      <c r="CE29" s="50"/>
      <c r="CF29" s="50"/>
      <c r="CG29" s="50"/>
      <c r="CH29" s="50"/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  <c r="DE29" s="50"/>
      <c r="DF29" s="50"/>
      <c r="DG29" s="50"/>
      <c r="DH29" s="50"/>
      <c r="DI29" s="50"/>
      <c r="DJ29" s="50"/>
      <c r="DK29" s="50"/>
      <c r="DL29" s="50"/>
      <c r="DM29" s="50"/>
      <c r="DN29" s="50"/>
      <c r="DO29" s="50"/>
      <c r="DP29" s="50"/>
      <c r="DQ29" s="50"/>
      <c r="DR29" s="50"/>
      <c r="DS29" s="50"/>
      <c r="DT29" s="50"/>
      <c r="DU29" s="50"/>
      <c r="DV29" s="50"/>
      <c r="DW29" s="50"/>
      <c r="DX29" s="50"/>
      <c r="DY29" s="50"/>
      <c r="DZ29" s="50"/>
      <c r="EA29" s="50"/>
      <c r="EB29" s="50"/>
      <c r="EC29" s="50"/>
      <c r="ED29" s="50"/>
      <c r="EE29" s="50"/>
      <c r="EF29" s="50"/>
      <c r="EG29" s="50"/>
      <c r="EH29" s="50"/>
      <c r="EI29" s="50"/>
      <c r="EJ29" s="50"/>
      <c r="EK29" s="50"/>
      <c r="EL29" s="50"/>
      <c r="EM29" s="50"/>
      <c r="EN29" s="50"/>
      <c r="EO29" s="50"/>
      <c r="EP29" s="50"/>
      <c r="EQ29" s="50"/>
      <c r="ER29" s="50"/>
      <c r="ES29" s="50"/>
      <c r="ET29" s="50"/>
      <c r="EU29" s="50"/>
      <c r="EV29" s="50"/>
      <c r="EW29" s="50"/>
      <c r="EX29" s="50"/>
      <c r="EY29" s="50"/>
      <c r="EZ29" s="50"/>
      <c r="FA29" s="50"/>
      <c r="FB29" s="50"/>
      <c r="FC29" s="50"/>
      <c r="FD29" s="50"/>
      <c r="FE29" s="50"/>
      <c r="FF29" s="50"/>
      <c r="FG29" s="50"/>
      <c r="FH29" s="50"/>
      <c r="FI29" s="50"/>
      <c r="FJ29" s="50"/>
      <c r="FK29" s="50"/>
      <c r="FL29" s="50"/>
      <c r="FM29" s="50"/>
      <c r="FN29" s="50"/>
      <c r="FO29" s="50"/>
      <c r="FP29" s="50"/>
      <c r="FQ29" s="50"/>
      <c r="FR29" s="50"/>
      <c r="FS29" s="50"/>
      <c r="FT29" s="50"/>
      <c r="FU29" s="50"/>
      <c r="FV29" s="50"/>
      <c r="FW29" s="50"/>
      <c r="FX29" s="50"/>
      <c r="FY29" s="50"/>
      <c r="FZ29" s="50"/>
      <c r="GA29" s="50"/>
      <c r="GB29" s="50"/>
      <c r="GC29" s="50"/>
      <c r="GD29" s="50"/>
      <c r="GE29" s="50"/>
      <c r="GF29" s="50"/>
      <c r="GG29" s="50"/>
      <c r="GH29" s="50"/>
      <c r="GI29" s="50"/>
      <c r="GJ29" s="50"/>
      <c r="GK29" s="50"/>
      <c r="GL29" s="50"/>
      <c r="GM29" s="50"/>
      <c r="GN29" s="50"/>
      <c r="GO29" s="50"/>
      <c r="GP29" s="50"/>
      <c r="GQ29" s="50"/>
      <c r="GR29" s="50"/>
      <c r="GS29" s="50"/>
      <c r="GT29" s="50"/>
      <c r="GU29" s="50"/>
      <c r="GV29" s="50"/>
      <c r="GW29" s="50"/>
      <c r="GX29" s="50"/>
      <c r="GY29" s="50"/>
      <c r="GZ29" s="50"/>
      <c r="HA29" s="50"/>
      <c r="HB29" s="50"/>
      <c r="HC29" s="50"/>
      <c r="HD29" s="50"/>
      <c r="HE29" s="50"/>
      <c r="HF29" s="50"/>
      <c r="HG29" s="50"/>
      <c r="HH29" s="50"/>
      <c r="HI29" s="50"/>
      <c r="HJ29" s="50"/>
      <c r="HK29" s="50"/>
      <c r="HL29" s="50"/>
      <c r="HM29" s="50"/>
      <c r="HN29" s="50"/>
      <c r="HO29" s="50"/>
      <c r="HP29" s="50"/>
      <c r="HQ29" s="50"/>
      <c r="HR29" s="50"/>
      <c r="HS29" s="50"/>
      <c r="HT29" s="50"/>
      <c r="HU29" s="50"/>
      <c r="HV29" s="50"/>
      <c r="HW29" s="50"/>
      <c r="HX29" s="50"/>
      <c r="HY29" s="50"/>
      <c r="HZ29" s="50"/>
      <c r="IA29" s="50"/>
      <c r="IB29" s="50"/>
      <c r="IC29" s="50"/>
      <c r="ID29" s="50"/>
      <c r="IE29" s="50"/>
      <c r="IF29" s="50"/>
      <c r="IG29" s="50"/>
      <c r="IH29" s="50"/>
      <c r="II29" s="50"/>
      <c r="IJ29" s="50"/>
      <c r="IK29" s="50"/>
      <c r="IL29" s="50"/>
      <c r="IM29" s="50"/>
      <c r="IN29" s="50"/>
      <c r="IO29" s="50"/>
      <c r="IP29" s="50"/>
      <c r="IQ29" s="50"/>
      <c r="IR29" s="50"/>
      <c r="IS29" s="50"/>
    </row>
    <row r="30" spans="1:253" ht="14.25" customHeight="1" x14ac:dyDescent="0.2">
      <c r="A30" s="56" t="str">
        <f t="shared" si="0"/>
        <v>camera.0703</v>
      </c>
      <c r="B30" s="57">
        <v>703</v>
      </c>
      <c r="C30" s="58" t="s">
        <v>157</v>
      </c>
      <c r="D30" s="58">
        <v>278.5</v>
      </c>
      <c r="E30" s="58" t="s">
        <v>83</v>
      </c>
      <c r="F30" s="58" t="s">
        <v>109</v>
      </c>
      <c r="G30" s="58" t="s">
        <v>35</v>
      </c>
      <c r="H30" s="58" t="s">
        <v>119</v>
      </c>
      <c r="I30" s="58" t="s">
        <v>158</v>
      </c>
      <c r="J30" s="50" t="s">
        <v>37</v>
      </c>
      <c r="K30" s="63" t="s">
        <v>145</v>
      </c>
      <c r="L30" s="50" t="s">
        <v>159</v>
      </c>
      <c r="M30" s="58" t="s">
        <v>39</v>
      </c>
      <c r="N30" s="58" t="s">
        <v>40</v>
      </c>
      <c r="O30" s="50">
        <v>80</v>
      </c>
      <c r="P30" s="50">
        <v>80</v>
      </c>
      <c r="Q30" s="50">
        <v>554</v>
      </c>
      <c r="R30" s="50" t="s">
        <v>1674</v>
      </c>
      <c r="S30" s="50" t="s">
        <v>41</v>
      </c>
      <c r="T30" s="50">
        <v>0</v>
      </c>
      <c r="U30" s="50">
        <v>0</v>
      </c>
      <c r="V30" s="50" t="s">
        <v>160</v>
      </c>
      <c r="W30" s="50" t="s">
        <v>88</v>
      </c>
      <c r="X30" s="60" t="s">
        <v>42</v>
      </c>
      <c r="AA30" s="50" t="s">
        <v>53</v>
      </c>
      <c r="AB30" s="58" t="s">
        <v>157</v>
      </c>
      <c r="AC30" s="50" t="s">
        <v>89</v>
      </c>
      <c r="AD30" s="50">
        <v>0</v>
      </c>
      <c r="AE30" s="50">
        <v>0</v>
      </c>
      <c r="AF30" s="50">
        <v>300</v>
      </c>
      <c r="AG30" s="50" t="s">
        <v>43</v>
      </c>
      <c r="AH30" s="50" t="str">
        <f t="shared" si="2"/>
        <v>A-9 278,5 ASF2</v>
      </c>
      <c r="AI30" s="50"/>
      <c r="AJ30" s="50" t="str">
        <f t="shared" si="3"/>
        <v>{'Camera information':{'Identifier':'camera.0703','Number':703,'Group':'A-9','Name':'A-9 278,5 ASF2','Location':'AP-7 (N)',</v>
      </c>
      <c r="AK30" s="50" t="str">
        <f t="shared" si="1"/>
        <v>'Description':'A-9 278,5 ASF2','Symbol':'Fixed camera','Owner':'ACESA','Municipality':'Sense Assignació','Kilometric Point':'278,5','Road':'A-9','Direction':'0',</v>
      </c>
      <c r="AL30" s="50" t="str">
        <f t="shared" si="4"/>
        <v>'Latitude':'0','Longitude':'0','Manufacturer':'LANACCESS','Model':'AXIS P5534-E Network Camera','Protocol':'		VLC','Polling':300,</v>
      </c>
      <c r="AM30" s="50" t="str">
        <f t="shared" si="7"/>
        <v>'Connection':{'Address':'10.131.12.17','Multicast address':'				235.1.0.18','User':'hello','Password':'world','HTTP port':80,'ONVIF port':80,'RTSP port':554},</v>
      </c>
      <c r="AN30" s="50" t="str">
        <f t="shared" si="6"/>
        <v>'PTZ protocol':{'Protocol':'		VLC','Address':			0,'Port':0,'Serial settings':'0'}}},</v>
      </c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  <c r="CC30" s="50"/>
      <c r="CD30" s="50"/>
      <c r="CE30" s="50"/>
      <c r="CF30" s="50"/>
      <c r="CG30" s="50"/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  <c r="DE30" s="50"/>
      <c r="DF30" s="50"/>
      <c r="DG30" s="50"/>
      <c r="DH30" s="50"/>
      <c r="DI30" s="50"/>
      <c r="DJ30" s="50"/>
      <c r="DK30" s="50"/>
      <c r="DL30" s="50"/>
      <c r="DM30" s="50"/>
      <c r="DN30" s="50"/>
      <c r="DO30" s="50"/>
      <c r="DP30" s="50"/>
      <c r="DQ30" s="50"/>
      <c r="DR30" s="50"/>
      <c r="DS30" s="50"/>
      <c r="DT30" s="50"/>
      <c r="DU30" s="50"/>
      <c r="DV30" s="50"/>
      <c r="DW30" s="50"/>
      <c r="DX30" s="50"/>
      <c r="DY30" s="50"/>
      <c r="DZ30" s="50"/>
      <c r="EA30" s="50"/>
      <c r="EB30" s="50"/>
      <c r="EC30" s="50"/>
      <c r="ED30" s="50"/>
      <c r="EE30" s="50"/>
      <c r="EF30" s="50"/>
      <c r="EG30" s="50"/>
      <c r="EH30" s="50"/>
      <c r="EI30" s="50"/>
      <c r="EJ30" s="50"/>
      <c r="EK30" s="50"/>
      <c r="EL30" s="50"/>
      <c r="EM30" s="50"/>
      <c r="EN30" s="50"/>
      <c r="EO30" s="50"/>
      <c r="EP30" s="50"/>
      <c r="EQ30" s="50"/>
      <c r="ER30" s="50"/>
      <c r="ES30" s="50"/>
      <c r="ET30" s="50"/>
      <c r="EU30" s="50"/>
      <c r="EV30" s="50"/>
      <c r="EW30" s="50"/>
      <c r="EX30" s="50"/>
      <c r="EY30" s="50"/>
      <c r="EZ30" s="50"/>
      <c r="FA30" s="50"/>
      <c r="FB30" s="50"/>
      <c r="FC30" s="50"/>
      <c r="FD30" s="50"/>
      <c r="FE30" s="50"/>
      <c r="FF30" s="50"/>
      <c r="FG30" s="50"/>
      <c r="FH30" s="50"/>
      <c r="FI30" s="50"/>
      <c r="FJ30" s="50"/>
      <c r="FK30" s="50"/>
      <c r="FL30" s="50"/>
      <c r="FM30" s="50"/>
      <c r="FN30" s="50"/>
      <c r="FO30" s="50"/>
      <c r="FP30" s="50"/>
      <c r="FQ30" s="50"/>
      <c r="FR30" s="50"/>
      <c r="FS30" s="50"/>
      <c r="FT30" s="50"/>
      <c r="FU30" s="50"/>
      <c r="FV30" s="50"/>
      <c r="FW30" s="50"/>
      <c r="FX30" s="50"/>
      <c r="FY30" s="50"/>
      <c r="FZ30" s="50"/>
      <c r="GA30" s="50"/>
      <c r="GB30" s="50"/>
      <c r="GC30" s="50"/>
      <c r="GD30" s="50"/>
      <c r="GE30" s="50"/>
      <c r="GF30" s="50"/>
      <c r="GG30" s="50"/>
      <c r="GH30" s="50"/>
      <c r="GI30" s="50"/>
      <c r="GJ30" s="50"/>
      <c r="GK30" s="50"/>
      <c r="GL30" s="50"/>
      <c r="GM30" s="50"/>
      <c r="GN30" s="50"/>
      <c r="GO30" s="50"/>
      <c r="GP30" s="50"/>
      <c r="GQ30" s="50"/>
      <c r="GR30" s="50"/>
      <c r="GS30" s="50"/>
      <c r="GT30" s="50"/>
      <c r="GU30" s="50"/>
      <c r="GV30" s="50"/>
      <c r="GW30" s="50"/>
      <c r="GX30" s="50"/>
      <c r="GY30" s="50"/>
      <c r="GZ30" s="50"/>
      <c r="HA30" s="50"/>
      <c r="HB30" s="50"/>
      <c r="HC30" s="50"/>
      <c r="HD30" s="50"/>
      <c r="HE30" s="50"/>
      <c r="HF30" s="50"/>
      <c r="HG30" s="50"/>
      <c r="HH30" s="50"/>
      <c r="HI30" s="50"/>
      <c r="HJ30" s="50"/>
      <c r="HK30" s="50"/>
      <c r="HL30" s="50"/>
      <c r="HM30" s="50"/>
      <c r="HN30" s="50"/>
      <c r="HO30" s="50"/>
      <c r="HP30" s="50"/>
      <c r="HQ30" s="50"/>
      <c r="HR30" s="50"/>
      <c r="HS30" s="50"/>
      <c r="HT30" s="50"/>
      <c r="HU30" s="50"/>
      <c r="HV30" s="50"/>
      <c r="HW30" s="50"/>
      <c r="HX30" s="50"/>
      <c r="HY30" s="50"/>
      <c r="HZ30" s="50"/>
      <c r="IA30" s="50"/>
      <c r="IB30" s="50"/>
      <c r="IC30" s="50"/>
      <c r="ID30" s="50"/>
      <c r="IE30" s="50"/>
      <c r="IF30" s="50"/>
      <c r="IG30" s="50"/>
      <c r="IH30" s="50"/>
      <c r="II30" s="50"/>
      <c r="IJ30" s="50"/>
      <c r="IK30" s="50"/>
      <c r="IL30" s="50"/>
      <c r="IM30" s="50"/>
      <c r="IN30" s="50"/>
      <c r="IO30" s="50"/>
      <c r="IP30" s="50"/>
      <c r="IQ30" s="50"/>
      <c r="IR30" s="50"/>
      <c r="IS30" s="50"/>
    </row>
    <row r="31" spans="1:253" ht="14.25" customHeight="1" x14ac:dyDescent="0.2">
      <c r="A31" s="56" t="str">
        <f t="shared" si="0"/>
        <v>camera.0701</v>
      </c>
      <c r="B31" s="57">
        <v>701</v>
      </c>
      <c r="C31" s="58" t="s">
        <v>157</v>
      </c>
      <c r="D31" s="58">
        <v>271.8</v>
      </c>
      <c r="E31" s="58" t="s">
        <v>83</v>
      </c>
      <c r="F31" s="58" t="s">
        <v>109</v>
      </c>
      <c r="G31" s="58" t="s">
        <v>35</v>
      </c>
      <c r="H31" s="58" t="s">
        <v>119</v>
      </c>
      <c r="I31" s="58" t="s">
        <v>161</v>
      </c>
      <c r="J31" s="50" t="s">
        <v>37</v>
      </c>
      <c r="K31" s="63" t="s">
        <v>162</v>
      </c>
      <c r="L31" s="50" t="s">
        <v>163</v>
      </c>
      <c r="M31" s="58" t="s">
        <v>39</v>
      </c>
      <c r="N31" s="58" t="s">
        <v>40</v>
      </c>
      <c r="O31" s="50">
        <v>80</v>
      </c>
      <c r="P31" s="50">
        <v>80</v>
      </c>
      <c r="Q31" s="50">
        <v>554</v>
      </c>
      <c r="R31" s="50" t="s">
        <v>1674</v>
      </c>
      <c r="S31" s="50" t="s">
        <v>41</v>
      </c>
      <c r="T31" s="50">
        <v>0</v>
      </c>
      <c r="U31" s="50">
        <v>0</v>
      </c>
      <c r="V31" s="50" t="s">
        <v>164</v>
      </c>
      <c r="W31" s="50" t="s">
        <v>88</v>
      </c>
      <c r="X31" s="60" t="s">
        <v>165</v>
      </c>
      <c r="AA31" s="50" t="s">
        <v>53</v>
      </c>
      <c r="AB31" s="58" t="s">
        <v>157</v>
      </c>
      <c r="AC31" s="50" t="s">
        <v>89</v>
      </c>
      <c r="AD31" s="50">
        <v>0</v>
      </c>
      <c r="AE31" s="50">
        <v>0</v>
      </c>
      <c r="AF31" s="50">
        <v>300</v>
      </c>
      <c r="AG31" s="50" t="s">
        <v>43</v>
      </c>
      <c r="AH31" s="50" t="str">
        <f t="shared" si="2"/>
        <v>A-9 271,8 Le Bolou</v>
      </c>
      <c r="AI31" s="50"/>
      <c r="AJ31" s="50" t="str">
        <f t="shared" si="3"/>
        <v>{'Camera information':{'Identifier':'camera.0701','Number':701,'Group':'A-9','Name':'A-9 271,8 Le Bolou','Location':'AP-7 (N)',</v>
      </c>
      <c r="AK31" s="50" t="str">
        <f t="shared" si="1"/>
        <v>'Description':'A-9 271,8 Le Bolou','Symbol':'Fixed camera','Owner':'ACESA','Municipality':'Sense Assignació','Kilometric Point':'271,8','Road':'A-9','Direction':'0',</v>
      </c>
      <c r="AL31" s="50" t="str">
        <f t="shared" si="4"/>
        <v>'Latitude':'0','Longitude':'0','Manufacturer':'LANACCESS','Model':'onSafe MPEGx-100E','Protocol':'		VLC','Polling':300,</v>
      </c>
      <c r="AM31" s="50" t="str">
        <f t="shared" si="7"/>
        <v>'Connection':{'Address':'10.131.12.18','Multicast address':'				235.1.0.19','User':'hello','Password':'world','HTTP port':80,'ONVIF port':80,'RTSP port':554},</v>
      </c>
      <c r="AN31" s="50" t="str">
        <f t="shared" si="6"/>
        <v>'PTZ protocol':{'Protocol':'		VLC','Address':			0,'Port':0,'Serial settings':'0'}}},</v>
      </c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  <c r="CC31" s="50"/>
      <c r="CD31" s="50"/>
      <c r="CE31" s="50"/>
      <c r="CF31" s="50"/>
      <c r="CG31" s="50"/>
      <c r="CH31" s="50"/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50"/>
      <c r="DC31" s="50"/>
      <c r="DD31" s="50"/>
      <c r="DE31" s="50"/>
      <c r="DF31" s="50"/>
      <c r="DG31" s="50"/>
      <c r="DH31" s="50"/>
      <c r="DI31" s="50"/>
      <c r="DJ31" s="50"/>
      <c r="DK31" s="50"/>
      <c r="DL31" s="50"/>
      <c r="DM31" s="50"/>
      <c r="DN31" s="50"/>
      <c r="DO31" s="50"/>
      <c r="DP31" s="50"/>
      <c r="DQ31" s="50"/>
      <c r="DR31" s="50"/>
      <c r="DS31" s="50"/>
      <c r="DT31" s="50"/>
      <c r="DU31" s="50"/>
      <c r="DV31" s="50"/>
      <c r="DW31" s="50"/>
      <c r="DX31" s="50"/>
      <c r="DY31" s="50"/>
      <c r="DZ31" s="50"/>
      <c r="EA31" s="50"/>
      <c r="EB31" s="50"/>
      <c r="EC31" s="50"/>
      <c r="ED31" s="50"/>
      <c r="EE31" s="50"/>
      <c r="EF31" s="50"/>
      <c r="EG31" s="50"/>
      <c r="EH31" s="50"/>
      <c r="EI31" s="50"/>
      <c r="EJ31" s="50"/>
      <c r="EK31" s="50"/>
      <c r="EL31" s="50"/>
      <c r="EM31" s="50"/>
      <c r="EN31" s="50"/>
      <c r="EO31" s="50"/>
      <c r="EP31" s="50"/>
      <c r="EQ31" s="50"/>
      <c r="ER31" s="50"/>
      <c r="ES31" s="50"/>
      <c r="ET31" s="50"/>
      <c r="EU31" s="50"/>
      <c r="EV31" s="50"/>
      <c r="EW31" s="50"/>
      <c r="EX31" s="50"/>
      <c r="EY31" s="50"/>
      <c r="EZ31" s="50"/>
      <c r="FA31" s="50"/>
      <c r="FB31" s="50"/>
      <c r="FC31" s="50"/>
      <c r="FD31" s="50"/>
      <c r="FE31" s="50"/>
      <c r="FF31" s="50"/>
      <c r="FG31" s="50"/>
      <c r="FH31" s="50"/>
      <c r="FI31" s="50"/>
      <c r="FJ31" s="50"/>
      <c r="FK31" s="50"/>
      <c r="FL31" s="50"/>
      <c r="FM31" s="50"/>
      <c r="FN31" s="50"/>
      <c r="FO31" s="50"/>
      <c r="FP31" s="50"/>
      <c r="FQ31" s="50"/>
      <c r="FR31" s="50"/>
      <c r="FS31" s="50"/>
      <c r="FT31" s="50"/>
      <c r="FU31" s="50"/>
      <c r="FV31" s="50"/>
      <c r="FW31" s="50"/>
      <c r="FX31" s="50"/>
      <c r="FY31" s="50"/>
      <c r="FZ31" s="50"/>
      <c r="GA31" s="50"/>
      <c r="GB31" s="50"/>
      <c r="GC31" s="50"/>
      <c r="GD31" s="50"/>
      <c r="GE31" s="50"/>
      <c r="GF31" s="50"/>
      <c r="GG31" s="50"/>
      <c r="GH31" s="50"/>
      <c r="GI31" s="50"/>
      <c r="GJ31" s="50"/>
      <c r="GK31" s="50"/>
      <c r="GL31" s="50"/>
      <c r="GM31" s="50"/>
      <c r="GN31" s="50"/>
      <c r="GO31" s="50"/>
      <c r="GP31" s="50"/>
      <c r="GQ31" s="50"/>
      <c r="GR31" s="50"/>
      <c r="GS31" s="50"/>
      <c r="GT31" s="50"/>
      <c r="GU31" s="50"/>
      <c r="GV31" s="50"/>
      <c r="GW31" s="50"/>
      <c r="GX31" s="50"/>
      <c r="GY31" s="50"/>
      <c r="GZ31" s="50"/>
      <c r="HA31" s="50"/>
      <c r="HB31" s="50"/>
      <c r="HC31" s="50"/>
      <c r="HD31" s="50"/>
      <c r="HE31" s="50"/>
      <c r="HF31" s="50"/>
      <c r="HG31" s="50"/>
      <c r="HH31" s="50"/>
      <c r="HI31" s="50"/>
      <c r="HJ31" s="50"/>
      <c r="HK31" s="50"/>
      <c r="HL31" s="50"/>
      <c r="HM31" s="50"/>
      <c r="HN31" s="50"/>
      <c r="HO31" s="50"/>
      <c r="HP31" s="50"/>
      <c r="HQ31" s="50"/>
      <c r="HR31" s="50"/>
      <c r="HS31" s="50"/>
      <c r="HT31" s="50"/>
      <c r="HU31" s="50"/>
      <c r="HV31" s="50"/>
      <c r="HW31" s="50"/>
      <c r="HX31" s="50"/>
      <c r="HY31" s="50"/>
      <c r="HZ31" s="50"/>
      <c r="IA31" s="50"/>
      <c r="IB31" s="50"/>
      <c r="IC31" s="50"/>
      <c r="ID31" s="50"/>
      <c r="IE31" s="50"/>
      <c r="IF31" s="50"/>
      <c r="IG31" s="50"/>
      <c r="IH31" s="50"/>
      <c r="II31" s="50"/>
      <c r="IJ31" s="50"/>
      <c r="IK31" s="50"/>
      <c r="IL31" s="50"/>
      <c r="IM31" s="50"/>
      <c r="IN31" s="50"/>
      <c r="IO31" s="50"/>
      <c r="IP31" s="50"/>
      <c r="IQ31" s="50"/>
      <c r="IR31" s="50"/>
      <c r="IS31" s="50"/>
    </row>
    <row r="32" spans="1:253" ht="14.25" customHeight="1" x14ac:dyDescent="0.2">
      <c r="A32" s="56" t="str">
        <f t="shared" si="0"/>
        <v>camera.0702</v>
      </c>
      <c r="B32" s="57">
        <v>702</v>
      </c>
      <c r="C32" s="58" t="s">
        <v>157</v>
      </c>
      <c r="D32" s="58">
        <v>276.5</v>
      </c>
      <c r="E32" s="58" t="s">
        <v>83</v>
      </c>
      <c r="F32" s="58" t="s">
        <v>109</v>
      </c>
      <c r="G32" s="58" t="s">
        <v>35</v>
      </c>
      <c r="H32" s="58" t="s">
        <v>119</v>
      </c>
      <c r="I32" s="58" t="s">
        <v>166</v>
      </c>
      <c r="J32" s="50" t="s">
        <v>37</v>
      </c>
      <c r="K32" s="63" t="s">
        <v>162</v>
      </c>
      <c r="L32" s="50" t="s">
        <v>167</v>
      </c>
      <c r="M32" s="58" t="s">
        <v>39</v>
      </c>
      <c r="N32" s="58" t="s">
        <v>40</v>
      </c>
      <c r="O32" s="50">
        <v>80</v>
      </c>
      <c r="P32" s="50">
        <v>80</v>
      </c>
      <c r="Q32" s="50">
        <v>554</v>
      </c>
      <c r="R32" s="50" t="s">
        <v>1674</v>
      </c>
      <c r="S32" s="50" t="s">
        <v>41</v>
      </c>
      <c r="T32" s="50">
        <v>0</v>
      </c>
      <c r="U32" s="50">
        <v>0</v>
      </c>
      <c r="V32" s="50" t="s">
        <v>168</v>
      </c>
      <c r="W32" s="50" t="s">
        <v>88</v>
      </c>
      <c r="X32" s="60" t="s">
        <v>42</v>
      </c>
      <c r="AA32" s="50" t="s">
        <v>53</v>
      </c>
      <c r="AB32" s="58" t="s">
        <v>157</v>
      </c>
      <c r="AC32" s="50" t="s">
        <v>89</v>
      </c>
      <c r="AD32" s="50">
        <v>0</v>
      </c>
      <c r="AE32" s="50">
        <v>0</v>
      </c>
      <c r="AF32" s="50">
        <v>300</v>
      </c>
      <c r="AG32" s="50" t="s">
        <v>43</v>
      </c>
      <c r="AH32" s="50" t="str">
        <f t="shared" si="2"/>
        <v>A-9 276,5 ASF3</v>
      </c>
      <c r="AI32" s="50"/>
      <c r="AJ32" s="50" t="str">
        <f t="shared" si="3"/>
        <v>{'Camera information':{'Identifier':'camera.0702','Number':702,'Group':'A-9','Name':'A-9 276,5 ASF3','Location':'AP-7 (N)',</v>
      </c>
      <c r="AK32" s="50" t="str">
        <f t="shared" si="1"/>
        <v>'Description':'A-9 276,5 ASF3','Symbol':'Fixed camera','Owner':'ACESA','Municipality':'Sense Assignació','Kilometric Point':'276,5','Road':'A-9','Direction':'0',</v>
      </c>
      <c r="AL32" s="50" t="str">
        <f t="shared" si="4"/>
        <v>'Latitude':'0','Longitude':'0','Manufacturer':'LANACCESS','Model':'onSafe MPEGx-100E','Protocol':'		VLC','Polling':300,</v>
      </c>
      <c r="AM32" s="50" t="str">
        <f t="shared" si="7"/>
        <v>'Connection':{'Address':'10.131.12.19','Multicast address':'				235.1.0.20','User':'hello','Password':'world','HTTP port':80,'ONVIF port':80,'RTSP port':554},</v>
      </c>
      <c r="AN32" s="50" t="str">
        <f t="shared" si="6"/>
        <v>'PTZ protocol':{'Protocol':'		VLC','Address':			0,'Port':0,'Serial settings':'0'}}},</v>
      </c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  <c r="CC32" s="50"/>
      <c r="CD32" s="50"/>
      <c r="CE32" s="50"/>
      <c r="CF32" s="50"/>
      <c r="CG32" s="50"/>
      <c r="CH32" s="50"/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  <c r="DE32" s="50"/>
      <c r="DF32" s="50"/>
      <c r="DG32" s="50"/>
      <c r="DH32" s="50"/>
      <c r="DI32" s="50"/>
      <c r="DJ32" s="50"/>
      <c r="DK32" s="50"/>
      <c r="DL32" s="50"/>
      <c r="DM32" s="50"/>
      <c r="DN32" s="50"/>
      <c r="DO32" s="50"/>
      <c r="DP32" s="50"/>
      <c r="DQ32" s="50"/>
      <c r="DR32" s="50"/>
      <c r="DS32" s="50"/>
      <c r="DT32" s="50"/>
      <c r="DU32" s="50"/>
      <c r="DV32" s="50"/>
      <c r="DW32" s="50"/>
      <c r="DX32" s="50"/>
      <c r="DY32" s="50"/>
      <c r="DZ32" s="50"/>
      <c r="EA32" s="50"/>
      <c r="EB32" s="50"/>
      <c r="EC32" s="50"/>
      <c r="ED32" s="50"/>
      <c r="EE32" s="50"/>
      <c r="EF32" s="50"/>
      <c r="EG32" s="50"/>
      <c r="EH32" s="50"/>
      <c r="EI32" s="50"/>
      <c r="EJ32" s="50"/>
      <c r="EK32" s="50"/>
      <c r="EL32" s="50"/>
      <c r="EM32" s="50"/>
      <c r="EN32" s="50"/>
      <c r="EO32" s="50"/>
      <c r="EP32" s="50"/>
      <c r="EQ32" s="50"/>
      <c r="ER32" s="50"/>
      <c r="ES32" s="50"/>
      <c r="ET32" s="50"/>
      <c r="EU32" s="50"/>
      <c r="EV32" s="50"/>
      <c r="EW32" s="50"/>
      <c r="EX32" s="50"/>
      <c r="EY32" s="50"/>
      <c r="EZ32" s="50"/>
      <c r="FA32" s="50"/>
      <c r="FB32" s="50"/>
      <c r="FC32" s="50"/>
      <c r="FD32" s="50"/>
      <c r="FE32" s="50"/>
      <c r="FF32" s="50"/>
      <c r="FG32" s="50"/>
      <c r="FH32" s="50"/>
      <c r="FI32" s="50"/>
      <c r="FJ32" s="50"/>
      <c r="FK32" s="50"/>
      <c r="FL32" s="50"/>
      <c r="FM32" s="50"/>
      <c r="FN32" s="50"/>
      <c r="FO32" s="50"/>
      <c r="FP32" s="50"/>
      <c r="FQ32" s="50"/>
      <c r="FR32" s="50"/>
      <c r="FS32" s="50"/>
      <c r="FT32" s="50"/>
      <c r="FU32" s="50"/>
      <c r="FV32" s="50"/>
      <c r="FW32" s="50"/>
      <c r="FX32" s="50"/>
      <c r="FY32" s="50"/>
      <c r="FZ32" s="50"/>
      <c r="GA32" s="50"/>
      <c r="GB32" s="50"/>
      <c r="GC32" s="50"/>
      <c r="GD32" s="50"/>
      <c r="GE32" s="50"/>
      <c r="GF32" s="50"/>
      <c r="GG32" s="50"/>
      <c r="GH32" s="50"/>
      <c r="GI32" s="50"/>
      <c r="GJ32" s="50"/>
      <c r="GK32" s="50"/>
      <c r="GL32" s="50"/>
      <c r="GM32" s="50"/>
      <c r="GN32" s="50"/>
      <c r="GO32" s="50"/>
      <c r="GP32" s="50"/>
      <c r="GQ32" s="50"/>
      <c r="GR32" s="50"/>
      <c r="GS32" s="50"/>
      <c r="GT32" s="50"/>
      <c r="GU32" s="50"/>
      <c r="GV32" s="50"/>
      <c r="GW32" s="50"/>
      <c r="GX32" s="50"/>
      <c r="GY32" s="50"/>
      <c r="GZ32" s="50"/>
      <c r="HA32" s="50"/>
      <c r="HB32" s="50"/>
      <c r="HC32" s="50"/>
      <c r="HD32" s="50"/>
      <c r="HE32" s="50"/>
      <c r="HF32" s="50"/>
      <c r="HG32" s="50"/>
      <c r="HH32" s="50"/>
      <c r="HI32" s="50"/>
      <c r="HJ32" s="50"/>
      <c r="HK32" s="50"/>
      <c r="HL32" s="50"/>
      <c r="HM32" s="50"/>
      <c r="HN32" s="50"/>
      <c r="HO32" s="50"/>
      <c r="HP32" s="50"/>
      <c r="HQ32" s="50"/>
      <c r="HR32" s="50"/>
      <c r="HS32" s="50"/>
      <c r="HT32" s="50"/>
      <c r="HU32" s="50"/>
      <c r="HV32" s="50"/>
      <c r="HW32" s="50"/>
      <c r="HX32" s="50"/>
      <c r="HY32" s="50"/>
      <c r="HZ32" s="50"/>
      <c r="IA32" s="50"/>
      <c r="IB32" s="50"/>
      <c r="IC32" s="50"/>
      <c r="ID32" s="50"/>
      <c r="IE32" s="50"/>
      <c r="IF32" s="50"/>
      <c r="IG32" s="50"/>
      <c r="IH32" s="50"/>
      <c r="II32" s="50"/>
      <c r="IJ32" s="50"/>
      <c r="IK32" s="50"/>
      <c r="IL32" s="50"/>
      <c r="IM32" s="50"/>
      <c r="IN32" s="50"/>
      <c r="IO32" s="50"/>
      <c r="IP32" s="50"/>
      <c r="IQ32" s="50"/>
      <c r="IR32" s="50"/>
      <c r="IS32" s="50"/>
    </row>
    <row r="33" spans="1:253" ht="14.25" customHeight="1" x14ac:dyDescent="0.2">
      <c r="A33" s="56" t="str">
        <f t="shared" si="0"/>
        <v>camera.0704</v>
      </c>
      <c r="B33" s="57">
        <v>704</v>
      </c>
      <c r="C33" s="58" t="s">
        <v>157</v>
      </c>
      <c r="D33" s="58">
        <v>279</v>
      </c>
      <c r="E33" s="58" t="s">
        <v>83</v>
      </c>
      <c r="F33" s="58" t="s">
        <v>109</v>
      </c>
      <c r="G33" s="58" t="s">
        <v>35</v>
      </c>
      <c r="H33" s="58" t="s">
        <v>119</v>
      </c>
      <c r="I33" s="58" t="s">
        <v>169</v>
      </c>
      <c r="J33" s="50" t="s">
        <v>37</v>
      </c>
      <c r="K33" s="63" t="s">
        <v>162</v>
      </c>
      <c r="L33" s="50" t="s">
        <v>170</v>
      </c>
      <c r="M33" s="58" t="s">
        <v>39</v>
      </c>
      <c r="N33" s="58" t="s">
        <v>40</v>
      </c>
      <c r="O33" s="50">
        <v>80</v>
      </c>
      <c r="P33" s="50">
        <v>80</v>
      </c>
      <c r="Q33" s="50">
        <v>554</v>
      </c>
      <c r="R33" s="50" t="s">
        <v>1674</v>
      </c>
      <c r="S33" s="50" t="s">
        <v>41</v>
      </c>
      <c r="T33" s="50">
        <v>0</v>
      </c>
      <c r="U33" s="50">
        <v>0</v>
      </c>
      <c r="V33" s="50" t="s">
        <v>171</v>
      </c>
      <c r="W33" s="50" t="s">
        <v>88</v>
      </c>
      <c r="X33" s="60" t="s">
        <v>165</v>
      </c>
      <c r="AA33" s="50" t="s">
        <v>53</v>
      </c>
      <c r="AB33" s="58" t="s">
        <v>157</v>
      </c>
      <c r="AC33" s="50" t="s">
        <v>89</v>
      </c>
      <c r="AD33" s="50">
        <v>0</v>
      </c>
      <c r="AE33" s="50">
        <v>0</v>
      </c>
      <c r="AF33" s="50">
        <v>300</v>
      </c>
      <c r="AG33" s="50" t="s">
        <v>43</v>
      </c>
      <c r="AH33" s="50" t="str">
        <f t="shared" si="2"/>
        <v>A-9 279 Frontera França</v>
      </c>
      <c r="AI33" s="50"/>
      <c r="AJ33" s="50" t="str">
        <f t="shared" si="3"/>
        <v>{'Camera information':{'Identifier':'camera.0704','Number':704,'Group':'A-9','Name':'A-9 279 Frontera França','Location':'AP-7 (N)',</v>
      </c>
      <c r="AK33" s="50" t="str">
        <f t="shared" si="1"/>
        <v>'Description':'A-9 279 Frontera França','Symbol':'Fixed camera','Owner':'ACESA','Municipality':'Sense Assignació','Kilometric Point':'279','Road':'A-9','Direction':'0',</v>
      </c>
      <c r="AL33" s="50" t="str">
        <f t="shared" si="4"/>
        <v>'Latitude':'0','Longitude':'0','Manufacturer':'LANACCESS','Model':'onSafe MPEGx-100E','Protocol':'		VLC','Polling':300,</v>
      </c>
      <c r="AM33" s="50" t="str">
        <f t="shared" si="7"/>
        <v>'Connection':{'Address':'10.131.12.21','Multicast address':'				235.1.0.21','User':'hello','Password':'world','HTTP port':80,'ONVIF port':80,'RTSP port':554},</v>
      </c>
      <c r="AN33" s="50" t="str">
        <f t="shared" si="6"/>
        <v>'PTZ protocol':{'Protocol':'		VLC','Address':			0,'Port':0,'Serial settings':'0'}}},</v>
      </c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  <c r="DE33" s="50"/>
      <c r="DF33" s="50"/>
      <c r="DG33" s="50"/>
      <c r="DH33" s="50"/>
      <c r="DI33" s="50"/>
      <c r="DJ33" s="50"/>
      <c r="DK33" s="50"/>
      <c r="DL33" s="50"/>
      <c r="DM33" s="50"/>
      <c r="DN33" s="50"/>
      <c r="DO33" s="50"/>
      <c r="DP33" s="50"/>
      <c r="DQ33" s="50"/>
      <c r="DR33" s="50"/>
      <c r="DS33" s="50"/>
      <c r="DT33" s="50"/>
      <c r="DU33" s="50"/>
      <c r="DV33" s="50"/>
      <c r="DW33" s="50"/>
      <c r="DX33" s="50"/>
      <c r="DY33" s="50"/>
      <c r="DZ33" s="50"/>
      <c r="EA33" s="50"/>
      <c r="EB33" s="50"/>
      <c r="EC33" s="50"/>
      <c r="ED33" s="50"/>
      <c r="EE33" s="50"/>
      <c r="EF33" s="50"/>
      <c r="EG33" s="50"/>
      <c r="EH33" s="50"/>
      <c r="EI33" s="50"/>
      <c r="EJ33" s="50"/>
      <c r="EK33" s="50"/>
      <c r="EL33" s="50"/>
      <c r="EM33" s="50"/>
      <c r="EN33" s="50"/>
      <c r="EO33" s="50"/>
      <c r="EP33" s="50"/>
      <c r="EQ33" s="50"/>
      <c r="ER33" s="50"/>
      <c r="ES33" s="50"/>
      <c r="ET33" s="50"/>
      <c r="EU33" s="50"/>
      <c r="EV33" s="50"/>
      <c r="EW33" s="50"/>
      <c r="EX33" s="50"/>
      <c r="EY33" s="50"/>
      <c r="EZ33" s="50"/>
      <c r="FA33" s="50"/>
      <c r="FB33" s="50"/>
      <c r="FC33" s="50"/>
      <c r="FD33" s="50"/>
      <c r="FE33" s="50"/>
      <c r="FF33" s="50"/>
      <c r="FG33" s="50"/>
      <c r="FH33" s="50"/>
      <c r="FI33" s="50"/>
      <c r="FJ33" s="50"/>
      <c r="FK33" s="50"/>
      <c r="FL33" s="50"/>
      <c r="FM33" s="50"/>
      <c r="FN33" s="50"/>
      <c r="FO33" s="50"/>
      <c r="FP33" s="50"/>
      <c r="FQ33" s="50"/>
      <c r="FR33" s="50"/>
      <c r="FS33" s="50"/>
      <c r="FT33" s="50"/>
      <c r="FU33" s="50"/>
      <c r="FV33" s="50"/>
      <c r="FW33" s="50"/>
      <c r="FX33" s="50"/>
      <c r="FY33" s="50"/>
      <c r="FZ33" s="50"/>
      <c r="GA33" s="50"/>
      <c r="GB33" s="50"/>
      <c r="GC33" s="50"/>
      <c r="GD33" s="50"/>
      <c r="GE33" s="50"/>
      <c r="GF33" s="50"/>
      <c r="GG33" s="50"/>
      <c r="GH33" s="50"/>
      <c r="GI33" s="50"/>
      <c r="GJ33" s="50"/>
      <c r="GK33" s="50"/>
      <c r="GL33" s="50"/>
      <c r="GM33" s="50"/>
      <c r="GN33" s="50"/>
      <c r="GO33" s="50"/>
      <c r="GP33" s="50"/>
      <c r="GQ33" s="50"/>
      <c r="GR33" s="50"/>
      <c r="GS33" s="50"/>
      <c r="GT33" s="50"/>
      <c r="GU33" s="50"/>
      <c r="GV33" s="50"/>
      <c r="GW33" s="50"/>
      <c r="GX33" s="50"/>
      <c r="GY33" s="50"/>
      <c r="GZ33" s="50"/>
      <c r="HA33" s="50"/>
      <c r="HB33" s="50"/>
      <c r="HC33" s="50"/>
      <c r="HD33" s="50"/>
      <c r="HE33" s="50"/>
      <c r="HF33" s="50"/>
      <c r="HG33" s="50"/>
      <c r="HH33" s="50"/>
      <c r="HI33" s="50"/>
      <c r="HJ33" s="50"/>
      <c r="HK33" s="50"/>
      <c r="HL33" s="50"/>
      <c r="HM33" s="50"/>
      <c r="HN33" s="50"/>
      <c r="HO33" s="50"/>
      <c r="HP33" s="50"/>
      <c r="HQ33" s="50"/>
      <c r="HR33" s="50"/>
      <c r="HS33" s="50"/>
      <c r="HT33" s="50"/>
      <c r="HU33" s="50"/>
      <c r="HV33" s="50"/>
      <c r="HW33" s="50"/>
      <c r="HX33" s="50"/>
      <c r="HY33" s="50"/>
      <c r="HZ33" s="50"/>
      <c r="IA33" s="50"/>
      <c r="IB33" s="50"/>
      <c r="IC33" s="50"/>
      <c r="ID33" s="50"/>
      <c r="IE33" s="50"/>
      <c r="IF33" s="50"/>
      <c r="IG33" s="50"/>
      <c r="IH33" s="50"/>
      <c r="II33" s="50"/>
      <c r="IJ33" s="50"/>
      <c r="IK33" s="50"/>
      <c r="IL33" s="50"/>
      <c r="IM33" s="50"/>
      <c r="IN33" s="50"/>
      <c r="IO33" s="50"/>
      <c r="IP33" s="50"/>
      <c r="IQ33" s="50"/>
      <c r="IR33" s="50"/>
      <c r="IS33" s="50"/>
    </row>
    <row r="34" spans="1:253" ht="14.25" customHeight="1" x14ac:dyDescent="0.2">
      <c r="A34" s="56" t="str">
        <f t="shared" si="0"/>
        <v>camera.0713</v>
      </c>
      <c r="B34" s="57">
        <v>713</v>
      </c>
      <c r="C34" s="58" t="s">
        <v>60</v>
      </c>
      <c r="D34" s="58">
        <v>29</v>
      </c>
      <c r="E34" s="58" t="s">
        <v>83</v>
      </c>
      <c r="F34" s="58" t="s">
        <v>109</v>
      </c>
      <c r="G34" s="58" t="s">
        <v>35</v>
      </c>
      <c r="H34" s="58" t="s">
        <v>172</v>
      </c>
      <c r="I34" s="58" t="s">
        <v>173</v>
      </c>
      <c r="J34" s="50" t="s">
        <v>37</v>
      </c>
      <c r="K34" s="63" t="s">
        <v>3722</v>
      </c>
      <c r="L34" s="65" t="s">
        <v>174</v>
      </c>
      <c r="M34" s="58"/>
      <c r="N34" s="58"/>
      <c r="O34" s="50">
        <v>80</v>
      </c>
      <c r="P34" s="50">
        <v>80</v>
      </c>
      <c r="Q34" s="50">
        <v>554</v>
      </c>
      <c r="R34" s="50" t="s">
        <v>1674</v>
      </c>
      <c r="S34" s="50" t="s">
        <v>41</v>
      </c>
      <c r="T34" s="50">
        <v>0</v>
      </c>
      <c r="U34" s="50">
        <v>0</v>
      </c>
      <c r="V34" s="50" t="s">
        <v>175</v>
      </c>
      <c r="W34" s="50" t="s">
        <v>88</v>
      </c>
      <c r="X34" s="60" t="s">
        <v>42</v>
      </c>
      <c r="Z34" s="50" t="s">
        <v>59</v>
      </c>
      <c r="AA34" s="50" t="s">
        <v>53</v>
      </c>
      <c r="AB34" s="58" t="s">
        <v>60</v>
      </c>
      <c r="AC34" s="50" t="s">
        <v>89</v>
      </c>
      <c r="AD34" s="50">
        <v>0</v>
      </c>
      <c r="AE34" s="50">
        <v>0</v>
      </c>
      <c r="AF34" s="50">
        <v>300</v>
      </c>
      <c r="AG34" s="50" t="s">
        <v>43</v>
      </c>
      <c r="AH34" s="50" t="str">
        <f t="shared" si="2"/>
        <v>AP-7 29 Figueres Sud</v>
      </c>
      <c r="AI34" s="50"/>
      <c r="AJ34" s="50" t="str">
        <f t="shared" si="3"/>
        <v>{'Camera information':{'Identifier':'camera.0713','Number':713,'Group':'AP-7','Name':'AP-7 29 Figueres Sud','Location':'AP-7 (N)',</v>
      </c>
      <c r="AK34" s="50" t="str">
        <f t="shared" si="1"/>
        <v>'Description':'AP-7 29 Figueres Sud','Symbol':'Fixed camera','Owner':'ACESA','Municipality':'Figueres','Kilometric Point':'29','Road':'AP-7','Direction':'0',</v>
      </c>
      <c r="AL34" s="50" t="str">
        <f t="shared" si="4"/>
        <v>'Latitude':'0','Longitude':'0','Manufacturer':'LANACCESS','Model':'-','Protocol':'		VLC','Polling':300,</v>
      </c>
      <c r="AM34" s="50" t="str">
        <f t="shared" si="7"/>
        <v>'Connection':{'Address':'10.131.12.22','Multicast address':'				235.1.0.47','User':'','Password':'','HTTP port':80,'ONVIF port':80,'RTSP port':554},</v>
      </c>
      <c r="AN34" s="50" t="str">
        <f t="shared" si="6"/>
        <v>'PTZ protocol':{'Protocol':'		VLC','Address':			0,'Port':0,'Serial settings':'0'}}},</v>
      </c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  <c r="CC34" s="50"/>
      <c r="CD34" s="50"/>
      <c r="CE34" s="50"/>
      <c r="CF34" s="50"/>
      <c r="CG34" s="50"/>
      <c r="CH34" s="50"/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  <c r="DE34" s="50"/>
      <c r="DF34" s="50"/>
      <c r="DG34" s="50"/>
      <c r="DH34" s="50"/>
      <c r="DI34" s="50"/>
      <c r="DJ34" s="50"/>
      <c r="DK34" s="50"/>
      <c r="DL34" s="50"/>
      <c r="DM34" s="50"/>
      <c r="DN34" s="50"/>
      <c r="DO34" s="50"/>
      <c r="DP34" s="50"/>
      <c r="DQ34" s="50"/>
      <c r="DR34" s="50"/>
      <c r="DS34" s="50"/>
      <c r="DT34" s="50"/>
      <c r="DU34" s="50"/>
      <c r="DV34" s="50"/>
      <c r="DW34" s="50"/>
      <c r="DX34" s="50"/>
      <c r="DY34" s="50"/>
      <c r="DZ34" s="50"/>
      <c r="EA34" s="50"/>
      <c r="EB34" s="50"/>
      <c r="EC34" s="50"/>
      <c r="ED34" s="50"/>
      <c r="EE34" s="50"/>
      <c r="EF34" s="50"/>
      <c r="EG34" s="50"/>
      <c r="EH34" s="50"/>
      <c r="EI34" s="50"/>
      <c r="EJ34" s="50"/>
      <c r="EK34" s="50"/>
      <c r="EL34" s="50"/>
      <c r="EM34" s="50"/>
      <c r="EN34" s="50"/>
      <c r="EO34" s="50"/>
      <c r="EP34" s="50"/>
      <c r="EQ34" s="50"/>
      <c r="ER34" s="50"/>
      <c r="ES34" s="50"/>
      <c r="ET34" s="50"/>
      <c r="EU34" s="50"/>
      <c r="EV34" s="50"/>
      <c r="EW34" s="50"/>
      <c r="EX34" s="50"/>
      <c r="EY34" s="50"/>
      <c r="EZ34" s="50"/>
      <c r="FA34" s="50"/>
      <c r="FB34" s="50"/>
      <c r="FC34" s="50"/>
      <c r="FD34" s="50"/>
      <c r="FE34" s="50"/>
      <c r="FF34" s="50"/>
      <c r="FG34" s="50"/>
      <c r="FH34" s="50"/>
      <c r="FI34" s="50"/>
      <c r="FJ34" s="50"/>
      <c r="FK34" s="50"/>
      <c r="FL34" s="50"/>
      <c r="FM34" s="50"/>
      <c r="FN34" s="50"/>
      <c r="FO34" s="50"/>
      <c r="FP34" s="50"/>
      <c r="FQ34" s="50"/>
      <c r="FR34" s="50"/>
      <c r="FS34" s="50"/>
      <c r="FT34" s="50"/>
      <c r="FU34" s="50"/>
      <c r="FV34" s="50"/>
      <c r="FW34" s="50"/>
      <c r="FX34" s="50"/>
      <c r="FY34" s="50"/>
      <c r="FZ34" s="50"/>
      <c r="GA34" s="50"/>
      <c r="GB34" s="50"/>
      <c r="GC34" s="50"/>
      <c r="GD34" s="50"/>
      <c r="GE34" s="50"/>
      <c r="GF34" s="50"/>
      <c r="GG34" s="50"/>
      <c r="GH34" s="50"/>
      <c r="GI34" s="50"/>
      <c r="GJ34" s="50"/>
      <c r="GK34" s="50"/>
      <c r="GL34" s="50"/>
      <c r="GM34" s="50"/>
      <c r="GN34" s="50"/>
      <c r="GO34" s="50"/>
      <c r="GP34" s="50"/>
      <c r="GQ34" s="50"/>
      <c r="GR34" s="50"/>
      <c r="GS34" s="50"/>
      <c r="GT34" s="50"/>
      <c r="GU34" s="50"/>
      <c r="GV34" s="50"/>
      <c r="GW34" s="50"/>
      <c r="GX34" s="50"/>
      <c r="GY34" s="50"/>
      <c r="GZ34" s="50"/>
      <c r="HA34" s="50"/>
      <c r="HB34" s="50"/>
      <c r="HC34" s="50"/>
      <c r="HD34" s="50"/>
      <c r="HE34" s="50"/>
      <c r="HF34" s="50"/>
      <c r="HG34" s="50"/>
      <c r="HH34" s="50"/>
      <c r="HI34" s="50"/>
      <c r="HJ34" s="50"/>
      <c r="HK34" s="50"/>
      <c r="HL34" s="50"/>
      <c r="HM34" s="50"/>
      <c r="HN34" s="50"/>
      <c r="HO34" s="50"/>
      <c r="HP34" s="50"/>
      <c r="HQ34" s="50"/>
      <c r="HR34" s="50"/>
      <c r="HS34" s="50"/>
      <c r="HT34" s="50"/>
      <c r="HU34" s="50"/>
      <c r="HV34" s="50"/>
      <c r="HW34" s="50"/>
      <c r="HX34" s="50"/>
      <c r="HY34" s="50"/>
      <c r="HZ34" s="50"/>
      <c r="IA34" s="50"/>
      <c r="IB34" s="50"/>
      <c r="IC34" s="50"/>
      <c r="ID34" s="50"/>
      <c r="IE34" s="50"/>
      <c r="IF34" s="50"/>
      <c r="IG34" s="50"/>
      <c r="IH34" s="50"/>
      <c r="II34" s="50"/>
      <c r="IJ34" s="50"/>
      <c r="IK34" s="50"/>
      <c r="IL34" s="50"/>
      <c r="IM34" s="50"/>
      <c r="IN34" s="50"/>
      <c r="IO34" s="50"/>
      <c r="IP34" s="50"/>
      <c r="IQ34" s="50"/>
      <c r="IR34" s="50"/>
      <c r="IS34" s="50"/>
    </row>
    <row r="35" spans="1:253" ht="14.25" customHeight="1" x14ac:dyDescent="0.2">
      <c r="A35" s="56" t="str">
        <f t="shared" si="0"/>
        <v>camera.0714</v>
      </c>
      <c r="B35" s="57">
        <v>714</v>
      </c>
      <c r="C35" s="58" t="s">
        <v>60</v>
      </c>
      <c r="D35" s="58">
        <v>32</v>
      </c>
      <c r="E35" s="58" t="s">
        <v>83</v>
      </c>
      <c r="F35" s="58" t="s">
        <v>109</v>
      </c>
      <c r="G35" s="58" t="s">
        <v>35</v>
      </c>
      <c r="H35" s="58" t="s">
        <v>176</v>
      </c>
      <c r="I35" s="58" t="s">
        <v>177</v>
      </c>
      <c r="J35" s="50" t="s">
        <v>47</v>
      </c>
      <c r="K35" s="63" t="s">
        <v>111</v>
      </c>
      <c r="L35" s="50" t="s">
        <v>178</v>
      </c>
      <c r="M35" s="58" t="s">
        <v>113</v>
      </c>
      <c r="N35" s="58" t="s">
        <v>113</v>
      </c>
      <c r="O35" s="50">
        <v>80</v>
      </c>
      <c r="P35" s="50">
        <v>80</v>
      </c>
      <c r="Q35" s="50">
        <v>554</v>
      </c>
      <c r="R35" s="50" t="s">
        <v>1674</v>
      </c>
      <c r="S35" s="50" t="s">
        <v>41</v>
      </c>
      <c r="T35" s="50">
        <v>0</v>
      </c>
      <c r="U35" s="50">
        <v>0</v>
      </c>
      <c r="V35" s="62" t="s">
        <v>52</v>
      </c>
      <c r="W35" s="50" t="s">
        <v>88</v>
      </c>
      <c r="X35" s="60" t="s">
        <v>42</v>
      </c>
      <c r="Z35" s="50" t="s">
        <v>59</v>
      </c>
      <c r="AA35" s="50" t="s">
        <v>114</v>
      </c>
      <c r="AB35" s="58" t="s">
        <v>60</v>
      </c>
      <c r="AC35" s="50" t="s">
        <v>89</v>
      </c>
      <c r="AD35" s="50">
        <v>0</v>
      </c>
      <c r="AE35" s="50">
        <v>0</v>
      </c>
      <c r="AF35" s="50">
        <v>300</v>
      </c>
      <c r="AG35" s="50" t="s">
        <v>43</v>
      </c>
      <c r="AH35" s="50" t="str">
        <f t="shared" si="2"/>
        <v>AP-7 32 Borrassa</v>
      </c>
      <c r="AI35" s="50"/>
      <c r="AJ35" s="50" t="str">
        <f t="shared" si="3"/>
        <v>{'Camera information':{'Identifier':'camera.0714','Number':714,'Group':'AP-7','Name':'AP-7 32 Borrassa','Location':'AP-7 (N)',</v>
      </c>
      <c r="AK35" s="50" t="str">
        <f t="shared" si="1"/>
        <v>'Description':'AP-7 32 Borrassa','Symbol':'Fixed camera','Owner':'ACESA','Municipality':'Borrassà','Kilometric Point':'32','Road':'AP-7','Direction':'0',</v>
      </c>
      <c r="AL35" s="50" t="str">
        <f t="shared" si="4"/>
        <v>'Latitude':'0','Longitude':'0','Manufacturer':'AXIS','Model':'AXIS Q6044-E Network Camera','Protocol':'		VLC','Polling':300,</v>
      </c>
      <c r="AM35" s="50" t="str">
        <f t="shared" si="7"/>
        <v>'Connection':{'Address':'10.131.12.23','Multicast address':'				239.239.239.239','User':'sct','Password':'sct','HTTP port':80,'ONVIF port':80,'RTSP port':554},</v>
      </c>
      <c r="AN35" s="50" t="str">
        <f t="shared" si="6"/>
        <v>'PTZ protocol':{'Protocol':'		VLC','Address':			0,'Port':0,'Serial settings':'0'}}},</v>
      </c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  <c r="DF35" s="50"/>
      <c r="DG35" s="50"/>
      <c r="DH35" s="50"/>
      <c r="DI35" s="50"/>
      <c r="DJ35" s="50"/>
      <c r="DK35" s="50"/>
      <c r="DL35" s="50"/>
      <c r="DM35" s="50"/>
      <c r="DN35" s="50"/>
      <c r="DO35" s="50"/>
      <c r="DP35" s="50"/>
      <c r="DQ35" s="50"/>
      <c r="DR35" s="50"/>
      <c r="DS35" s="50"/>
      <c r="DT35" s="50"/>
      <c r="DU35" s="50"/>
      <c r="DV35" s="50"/>
      <c r="DW35" s="50"/>
      <c r="DX35" s="50"/>
      <c r="DY35" s="50"/>
      <c r="DZ35" s="50"/>
      <c r="EA35" s="50"/>
      <c r="EB35" s="50"/>
      <c r="EC35" s="50"/>
      <c r="ED35" s="50"/>
      <c r="EE35" s="50"/>
      <c r="EF35" s="50"/>
      <c r="EG35" s="50"/>
      <c r="EH35" s="50"/>
      <c r="EI35" s="50"/>
      <c r="EJ35" s="50"/>
      <c r="EK35" s="50"/>
      <c r="EL35" s="50"/>
      <c r="EM35" s="50"/>
      <c r="EN35" s="50"/>
      <c r="EO35" s="50"/>
      <c r="EP35" s="50"/>
      <c r="EQ35" s="50"/>
      <c r="ER35" s="50"/>
      <c r="ES35" s="50"/>
      <c r="ET35" s="50"/>
      <c r="EU35" s="50"/>
      <c r="EV35" s="50"/>
      <c r="EW35" s="50"/>
      <c r="EX35" s="50"/>
      <c r="EY35" s="50"/>
      <c r="EZ35" s="50"/>
      <c r="FA35" s="50"/>
      <c r="FB35" s="50"/>
      <c r="FC35" s="50"/>
      <c r="FD35" s="50"/>
      <c r="FE35" s="50"/>
      <c r="FF35" s="50"/>
      <c r="FG35" s="50"/>
      <c r="FH35" s="50"/>
      <c r="FI35" s="50"/>
      <c r="FJ35" s="50"/>
      <c r="FK35" s="50"/>
      <c r="FL35" s="50"/>
      <c r="FM35" s="50"/>
      <c r="FN35" s="50"/>
      <c r="FO35" s="50"/>
      <c r="FP35" s="50"/>
      <c r="FQ35" s="50"/>
      <c r="FR35" s="50"/>
      <c r="FS35" s="50"/>
      <c r="FT35" s="50"/>
      <c r="FU35" s="50"/>
      <c r="FV35" s="50"/>
      <c r="FW35" s="50"/>
      <c r="FX35" s="50"/>
      <c r="FY35" s="50"/>
      <c r="FZ35" s="50"/>
      <c r="GA35" s="50"/>
      <c r="GB35" s="50"/>
      <c r="GC35" s="50"/>
      <c r="GD35" s="50"/>
      <c r="GE35" s="50"/>
      <c r="GF35" s="50"/>
      <c r="GG35" s="50"/>
      <c r="GH35" s="50"/>
      <c r="GI35" s="50"/>
      <c r="GJ35" s="50"/>
      <c r="GK35" s="50"/>
      <c r="GL35" s="50"/>
      <c r="GM35" s="50"/>
      <c r="GN35" s="50"/>
      <c r="GO35" s="50"/>
      <c r="GP35" s="50"/>
      <c r="GQ35" s="50"/>
      <c r="GR35" s="50"/>
      <c r="GS35" s="50"/>
      <c r="GT35" s="50"/>
      <c r="GU35" s="50"/>
      <c r="GV35" s="50"/>
      <c r="GW35" s="50"/>
      <c r="GX35" s="50"/>
      <c r="GY35" s="50"/>
      <c r="GZ35" s="50"/>
      <c r="HA35" s="50"/>
      <c r="HB35" s="50"/>
      <c r="HC35" s="50"/>
      <c r="HD35" s="50"/>
      <c r="HE35" s="50"/>
      <c r="HF35" s="50"/>
      <c r="HG35" s="50"/>
      <c r="HH35" s="50"/>
      <c r="HI35" s="50"/>
      <c r="HJ35" s="50"/>
      <c r="HK35" s="50"/>
      <c r="HL35" s="50"/>
      <c r="HM35" s="50"/>
      <c r="HN35" s="50"/>
      <c r="HO35" s="50"/>
      <c r="HP35" s="50"/>
      <c r="HQ35" s="50"/>
      <c r="HR35" s="50"/>
      <c r="HS35" s="50"/>
      <c r="HT35" s="50"/>
      <c r="HU35" s="50"/>
      <c r="HV35" s="50"/>
      <c r="HW35" s="50"/>
      <c r="HX35" s="50"/>
      <c r="HY35" s="50"/>
      <c r="HZ35" s="50"/>
      <c r="IA35" s="50"/>
      <c r="IB35" s="50"/>
      <c r="IC35" s="50"/>
      <c r="ID35" s="50"/>
      <c r="IE35" s="50"/>
      <c r="IF35" s="50"/>
      <c r="IG35" s="50"/>
      <c r="IH35" s="50"/>
      <c r="II35" s="50"/>
      <c r="IJ35" s="50"/>
      <c r="IK35" s="50"/>
      <c r="IL35" s="50"/>
      <c r="IM35" s="50"/>
      <c r="IN35" s="50"/>
      <c r="IO35" s="50"/>
      <c r="IP35" s="50"/>
      <c r="IQ35" s="50"/>
      <c r="IR35" s="50"/>
      <c r="IS35" s="50"/>
    </row>
    <row r="36" spans="1:253" ht="14.25" customHeight="1" x14ac:dyDescent="0.2">
      <c r="A36" s="56" t="str">
        <f t="shared" si="0"/>
        <v>camera.0710</v>
      </c>
      <c r="B36" s="57">
        <v>710</v>
      </c>
      <c r="C36" s="58" t="s">
        <v>60</v>
      </c>
      <c r="D36" s="58">
        <v>15.4</v>
      </c>
      <c r="E36" s="58" t="s">
        <v>83</v>
      </c>
      <c r="F36" s="58" t="s">
        <v>109</v>
      </c>
      <c r="G36" s="58" t="s">
        <v>35</v>
      </c>
      <c r="H36" s="58" t="s">
        <v>179</v>
      </c>
      <c r="I36" s="58" t="s">
        <v>179</v>
      </c>
      <c r="J36" s="50" t="s">
        <v>47</v>
      </c>
      <c r="K36" s="63" t="s">
        <v>180</v>
      </c>
      <c r="L36" s="50" t="s">
        <v>181</v>
      </c>
      <c r="M36" s="58" t="s">
        <v>113</v>
      </c>
      <c r="N36" s="58" t="s">
        <v>113</v>
      </c>
      <c r="O36" s="50">
        <v>80</v>
      </c>
      <c r="P36" s="50">
        <v>80</v>
      </c>
      <c r="Q36" s="50">
        <v>554</v>
      </c>
      <c r="R36" s="50" t="s">
        <v>1674</v>
      </c>
      <c r="S36" s="50" t="s">
        <v>41</v>
      </c>
      <c r="T36" s="50">
        <v>0</v>
      </c>
      <c r="U36" s="50">
        <v>0</v>
      </c>
      <c r="V36" s="62" t="s">
        <v>52</v>
      </c>
      <c r="W36" s="50" t="s">
        <v>88</v>
      </c>
      <c r="X36" s="60" t="s">
        <v>42</v>
      </c>
      <c r="AA36" s="50" t="s">
        <v>53</v>
      </c>
      <c r="AB36" s="58" t="s">
        <v>60</v>
      </c>
      <c r="AC36" s="50" t="s">
        <v>89</v>
      </c>
      <c r="AD36" s="50">
        <v>0</v>
      </c>
      <c r="AE36" s="50">
        <v>0</v>
      </c>
      <c r="AF36" s="50">
        <v>300</v>
      </c>
      <c r="AG36" s="50" t="s">
        <v>43</v>
      </c>
      <c r="AH36" s="50" t="str">
        <f t="shared" si="2"/>
        <v>AP-7 15,4 Biure</v>
      </c>
      <c r="AI36" s="50"/>
      <c r="AJ36" s="50" t="str">
        <f t="shared" si="3"/>
        <v>{'Camera information':{'Identifier':'camera.0710','Number':710,'Group':'AP-7','Name':'AP-7 15,4 Biure','Location':'AP-7 (N)',</v>
      </c>
      <c r="AK36" s="50" t="str">
        <f t="shared" si="1"/>
        <v>'Description':'AP-7 15,4 Biure','Symbol':'Fixed camera','Owner':'ACESA','Municipality':'Biure','Kilometric Point':'15,4','Road':'AP-7','Direction':'0',</v>
      </c>
      <c r="AL36" s="50" t="str">
        <f t="shared" si="4"/>
        <v>'Latitude':'0','Longitude':'0','Manufacturer':'AXIS','Model':'AXIS P5532-E Network Camera','Protocol':'		VLC','Polling':300,</v>
      </c>
      <c r="AM36" s="50" t="str">
        <f t="shared" si="7"/>
        <v>'Connection':{'Address':'10.131.13.3','Multicast address':'				239.239.239.239','User':'sct','Password':'sct','HTTP port':80,'ONVIF port':80,'RTSP port':554},</v>
      </c>
      <c r="AN36" s="50" t="str">
        <f t="shared" si="6"/>
        <v>'PTZ protocol':{'Protocol':'		VLC','Address':			0,'Port':0,'Serial settings':'0'}}},</v>
      </c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  <c r="CC36" s="50"/>
      <c r="CD36" s="50"/>
      <c r="CE36" s="50"/>
      <c r="CF36" s="50"/>
      <c r="CG36" s="50"/>
      <c r="CH36" s="50"/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  <c r="DE36" s="50"/>
      <c r="DF36" s="50"/>
      <c r="DG36" s="50"/>
      <c r="DH36" s="50"/>
      <c r="DI36" s="50"/>
      <c r="DJ36" s="50"/>
      <c r="DK36" s="50"/>
      <c r="DL36" s="50"/>
      <c r="DM36" s="50"/>
      <c r="DN36" s="50"/>
      <c r="DO36" s="50"/>
      <c r="DP36" s="50"/>
      <c r="DQ36" s="50"/>
      <c r="DR36" s="50"/>
      <c r="DS36" s="50"/>
      <c r="DT36" s="50"/>
      <c r="DU36" s="50"/>
      <c r="DV36" s="50"/>
      <c r="DW36" s="50"/>
      <c r="DX36" s="50"/>
      <c r="DY36" s="50"/>
      <c r="DZ36" s="50"/>
      <c r="EA36" s="50"/>
      <c r="EB36" s="50"/>
      <c r="EC36" s="50"/>
      <c r="ED36" s="50"/>
      <c r="EE36" s="50"/>
      <c r="EF36" s="50"/>
      <c r="EG36" s="50"/>
      <c r="EH36" s="50"/>
      <c r="EI36" s="50"/>
      <c r="EJ36" s="50"/>
      <c r="EK36" s="50"/>
      <c r="EL36" s="50"/>
      <c r="EM36" s="50"/>
      <c r="EN36" s="50"/>
      <c r="EO36" s="50"/>
      <c r="EP36" s="50"/>
      <c r="EQ36" s="50"/>
      <c r="ER36" s="50"/>
      <c r="ES36" s="50"/>
      <c r="ET36" s="50"/>
      <c r="EU36" s="50"/>
      <c r="EV36" s="50"/>
      <c r="EW36" s="50"/>
      <c r="EX36" s="50"/>
      <c r="EY36" s="50"/>
      <c r="EZ36" s="50"/>
      <c r="FA36" s="50"/>
      <c r="FB36" s="50"/>
      <c r="FC36" s="50"/>
      <c r="FD36" s="50"/>
      <c r="FE36" s="50"/>
      <c r="FF36" s="50"/>
      <c r="FG36" s="50"/>
      <c r="FH36" s="50"/>
      <c r="FI36" s="50"/>
      <c r="FJ36" s="50"/>
      <c r="FK36" s="50"/>
      <c r="FL36" s="50"/>
      <c r="FM36" s="50"/>
      <c r="FN36" s="50"/>
      <c r="FO36" s="50"/>
      <c r="FP36" s="50"/>
      <c r="FQ36" s="50"/>
      <c r="FR36" s="50"/>
      <c r="FS36" s="50"/>
      <c r="FT36" s="50"/>
      <c r="FU36" s="50"/>
      <c r="FV36" s="50"/>
      <c r="FW36" s="50"/>
      <c r="FX36" s="50"/>
      <c r="FY36" s="50"/>
      <c r="FZ36" s="50"/>
      <c r="GA36" s="50"/>
      <c r="GB36" s="50"/>
      <c r="GC36" s="50"/>
      <c r="GD36" s="50"/>
      <c r="GE36" s="50"/>
      <c r="GF36" s="50"/>
      <c r="GG36" s="50"/>
      <c r="GH36" s="50"/>
      <c r="GI36" s="50"/>
      <c r="GJ36" s="50"/>
      <c r="GK36" s="50"/>
      <c r="GL36" s="50"/>
      <c r="GM36" s="50"/>
      <c r="GN36" s="50"/>
      <c r="GO36" s="50"/>
      <c r="GP36" s="50"/>
      <c r="GQ36" s="50"/>
      <c r="GR36" s="50"/>
      <c r="GS36" s="50"/>
      <c r="GT36" s="50"/>
      <c r="GU36" s="50"/>
      <c r="GV36" s="50"/>
      <c r="GW36" s="50"/>
      <c r="GX36" s="50"/>
      <c r="GY36" s="50"/>
      <c r="GZ36" s="50"/>
      <c r="HA36" s="50"/>
      <c r="HB36" s="50"/>
      <c r="HC36" s="50"/>
      <c r="HD36" s="50"/>
      <c r="HE36" s="50"/>
      <c r="HF36" s="50"/>
      <c r="HG36" s="50"/>
      <c r="HH36" s="50"/>
      <c r="HI36" s="50"/>
      <c r="HJ36" s="50"/>
      <c r="HK36" s="50"/>
      <c r="HL36" s="50"/>
      <c r="HM36" s="50"/>
      <c r="HN36" s="50"/>
      <c r="HO36" s="50"/>
      <c r="HP36" s="50"/>
      <c r="HQ36" s="50"/>
      <c r="HR36" s="50"/>
      <c r="HS36" s="50"/>
      <c r="HT36" s="50"/>
      <c r="HU36" s="50"/>
      <c r="HV36" s="50"/>
      <c r="HW36" s="50"/>
      <c r="HX36" s="50"/>
      <c r="HY36" s="50"/>
      <c r="HZ36" s="50"/>
      <c r="IA36" s="50"/>
      <c r="IB36" s="50"/>
      <c r="IC36" s="50"/>
      <c r="ID36" s="50"/>
      <c r="IE36" s="50"/>
      <c r="IF36" s="50"/>
      <c r="IG36" s="50"/>
      <c r="IH36" s="50"/>
      <c r="II36" s="50"/>
      <c r="IJ36" s="50"/>
      <c r="IK36" s="50"/>
      <c r="IL36" s="50"/>
      <c r="IM36" s="50"/>
      <c r="IN36" s="50"/>
      <c r="IO36" s="50"/>
      <c r="IP36" s="50"/>
      <c r="IQ36" s="50"/>
      <c r="IR36" s="50"/>
      <c r="IS36" s="50"/>
    </row>
    <row r="37" spans="1:253" ht="14.25" customHeight="1" x14ac:dyDescent="0.2">
      <c r="A37" s="56" t="str">
        <f t="shared" si="0"/>
        <v>camera.0711</v>
      </c>
      <c r="B37" s="57">
        <v>711</v>
      </c>
      <c r="C37" s="58" t="s">
        <v>60</v>
      </c>
      <c r="D37" s="58">
        <v>20</v>
      </c>
      <c r="E37" s="58" t="s">
        <v>83</v>
      </c>
      <c r="F37" s="58" t="s">
        <v>109</v>
      </c>
      <c r="G37" s="58" t="s">
        <v>35</v>
      </c>
      <c r="H37" s="58" t="s">
        <v>172</v>
      </c>
      <c r="I37" s="58" t="s">
        <v>182</v>
      </c>
      <c r="J37" s="50" t="s">
        <v>37</v>
      </c>
      <c r="K37" s="63" t="s">
        <v>3722</v>
      </c>
      <c r="L37" s="65" t="s">
        <v>183</v>
      </c>
      <c r="M37" s="58"/>
      <c r="N37" s="58"/>
      <c r="O37" s="50">
        <v>80</v>
      </c>
      <c r="P37" s="50">
        <v>80</v>
      </c>
      <c r="Q37" s="50">
        <v>554</v>
      </c>
      <c r="R37" s="50" t="s">
        <v>1674</v>
      </c>
      <c r="S37" s="50" t="s">
        <v>41</v>
      </c>
      <c r="T37" s="50">
        <v>0</v>
      </c>
      <c r="U37" s="50">
        <v>0</v>
      </c>
      <c r="V37" s="50" t="s">
        <v>184</v>
      </c>
      <c r="W37" s="50" t="s">
        <v>88</v>
      </c>
      <c r="X37" s="60" t="s">
        <v>42</v>
      </c>
      <c r="Z37" s="50" t="s">
        <v>59</v>
      </c>
      <c r="AA37" s="50" t="s">
        <v>53</v>
      </c>
      <c r="AB37" s="58" t="s">
        <v>60</v>
      </c>
      <c r="AC37" s="50" t="s">
        <v>89</v>
      </c>
      <c r="AD37" s="50">
        <v>0</v>
      </c>
      <c r="AE37" s="50">
        <v>0</v>
      </c>
      <c r="AF37" s="50">
        <v>300</v>
      </c>
      <c r="AG37" s="50" t="s">
        <v>43</v>
      </c>
      <c r="AH37" s="50" t="str">
        <f t="shared" si="2"/>
        <v>AP-7 20 Figueres Nord</v>
      </c>
      <c r="AI37" s="50"/>
      <c r="AJ37" s="50" t="str">
        <f t="shared" si="3"/>
        <v>{'Camera information':{'Identifier':'camera.0711','Number':711,'Group':'AP-7','Name':'AP-7 20 Figueres Nord','Location':'AP-7 (N)',</v>
      </c>
      <c r="AK37" s="50" t="str">
        <f t="shared" si="1"/>
        <v>'Description':'AP-7 20 Figueres Nord','Symbol':'Fixed camera','Owner':'ACESA','Municipality':'Figueres','Kilometric Point':'20','Road':'AP-7','Direction':'0',</v>
      </c>
      <c r="AL37" s="50" t="str">
        <f t="shared" si="4"/>
        <v>'Latitude':'0','Longitude':'0','Manufacturer':'LANACCESS','Model':'-','Protocol':'		VLC','Polling':300,</v>
      </c>
      <c r="AM37" s="50" t="str">
        <f t="shared" si="7"/>
        <v>'Connection':{'Address':'10.131.13.4','Multicast address':'				235.1.0.51','User':'','Password':'','HTTP port':80,'ONVIF port':80,'RTSP port':554},</v>
      </c>
      <c r="AN37" s="50" t="str">
        <f t="shared" si="6"/>
        <v>'PTZ protocol':{'Protocol':'		VLC','Address':			0,'Port':0,'Serial settings':'0'}}},</v>
      </c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  <c r="CC37" s="50"/>
      <c r="CD37" s="50"/>
      <c r="CE37" s="50"/>
      <c r="CF37" s="50"/>
      <c r="CG37" s="50"/>
      <c r="CH37" s="50"/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0"/>
      <c r="DB37" s="50"/>
      <c r="DC37" s="50"/>
      <c r="DD37" s="50"/>
      <c r="DE37" s="50"/>
      <c r="DF37" s="50"/>
      <c r="DG37" s="50"/>
      <c r="DH37" s="50"/>
      <c r="DI37" s="50"/>
      <c r="DJ37" s="50"/>
      <c r="DK37" s="50"/>
      <c r="DL37" s="50"/>
      <c r="DM37" s="50"/>
      <c r="DN37" s="50"/>
      <c r="DO37" s="50"/>
      <c r="DP37" s="50"/>
      <c r="DQ37" s="50"/>
      <c r="DR37" s="50"/>
      <c r="DS37" s="50"/>
      <c r="DT37" s="50"/>
      <c r="DU37" s="50"/>
      <c r="DV37" s="50"/>
      <c r="DW37" s="50"/>
      <c r="DX37" s="50"/>
      <c r="DY37" s="50"/>
      <c r="DZ37" s="50"/>
      <c r="EA37" s="50"/>
      <c r="EB37" s="50"/>
      <c r="EC37" s="50"/>
      <c r="ED37" s="50"/>
      <c r="EE37" s="50"/>
      <c r="EF37" s="50"/>
      <c r="EG37" s="50"/>
      <c r="EH37" s="50"/>
      <c r="EI37" s="50"/>
      <c r="EJ37" s="50"/>
      <c r="EK37" s="50"/>
      <c r="EL37" s="50"/>
      <c r="EM37" s="50"/>
      <c r="EN37" s="50"/>
      <c r="EO37" s="50"/>
      <c r="EP37" s="50"/>
      <c r="EQ37" s="50"/>
      <c r="ER37" s="50"/>
      <c r="ES37" s="50"/>
      <c r="ET37" s="50"/>
      <c r="EU37" s="50"/>
      <c r="EV37" s="50"/>
      <c r="EW37" s="50"/>
      <c r="EX37" s="50"/>
      <c r="EY37" s="50"/>
      <c r="EZ37" s="50"/>
      <c r="FA37" s="50"/>
      <c r="FB37" s="50"/>
      <c r="FC37" s="50"/>
      <c r="FD37" s="50"/>
      <c r="FE37" s="50"/>
      <c r="FF37" s="50"/>
      <c r="FG37" s="50"/>
      <c r="FH37" s="50"/>
      <c r="FI37" s="50"/>
      <c r="FJ37" s="50"/>
      <c r="FK37" s="50"/>
      <c r="FL37" s="50"/>
      <c r="FM37" s="50"/>
      <c r="FN37" s="50"/>
      <c r="FO37" s="50"/>
      <c r="FP37" s="50"/>
      <c r="FQ37" s="50"/>
      <c r="FR37" s="50"/>
      <c r="FS37" s="50"/>
      <c r="FT37" s="50"/>
      <c r="FU37" s="50"/>
      <c r="FV37" s="50"/>
      <c r="FW37" s="50"/>
      <c r="FX37" s="50"/>
      <c r="FY37" s="50"/>
      <c r="FZ37" s="50"/>
      <c r="GA37" s="50"/>
      <c r="GB37" s="50"/>
      <c r="GC37" s="50"/>
      <c r="GD37" s="50"/>
      <c r="GE37" s="50"/>
      <c r="GF37" s="50"/>
      <c r="GG37" s="50"/>
      <c r="GH37" s="50"/>
      <c r="GI37" s="50"/>
      <c r="GJ37" s="50"/>
      <c r="GK37" s="50"/>
      <c r="GL37" s="50"/>
      <c r="GM37" s="50"/>
      <c r="GN37" s="50"/>
      <c r="GO37" s="50"/>
      <c r="GP37" s="50"/>
      <c r="GQ37" s="50"/>
      <c r="GR37" s="50"/>
      <c r="GS37" s="50"/>
      <c r="GT37" s="50"/>
      <c r="GU37" s="50"/>
      <c r="GV37" s="50"/>
      <c r="GW37" s="50"/>
      <c r="GX37" s="50"/>
      <c r="GY37" s="50"/>
      <c r="GZ37" s="50"/>
      <c r="HA37" s="50"/>
      <c r="HB37" s="50"/>
      <c r="HC37" s="50"/>
      <c r="HD37" s="50"/>
      <c r="HE37" s="50"/>
      <c r="HF37" s="50"/>
      <c r="HG37" s="50"/>
      <c r="HH37" s="50"/>
      <c r="HI37" s="50"/>
      <c r="HJ37" s="50"/>
      <c r="HK37" s="50"/>
      <c r="HL37" s="50"/>
      <c r="HM37" s="50"/>
      <c r="HN37" s="50"/>
      <c r="HO37" s="50"/>
      <c r="HP37" s="50"/>
      <c r="HQ37" s="50"/>
      <c r="HR37" s="50"/>
      <c r="HS37" s="50"/>
      <c r="HT37" s="50"/>
      <c r="HU37" s="50"/>
      <c r="HV37" s="50"/>
      <c r="HW37" s="50"/>
      <c r="HX37" s="50"/>
      <c r="HY37" s="50"/>
      <c r="HZ37" s="50"/>
      <c r="IA37" s="50"/>
      <c r="IB37" s="50"/>
      <c r="IC37" s="50"/>
      <c r="ID37" s="50"/>
      <c r="IE37" s="50"/>
      <c r="IF37" s="50"/>
      <c r="IG37" s="50"/>
      <c r="IH37" s="50"/>
      <c r="II37" s="50"/>
      <c r="IJ37" s="50"/>
      <c r="IK37" s="50"/>
      <c r="IL37" s="50"/>
      <c r="IM37" s="50"/>
      <c r="IN37" s="50"/>
      <c r="IO37" s="50"/>
      <c r="IP37" s="50"/>
      <c r="IQ37" s="50"/>
      <c r="IR37" s="50"/>
      <c r="IS37" s="50"/>
    </row>
    <row r="38" spans="1:253" ht="14.25" customHeight="1" x14ac:dyDescent="0.2">
      <c r="A38" s="56" t="str">
        <f t="shared" si="0"/>
        <v>camera.0712</v>
      </c>
      <c r="B38" s="57">
        <v>712</v>
      </c>
      <c r="C38" s="58" t="s">
        <v>60</v>
      </c>
      <c r="D38" s="58">
        <v>23.85</v>
      </c>
      <c r="E38" s="58" t="s">
        <v>83</v>
      </c>
      <c r="F38" s="58" t="s">
        <v>109</v>
      </c>
      <c r="G38" s="58" t="s">
        <v>35</v>
      </c>
      <c r="H38" s="58" t="s">
        <v>172</v>
      </c>
      <c r="I38" s="58" t="s">
        <v>185</v>
      </c>
      <c r="J38" s="50" t="s">
        <v>37</v>
      </c>
      <c r="K38" s="63" t="s">
        <v>3722</v>
      </c>
      <c r="L38" s="65" t="s">
        <v>186</v>
      </c>
      <c r="M38" s="58"/>
      <c r="N38" s="58"/>
      <c r="O38" s="50">
        <v>80</v>
      </c>
      <c r="P38" s="50">
        <v>80</v>
      </c>
      <c r="Q38" s="50">
        <v>554</v>
      </c>
      <c r="R38" s="50" t="s">
        <v>1674</v>
      </c>
      <c r="S38" s="50" t="s">
        <v>41</v>
      </c>
      <c r="T38" s="50">
        <v>0</v>
      </c>
      <c r="U38" s="50">
        <v>0</v>
      </c>
      <c r="V38" s="50" t="s">
        <v>187</v>
      </c>
      <c r="W38" s="50" t="s">
        <v>88</v>
      </c>
      <c r="X38" s="60" t="s">
        <v>93</v>
      </c>
      <c r="Z38" s="50" t="s">
        <v>59</v>
      </c>
      <c r="AA38" s="50" t="s">
        <v>114</v>
      </c>
      <c r="AB38" s="58" t="s">
        <v>60</v>
      </c>
      <c r="AC38" s="50" t="s">
        <v>89</v>
      </c>
      <c r="AD38" s="50">
        <v>0</v>
      </c>
      <c r="AE38" s="50">
        <v>0</v>
      </c>
      <c r="AF38" s="50">
        <v>300</v>
      </c>
      <c r="AG38" s="50" t="s">
        <v>43</v>
      </c>
      <c r="AH38" s="50" t="str">
        <f t="shared" si="2"/>
        <v>AP-7 23,85 Figueres Centre</v>
      </c>
      <c r="AI38" s="50"/>
      <c r="AJ38" s="50" t="str">
        <f t="shared" si="3"/>
        <v>{'Camera information':{'Identifier':'camera.0712','Number':712,'Group':'AP-7','Name':'AP-7 23,85 Figueres Centre','Location':'AP-7 (N)',</v>
      </c>
      <c r="AK38" s="50" t="str">
        <f t="shared" si="1"/>
        <v>'Description':'AP-7 23,85 Figueres Centre','Symbol':'Fixed camera','Owner':'ACESA','Municipality':'Figueres','Kilometric Point':'23,85','Road':'AP-7','Direction':'0',</v>
      </c>
      <c r="AL38" s="50" t="str">
        <f t="shared" si="4"/>
        <v>'Latitude':'0','Longitude':'0','Manufacturer':'LANACCESS','Model':'-','Protocol':'		VLC','Polling':300,</v>
      </c>
      <c r="AM38" s="50" t="str">
        <f t="shared" si="7"/>
        <v>'Connection':{'Address':'10.131.13.5','Multicast address':'				235.1.0.52','User':'','Password':'','HTTP port':80,'ONVIF port':80,'RTSP port':554},</v>
      </c>
      <c r="AN38" s="50" t="str">
        <f t="shared" si="6"/>
        <v>'PTZ protocol':{'Protocol':'		VLC','Address':			0,'Port':0,'Serial settings':'0'}}},</v>
      </c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  <c r="CC38" s="50"/>
      <c r="CD38" s="50"/>
      <c r="CE38" s="50"/>
      <c r="CF38" s="50"/>
      <c r="CG38" s="50"/>
      <c r="CH38" s="50"/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0"/>
      <c r="DB38" s="50"/>
      <c r="DC38" s="50"/>
      <c r="DD38" s="50"/>
      <c r="DE38" s="50"/>
      <c r="DF38" s="50"/>
      <c r="DG38" s="50"/>
      <c r="DH38" s="50"/>
      <c r="DI38" s="50"/>
      <c r="DJ38" s="50"/>
      <c r="DK38" s="50"/>
      <c r="DL38" s="50"/>
      <c r="DM38" s="50"/>
      <c r="DN38" s="50"/>
      <c r="DO38" s="50"/>
      <c r="DP38" s="50"/>
      <c r="DQ38" s="50"/>
      <c r="DR38" s="50"/>
      <c r="DS38" s="50"/>
      <c r="DT38" s="50"/>
      <c r="DU38" s="50"/>
      <c r="DV38" s="50"/>
      <c r="DW38" s="50"/>
      <c r="DX38" s="50"/>
      <c r="DY38" s="50"/>
      <c r="DZ38" s="50"/>
      <c r="EA38" s="50"/>
      <c r="EB38" s="50"/>
      <c r="EC38" s="50"/>
      <c r="ED38" s="50"/>
      <c r="EE38" s="50"/>
      <c r="EF38" s="50"/>
      <c r="EG38" s="50"/>
      <c r="EH38" s="50"/>
      <c r="EI38" s="50"/>
      <c r="EJ38" s="50"/>
      <c r="EK38" s="50"/>
      <c r="EL38" s="50"/>
      <c r="EM38" s="50"/>
      <c r="EN38" s="50"/>
      <c r="EO38" s="50"/>
      <c r="EP38" s="50"/>
      <c r="EQ38" s="50"/>
      <c r="ER38" s="50"/>
      <c r="ES38" s="50"/>
      <c r="ET38" s="50"/>
      <c r="EU38" s="50"/>
      <c r="EV38" s="50"/>
      <c r="EW38" s="50"/>
      <c r="EX38" s="50"/>
      <c r="EY38" s="50"/>
      <c r="EZ38" s="50"/>
      <c r="FA38" s="50"/>
      <c r="FB38" s="50"/>
      <c r="FC38" s="50"/>
      <c r="FD38" s="50"/>
      <c r="FE38" s="50"/>
      <c r="FF38" s="50"/>
      <c r="FG38" s="50"/>
      <c r="FH38" s="50"/>
      <c r="FI38" s="50"/>
      <c r="FJ38" s="50"/>
      <c r="FK38" s="50"/>
      <c r="FL38" s="50"/>
      <c r="FM38" s="50"/>
      <c r="FN38" s="50"/>
      <c r="FO38" s="50"/>
      <c r="FP38" s="50"/>
      <c r="FQ38" s="50"/>
      <c r="FR38" s="50"/>
      <c r="FS38" s="50"/>
      <c r="FT38" s="50"/>
      <c r="FU38" s="50"/>
      <c r="FV38" s="50"/>
      <c r="FW38" s="50"/>
      <c r="FX38" s="50"/>
      <c r="FY38" s="50"/>
      <c r="FZ38" s="50"/>
      <c r="GA38" s="50"/>
      <c r="GB38" s="50"/>
      <c r="GC38" s="50"/>
      <c r="GD38" s="50"/>
      <c r="GE38" s="50"/>
      <c r="GF38" s="50"/>
      <c r="GG38" s="50"/>
      <c r="GH38" s="50"/>
      <c r="GI38" s="50"/>
      <c r="GJ38" s="50"/>
      <c r="GK38" s="50"/>
      <c r="GL38" s="50"/>
      <c r="GM38" s="50"/>
      <c r="GN38" s="50"/>
      <c r="GO38" s="50"/>
      <c r="GP38" s="50"/>
      <c r="GQ38" s="50"/>
      <c r="GR38" s="50"/>
      <c r="GS38" s="50"/>
      <c r="GT38" s="50"/>
      <c r="GU38" s="50"/>
      <c r="GV38" s="50"/>
      <c r="GW38" s="50"/>
      <c r="GX38" s="50"/>
      <c r="GY38" s="50"/>
      <c r="GZ38" s="50"/>
      <c r="HA38" s="50"/>
      <c r="HB38" s="50"/>
      <c r="HC38" s="50"/>
      <c r="HD38" s="50"/>
      <c r="HE38" s="50"/>
      <c r="HF38" s="50"/>
      <c r="HG38" s="50"/>
      <c r="HH38" s="50"/>
      <c r="HI38" s="50"/>
      <c r="HJ38" s="50"/>
      <c r="HK38" s="50"/>
      <c r="HL38" s="50"/>
      <c r="HM38" s="50"/>
      <c r="HN38" s="50"/>
      <c r="HO38" s="50"/>
      <c r="HP38" s="50"/>
      <c r="HQ38" s="50"/>
      <c r="HR38" s="50"/>
      <c r="HS38" s="50"/>
      <c r="HT38" s="50"/>
      <c r="HU38" s="50"/>
      <c r="HV38" s="50"/>
      <c r="HW38" s="50"/>
      <c r="HX38" s="50"/>
      <c r="HY38" s="50"/>
      <c r="HZ38" s="50"/>
      <c r="IA38" s="50"/>
      <c r="IB38" s="50"/>
      <c r="IC38" s="50"/>
      <c r="ID38" s="50"/>
      <c r="IE38" s="50"/>
      <c r="IF38" s="50"/>
      <c r="IG38" s="50"/>
      <c r="IH38" s="50"/>
      <c r="II38" s="50"/>
      <c r="IJ38" s="50"/>
      <c r="IK38" s="50"/>
      <c r="IL38" s="50"/>
      <c r="IM38" s="50"/>
      <c r="IN38" s="50"/>
      <c r="IO38" s="50"/>
      <c r="IP38" s="50"/>
      <c r="IQ38" s="50"/>
      <c r="IR38" s="50"/>
      <c r="IS38" s="50"/>
    </row>
    <row r="39" spans="1:253" ht="14.25" customHeight="1" x14ac:dyDescent="0.2">
      <c r="A39" s="56" t="str">
        <f t="shared" si="0"/>
        <v>camera.0708</v>
      </c>
      <c r="B39" s="57">
        <v>708</v>
      </c>
      <c r="C39" s="58" t="s">
        <v>60</v>
      </c>
      <c r="D39" s="58">
        <v>6.5</v>
      </c>
      <c r="E39" s="58" t="s">
        <v>83</v>
      </c>
      <c r="F39" s="58" t="s">
        <v>109</v>
      </c>
      <c r="G39" s="58" t="s">
        <v>35</v>
      </c>
      <c r="H39" s="58" t="s">
        <v>188</v>
      </c>
      <c r="I39" s="58" t="s">
        <v>189</v>
      </c>
      <c r="J39" s="50" t="s">
        <v>47</v>
      </c>
      <c r="K39" s="63" t="s">
        <v>180</v>
      </c>
      <c r="L39" s="50" t="s">
        <v>190</v>
      </c>
      <c r="M39" s="58" t="s">
        <v>113</v>
      </c>
      <c r="N39" s="58" t="s">
        <v>113</v>
      </c>
      <c r="O39" s="50">
        <v>80</v>
      </c>
      <c r="P39" s="50">
        <v>80</v>
      </c>
      <c r="Q39" s="50">
        <v>554</v>
      </c>
      <c r="R39" s="50" t="s">
        <v>1674</v>
      </c>
      <c r="S39" s="50" t="s">
        <v>41</v>
      </c>
      <c r="T39" s="50">
        <v>0</v>
      </c>
      <c r="U39" s="50">
        <v>0</v>
      </c>
      <c r="V39" s="62" t="s">
        <v>52</v>
      </c>
      <c r="W39" s="50" t="s">
        <v>88</v>
      </c>
      <c r="X39" s="60" t="s">
        <v>42</v>
      </c>
      <c r="AA39" s="50" t="s">
        <v>53</v>
      </c>
      <c r="AB39" s="58" t="s">
        <v>60</v>
      </c>
      <c r="AC39" s="50" t="s">
        <v>89</v>
      </c>
      <c r="AD39" s="50">
        <v>0</v>
      </c>
      <c r="AE39" s="50">
        <v>0</v>
      </c>
      <c r="AF39" s="50">
        <v>300</v>
      </c>
      <c r="AG39" s="50" t="s">
        <v>43</v>
      </c>
      <c r="AH39" s="50" t="str">
        <f t="shared" si="2"/>
        <v>AP-7 6,5 Barrera Agullana</v>
      </c>
      <c r="AI39" s="50"/>
      <c r="AJ39" s="50" t="str">
        <f t="shared" si="3"/>
        <v>{'Camera information':{'Identifier':'camera.0708','Number':708,'Group':'AP-7','Name':'AP-7 6,5 Barrera Agullana','Location':'AP-7 (N)',</v>
      </c>
      <c r="AK39" s="50" t="str">
        <f t="shared" si="1"/>
        <v>'Description':'AP-7 6,5 Barrera Agullana','Symbol':'Fixed camera','Owner':'ACESA','Municipality':'Agullana','Kilometric Point':'6,5','Road':'AP-7','Direction':'0',</v>
      </c>
      <c r="AL39" s="50" t="str">
        <f t="shared" si="4"/>
        <v>'Latitude':'0','Longitude':'0','Manufacturer':'AXIS','Model':'AXIS P5532-E Network Camera','Protocol':'		VLC','Polling':300,</v>
      </c>
      <c r="AM39" s="50" t="str">
        <f t="shared" si="7"/>
        <v>'Connection':{'Address':'10.131.15.3','Multicast address':'				239.239.239.239','User':'sct','Password':'sct','HTTP port':80,'ONVIF port':80,'RTSP port':554},</v>
      </c>
      <c r="AN39" s="50" t="str">
        <f t="shared" si="6"/>
        <v>'PTZ protocol':{'Protocol':'		VLC','Address':			0,'Port':0,'Serial settings':'0'}}},</v>
      </c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  <c r="ER39" s="50"/>
      <c r="ES39" s="50"/>
      <c r="ET39" s="50"/>
      <c r="EU39" s="50"/>
      <c r="EV39" s="50"/>
      <c r="EW39" s="50"/>
      <c r="EX39" s="50"/>
      <c r="EY39" s="50"/>
      <c r="EZ39" s="50"/>
      <c r="FA39" s="50"/>
      <c r="FB39" s="50"/>
      <c r="FC39" s="50"/>
      <c r="FD39" s="50"/>
      <c r="FE39" s="50"/>
      <c r="FF39" s="50"/>
      <c r="FG39" s="50"/>
      <c r="FH39" s="50"/>
      <c r="FI39" s="50"/>
      <c r="FJ39" s="50"/>
      <c r="FK39" s="50"/>
      <c r="FL39" s="50"/>
      <c r="FM39" s="50"/>
      <c r="FN39" s="50"/>
      <c r="FO39" s="50"/>
      <c r="FP39" s="50"/>
      <c r="FQ39" s="50"/>
      <c r="FR39" s="50"/>
      <c r="FS39" s="50"/>
      <c r="FT39" s="50"/>
      <c r="FU39" s="50"/>
      <c r="FV39" s="50"/>
      <c r="FW39" s="50"/>
      <c r="FX39" s="50"/>
      <c r="FY39" s="50"/>
      <c r="FZ39" s="50"/>
      <c r="GA39" s="50"/>
      <c r="GB39" s="50"/>
      <c r="GC39" s="50"/>
      <c r="GD39" s="50"/>
      <c r="GE39" s="50"/>
      <c r="GF39" s="50"/>
      <c r="GG39" s="50"/>
      <c r="GH39" s="50"/>
      <c r="GI39" s="50"/>
      <c r="GJ39" s="50"/>
      <c r="GK39" s="50"/>
      <c r="GL39" s="50"/>
      <c r="GM39" s="50"/>
      <c r="GN39" s="50"/>
      <c r="GO39" s="50"/>
      <c r="GP39" s="50"/>
      <c r="GQ39" s="50"/>
      <c r="GR39" s="50"/>
      <c r="GS39" s="50"/>
      <c r="GT39" s="50"/>
      <c r="GU39" s="50"/>
      <c r="GV39" s="50"/>
      <c r="GW39" s="50"/>
      <c r="GX39" s="50"/>
      <c r="GY39" s="50"/>
      <c r="GZ39" s="50"/>
      <c r="HA39" s="50"/>
      <c r="HB39" s="50"/>
      <c r="HC39" s="50"/>
      <c r="HD39" s="50"/>
      <c r="HE39" s="50"/>
      <c r="HF39" s="50"/>
      <c r="HG39" s="50"/>
      <c r="HH39" s="50"/>
      <c r="HI39" s="50"/>
      <c r="HJ39" s="50"/>
      <c r="HK39" s="50"/>
      <c r="HL39" s="50"/>
      <c r="HM39" s="50"/>
      <c r="HN39" s="50"/>
      <c r="HO39" s="50"/>
      <c r="HP39" s="50"/>
      <c r="HQ39" s="50"/>
      <c r="HR39" s="50"/>
      <c r="HS39" s="50"/>
      <c r="HT39" s="50"/>
      <c r="HU39" s="50"/>
      <c r="HV39" s="50"/>
      <c r="HW39" s="50"/>
      <c r="HX39" s="50"/>
      <c r="HY39" s="50"/>
      <c r="HZ39" s="50"/>
      <c r="IA39" s="50"/>
      <c r="IB39" s="50"/>
      <c r="IC39" s="50"/>
      <c r="ID39" s="50"/>
      <c r="IE39" s="50"/>
      <c r="IF39" s="50"/>
      <c r="IG39" s="50"/>
      <c r="IH39" s="50"/>
      <c r="II39" s="50"/>
      <c r="IJ39" s="50"/>
      <c r="IK39" s="50"/>
      <c r="IL39" s="50"/>
      <c r="IM39" s="50"/>
      <c r="IN39" s="50"/>
      <c r="IO39" s="50"/>
      <c r="IP39" s="50"/>
      <c r="IQ39" s="50"/>
      <c r="IR39" s="50"/>
      <c r="IS39" s="50"/>
    </row>
    <row r="40" spans="1:253" ht="14.25" customHeight="1" x14ac:dyDescent="0.2">
      <c r="A40" s="56" t="str">
        <f t="shared" si="0"/>
        <v>camera.0709</v>
      </c>
      <c r="B40" s="57">
        <v>709</v>
      </c>
      <c r="C40" s="58" t="s">
        <v>60</v>
      </c>
      <c r="D40" s="58">
        <v>8.75</v>
      </c>
      <c r="E40" s="58" t="s">
        <v>83</v>
      </c>
      <c r="F40" s="58" t="s">
        <v>109</v>
      </c>
      <c r="G40" s="58" t="s">
        <v>35</v>
      </c>
      <c r="H40" s="58" t="s">
        <v>188</v>
      </c>
      <c r="I40" s="58" t="s">
        <v>188</v>
      </c>
      <c r="J40" s="50" t="s">
        <v>47</v>
      </c>
      <c r="K40" s="63" t="s">
        <v>191</v>
      </c>
      <c r="L40" s="50" t="s">
        <v>192</v>
      </c>
      <c r="M40" s="58" t="s">
        <v>113</v>
      </c>
      <c r="N40" s="58" t="s">
        <v>113</v>
      </c>
      <c r="O40" s="50">
        <v>80</v>
      </c>
      <c r="P40" s="50">
        <v>80</v>
      </c>
      <c r="Q40" s="50">
        <v>554</v>
      </c>
      <c r="R40" s="50" t="s">
        <v>1674</v>
      </c>
      <c r="S40" s="50" t="s">
        <v>41</v>
      </c>
      <c r="T40" s="50">
        <v>0</v>
      </c>
      <c r="U40" s="50">
        <v>0</v>
      </c>
      <c r="V40" s="62" t="s">
        <v>52</v>
      </c>
      <c r="W40" s="50" t="s">
        <v>88</v>
      </c>
      <c r="X40" s="60" t="s">
        <v>42</v>
      </c>
      <c r="AA40" s="50" t="s">
        <v>53</v>
      </c>
      <c r="AB40" s="58" t="s">
        <v>60</v>
      </c>
      <c r="AC40" s="50" t="s">
        <v>89</v>
      </c>
      <c r="AD40" s="50">
        <v>0</v>
      </c>
      <c r="AE40" s="50">
        <v>0</v>
      </c>
      <c r="AF40" s="50">
        <v>300</v>
      </c>
      <c r="AG40" s="50" t="s">
        <v>43</v>
      </c>
      <c r="AH40" s="50" t="str">
        <f t="shared" si="2"/>
        <v>AP-7 8,75 Agullana</v>
      </c>
      <c r="AI40" s="50"/>
      <c r="AJ40" s="50" t="str">
        <f t="shared" si="3"/>
        <v>{'Camera information':{'Identifier':'camera.0709','Number':709,'Group':'AP-7','Name':'AP-7 8,75 Agullana','Location':'AP-7 (N)',</v>
      </c>
      <c r="AK40" s="50" t="str">
        <f t="shared" si="1"/>
        <v>'Description':'AP-7 8,75 Agullana','Symbol':'Fixed camera','Owner':'ACESA','Municipality':'Agullana','Kilometric Point':'8,75','Road':'AP-7','Direction':'0',</v>
      </c>
      <c r="AL40" s="50" t="str">
        <f t="shared" si="4"/>
        <v>'Latitude':'0','Longitude':'0','Manufacturer':'AXIS','Model':'AXIS Q6042 Network Camera','Protocol':'		VLC','Polling':300,</v>
      </c>
      <c r="AM40" s="50" t="str">
        <f t="shared" si="7"/>
        <v>'Connection':{'Address':'10.131.15.4','Multicast address':'				239.239.239.239','User':'sct','Password':'sct','HTTP port':80,'ONVIF port':80,'RTSP port':554},</v>
      </c>
      <c r="AN40" s="50" t="str">
        <f t="shared" si="6"/>
        <v>'PTZ protocol':{'Protocol':'		VLC','Address':			0,'Port':0,'Serial settings':'0'}}},</v>
      </c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  <c r="CC40" s="50"/>
      <c r="CD40" s="50"/>
      <c r="CE40" s="50"/>
      <c r="CF40" s="50"/>
      <c r="CG40" s="50"/>
      <c r="CH40" s="50"/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  <c r="DE40" s="50"/>
      <c r="DF40" s="50"/>
      <c r="DG40" s="50"/>
      <c r="DH40" s="50"/>
      <c r="DI40" s="50"/>
      <c r="DJ40" s="50"/>
      <c r="DK40" s="50"/>
      <c r="DL40" s="50"/>
      <c r="DM40" s="50"/>
      <c r="DN40" s="50"/>
      <c r="DO40" s="50"/>
      <c r="DP40" s="50"/>
      <c r="DQ40" s="50"/>
      <c r="DR40" s="50"/>
      <c r="DS40" s="50"/>
      <c r="DT40" s="50"/>
      <c r="DU40" s="50"/>
      <c r="DV40" s="50"/>
      <c r="DW40" s="50"/>
      <c r="DX40" s="50"/>
      <c r="DY40" s="50"/>
      <c r="DZ40" s="50"/>
      <c r="EA40" s="50"/>
      <c r="EB40" s="50"/>
      <c r="EC40" s="50"/>
      <c r="ED40" s="50"/>
      <c r="EE40" s="50"/>
      <c r="EF40" s="50"/>
      <c r="EG40" s="50"/>
      <c r="EH40" s="50"/>
      <c r="EI40" s="50"/>
      <c r="EJ40" s="50"/>
      <c r="EK40" s="50"/>
      <c r="EL40" s="50"/>
      <c r="EM40" s="50"/>
      <c r="EN40" s="50"/>
      <c r="EO40" s="50"/>
      <c r="EP40" s="50"/>
      <c r="EQ40" s="50"/>
      <c r="ER40" s="50"/>
      <c r="ES40" s="50"/>
      <c r="ET40" s="50"/>
      <c r="EU40" s="50"/>
      <c r="EV40" s="50"/>
      <c r="EW40" s="50"/>
      <c r="EX40" s="50"/>
      <c r="EY40" s="50"/>
      <c r="EZ40" s="50"/>
      <c r="FA40" s="50"/>
      <c r="FB40" s="50"/>
      <c r="FC40" s="50"/>
      <c r="FD40" s="50"/>
      <c r="FE40" s="50"/>
      <c r="FF40" s="50"/>
      <c r="FG40" s="50"/>
      <c r="FH40" s="50"/>
      <c r="FI40" s="50"/>
      <c r="FJ40" s="50"/>
      <c r="FK40" s="50"/>
      <c r="FL40" s="50"/>
      <c r="FM40" s="50"/>
      <c r="FN40" s="50"/>
      <c r="FO40" s="50"/>
      <c r="FP40" s="50"/>
      <c r="FQ40" s="50"/>
      <c r="FR40" s="50"/>
      <c r="FS40" s="50"/>
      <c r="FT40" s="50"/>
      <c r="FU40" s="50"/>
      <c r="FV40" s="50"/>
      <c r="FW40" s="50"/>
      <c r="FX40" s="50"/>
      <c r="FY40" s="50"/>
      <c r="FZ40" s="50"/>
      <c r="GA40" s="50"/>
      <c r="GB40" s="50"/>
      <c r="GC40" s="50"/>
      <c r="GD40" s="50"/>
      <c r="GE40" s="50"/>
      <c r="GF40" s="50"/>
      <c r="GG40" s="50"/>
      <c r="GH40" s="50"/>
      <c r="GI40" s="50"/>
      <c r="GJ40" s="50"/>
      <c r="GK40" s="50"/>
      <c r="GL40" s="50"/>
      <c r="GM40" s="50"/>
      <c r="GN40" s="50"/>
      <c r="GO40" s="50"/>
      <c r="GP40" s="50"/>
      <c r="GQ40" s="50"/>
      <c r="GR40" s="50"/>
      <c r="GS40" s="50"/>
      <c r="GT40" s="50"/>
      <c r="GU40" s="50"/>
      <c r="GV40" s="50"/>
      <c r="GW40" s="50"/>
      <c r="GX40" s="50"/>
      <c r="GY40" s="50"/>
      <c r="GZ40" s="50"/>
      <c r="HA40" s="50"/>
      <c r="HB40" s="50"/>
      <c r="HC40" s="50"/>
      <c r="HD40" s="50"/>
      <c r="HE40" s="50"/>
      <c r="HF40" s="50"/>
      <c r="HG40" s="50"/>
      <c r="HH40" s="50"/>
      <c r="HI40" s="50"/>
      <c r="HJ40" s="50"/>
      <c r="HK40" s="50"/>
      <c r="HL40" s="50"/>
      <c r="HM40" s="50"/>
      <c r="HN40" s="50"/>
      <c r="HO40" s="50"/>
      <c r="HP40" s="50"/>
      <c r="HQ40" s="50"/>
      <c r="HR40" s="50"/>
      <c r="HS40" s="50"/>
      <c r="HT40" s="50"/>
      <c r="HU40" s="50"/>
      <c r="HV40" s="50"/>
      <c r="HW40" s="50"/>
      <c r="HX40" s="50"/>
      <c r="HY40" s="50"/>
      <c r="HZ40" s="50"/>
      <c r="IA40" s="50"/>
      <c r="IB40" s="50"/>
      <c r="IC40" s="50"/>
      <c r="ID40" s="50"/>
      <c r="IE40" s="50"/>
      <c r="IF40" s="50"/>
      <c r="IG40" s="50"/>
      <c r="IH40" s="50"/>
      <c r="II40" s="50"/>
      <c r="IJ40" s="50"/>
      <c r="IK40" s="50"/>
      <c r="IL40" s="50"/>
      <c r="IM40" s="50"/>
      <c r="IN40" s="50"/>
      <c r="IO40" s="50"/>
      <c r="IP40" s="50"/>
      <c r="IQ40" s="50"/>
      <c r="IR40" s="50"/>
      <c r="IS40" s="50"/>
    </row>
    <row r="41" spans="1:253" ht="14.25" customHeight="1" x14ac:dyDescent="0.2">
      <c r="A41" s="56" t="str">
        <f t="shared" si="0"/>
        <v>camera.0706</v>
      </c>
      <c r="B41" s="57">
        <v>706</v>
      </c>
      <c r="C41" s="58" t="s">
        <v>60</v>
      </c>
      <c r="D41" s="58">
        <v>1.7749999999999999</v>
      </c>
      <c r="E41" s="58" t="s">
        <v>83</v>
      </c>
      <c r="F41" s="58" t="s">
        <v>109</v>
      </c>
      <c r="G41" s="58" t="s">
        <v>35</v>
      </c>
      <c r="H41" s="58" t="s">
        <v>193</v>
      </c>
      <c r="I41" s="58" t="s">
        <v>193</v>
      </c>
      <c r="J41" s="50" t="s">
        <v>47</v>
      </c>
      <c r="K41" s="63" t="s">
        <v>111</v>
      </c>
      <c r="L41" s="50" t="s">
        <v>194</v>
      </c>
      <c r="M41" s="58" t="s">
        <v>113</v>
      </c>
      <c r="N41" s="58" t="s">
        <v>113</v>
      </c>
      <c r="O41" s="50">
        <v>80</v>
      </c>
      <c r="P41" s="50">
        <v>80</v>
      </c>
      <c r="Q41" s="50">
        <v>554</v>
      </c>
      <c r="R41" s="50" t="s">
        <v>1674</v>
      </c>
      <c r="S41" s="50" t="s">
        <v>41</v>
      </c>
      <c r="T41" s="50">
        <v>0</v>
      </c>
      <c r="U41" s="50">
        <v>0</v>
      </c>
      <c r="V41" s="62" t="s">
        <v>52</v>
      </c>
      <c r="W41" s="50" t="s">
        <v>88</v>
      </c>
      <c r="X41" s="60" t="s">
        <v>42</v>
      </c>
      <c r="AA41" s="50" t="s">
        <v>53</v>
      </c>
      <c r="AB41" s="58" t="s">
        <v>60</v>
      </c>
      <c r="AC41" s="50" t="s">
        <v>89</v>
      </c>
      <c r="AD41" s="50">
        <v>0</v>
      </c>
      <c r="AE41" s="50">
        <v>0</v>
      </c>
      <c r="AF41" s="50">
        <v>300</v>
      </c>
      <c r="AG41" s="50" t="s">
        <v>43</v>
      </c>
      <c r="AH41" s="50" t="str">
        <f t="shared" si="2"/>
        <v>AP-7 1,775 Jonquera</v>
      </c>
      <c r="AI41" s="50"/>
      <c r="AJ41" s="50" t="str">
        <f t="shared" si="3"/>
        <v>{'Camera information':{'Identifier':'camera.0706','Number':706,'Group':'AP-7','Name':'AP-7 1,775 Jonquera','Location':'AP-7 (N)',</v>
      </c>
      <c r="AK41" s="50" t="str">
        <f t="shared" si="1"/>
        <v>'Description':'AP-7 1,775 Jonquera','Symbol':'Fixed camera','Owner':'ACESA','Municipality':'Jonquera','Kilometric Point':'1,775','Road':'AP-7','Direction':'0',</v>
      </c>
      <c r="AL41" s="50" t="str">
        <f t="shared" si="4"/>
        <v>'Latitude':'0','Longitude':'0','Manufacturer':'AXIS','Model':'AXIS Q6044-E Network Camera','Protocol':'		VLC','Polling':300,</v>
      </c>
      <c r="AM41" s="50" t="str">
        <f t="shared" si="7"/>
        <v>'Connection':{'Address':'10.131.16.3','Multicast address':'				239.239.239.239','User':'sct','Password':'sct','HTTP port':80,'ONVIF port':80,'RTSP port':554},</v>
      </c>
      <c r="AN41" s="50" t="str">
        <f t="shared" si="6"/>
        <v>'PTZ protocol':{'Protocol':'		VLC','Address':			0,'Port':0,'Serial settings':'0'}}},</v>
      </c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  <c r="CC41" s="50"/>
      <c r="CD41" s="50"/>
      <c r="CE41" s="50"/>
      <c r="CF41" s="50"/>
      <c r="CG41" s="50"/>
      <c r="CH41" s="50"/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  <c r="DE41" s="50"/>
      <c r="DF41" s="50"/>
      <c r="DG41" s="50"/>
      <c r="DH41" s="50"/>
      <c r="DI41" s="50"/>
      <c r="DJ41" s="50"/>
      <c r="DK41" s="50"/>
      <c r="DL41" s="50"/>
      <c r="DM41" s="50"/>
      <c r="DN41" s="50"/>
      <c r="DO41" s="50"/>
      <c r="DP41" s="50"/>
      <c r="DQ41" s="50"/>
      <c r="DR41" s="50"/>
      <c r="DS41" s="50"/>
      <c r="DT41" s="50"/>
      <c r="DU41" s="50"/>
      <c r="DV41" s="50"/>
      <c r="DW41" s="50"/>
      <c r="DX41" s="50"/>
      <c r="DY41" s="50"/>
      <c r="DZ41" s="50"/>
      <c r="EA41" s="50"/>
      <c r="EB41" s="50"/>
      <c r="EC41" s="50"/>
      <c r="ED41" s="50"/>
      <c r="EE41" s="50"/>
      <c r="EF41" s="50"/>
      <c r="EG41" s="50"/>
      <c r="EH41" s="50"/>
      <c r="EI41" s="50"/>
      <c r="EJ41" s="50"/>
      <c r="EK41" s="50"/>
      <c r="EL41" s="50"/>
      <c r="EM41" s="50"/>
      <c r="EN41" s="50"/>
      <c r="EO41" s="50"/>
      <c r="EP41" s="50"/>
      <c r="EQ41" s="50"/>
      <c r="ER41" s="50"/>
      <c r="ES41" s="50"/>
      <c r="ET41" s="50"/>
      <c r="EU41" s="50"/>
      <c r="EV41" s="50"/>
      <c r="EW41" s="50"/>
      <c r="EX41" s="50"/>
      <c r="EY41" s="50"/>
      <c r="EZ41" s="50"/>
      <c r="FA41" s="50"/>
      <c r="FB41" s="50"/>
      <c r="FC41" s="50"/>
      <c r="FD41" s="50"/>
      <c r="FE41" s="50"/>
      <c r="FF41" s="50"/>
      <c r="FG41" s="50"/>
      <c r="FH41" s="50"/>
      <c r="FI41" s="50"/>
      <c r="FJ41" s="50"/>
      <c r="FK41" s="50"/>
      <c r="FL41" s="50"/>
      <c r="FM41" s="50"/>
      <c r="FN41" s="50"/>
      <c r="FO41" s="50"/>
      <c r="FP41" s="50"/>
      <c r="FQ41" s="50"/>
      <c r="FR41" s="50"/>
      <c r="FS41" s="50"/>
      <c r="FT41" s="50"/>
      <c r="FU41" s="50"/>
      <c r="FV41" s="50"/>
      <c r="FW41" s="50"/>
      <c r="FX41" s="50"/>
      <c r="FY41" s="50"/>
      <c r="FZ41" s="50"/>
      <c r="GA41" s="50"/>
      <c r="GB41" s="50"/>
      <c r="GC41" s="50"/>
      <c r="GD41" s="50"/>
      <c r="GE41" s="50"/>
      <c r="GF41" s="50"/>
      <c r="GG41" s="50"/>
      <c r="GH41" s="50"/>
      <c r="GI41" s="50"/>
      <c r="GJ41" s="50"/>
      <c r="GK41" s="50"/>
      <c r="GL41" s="50"/>
      <c r="GM41" s="50"/>
      <c r="GN41" s="50"/>
      <c r="GO41" s="50"/>
      <c r="GP41" s="50"/>
      <c r="GQ41" s="50"/>
      <c r="GR41" s="50"/>
      <c r="GS41" s="50"/>
      <c r="GT41" s="50"/>
      <c r="GU41" s="50"/>
      <c r="GV41" s="50"/>
      <c r="GW41" s="50"/>
      <c r="GX41" s="50"/>
      <c r="GY41" s="50"/>
      <c r="GZ41" s="50"/>
      <c r="HA41" s="50"/>
      <c r="HB41" s="50"/>
      <c r="HC41" s="50"/>
      <c r="HD41" s="50"/>
      <c r="HE41" s="50"/>
      <c r="HF41" s="50"/>
      <c r="HG41" s="50"/>
      <c r="HH41" s="50"/>
      <c r="HI41" s="50"/>
      <c r="HJ41" s="50"/>
      <c r="HK41" s="50"/>
      <c r="HL41" s="50"/>
      <c r="HM41" s="50"/>
      <c r="HN41" s="50"/>
      <c r="HO41" s="50"/>
      <c r="HP41" s="50"/>
      <c r="HQ41" s="50"/>
      <c r="HR41" s="50"/>
      <c r="HS41" s="50"/>
      <c r="HT41" s="50"/>
      <c r="HU41" s="50"/>
      <c r="HV41" s="50"/>
      <c r="HW41" s="50"/>
      <c r="HX41" s="50"/>
      <c r="HY41" s="50"/>
      <c r="HZ41" s="50"/>
      <c r="IA41" s="50"/>
      <c r="IB41" s="50"/>
      <c r="IC41" s="50"/>
      <c r="ID41" s="50"/>
      <c r="IE41" s="50"/>
      <c r="IF41" s="50"/>
      <c r="IG41" s="50"/>
      <c r="IH41" s="50"/>
      <c r="II41" s="50"/>
      <c r="IJ41" s="50"/>
      <c r="IK41" s="50"/>
      <c r="IL41" s="50"/>
      <c r="IM41" s="50"/>
      <c r="IN41" s="50"/>
      <c r="IO41" s="50"/>
      <c r="IP41" s="50"/>
      <c r="IQ41" s="50"/>
      <c r="IR41" s="50"/>
      <c r="IS41" s="50"/>
    </row>
    <row r="42" spans="1:253" ht="14.25" customHeight="1" x14ac:dyDescent="0.2">
      <c r="A42" s="56" t="str">
        <f t="shared" si="0"/>
        <v>camera.0707</v>
      </c>
      <c r="B42" s="57">
        <v>707</v>
      </c>
      <c r="C42" s="58" t="s">
        <v>60</v>
      </c>
      <c r="D42" s="58">
        <v>3.5</v>
      </c>
      <c r="E42" s="58" t="s">
        <v>83</v>
      </c>
      <c r="F42" s="58" t="s">
        <v>109</v>
      </c>
      <c r="G42" s="58" t="s">
        <v>35</v>
      </c>
      <c r="H42" s="58" t="s">
        <v>193</v>
      </c>
      <c r="I42" s="58" t="s">
        <v>195</v>
      </c>
      <c r="J42" s="50" t="s">
        <v>47</v>
      </c>
      <c r="K42" s="63" t="s">
        <v>180</v>
      </c>
      <c r="L42" s="50" t="s">
        <v>196</v>
      </c>
      <c r="M42" s="58" t="s">
        <v>113</v>
      </c>
      <c r="N42" s="58" t="s">
        <v>113</v>
      </c>
      <c r="O42" s="50">
        <v>80</v>
      </c>
      <c r="P42" s="50">
        <v>80</v>
      </c>
      <c r="Q42" s="50">
        <v>554</v>
      </c>
      <c r="R42" s="50" t="s">
        <v>1674</v>
      </c>
      <c r="S42" s="50" t="s">
        <v>41</v>
      </c>
      <c r="T42" s="50">
        <v>0</v>
      </c>
      <c r="U42" s="50">
        <v>0</v>
      </c>
      <c r="V42" s="62" t="s">
        <v>52</v>
      </c>
      <c r="W42" s="50" t="s">
        <v>88</v>
      </c>
      <c r="X42" s="60" t="s">
        <v>42</v>
      </c>
      <c r="AA42" s="50" t="s">
        <v>53</v>
      </c>
      <c r="AB42" s="58" t="s">
        <v>60</v>
      </c>
      <c r="AC42" s="50" t="s">
        <v>89</v>
      </c>
      <c r="AD42" s="50">
        <v>0</v>
      </c>
      <c r="AE42" s="50">
        <v>0</v>
      </c>
      <c r="AF42" s="50">
        <v>300</v>
      </c>
      <c r="AG42" s="50" t="s">
        <v>43</v>
      </c>
      <c r="AH42" s="50" t="str">
        <f t="shared" si="2"/>
        <v>AP-7 3,5 Aduana</v>
      </c>
      <c r="AI42" s="50"/>
      <c r="AJ42" s="50" t="str">
        <f t="shared" si="3"/>
        <v>{'Camera information':{'Identifier':'camera.0707','Number':707,'Group':'AP-7','Name':'AP-7 3,5 Aduana','Location':'AP-7 (N)',</v>
      </c>
      <c r="AK42" s="50" t="str">
        <f t="shared" si="1"/>
        <v>'Description':'AP-7 3,5 Aduana','Symbol':'Fixed camera','Owner':'ACESA','Municipality':'Jonquera','Kilometric Point':'3,5','Road':'AP-7','Direction':'0',</v>
      </c>
      <c r="AL42" s="50" t="str">
        <f t="shared" si="4"/>
        <v>'Latitude':'0','Longitude':'0','Manufacturer':'AXIS','Model':'AXIS P5532-E Network Camera','Protocol':'		VLC','Polling':300,</v>
      </c>
      <c r="AM42" s="50" t="str">
        <f t="shared" si="7"/>
        <v>'Connection':{'Address':'10.131.16.4','Multicast address':'				239.239.239.239','User':'sct','Password':'sct','HTTP port':80,'ONVIF port':80,'RTSP port':554},</v>
      </c>
      <c r="AN42" s="50" t="str">
        <f t="shared" si="6"/>
        <v>'PTZ protocol':{'Protocol':'		VLC','Address':			0,'Port':0,'Serial settings':'0'}}},</v>
      </c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  <c r="CC42" s="50"/>
      <c r="CD42" s="50"/>
      <c r="CE42" s="50"/>
      <c r="CF42" s="50"/>
      <c r="CG42" s="50"/>
      <c r="CH42" s="50"/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  <c r="DE42" s="50"/>
      <c r="DF42" s="50"/>
      <c r="DG42" s="50"/>
      <c r="DH42" s="50"/>
      <c r="DI42" s="50"/>
      <c r="DJ42" s="50"/>
      <c r="DK42" s="50"/>
      <c r="DL42" s="50"/>
      <c r="DM42" s="50"/>
      <c r="DN42" s="50"/>
      <c r="DO42" s="50"/>
      <c r="DP42" s="50"/>
      <c r="DQ42" s="50"/>
      <c r="DR42" s="50"/>
      <c r="DS42" s="50"/>
      <c r="DT42" s="50"/>
      <c r="DU42" s="50"/>
      <c r="DV42" s="50"/>
      <c r="DW42" s="50"/>
      <c r="DX42" s="50"/>
      <c r="DY42" s="50"/>
      <c r="DZ42" s="50"/>
      <c r="EA42" s="50"/>
      <c r="EB42" s="50"/>
      <c r="EC42" s="50"/>
      <c r="ED42" s="50"/>
      <c r="EE42" s="50"/>
      <c r="EF42" s="50"/>
      <c r="EG42" s="50"/>
      <c r="EH42" s="50"/>
      <c r="EI42" s="50"/>
      <c r="EJ42" s="50"/>
      <c r="EK42" s="50"/>
      <c r="EL42" s="50"/>
      <c r="EM42" s="50"/>
      <c r="EN42" s="50"/>
      <c r="EO42" s="50"/>
      <c r="EP42" s="50"/>
      <c r="EQ42" s="50"/>
      <c r="ER42" s="50"/>
      <c r="ES42" s="50"/>
      <c r="ET42" s="50"/>
      <c r="EU42" s="50"/>
      <c r="EV42" s="50"/>
      <c r="EW42" s="50"/>
      <c r="EX42" s="50"/>
      <c r="EY42" s="50"/>
      <c r="EZ42" s="50"/>
      <c r="FA42" s="50"/>
      <c r="FB42" s="50"/>
      <c r="FC42" s="50"/>
      <c r="FD42" s="50"/>
      <c r="FE42" s="50"/>
      <c r="FF42" s="50"/>
      <c r="FG42" s="50"/>
      <c r="FH42" s="50"/>
      <c r="FI42" s="50"/>
      <c r="FJ42" s="50"/>
      <c r="FK42" s="50"/>
      <c r="FL42" s="50"/>
      <c r="FM42" s="50"/>
      <c r="FN42" s="50"/>
      <c r="FO42" s="50"/>
      <c r="FP42" s="50"/>
      <c r="FQ42" s="50"/>
      <c r="FR42" s="50"/>
      <c r="FS42" s="50"/>
      <c r="FT42" s="50"/>
      <c r="FU42" s="50"/>
      <c r="FV42" s="50"/>
      <c r="FW42" s="50"/>
      <c r="FX42" s="50"/>
      <c r="FY42" s="50"/>
      <c r="FZ42" s="50"/>
      <c r="GA42" s="50"/>
      <c r="GB42" s="50"/>
      <c r="GC42" s="50"/>
      <c r="GD42" s="50"/>
      <c r="GE42" s="50"/>
      <c r="GF42" s="50"/>
      <c r="GG42" s="50"/>
      <c r="GH42" s="50"/>
      <c r="GI42" s="50"/>
      <c r="GJ42" s="50"/>
      <c r="GK42" s="50"/>
      <c r="GL42" s="50"/>
      <c r="GM42" s="50"/>
      <c r="GN42" s="50"/>
      <c r="GO42" s="50"/>
      <c r="GP42" s="50"/>
      <c r="GQ42" s="50"/>
      <c r="GR42" s="50"/>
      <c r="GS42" s="50"/>
      <c r="GT42" s="50"/>
      <c r="GU42" s="50"/>
      <c r="GV42" s="50"/>
      <c r="GW42" s="50"/>
      <c r="GX42" s="50"/>
      <c r="GY42" s="50"/>
      <c r="GZ42" s="50"/>
      <c r="HA42" s="50"/>
      <c r="HB42" s="50"/>
      <c r="HC42" s="50"/>
      <c r="HD42" s="50"/>
      <c r="HE42" s="50"/>
      <c r="HF42" s="50"/>
      <c r="HG42" s="50"/>
      <c r="HH42" s="50"/>
      <c r="HI42" s="50"/>
      <c r="HJ42" s="50"/>
      <c r="HK42" s="50"/>
      <c r="HL42" s="50"/>
      <c r="HM42" s="50"/>
      <c r="HN42" s="50"/>
      <c r="HO42" s="50"/>
      <c r="HP42" s="50"/>
      <c r="HQ42" s="50"/>
      <c r="HR42" s="50"/>
      <c r="HS42" s="50"/>
      <c r="HT42" s="50"/>
      <c r="HU42" s="50"/>
      <c r="HV42" s="50"/>
      <c r="HW42" s="50"/>
      <c r="HX42" s="50"/>
      <c r="HY42" s="50"/>
      <c r="HZ42" s="50"/>
      <c r="IA42" s="50"/>
      <c r="IB42" s="50"/>
      <c r="IC42" s="50"/>
      <c r="ID42" s="50"/>
      <c r="IE42" s="50"/>
      <c r="IF42" s="50"/>
      <c r="IG42" s="50"/>
      <c r="IH42" s="50"/>
      <c r="II42" s="50"/>
      <c r="IJ42" s="50"/>
      <c r="IK42" s="50"/>
      <c r="IL42" s="50"/>
      <c r="IM42" s="50"/>
      <c r="IN42" s="50"/>
      <c r="IO42" s="50"/>
      <c r="IP42" s="50"/>
      <c r="IQ42" s="50"/>
      <c r="IR42" s="50"/>
      <c r="IS42" s="50"/>
    </row>
    <row r="43" spans="1:253" ht="14.25" customHeight="1" x14ac:dyDescent="0.2">
      <c r="A43" s="56" t="str">
        <f t="shared" si="0"/>
        <v>camera.0705</v>
      </c>
      <c r="B43" s="57">
        <v>705</v>
      </c>
      <c r="C43" s="58" t="s">
        <v>60</v>
      </c>
      <c r="D43" s="58">
        <v>0</v>
      </c>
      <c r="E43" s="58" t="s">
        <v>83</v>
      </c>
      <c r="F43" s="58" t="s">
        <v>109</v>
      </c>
      <c r="G43" s="58" t="s">
        <v>35</v>
      </c>
      <c r="H43" s="58" t="s">
        <v>119</v>
      </c>
      <c r="I43" s="58" t="s">
        <v>197</v>
      </c>
      <c r="J43" s="50" t="s">
        <v>47</v>
      </c>
      <c r="K43" s="63" t="s">
        <v>180</v>
      </c>
      <c r="L43" s="50" t="s">
        <v>198</v>
      </c>
      <c r="M43" s="58" t="s">
        <v>113</v>
      </c>
      <c r="N43" s="58" t="s">
        <v>113</v>
      </c>
      <c r="O43" s="50">
        <v>80</v>
      </c>
      <c r="P43" s="50">
        <v>80</v>
      </c>
      <c r="Q43" s="50">
        <v>554</v>
      </c>
      <c r="R43" s="50" t="s">
        <v>1674</v>
      </c>
      <c r="S43" s="50" t="s">
        <v>41</v>
      </c>
      <c r="T43" s="50">
        <v>0</v>
      </c>
      <c r="U43" s="50">
        <v>0</v>
      </c>
      <c r="V43" s="62" t="s">
        <v>52</v>
      </c>
      <c r="W43" s="50" t="s">
        <v>88</v>
      </c>
      <c r="X43" s="60" t="s">
        <v>42</v>
      </c>
      <c r="AA43" s="50" t="s">
        <v>53</v>
      </c>
      <c r="AB43" s="58" t="s">
        <v>60</v>
      </c>
      <c r="AC43" s="50" t="s">
        <v>89</v>
      </c>
      <c r="AD43" s="50">
        <v>0</v>
      </c>
      <c r="AE43" s="50">
        <v>0</v>
      </c>
      <c r="AF43" s="50">
        <v>300</v>
      </c>
      <c r="AG43" s="50" t="s">
        <v>43</v>
      </c>
      <c r="AH43" s="50" t="str">
        <f t="shared" si="2"/>
        <v>AP-7 0 Frontera</v>
      </c>
      <c r="AI43" s="50"/>
      <c r="AJ43" s="50" t="str">
        <f t="shared" si="3"/>
        <v>{'Camera information':{'Identifier':'camera.0705','Number':705,'Group':'AP-7','Name':'AP-7 0 Frontera','Location':'AP-7 (N)',</v>
      </c>
      <c r="AK43" s="50" t="str">
        <f t="shared" si="1"/>
        <v>'Description':'AP-7 0 Frontera','Symbol':'Fixed camera','Owner':'ACESA','Municipality':'Sense Assignació','Kilometric Point':'0','Road':'AP-7','Direction':'0',</v>
      </c>
      <c r="AL43" s="50" t="str">
        <f t="shared" si="4"/>
        <v>'Latitude':'0','Longitude':'0','Manufacturer':'AXIS','Model':'AXIS P5532-E Network Camera','Protocol':'		VLC','Polling':300,</v>
      </c>
      <c r="AM43" s="50" t="str">
        <f t="shared" si="7"/>
        <v>'Connection':{'Address':'10.131.16.5','Multicast address':'				239.239.239.239','User':'sct','Password':'sct','HTTP port':80,'ONVIF port':80,'RTSP port':554},</v>
      </c>
      <c r="AN43" s="50" t="str">
        <f t="shared" si="6"/>
        <v>'PTZ protocol':{'Protocol':'		VLC','Address':			0,'Port':0,'Serial settings':'0'}}},</v>
      </c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  <c r="CC43" s="50"/>
      <c r="CD43" s="50"/>
      <c r="CE43" s="50"/>
      <c r="CF43" s="50"/>
      <c r="CG43" s="50"/>
      <c r="CH43" s="50"/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  <c r="DE43" s="50"/>
      <c r="DF43" s="50"/>
      <c r="DG43" s="50"/>
      <c r="DH43" s="50"/>
      <c r="DI43" s="50"/>
      <c r="DJ43" s="50"/>
      <c r="DK43" s="50"/>
      <c r="DL43" s="50"/>
      <c r="DM43" s="50"/>
      <c r="DN43" s="50"/>
      <c r="DO43" s="50"/>
      <c r="DP43" s="50"/>
      <c r="DQ43" s="50"/>
      <c r="DR43" s="50"/>
      <c r="DS43" s="50"/>
      <c r="DT43" s="50"/>
      <c r="DU43" s="50"/>
      <c r="DV43" s="50"/>
      <c r="DW43" s="50"/>
      <c r="DX43" s="50"/>
      <c r="DY43" s="50"/>
      <c r="DZ43" s="50"/>
      <c r="EA43" s="50"/>
      <c r="EB43" s="50"/>
      <c r="EC43" s="50"/>
      <c r="ED43" s="50"/>
      <c r="EE43" s="50"/>
      <c r="EF43" s="50"/>
      <c r="EG43" s="50"/>
      <c r="EH43" s="50"/>
      <c r="EI43" s="50"/>
      <c r="EJ43" s="50"/>
      <c r="EK43" s="50"/>
      <c r="EL43" s="50"/>
      <c r="EM43" s="50"/>
      <c r="EN43" s="50"/>
      <c r="EO43" s="50"/>
      <c r="EP43" s="50"/>
      <c r="EQ43" s="50"/>
      <c r="ER43" s="50"/>
      <c r="ES43" s="50"/>
      <c r="ET43" s="50"/>
      <c r="EU43" s="50"/>
      <c r="EV43" s="50"/>
      <c r="EW43" s="50"/>
      <c r="EX43" s="50"/>
      <c r="EY43" s="50"/>
      <c r="EZ43" s="50"/>
      <c r="FA43" s="50"/>
      <c r="FB43" s="50"/>
      <c r="FC43" s="50"/>
      <c r="FD43" s="50"/>
      <c r="FE43" s="50"/>
      <c r="FF43" s="50"/>
      <c r="FG43" s="50"/>
      <c r="FH43" s="50"/>
      <c r="FI43" s="50"/>
      <c r="FJ43" s="50"/>
      <c r="FK43" s="50"/>
      <c r="FL43" s="50"/>
      <c r="FM43" s="50"/>
      <c r="FN43" s="50"/>
      <c r="FO43" s="50"/>
      <c r="FP43" s="50"/>
      <c r="FQ43" s="50"/>
      <c r="FR43" s="50"/>
      <c r="FS43" s="50"/>
      <c r="FT43" s="50"/>
      <c r="FU43" s="50"/>
      <c r="FV43" s="50"/>
      <c r="FW43" s="50"/>
      <c r="FX43" s="50"/>
      <c r="FY43" s="50"/>
      <c r="FZ43" s="50"/>
      <c r="GA43" s="50"/>
      <c r="GB43" s="50"/>
      <c r="GC43" s="50"/>
      <c r="GD43" s="50"/>
      <c r="GE43" s="50"/>
      <c r="GF43" s="50"/>
      <c r="GG43" s="50"/>
      <c r="GH43" s="50"/>
      <c r="GI43" s="50"/>
      <c r="GJ43" s="50"/>
      <c r="GK43" s="50"/>
      <c r="GL43" s="50"/>
      <c r="GM43" s="50"/>
      <c r="GN43" s="50"/>
      <c r="GO43" s="50"/>
      <c r="GP43" s="50"/>
      <c r="GQ43" s="50"/>
      <c r="GR43" s="50"/>
      <c r="GS43" s="50"/>
      <c r="GT43" s="50"/>
      <c r="GU43" s="50"/>
      <c r="GV43" s="50"/>
      <c r="GW43" s="50"/>
      <c r="GX43" s="50"/>
      <c r="GY43" s="50"/>
      <c r="GZ43" s="50"/>
      <c r="HA43" s="50"/>
      <c r="HB43" s="50"/>
      <c r="HC43" s="50"/>
      <c r="HD43" s="50"/>
      <c r="HE43" s="50"/>
      <c r="HF43" s="50"/>
      <c r="HG43" s="50"/>
      <c r="HH43" s="50"/>
      <c r="HI43" s="50"/>
      <c r="HJ43" s="50"/>
      <c r="HK43" s="50"/>
      <c r="HL43" s="50"/>
      <c r="HM43" s="50"/>
      <c r="HN43" s="50"/>
      <c r="HO43" s="50"/>
      <c r="HP43" s="50"/>
      <c r="HQ43" s="50"/>
      <c r="HR43" s="50"/>
      <c r="HS43" s="50"/>
      <c r="HT43" s="50"/>
      <c r="HU43" s="50"/>
      <c r="HV43" s="50"/>
      <c r="HW43" s="50"/>
      <c r="HX43" s="50"/>
      <c r="HY43" s="50"/>
      <c r="HZ43" s="50"/>
      <c r="IA43" s="50"/>
      <c r="IB43" s="50"/>
      <c r="IC43" s="50"/>
      <c r="ID43" s="50"/>
      <c r="IE43" s="50"/>
      <c r="IF43" s="50"/>
      <c r="IG43" s="50"/>
      <c r="IH43" s="50"/>
      <c r="II43" s="50"/>
      <c r="IJ43" s="50"/>
      <c r="IK43" s="50"/>
      <c r="IL43" s="50"/>
      <c r="IM43" s="50"/>
      <c r="IN43" s="50"/>
      <c r="IO43" s="50"/>
      <c r="IP43" s="50"/>
      <c r="IQ43" s="50"/>
      <c r="IR43" s="50"/>
      <c r="IS43" s="50"/>
    </row>
    <row r="44" spans="1:253" ht="14.25" customHeight="1" x14ac:dyDescent="0.2">
      <c r="A44" s="56" t="str">
        <f t="shared" si="0"/>
        <v>camera.3219</v>
      </c>
      <c r="B44" s="57">
        <v>3219</v>
      </c>
      <c r="C44" s="58" t="s">
        <v>199</v>
      </c>
      <c r="D44" s="58">
        <v>35.07</v>
      </c>
      <c r="E44" s="58" t="s">
        <v>200</v>
      </c>
      <c r="F44" s="58" t="s">
        <v>201</v>
      </c>
      <c r="G44" s="58" t="s">
        <v>35</v>
      </c>
      <c r="H44" s="58" t="s">
        <v>202</v>
      </c>
      <c r="I44" s="58" t="s">
        <v>202</v>
      </c>
      <c r="J44" s="50" t="s">
        <v>47</v>
      </c>
      <c r="K44" s="63" t="s">
        <v>111</v>
      </c>
      <c r="L44" s="50" t="s">
        <v>203</v>
      </c>
      <c r="M44" s="58" t="s">
        <v>113</v>
      </c>
      <c r="N44" s="58" t="s">
        <v>113</v>
      </c>
      <c r="O44" s="50">
        <v>80</v>
      </c>
      <c r="P44" s="50">
        <v>80</v>
      </c>
      <c r="Q44" s="50">
        <v>554</v>
      </c>
      <c r="R44" s="50" t="s">
        <v>1674</v>
      </c>
      <c r="S44" s="50" t="s">
        <v>41</v>
      </c>
      <c r="T44" s="50">
        <v>0</v>
      </c>
      <c r="U44" s="50">
        <v>0</v>
      </c>
      <c r="V44" s="50" t="s">
        <v>204</v>
      </c>
      <c r="X44" s="60" t="s">
        <v>42</v>
      </c>
      <c r="AA44" s="50" t="s">
        <v>53</v>
      </c>
      <c r="AB44" s="58" t="s">
        <v>199</v>
      </c>
      <c r="AC44" s="50" t="s">
        <v>89</v>
      </c>
      <c r="AD44" s="50">
        <v>0</v>
      </c>
      <c r="AE44" s="50">
        <v>0</v>
      </c>
      <c r="AF44" s="50">
        <v>300</v>
      </c>
      <c r="AG44" s="50" t="s">
        <v>43</v>
      </c>
      <c r="AH44" s="50" t="str">
        <f t="shared" si="2"/>
        <v>C-32S 35,07 Sitges</v>
      </c>
      <c r="AI44" s="50"/>
      <c r="AJ44" s="50" t="str">
        <f t="shared" si="3"/>
        <v>{'Camera information':{'Identifier':'camera.3219','Number':3219,'Group':'C-32S','Name':'C-32S 35,07 Sitges','Location':'C-32 (S)',</v>
      </c>
      <c r="AK44" s="50" t="str">
        <f t="shared" si="1"/>
        <v>'Description':'C-32S 35,07 Sitges','Symbol':'Fixed camera','Owner':'AUCAT','Municipality':'Sitges','Kilometric Point':'35,07','Road':'C-32S','Direction':'0',</v>
      </c>
      <c r="AL44" s="50" t="str">
        <f t="shared" si="4"/>
        <v>'Latitude':'0','Longitude':'0','Manufacturer':'AXIS','Model':'AXIS Q6044-E Network Camera','Protocol':'		VLC','Polling':300,</v>
      </c>
      <c r="AM44" s="50" t="str">
        <f t="shared" si="7"/>
        <v>'Connection':{'Address':'10.131.196.47','Multicast address':'				235.1.2.49','User':'sct','Password':'sct','HTTP port':80,'ONVIF port':80,'RTSP port':554},</v>
      </c>
      <c r="AN44" s="50" t="str">
        <f t="shared" si="6"/>
        <v>'PTZ protocol':{'Protocol':'		VLC','Address':			0,'Port':0,'Serial settings':'0'}}},</v>
      </c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  <c r="CC44" s="50"/>
      <c r="CD44" s="50"/>
      <c r="CE44" s="50"/>
      <c r="CF44" s="50"/>
      <c r="CG44" s="50"/>
      <c r="CH44" s="50"/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  <c r="DA44" s="50"/>
      <c r="DB44" s="50"/>
      <c r="DC44" s="50"/>
      <c r="DD44" s="50"/>
      <c r="DE44" s="50"/>
      <c r="DF44" s="50"/>
      <c r="DG44" s="50"/>
      <c r="DH44" s="50"/>
      <c r="DI44" s="50"/>
      <c r="DJ44" s="50"/>
      <c r="DK44" s="50"/>
      <c r="DL44" s="50"/>
      <c r="DM44" s="50"/>
      <c r="DN44" s="50"/>
      <c r="DO44" s="50"/>
      <c r="DP44" s="50"/>
      <c r="DQ44" s="50"/>
      <c r="DR44" s="50"/>
      <c r="DS44" s="50"/>
      <c r="DT44" s="50"/>
      <c r="DU44" s="50"/>
      <c r="DV44" s="50"/>
      <c r="DW44" s="50"/>
      <c r="DX44" s="50"/>
      <c r="DY44" s="50"/>
      <c r="DZ44" s="50"/>
      <c r="EA44" s="50"/>
      <c r="EB44" s="50"/>
      <c r="EC44" s="50"/>
      <c r="ED44" s="50"/>
      <c r="EE44" s="50"/>
      <c r="EF44" s="50"/>
      <c r="EG44" s="50"/>
      <c r="EH44" s="50"/>
      <c r="EI44" s="50"/>
      <c r="EJ44" s="50"/>
      <c r="EK44" s="50"/>
      <c r="EL44" s="50"/>
      <c r="EM44" s="50"/>
      <c r="EN44" s="50"/>
      <c r="EO44" s="50"/>
      <c r="EP44" s="50"/>
      <c r="EQ44" s="50"/>
      <c r="ER44" s="50"/>
      <c r="ES44" s="50"/>
      <c r="ET44" s="50"/>
      <c r="EU44" s="50"/>
      <c r="EV44" s="50"/>
      <c r="EW44" s="50"/>
      <c r="EX44" s="50"/>
      <c r="EY44" s="50"/>
      <c r="EZ44" s="50"/>
      <c r="FA44" s="50"/>
      <c r="FB44" s="50"/>
      <c r="FC44" s="50"/>
      <c r="FD44" s="50"/>
      <c r="FE44" s="50"/>
      <c r="FF44" s="50"/>
      <c r="FG44" s="50"/>
      <c r="FH44" s="50"/>
      <c r="FI44" s="50"/>
      <c r="FJ44" s="50"/>
      <c r="FK44" s="50"/>
      <c r="FL44" s="50"/>
      <c r="FM44" s="50"/>
      <c r="FN44" s="50"/>
      <c r="FO44" s="50"/>
      <c r="FP44" s="50"/>
      <c r="FQ44" s="50"/>
      <c r="FR44" s="50"/>
      <c r="FS44" s="50"/>
      <c r="FT44" s="50"/>
      <c r="FU44" s="50"/>
      <c r="FV44" s="50"/>
      <c r="FW44" s="50"/>
      <c r="FX44" s="50"/>
      <c r="FY44" s="50"/>
      <c r="FZ44" s="50"/>
      <c r="GA44" s="50"/>
      <c r="GB44" s="50"/>
      <c r="GC44" s="50"/>
      <c r="GD44" s="50"/>
      <c r="GE44" s="50"/>
      <c r="GF44" s="50"/>
      <c r="GG44" s="50"/>
      <c r="GH44" s="50"/>
      <c r="GI44" s="50"/>
      <c r="GJ44" s="50"/>
      <c r="GK44" s="50"/>
      <c r="GL44" s="50"/>
      <c r="GM44" s="50"/>
      <c r="GN44" s="50"/>
      <c r="GO44" s="50"/>
      <c r="GP44" s="50"/>
      <c r="GQ44" s="50"/>
      <c r="GR44" s="50"/>
      <c r="GS44" s="50"/>
      <c r="GT44" s="50"/>
      <c r="GU44" s="50"/>
      <c r="GV44" s="50"/>
      <c r="GW44" s="50"/>
      <c r="GX44" s="50"/>
      <c r="GY44" s="50"/>
      <c r="GZ44" s="50"/>
      <c r="HA44" s="50"/>
      <c r="HB44" s="50"/>
      <c r="HC44" s="50"/>
      <c r="HD44" s="50"/>
      <c r="HE44" s="50"/>
      <c r="HF44" s="50"/>
      <c r="HG44" s="50"/>
      <c r="HH44" s="50"/>
      <c r="HI44" s="50"/>
      <c r="HJ44" s="50"/>
      <c r="HK44" s="50"/>
      <c r="HL44" s="50"/>
      <c r="HM44" s="50"/>
      <c r="HN44" s="50"/>
      <c r="HO44" s="50"/>
      <c r="HP44" s="50"/>
      <c r="HQ44" s="50"/>
      <c r="HR44" s="50"/>
      <c r="HS44" s="50"/>
      <c r="HT44" s="50"/>
      <c r="HU44" s="50"/>
      <c r="HV44" s="50"/>
      <c r="HW44" s="50"/>
      <c r="HX44" s="50"/>
      <c r="HY44" s="50"/>
      <c r="HZ44" s="50"/>
      <c r="IA44" s="50"/>
      <c r="IB44" s="50"/>
      <c r="IC44" s="50"/>
      <c r="ID44" s="50"/>
      <c r="IE44" s="50"/>
      <c r="IF44" s="50"/>
      <c r="IG44" s="50"/>
      <c r="IH44" s="50"/>
      <c r="II44" s="50"/>
      <c r="IJ44" s="50"/>
      <c r="IK44" s="50"/>
      <c r="IL44" s="50"/>
      <c r="IM44" s="50"/>
      <c r="IN44" s="50"/>
      <c r="IO44" s="50"/>
      <c r="IP44" s="50"/>
      <c r="IQ44" s="50"/>
      <c r="IR44" s="50"/>
      <c r="IS44" s="50"/>
    </row>
    <row r="45" spans="1:253" ht="14.25" customHeight="1" x14ac:dyDescent="0.2">
      <c r="A45" s="56" t="str">
        <f t="shared" si="0"/>
        <v>camera.3218</v>
      </c>
      <c r="B45" s="57">
        <v>3218</v>
      </c>
      <c r="C45" s="58" t="s">
        <v>199</v>
      </c>
      <c r="D45" s="58">
        <v>35.72</v>
      </c>
      <c r="E45" s="58" t="s">
        <v>200</v>
      </c>
      <c r="F45" s="58" t="s">
        <v>201</v>
      </c>
      <c r="G45" s="58" t="s">
        <v>35</v>
      </c>
      <c r="H45" s="58" t="s">
        <v>202</v>
      </c>
      <c r="I45" s="58" t="s">
        <v>202</v>
      </c>
      <c r="J45" s="50" t="s">
        <v>47</v>
      </c>
      <c r="K45" s="63" t="s">
        <v>111</v>
      </c>
      <c r="L45" s="50" t="s">
        <v>205</v>
      </c>
      <c r="M45" s="58" t="s">
        <v>113</v>
      </c>
      <c r="N45" s="58" t="s">
        <v>113</v>
      </c>
      <c r="O45" s="50">
        <v>80</v>
      </c>
      <c r="P45" s="50">
        <v>80</v>
      </c>
      <c r="Q45" s="50">
        <v>554</v>
      </c>
      <c r="R45" s="50" t="s">
        <v>1674</v>
      </c>
      <c r="S45" s="50" t="s">
        <v>41</v>
      </c>
      <c r="T45" s="50">
        <v>0</v>
      </c>
      <c r="U45" s="50">
        <v>0</v>
      </c>
      <c r="V45" s="50" t="s">
        <v>206</v>
      </c>
      <c r="X45" s="60" t="s">
        <v>42</v>
      </c>
      <c r="AA45" s="50" t="s">
        <v>53</v>
      </c>
      <c r="AB45" s="58" t="s">
        <v>199</v>
      </c>
      <c r="AC45" s="50" t="s">
        <v>89</v>
      </c>
      <c r="AD45" s="50">
        <v>0</v>
      </c>
      <c r="AE45" s="50">
        <v>0</v>
      </c>
      <c r="AF45" s="50">
        <v>300</v>
      </c>
      <c r="AG45" s="50" t="s">
        <v>43</v>
      </c>
      <c r="AH45" s="50" t="str">
        <f t="shared" si="2"/>
        <v>C-32S 35,72 Sitges</v>
      </c>
      <c r="AI45" s="50"/>
      <c r="AJ45" s="50" t="str">
        <f t="shared" si="3"/>
        <v>{'Camera information':{'Identifier':'camera.3218','Number':3218,'Group':'C-32S','Name':'C-32S 35,72 Sitges','Location':'C-32 (S)',</v>
      </c>
      <c r="AK45" s="50" t="str">
        <f t="shared" si="1"/>
        <v>'Description':'C-32S 35,72 Sitges','Symbol':'Fixed camera','Owner':'AUCAT','Municipality':'Sitges','Kilometric Point':'35,72','Road':'C-32S','Direction':'0',</v>
      </c>
      <c r="AL45" s="50" t="str">
        <f t="shared" si="4"/>
        <v>'Latitude':'0','Longitude':'0','Manufacturer':'AXIS','Model':'AXIS Q6044-E Network Camera','Protocol':'		VLC','Polling':300,</v>
      </c>
      <c r="AM45" s="50" t="str">
        <f t="shared" si="7"/>
        <v>'Connection':{'Address':'10.131.196.48','Multicast address':'				235.1.2.50','User':'sct','Password':'sct','HTTP port':80,'ONVIF port':80,'RTSP port':554},</v>
      </c>
      <c r="AN45" s="50" t="str">
        <f t="shared" si="6"/>
        <v>'PTZ protocol':{'Protocol':'		VLC','Address':			0,'Port':0,'Serial settings':'0'}}},</v>
      </c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  <c r="CC45" s="50"/>
      <c r="CD45" s="50"/>
      <c r="CE45" s="50"/>
      <c r="CF45" s="50"/>
      <c r="CG45" s="50"/>
      <c r="CH45" s="50"/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  <c r="DA45" s="50"/>
      <c r="DB45" s="50"/>
      <c r="DC45" s="50"/>
      <c r="DD45" s="50"/>
      <c r="DE45" s="50"/>
      <c r="DF45" s="50"/>
      <c r="DG45" s="50"/>
      <c r="DH45" s="50"/>
      <c r="DI45" s="50"/>
      <c r="DJ45" s="50"/>
      <c r="DK45" s="50"/>
      <c r="DL45" s="50"/>
      <c r="DM45" s="50"/>
      <c r="DN45" s="50"/>
      <c r="DO45" s="50"/>
      <c r="DP45" s="50"/>
      <c r="DQ45" s="50"/>
      <c r="DR45" s="50"/>
      <c r="DS45" s="50"/>
      <c r="DT45" s="50"/>
      <c r="DU45" s="50"/>
      <c r="DV45" s="50"/>
      <c r="DW45" s="50"/>
      <c r="DX45" s="50"/>
      <c r="DY45" s="50"/>
      <c r="DZ45" s="50"/>
      <c r="EA45" s="50"/>
      <c r="EB45" s="50"/>
      <c r="EC45" s="50"/>
      <c r="ED45" s="50"/>
      <c r="EE45" s="50"/>
      <c r="EF45" s="50"/>
      <c r="EG45" s="50"/>
      <c r="EH45" s="50"/>
      <c r="EI45" s="50"/>
      <c r="EJ45" s="50"/>
      <c r="EK45" s="50"/>
      <c r="EL45" s="50"/>
      <c r="EM45" s="50"/>
      <c r="EN45" s="50"/>
      <c r="EO45" s="50"/>
      <c r="EP45" s="50"/>
      <c r="EQ45" s="50"/>
      <c r="ER45" s="50"/>
      <c r="ES45" s="50"/>
      <c r="ET45" s="50"/>
      <c r="EU45" s="50"/>
      <c r="EV45" s="50"/>
      <c r="EW45" s="50"/>
      <c r="EX45" s="50"/>
      <c r="EY45" s="50"/>
      <c r="EZ45" s="50"/>
      <c r="FA45" s="50"/>
      <c r="FB45" s="50"/>
      <c r="FC45" s="50"/>
      <c r="FD45" s="50"/>
      <c r="FE45" s="50"/>
      <c r="FF45" s="50"/>
      <c r="FG45" s="50"/>
      <c r="FH45" s="50"/>
      <c r="FI45" s="50"/>
      <c r="FJ45" s="50"/>
      <c r="FK45" s="50"/>
      <c r="FL45" s="50"/>
      <c r="FM45" s="50"/>
      <c r="FN45" s="50"/>
      <c r="FO45" s="50"/>
      <c r="FP45" s="50"/>
      <c r="FQ45" s="50"/>
      <c r="FR45" s="50"/>
      <c r="FS45" s="50"/>
      <c r="FT45" s="50"/>
      <c r="FU45" s="50"/>
      <c r="FV45" s="50"/>
      <c r="FW45" s="50"/>
      <c r="FX45" s="50"/>
      <c r="FY45" s="50"/>
      <c r="FZ45" s="50"/>
      <c r="GA45" s="50"/>
      <c r="GB45" s="50"/>
      <c r="GC45" s="50"/>
      <c r="GD45" s="50"/>
      <c r="GE45" s="50"/>
      <c r="GF45" s="50"/>
      <c r="GG45" s="50"/>
      <c r="GH45" s="50"/>
      <c r="GI45" s="50"/>
      <c r="GJ45" s="50"/>
      <c r="GK45" s="50"/>
      <c r="GL45" s="50"/>
      <c r="GM45" s="50"/>
      <c r="GN45" s="50"/>
      <c r="GO45" s="50"/>
      <c r="GP45" s="50"/>
      <c r="GQ45" s="50"/>
      <c r="GR45" s="50"/>
      <c r="GS45" s="50"/>
      <c r="GT45" s="50"/>
      <c r="GU45" s="50"/>
      <c r="GV45" s="50"/>
      <c r="GW45" s="50"/>
      <c r="GX45" s="50"/>
      <c r="GY45" s="50"/>
      <c r="GZ45" s="50"/>
      <c r="HA45" s="50"/>
      <c r="HB45" s="50"/>
      <c r="HC45" s="50"/>
      <c r="HD45" s="50"/>
      <c r="HE45" s="50"/>
      <c r="HF45" s="50"/>
      <c r="HG45" s="50"/>
      <c r="HH45" s="50"/>
      <c r="HI45" s="50"/>
      <c r="HJ45" s="50"/>
      <c r="HK45" s="50"/>
      <c r="HL45" s="50"/>
      <c r="HM45" s="50"/>
      <c r="HN45" s="50"/>
      <c r="HO45" s="50"/>
      <c r="HP45" s="50"/>
      <c r="HQ45" s="50"/>
      <c r="HR45" s="50"/>
      <c r="HS45" s="50"/>
      <c r="HT45" s="50"/>
      <c r="HU45" s="50"/>
      <c r="HV45" s="50"/>
      <c r="HW45" s="50"/>
      <c r="HX45" s="50"/>
      <c r="HY45" s="50"/>
      <c r="HZ45" s="50"/>
      <c r="IA45" s="50"/>
      <c r="IB45" s="50"/>
      <c r="IC45" s="50"/>
      <c r="ID45" s="50"/>
      <c r="IE45" s="50"/>
      <c r="IF45" s="50"/>
      <c r="IG45" s="50"/>
      <c r="IH45" s="50"/>
      <c r="II45" s="50"/>
      <c r="IJ45" s="50"/>
      <c r="IK45" s="50"/>
      <c r="IL45" s="50"/>
      <c r="IM45" s="50"/>
      <c r="IN45" s="50"/>
      <c r="IO45" s="50"/>
      <c r="IP45" s="50"/>
      <c r="IQ45" s="50"/>
      <c r="IR45" s="50"/>
      <c r="IS45" s="50"/>
    </row>
    <row r="46" spans="1:253" ht="14.25" customHeight="1" x14ac:dyDescent="0.2">
      <c r="A46" s="56" t="str">
        <f t="shared" si="0"/>
        <v>camera.3217</v>
      </c>
      <c r="B46" s="57">
        <v>3217</v>
      </c>
      <c r="C46" s="58" t="s">
        <v>199</v>
      </c>
      <c r="D46" s="58">
        <v>37.979999999999997</v>
      </c>
      <c r="E46" s="58" t="s">
        <v>200</v>
      </c>
      <c r="F46" s="58" t="s">
        <v>201</v>
      </c>
      <c r="G46" s="58" t="s">
        <v>35</v>
      </c>
      <c r="H46" s="58" t="s">
        <v>202</v>
      </c>
      <c r="I46" s="58" t="s">
        <v>202</v>
      </c>
      <c r="J46" s="50" t="s">
        <v>47</v>
      </c>
      <c r="K46" s="63" t="s">
        <v>121</v>
      </c>
      <c r="L46" s="50" t="s">
        <v>207</v>
      </c>
      <c r="M46" s="58" t="s">
        <v>113</v>
      </c>
      <c r="N46" s="58" t="s">
        <v>113</v>
      </c>
      <c r="O46" s="50">
        <v>80</v>
      </c>
      <c r="P46" s="50">
        <v>80</v>
      </c>
      <c r="Q46" s="50">
        <v>554</v>
      </c>
      <c r="R46" s="50" t="s">
        <v>1674</v>
      </c>
      <c r="S46" s="50" t="s">
        <v>41</v>
      </c>
      <c r="T46" s="50">
        <v>0</v>
      </c>
      <c r="U46" s="50">
        <v>0</v>
      </c>
      <c r="V46" s="50" t="s">
        <v>208</v>
      </c>
      <c r="X46" s="60" t="s">
        <v>42</v>
      </c>
      <c r="AA46" s="50" t="s">
        <v>53</v>
      </c>
      <c r="AB46" s="58" t="s">
        <v>199</v>
      </c>
      <c r="AC46" s="50" t="s">
        <v>89</v>
      </c>
      <c r="AD46" s="50">
        <v>0</v>
      </c>
      <c r="AE46" s="50">
        <v>0</v>
      </c>
      <c r="AF46" s="50">
        <v>300</v>
      </c>
      <c r="AG46" s="50" t="s">
        <v>43</v>
      </c>
      <c r="AH46" s="50" t="str">
        <f t="shared" si="2"/>
        <v>C-32S 37,98 Sitges</v>
      </c>
      <c r="AJ46" s="50" t="str">
        <f t="shared" si="3"/>
        <v>{'Camera information':{'Identifier':'camera.3217','Number':3217,'Group':'C-32S','Name':'C-32S 37,98 Sitges','Location':'C-32 (S)',</v>
      </c>
      <c r="AK46" s="50" t="str">
        <f t="shared" si="1"/>
        <v>'Description':'C-32S 37,98 Sitges','Symbol':'Fixed camera','Owner':'AUCAT','Municipality':'Sitges','Kilometric Point':'37,98','Road':'C-32S','Direction':'0',</v>
      </c>
      <c r="AL46" s="50" t="str">
        <f t="shared" si="4"/>
        <v>'Latitude':'0','Longitude':'0','Manufacturer':'AXIS','Model':'AXIS Q6054-E Network Camera','Protocol':'		VLC','Polling':300,</v>
      </c>
      <c r="AM46" s="50" t="str">
        <f t="shared" si="7"/>
        <v>'Connection':{'Address':'10.131.196.73','Multicast address':'				235.1.2.75','User':'sct','Password':'sct','HTTP port':80,'ONVIF port':80,'RTSP port':554},</v>
      </c>
      <c r="AN46" s="50" t="str">
        <f t="shared" si="6"/>
        <v>'PTZ protocol':{'Protocol':'		VLC','Address':			0,'Port':0,'Serial settings':'0'}}},</v>
      </c>
    </row>
    <row r="47" spans="1:253" ht="14.25" customHeight="1" x14ac:dyDescent="0.2">
      <c r="A47" s="56" t="str">
        <f t="shared" si="0"/>
        <v>camera.3216</v>
      </c>
      <c r="B47" s="57">
        <v>3216</v>
      </c>
      <c r="C47" s="58" t="s">
        <v>199</v>
      </c>
      <c r="D47" s="58">
        <v>39.06</v>
      </c>
      <c r="E47" s="58" t="s">
        <v>200</v>
      </c>
      <c r="F47" s="58" t="s">
        <v>201</v>
      </c>
      <c r="G47" s="58" t="s">
        <v>35</v>
      </c>
      <c r="H47" s="58" t="s">
        <v>202</v>
      </c>
      <c r="I47" s="58" t="s">
        <v>209</v>
      </c>
      <c r="J47" s="50" t="s">
        <v>47</v>
      </c>
      <c r="K47" s="63" t="s">
        <v>111</v>
      </c>
      <c r="L47" s="50" t="s">
        <v>210</v>
      </c>
      <c r="M47" s="58" t="s">
        <v>113</v>
      </c>
      <c r="N47" s="58" t="s">
        <v>113</v>
      </c>
      <c r="O47" s="50">
        <v>80</v>
      </c>
      <c r="P47" s="50">
        <v>80</v>
      </c>
      <c r="Q47" s="50">
        <v>554</v>
      </c>
      <c r="R47" s="50" t="s">
        <v>1674</v>
      </c>
      <c r="S47" s="50" t="s">
        <v>41</v>
      </c>
      <c r="T47" s="50">
        <v>0</v>
      </c>
      <c r="U47" s="50">
        <v>0</v>
      </c>
      <c r="V47" s="50" t="s">
        <v>211</v>
      </c>
      <c r="X47" s="60" t="s">
        <v>42</v>
      </c>
      <c r="AA47" s="50" t="s">
        <v>53</v>
      </c>
      <c r="AB47" s="58" t="s">
        <v>199</v>
      </c>
      <c r="AC47" s="50" t="s">
        <v>89</v>
      </c>
      <c r="AD47" s="50">
        <v>0</v>
      </c>
      <c r="AE47" s="50">
        <v>0</v>
      </c>
      <c r="AF47" s="50">
        <v>300</v>
      </c>
      <c r="AG47" s="50" t="s">
        <v>43</v>
      </c>
      <c r="AH47" s="50" t="str">
        <f t="shared" si="2"/>
        <v>C-32S 39,06 Sitges Garraf</v>
      </c>
      <c r="AJ47" s="50" t="str">
        <f t="shared" si="3"/>
        <v>{'Camera information':{'Identifier':'camera.3216','Number':3216,'Group':'C-32S','Name':'C-32S 39,06 Sitges Garraf','Location':'C-32 (S)',</v>
      </c>
      <c r="AK47" s="50" t="str">
        <f t="shared" si="1"/>
        <v>'Description':'C-32S 39,06 Sitges Garraf','Symbol':'Fixed camera','Owner':'AUCAT','Municipality':'Sitges','Kilometric Point':'39,06','Road':'C-32S','Direction':'0',</v>
      </c>
      <c r="AL47" s="50" t="str">
        <f t="shared" si="4"/>
        <v>'Latitude':'0','Longitude':'0','Manufacturer':'AXIS','Model':'AXIS Q6044-E Network Camera','Protocol':'		VLC','Polling':300,</v>
      </c>
      <c r="AM47" s="50" t="str">
        <f t="shared" si="7"/>
        <v>'Connection':{'Address':'10.131.196.84','Multicast address':'				235.1.2.86','User':'sct','Password':'sct','HTTP port':80,'ONVIF port':80,'RTSP port':554},</v>
      </c>
      <c r="AN47" s="50" t="str">
        <f t="shared" si="6"/>
        <v>'PTZ protocol':{'Protocol':'		VLC','Address':			0,'Port':0,'Serial settings':'0'}}},</v>
      </c>
    </row>
    <row r="48" spans="1:253" ht="14.25" customHeight="1" x14ac:dyDescent="0.2">
      <c r="A48" s="56" t="str">
        <f t="shared" si="0"/>
        <v>camera.3227</v>
      </c>
      <c r="B48" s="57">
        <v>3227</v>
      </c>
      <c r="C48" s="58" t="s">
        <v>199</v>
      </c>
      <c r="D48" s="58">
        <v>21.5</v>
      </c>
      <c r="E48" s="58" t="s">
        <v>200</v>
      </c>
      <c r="F48" s="58" t="s">
        <v>201</v>
      </c>
      <c r="G48" s="58" t="s">
        <v>35</v>
      </c>
      <c r="H48" s="58" t="s">
        <v>212</v>
      </c>
      <c r="I48" s="58" t="s">
        <v>213</v>
      </c>
      <c r="J48" s="50" t="s">
        <v>47</v>
      </c>
      <c r="K48" s="63" t="s">
        <v>3722</v>
      </c>
      <c r="L48" s="65" t="s">
        <v>214</v>
      </c>
      <c r="M48" s="58"/>
      <c r="N48" s="58"/>
      <c r="O48" s="50">
        <v>80</v>
      </c>
      <c r="P48" s="50">
        <v>80</v>
      </c>
      <c r="Q48" s="50">
        <v>554</v>
      </c>
      <c r="R48" s="50" t="s">
        <v>1674</v>
      </c>
      <c r="S48" s="50" t="s">
        <v>41</v>
      </c>
      <c r="T48" s="50">
        <v>0</v>
      </c>
      <c r="U48" s="50">
        <v>0</v>
      </c>
      <c r="V48" s="50" t="s">
        <v>215</v>
      </c>
      <c r="W48" s="50" t="s">
        <v>88</v>
      </c>
      <c r="X48" s="60" t="s">
        <v>42</v>
      </c>
      <c r="AA48" s="50" t="s">
        <v>53</v>
      </c>
      <c r="AB48" s="58" t="s">
        <v>199</v>
      </c>
      <c r="AC48" s="50" t="s">
        <v>89</v>
      </c>
      <c r="AD48" s="50">
        <v>0</v>
      </c>
      <c r="AE48" s="50">
        <v>0</v>
      </c>
      <c r="AF48" s="50">
        <v>300</v>
      </c>
      <c r="AG48" s="50" t="s">
        <v>43</v>
      </c>
      <c r="AH48" s="50" t="str">
        <f t="shared" si="2"/>
        <v>C-32S 21,5 Vilanova Centre</v>
      </c>
      <c r="AJ48" s="50" t="str">
        <f t="shared" si="3"/>
        <v>{'Camera information':{'Identifier':'camera.3227','Number':3227,'Group':'C-32S','Name':'C-32S 21,5 Vilanova Centre','Location':'C-32 (S)',</v>
      </c>
      <c r="AK48" s="50" t="str">
        <f t="shared" si="1"/>
        <v>'Description':'C-32S 21,5 Vilanova Centre','Symbol':'Fixed camera','Owner':'AUCAT','Municipality':'Vilanova i la Geltrú','Kilometric Point':'21,5','Road':'C-32S','Direction':'0',</v>
      </c>
      <c r="AL48" s="50" t="str">
        <f t="shared" si="4"/>
        <v>'Latitude':'0','Longitude':'0','Manufacturer':'AXIS','Model':'-','Protocol':'		VLC','Polling':300,</v>
      </c>
      <c r="AM48" s="50" t="str">
        <f t="shared" si="7"/>
        <v>'Connection':{'Address':'10.131.197.20','Multicast address':'				235.1.2.22','User':'','Password':'','HTTP port':80,'ONVIF port':80,'RTSP port':554},</v>
      </c>
      <c r="AN48" s="50" t="str">
        <f t="shared" si="6"/>
        <v>'PTZ protocol':{'Protocol':'		VLC','Address':			0,'Port':0,'Serial settings':'0'}}},</v>
      </c>
    </row>
    <row r="49" spans="1:40" ht="16.5" customHeight="1" x14ac:dyDescent="0.2">
      <c r="A49" s="56" t="str">
        <f t="shared" si="0"/>
        <v>camera.3226</v>
      </c>
      <c r="B49" s="57">
        <v>3226</v>
      </c>
      <c r="C49" s="58" t="s">
        <v>199</v>
      </c>
      <c r="D49" s="58">
        <v>23.35</v>
      </c>
      <c r="E49" s="58" t="s">
        <v>200</v>
      </c>
      <c r="F49" s="58" t="s">
        <v>201</v>
      </c>
      <c r="G49" s="58" t="s">
        <v>35</v>
      </c>
      <c r="H49" s="58" t="s">
        <v>216</v>
      </c>
      <c r="I49" s="58" t="s">
        <v>217</v>
      </c>
      <c r="J49" s="50" t="s">
        <v>37</v>
      </c>
      <c r="K49" s="63" t="s">
        <v>3722</v>
      </c>
      <c r="L49" s="65" t="s">
        <v>218</v>
      </c>
      <c r="M49" s="58"/>
      <c r="N49" s="58"/>
      <c r="O49" s="50">
        <v>80</v>
      </c>
      <c r="P49" s="50">
        <v>80</v>
      </c>
      <c r="Q49" s="50">
        <v>554</v>
      </c>
      <c r="R49" s="50" t="s">
        <v>1674</v>
      </c>
      <c r="S49" s="50" t="s">
        <v>41</v>
      </c>
      <c r="T49" s="50">
        <v>0</v>
      </c>
      <c r="U49" s="50">
        <v>0</v>
      </c>
      <c r="V49" s="50" t="s">
        <v>219</v>
      </c>
      <c r="W49" s="50" t="s">
        <v>88</v>
      </c>
      <c r="X49" s="60" t="s">
        <v>93</v>
      </c>
      <c r="AA49" s="50" t="s">
        <v>53</v>
      </c>
      <c r="AB49" s="58" t="s">
        <v>199</v>
      </c>
      <c r="AC49" s="50" t="s">
        <v>89</v>
      </c>
      <c r="AD49" s="50">
        <v>0</v>
      </c>
      <c r="AE49" s="50">
        <v>0</v>
      </c>
      <c r="AF49" s="50">
        <v>300</v>
      </c>
      <c r="AG49" s="50" t="s">
        <v>43</v>
      </c>
      <c r="AH49" s="50" t="str">
        <f t="shared" si="2"/>
        <v>C-32S 23,35 S. Pere de Ribes</v>
      </c>
      <c r="AJ49" s="50" t="str">
        <f t="shared" si="3"/>
        <v>{'Camera information':{'Identifier':'camera.3226','Number':3226,'Group':'C-32S','Name':'C-32S 23,35 S. Pere de Ribes','Location':'C-32 (S)',</v>
      </c>
      <c r="AK49" s="50" t="str">
        <f t="shared" si="1"/>
        <v>'Description':'C-32S 23,35 S. Pere de Ribes','Symbol':'Fixed camera','Owner':'AUCAT','Municipality':'Sant Pere de Ribes','Kilometric Point':'23,35','Road':'C-32S','Direction':'0',</v>
      </c>
      <c r="AL49" s="50" t="str">
        <f t="shared" si="4"/>
        <v>'Latitude':'0','Longitude':'0','Manufacturer':'LANACCESS','Model':'-','Protocol':'		VLC','Polling':300,</v>
      </c>
      <c r="AM49" s="50" t="str">
        <f t="shared" si="7"/>
        <v>'Connection':{'Address':'10.131.197.21','Multicast address':'				235.1.2.23','User':'','Password':'','HTTP port':80,'ONVIF port':80,'RTSP port':554},</v>
      </c>
      <c r="AN49" s="50" t="str">
        <f t="shared" si="6"/>
        <v>'PTZ protocol':{'Protocol':'		VLC','Address':			0,'Port':0,'Serial settings':'0'}}},</v>
      </c>
    </row>
    <row r="50" spans="1:40" ht="14.25" customHeight="1" x14ac:dyDescent="0.2">
      <c r="A50" s="56" t="str">
        <f t="shared" si="0"/>
        <v>camera.3225</v>
      </c>
      <c r="B50" s="57">
        <v>3225</v>
      </c>
      <c r="C50" s="58" t="s">
        <v>199</v>
      </c>
      <c r="D50" s="58">
        <v>25.48</v>
      </c>
      <c r="E50" s="58" t="s">
        <v>200</v>
      </c>
      <c r="F50" s="58" t="s">
        <v>201</v>
      </c>
      <c r="G50" s="58" t="s">
        <v>35</v>
      </c>
      <c r="H50" s="58" t="s">
        <v>216</v>
      </c>
      <c r="I50" s="58" t="s">
        <v>217</v>
      </c>
      <c r="J50" s="50" t="s">
        <v>47</v>
      </c>
      <c r="K50" s="63" t="s">
        <v>3722</v>
      </c>
      <c r="L50" s="65" t="s">
        <v>220</v>
      </c>
      <c r="M50" s="58"/>
      <c r="N50" s="58"/>
      <c r="O50" s="50">
        <v>80</v>
      </c>
      <c r="P50" s="50">
        <v>80</v>
      </c>
      <c r="Q50" s="50">
        <v>554</v>
      </c>
      <c r="R50" s="50" t="s">
        <v>1674</v>
      </c>
      <c r="S50" s="50" t="s">
        <v>41</v>
      </c>
      <c r="T50" s="50">
        <v>0</v>
      </c>
      <c r="U50" s="50">
        <v>0</v>
      </c>
      <c r="V50" s="50" t="s">
        <v>221</v>
      </c>
      <c r="X50" s="60" t="s">
        <v>114</v>
      </c>
      <c r="AA50" s="50" t="s">
        <v>53</v>
      </c>
      <c r="AB50" s="58" t="s">
        <v>199</v>
      </c>
      <c r="AC50" s="50" t="s">
        <v>89</v>
      </c>
      <c r="AD50" s="50">
        <v>0</v>
      </c>
      <c r="AE50" s="50">
        <v>0</v>
      </c>
      <c r="AF50" s="50">
        <v>300</v>
      </c>
      <c r="AG50" s="50" t="s">
        <v>43</v>
      </c>
      <c r="AH50" s="50" t="str">
        <f t="shared" si="2"/>
        <v>C-32S 25,48 S. Pere de Ribes</v>
      </c>
      <c r="AJ50" s="50" t="str">
        <f t="shared" si="3"/>
        <v>{'Camera information':{'Identifier':'camera.3225','Number':3225,'Group':'C-32S','Name':'C-32S 25,48 S. Pere de Ribes','Location':'C-32 (S)',</v>
      </c>
      <c r="AK50" s="50" t="str">
        <f t="shared" si="1"/>
        <v>'Description':'C-32S 25,48 S. Pere de Ribes','Symbol':'Fixed camera','Owner':'AUCAT','Municipality':'Sant Pere de Ribes','Kilometric Point':'25,48','Road':'C-32S','Direction':'0',</v>
      </c>
      <c r="AL50" s="50" t="str">
        <f t="shared" si="4"/>
        <v>'Latitude':'0','Longitude':'0','Manufacturer':'AXIS','Model':'-','Protocol':'		VLC','Polling':300,</v>
      </c>
      <c r="AM50" s="50" t="str">
        <f t="shared" si="7"/>
        <v>'Connection':{'Address':'10.131.197.22','Multicast address':'				235.1.2.24','User':'','Password':'','HTTP port':80,'ONVIF port':80,'RTSP port':554},</v>
      </c>
      <c r="AN50" s="50" t="str">
        <f t="shared" si="6"/>
        <v>'PTZ protocol':{'Protocol':'		VLC','Address':			0,'Port':0,'Serial settings':'0'}}},</v>
      </c>
    </row>
    <row r="51" spans="1:40" ht="14.25" customHeight="1" x14ac:dyDescent="0.25">
      <c r="A51" s="56" t="str">
        <f t="shared" si="0"/>
        <v>camera.3224</v>
      </c>
      <c r="B51" s="57">
        <v>3224</v>
      </c>
      <c r="C51" s="58" t="s">
        <v>199</v>
      </c>
      <c r="D51" s="58">
        <v>28.3</v>
      </c>
      <c r="E51" s="58" t="s">
        <v>200</v>
      </c>
      <c r="F51" s="58" t="s">
        <v>201</v>
      </c>
      <c r="G51" s="58" t="s">
        <v>35</v>
      </c>
      <c r="H51" s="58" t="s">
        <v>216</v>
      </c>
      <c r="I51" s="58" t="s">
        <v>217</v>
      </c>
      <c r="J51" s="50" t="s">
        <v>47</v>
      </c>
      <c r="K51" s="63" t="s">
        <v>111</v>
      </c>
      <c r="L51" s="50" t="s">
        <v>222</v>
      </c>
      <c r="M51" s="58" t="s">
        <v>113</v>
      </c>
      <c r="N51" s="58" t="s">
        <v>113</v>
      </c>
      <c r="O51" s="50">
        <v>80</v>
      </c>
      <c r="P51" s="50">
        <v>80</v>
      </c>
      <c r="Q51" s="50">
        <v>554</v>
      </c>
      <c r="R51" s="50" t="s">
        <v>1674</v>
      </c>
      <c r="S51" s="50" t="s">
        <v>41</v>
      </c>
      <c r="T51" s="50">
        <v>0</v>
      </c>
      <c r="U51" s="50">
        <v>0</v>
      </c>
      <c r="V51" s="68" t="s">
        <v>52</v>
      </c>
      <c r="W51" s="50" t="s">
        <v>88</v>
      </c>
      <c r="X51" s="60" t="s">
        <v>42</v>
      </c>
      <c r="AA51" s="50" t="s">
        <v>108</v>
      </c>
      <c r="AB51" s="58" t="s">
        <v>199</v>
      </c>
      <c r="AC51" s="50" t="s">
        <v>89</v>
      </c>
      <c r="AD51" s="50">
        <v>0</v>
      </c>
      <c r="AE51" s="50">
        <v>0</v>
      </c>
      <c r="AF51" s="50">
        <v>300</v>
      </c>
      <c r="AG51" s="50" t="s">
        <v>43</v>
      </c>
      <c r="AH51" s="50" t="str">
        <f t="shared" si="2"/>
        <v>C-32S 28,3 S. Pere de Ribes</v>
      </c>
      <c r="AJ51" s="50" t="str">
        <f t="shared" si="3"/>
        <v>{'Camera information':{'Identifier':'camera.3224','Number':3224,'Group':'C-32S','Name':'C-32S 28,3 S. Pere de Ribes','Location':'C-32 (S)',</v>
      </c>
      <c r="AK51" s="50" t="str">
        <f t="shared" si="1"/>
        <v>'Description':'C-32S 28,3 S. Pere de Ribes','Symbol':'Fixed camera','Owner':'AUCAT','Municipality':'Sant Pere de Ribes','Kilometric Point':'28,3','Road':'C-32S','Direction':'0',</v>
      </c>
      <c r="AL51" s="50" t="str">
        <f t="shared" si="4"/>
        <v>'Latitude':'0','Longitude':'0','Manufacturer':'AXIS','Model':'AXIS Q6044-E Network Camera','Protocol':'		VLC','Polling':300,</v>
      </c>
      <c r="AM51" s="50" t="str">
        <f t="shared" si="7"/>
        <v>'Connection':{'Address':'10.131.197.23','Multicast address':'				239.239.239.239','User':'sct','Password':'sct','HTTP port':80,'ONVIF port':80,'RTSP port':554},</v>
      </c>
      <c r="AN51" s="50" t="str">
        <f t="shared" si="6"/>
        <v>'PTZ protocol':{'Protocol':'		VLC','Address':			0,'Port':0,'Serial settings':'0'}}},</v>
      </c>
    </row>
    <row r="52" spans="1:40" ht="14.25" customHeight="1" x14ac:dyDescent="0.2">
      <c r="A52" s="56" t="str">
        <f t="shared" si="0"/>
        <v>camera.3223</v>
      </c>
      <c r="B52" s="57">
        <v>3223</v>
      </c>
      <c r="C52" s="58" t="s">
        <v>199</v>
      </c>
      <c r="D52" s="58">
        <v>31.16</v>
      </c>
      <c r="E52" s="58" t="s">
        <v>200</v>
      </c>
      <c r="F52" s="58" t="s">
        <v>201</v>
      </c>
      <c r="G52" s="58" t="s">
        <v>35</v>
      </c>
      <c r="H52" s="58" t="s">
        <v>202</v>
      </c>
      <c r="I52" s="58" t="s">
        <v>223</v>
      </c>
      <c r="J52" s="50" t="s">
        <v>47</v>
      </c>
      <c r="K52" s="63" t="s">
        <v>145</v>
      </c>
      <c r="L52" s="50" t="s">
        <v>224</v>
      </c>
      <c r="M52" s="58" t="s">
        <v>113</v>
      </c>
      <c r="N52" s="58" t="s">
        <v>113</v>
      </c>
      <c r="O52" s="50">
        <v>80</v>
      </c>
      <c r="P52" s="50">
        <v>80</v>
      </c>
      <c r="Q52" s="50">
        <v>554</v>
      </c>
      <c r="R52" s="50" t="s">
        <v>1674</v>
      </c>
      <c r="S52" s="50" t="s">
        <v>41</v>
      </c>
      <c r="T52" s="50">
        <v>0</v>
      </c>
      <c r="U52" s="50">
        <v>0</v>
      </c>
      <c r="V52" s="50" t="s">
        <v>225</v>
      </c>
      <c r="X52" s="60" t="s">
        <v>42</v>
      </c>
      <c r="AA52" s="50" t="s">
        <v>53</v>
      </c>
      <c r="AB52" s="58" t="s">
        <v>199</v>
      </c>
      <c r="AC52" s="50" t="s">
        <v>89</v>
      </c>
      <c r="AD52" s="50">
        <v>0</v>
      </c>
      <c r="AE52" s="50">
        <v>0</v>
      </c>
      <c r="AF52" s="50">
        <v>300</v>
      </c>
      <c r="AG52" s="50" t="s">
        <v>43</v>
      </c>
      <c r="AH52" s="50" t="str">
        <f t="shared" si="2"/>
        <v>C-32S 31,16 Sitges Centre</v>
      </c>
      <c r="AJ52" s="50" t="str">
        <f t="shared" si="3"/>
        <v>{'Camera information':{'Identifier':'camera.3223','Number':3223,'Group':'C-32S','Name':'C-32S 31,16 Sitges Centre','Location':'C-32 (S)',</v>
      </c>
      <c r="AK52" s="50" t="str">
        <f t="shared" si="1"/>
        <v>'Description':'C-32S 31,16 Sitges Centre','Symbol':'Fixed camera','Owner':'AUCAT','Municipality':'Sitges','Kilometric Point':'31,16','Road':'C-32S','Direction':'0',</v>
      </c>
      <c r="AL52" s="50" t="str">
        <f t="shared" si="4"/>
        <v>'Latitude':'0','Longitude':'0','Manufacturer':'AXIS','Model':'AXIS P5534-E Network Camera','Protocol':'		VLC','Polling':300,</v>
      </c>
      <c r="AM52" s="50" t="str">
        <f t="shared" si="7"/>
        <v>'Connection':{'Address':'10.131.197.25','Multicast address':'				235.1.2.27','User':'sct','Password':'sct','HTTP port':80,'ONVIF port':80,'RTSP port':554},</v>
      </c>
      <c r="AN52" s="50" t="str">
        <f t="shared" si="6"/>
        <v>'PTZ protocol':{'Protocol':'		VLC','Address':			0,'Port':0,'Serial settings':'0'}}},</v>
      </c>
    </row>
    <row r="53" spans="1:40" ht="14.25" customHeight="1" x14ac:dyDescent="0.2">
      <c r="A53" s="56" t="str">
        <f t="shared" si="0"/>
        <v>camera.3222</v>
      </c>
      <c r="B53" s="57">
        <v>3222</v>
      </c>
      <c r="C53" s="58" t="s">
        <v>199</v>
      </c>
      <c r="D53" s="58">
        <v>31.73</v>
      </c>
      <c r="E53" s="58" t="s">
        <v>200</v>
      </c>
      <c r="F53" s="58" t="s">
        <v>201</v>
      </c>
      <c r="G53" s="58" t="s">
        <v>35</v>
      </c>
      <c r="H53" s="58" t="s">
        <v>202</v>
      </c>
      <c r="I53" s="58" t="s">
        <v>226</v>
      </c>
      <c r="J53" s="50" t="s">
        <v>47</v>
      </c>
      <c r="K53" s="63" t="s">
        <v>111</v>
      </c>
      <c r="L53" s="50" t="s">
        <v>227</v>
      </c>
      <c r="M53" s="58" t="s">
        <v>113</v>
      </c>
      <c r="N53" s="58" t="s">
        <v>113</v>
      </c>
      <c r="O53" s="50">
        <v>80</v>
      </c>
      <c r="P53" s="50">
        <v>80</v>
      </c>
      <c r="Q53" s="50">
        <v>554</v>
      </c>
      <c r="R53" s="50" t="s">
        <v>1674</v>
      </c>
      <c r="S53" s="50" t="s">
        <v>41</v>
      </c>
      <c r="T53" s="50">
        <v>0</v>
      </c>
      <c r="U53" s="50">
        <v>0</v>
      </c>
      <c r="V53" s="50" t="s">
        <v>228</v>
      </c>
      <c r="X53" s="60" t="s">
        <v>42</v>
      </c>
      <c r="AA53" s="50" t="s">
        <v>53</v>
      </c>
      <c r="AB53" s="58" t="s">
        <v>199</v>
      </c>
      <c r="AC53" s="50" t="s">
        <v>89</v>
      </c>
      <c r="AD53" s="50">
        <v>0</v>
      </c>
      <c r="AE53" s="50">
        <v>0</v>
      </c>
      <c r="AF53" s="50">
        <v>300</v>
      </c>
      <c r="AG53" s="50" t="s">
        <v>43</v>
      </c>
      <c r="AH53" s="50" t="str">
        <f t="shared" si="2"/>
        <v>C-32S 31,73 Sitges Nord</v>
      </c>
      <c r="AJ53" s="50" t="str">
        <f t="shared" si="3"/>
        <v>{'Camera information':{'Identifier':'camera.3222','Number':3222,'Group':'C-32S','Name':'C-32S 31,73 Sitges Nord','Location':'C-32 (S)',</v>
      </c>
      <c r="AK53" s="50" t="str">
        <f t="shared" si="1"/>
        <v>'Description':'C-32S 31,73 Sitges Nord','Symbol':'Fixed camera','Owner':'AUCAT','Municipality':'Sitges','Kilometric Point':'31,73','Road':'C-32S','Direction':'0',</v>
      </c>
      <c r="AL53" s="50" t="str">
        <f t="shared" si="4"/>
        <v>'Latitude':'0','Longitude':'0','Manufacturer':'AXIS','Model':'AXIS Q6044-E Network Camera','Protocol':'		VLC','Polling':300,</v>
      </c>
      <c r="AM53" s="50" t="str">
        <f t="shared" si="7"/>
        <v>'Connection':{'Address':'10.131.197.28','Multicast address':'				235.1.2.30','User':'sct','Password':'sct','HTTP port':80,'ONVIF port':80,'RTSP port':554},</v>
      </c>
      <c r="AN53" s="50" t="str">
        <f t="shared" si="6"/>
        <v>'PTZ protocol':{'Protocol':'		VLC','Address':			0,'Port':0,'Serial settings':'0'}}},</v>
      </c>
    </row>
    <row r="54" spans="1:40" ht="14.25" customHeight="1" x14ac:dyDescent="0.2">
      <c r="A54" s="56" t="str">
        <f t="shared" si="0"/>
        <v>camera.3221</v>
      </c>
      <c r="B54" s="57">
        <v>3221</v>
      </c>
      <c r="C54" s="58" t="s">
        <v>199</v>
      </c>
      <c r="D54" s="58">
        <v>34.020000000000003</v>
      </c>
      <c r="E54" s="58" t="s">
        <v>200</v>
      </c>
      <c r="F54" s="58" t="s">
        <v>201</v>
      </c>
      <c r="G54" s="58" t="s">
        <v>35</v>
      </c>
      <c r="H54" s="58" t="s">
        <v>202</v>
      </c>
      <c r="I54" s="58" t="s">
        <v>229</v>
      </c>
      <c r="J54" s="50" t="s">
        <v>47</v>
      </c>
      <c r="K54" s="63" t="s">
        <v>145</v>
      </c>
      <c r="L54" s="50" t="s">
        <v>230</v>
      </c>
      <c r="M54" s="58" t="s">
        <v>113</v>
      </c>
      <c r="N54" s="58" t="s">
        <v>113</v>
      </c>
      <c r="O54" s="50">
        <v>80</v>
      </c>
      <c r="P54" s="50">
        <v>80</v>
      </c>
      <c r="Q54" s="50">
        <v>554</v>
      </c>
      <c r="R54" s="50" t="s">
        <v>1674</v>
      </c>
      <c r="S54" s="50" t="s">
        <v>41</v>
      </c>
      <c r="T54" s="50">
        <v>0</v>
      </c>
      <c r="U54" s="50">
        <v>0</v>
      </c>
      <c r="V54" s="50" t="s">
        <v>231</v>
      </c>
      <c r="W54" s="50" t="s">
        <v>88</v>
      </c>
      <c r="X54" s="60" t="s">
        <v>42</v>
      </c>
      <c r="AA54" s="50" t="s">
        <v>53</v>
      </c>
      <c r="AB54" s="58" t="s">
        <v>199</v>
      </c>
      <c r="AC54" s="50" t="s">
        <v>89</v>
      </c>
      <c r="AD54" s="50">
        <v>0</v>
      </c>
      <c r="AE54" s="50">
        <v>0</v>
      </c>
      <c r="AF54" s="50">
        <v>300</v>
      </c>
      <c r="AG54" s="50" t="s">
        <v>43</v>
      </c>
      <c r="AH54" s="50" t="str">
        <f t="shared" si="2"/>
        <v>C-32S 34,02 Sitges Peatge</v>
      </c>
      <c r="AJ54" s="50" t="str">
        <f t="shared" si="3"/>
        <v>{'Camera information':{'Identifier':'camera.3221','Number':3221,'Group':'C-32S','Name':'C-32S 34,02 Sitges Peatge','Location':'C-32 (S)',</v>
      </c>
      <c r="AK54" s="50" t="str">
        <f t="shared" si="1"/>
        <v>'Description':'C-32S 34,02 Sitges Peatge','Symbol':'Fixed camera','Owner':'AUCAT','Municipality':'Sitges','Kilometric Point':'34,02','Road':'C-32S','Direction':'0',</v>
      </c>
      <c r="AL54" s="50" t="str">
        <f t="shared" si="4"/>
        <v>'Latitude':'0','Longitude':'0','Manufacturer':'AXIS','Model':'AXIS P5534-E Network Camera','Protocol':'		VLC','Polling':300,</v>
      </c>
      <c r="AM54" s="50" t="str">
        <f t="shared" si="7"/>
        <v>'Connection':{'Address':'10.131.197.45','Multicast address':'				235.1.2.47','User':'sct','Password':'sct','HTTP port':80,'ONVIF port':80,'RTSP port':554},</v>
      </c>
      <c r="AN54" s="50" t="str">
        <f t="shared" si="6"/>
        <v>'PTZ protocol':{'Protocol':'		VLC','Address':			0,'Port':0,'Serial settings':'0'}}},</v>
      </c>
    </row>
    <row r="55" spans="1:40" ht="14.25" customHeight="1" x14ac:dyDescent="0.2">
      <c r="A55" s="56" t="str">
        <f t="shared" si="0"/>
        <v>camera.3220</v>
      </c>
      <c r="B55" s="57">
        <v>3220</v>
      </c>
      <c r="C55" s="58" t="s">
        <v>199</v>
      </c>
      <c r="D55" s="58">
        <v>34.4</v>
      </c>
      <c r="E55" s="58" t="s">
        <v>200</v>
      </c>
      <c r="F55" s="58" t="s">
        <v>201</v>
      </c>
      <c r="G55" s="58" t="s">
        <v>35</v>
      </c>
      <c r="H55" s="58" t="s">
        <v>202</v>
      </c>
      <c r="I55" s="58" t="s">
        <v>202</v>
      </c>
      <c r="J55" s="50" t="s">
        <v>47</v>
      </c>
      <c r="K55" s="63" t="s">
        <v>145</v>
      </c>
      <c r="L55" s="50" t="s">
        <v>232</v>
      </c>
      <c r="M55" s="58" t="s">
        <v>113</v>
      </c>
      <c r="N55" s="58" t="s">
        <v>113</v>
      </c>
      <c r="O55" s="50">
        <v>80</v>
      </c>
      <c r="P55" s="50">
        <v>80</v>
      </c>
      <c r="Q55" s="50">
        <v>554</v>
      </c>
      <c r="R55" s="50" t="s">
        <v>1674</v>
      </c>
      <c r="S55" s="50" t="s">
        <v>41</v>
      </c>
      <c r="T55" s="50">
        <v>0</v>
      </c>
      <c r="U55" s="50">
        <v>0</v>
      </c>
      <c r="V55" s="50" t="s">
        <v>233</v>
      </c>
      <c r="W55" s="50" t="s">
        <v>88</v>
      </c>
      <c r="X55" s="60" t="s">
        <v>42</v>
      </c>
      <c r="AA55" s="50" t="s">
        <v>53</v>
      </c>
      <c r="AB55" s="58" t="s">
        <v>199</v>
      </c>
      <c r="AC55" s="50" t="s">
        <v>89</v>
      </c>
      <c r="AD55" s="50">
        <v>0</v>
      </c>
      <c r="AE55" s="50">
        <v>0</v>
      </c>
      <c r="AF55" s="50">
        <v>300</v>
      </c>
      <c r="AG55" s="50" t="s">
        <v>43</v>
      </c>
      <c r="AH55" s="50" t="str">
        <f t="shared" si="2"/>
        <v>C-32S 34,4 Sitges</v>
      </c>
      <c r="AJ55" s="50" t="str">
        <f t="shared" si="3"/>
        <v>{'Camera information':{'Identifier':'camera.3220','Number':3220,'Group':'C-32S','Name':'C-32S 34,4 Sitges','Location':'C-32 (S)',</v>
      </c>
      <c r="AK55" s="50" t="str">
        <f t="shared" si="1"/>
        <v>'Description':'C-32S 34,4 Sitges','Symbol':'Fixed camera','Owner':'AUCAT','Municipality':'Sitges','Kilometric Point':'34,4','Road':'C-32S','Direction':'0',</v>
      </c>
      <c r="AL55" s="50" t="str">
        <f t="shared" si="4"/>
        <v>'Latitude':'0','Longitude':'0','Manufacturer':'AXIS','Model':'AXIS P5534-E Network Camera','Protocol':'		VLC','Polling':300,</v>
      </c>
      <c r="AM55" s="50" t="str">
        <f t="shared" si="7"/>
        <v>'Connection':{'Address':'10.131.197.46','Multicast address':'				235.1.2.48','User':'sct','Password':'sct','HTTP port':80,'ONVIF port':80,'RTSP port':554},</v>
      </c>
      <c r="AN55" s="50" t="str">
        <f t="shared" si="6"/>
        <v>'PTZ protocol':{'Protocol':'		VLC','Address':			0,'Port':0,'Serial settings':'0'}}},</v>
      </c>
    </row>
    <row r="56" spans="1:40" ht="14.25" customHeight="1" x14ac:dyDescent="0.2">
      <c r="A56" s="56" t="str">
        <f t="shared" si="0"/>
        <v>camera.3215</v>
      </c>
      <c r="B56" s="57">
        <v>3215</v>
      </c>
      <c r="C56" s="58" t="s">
        <v>199</v>
      </c>
      <c r="D56" s="58">
        <v>40.67</v>
      </c>
      <c r="E56" s="58" t="s">
        <v>200</v>
      </c>
      <c r="F56" s="58" t="s">
        <v>201</v>
      </c>
      <c r="G56" s="58" t="s">
        <v>35</v>
      </c>
      <c r="H56" s="58" t="s">
        <v>202</v>
      </c>
      <c r="I56" s="58" t="s">
        <v>202</v>
      </c>
      <c r="J56" s="50" t="s">
        <v>47</v>
      </c>
      <c r="K56" s="63" t="s">
        <v>111</v>
      </c>
      <c r="L56" s="50" t="s">
        <v>234</v>
      </c>
      <c r="M56" s="58" t="s">
        <v>113</v>
      </c>
      <c r="N56" s="58" t="s">
        <v>113</v>
      </c>
      <c r="O56" s="50">
        <v>80</v>
      </c>
      <c r="P56" s="50">
        <v>80</v>
      </c>
      <c r="Q56" s="50">
        <v>554</v>
      </c>
      <c r="R56" s="50" t="s">
        <v>1674</v>
      </c>
      <c r="S56" s="50" t="s">
        <v>41</v>
      </c>
      <c r="T56" s="50">
        <v>0</v>
      </c>
      <c r="U56" s="50">
        <v>0</v>
      </c>
      <c r="V56" s="50" t="s">
        <v>235</v>
      </c>
      <c r="X56" s="60" t="s">
        <v>42</v>
      </c>
      <c r="AA56" s="50" t="s">
        <v>53</v>
      </c>
      <c r="AB56" s="58" t="s">
        <v>199</v>
      </c>
      <c r="AC56" s="50" t="s">
        <v>89</v>
      </c>
      <c r="AD56" s="50">
        <v>0</v>
      </c>
      <c r="AE56" s="50">
        <v>0</v>
      </c>
      <c r="AF56" s="50">
        <v>300</v>
      </c>
      <c r="AG56" s="50" t="s">
        <v>43</v>
      </c>
      <c r="AH56" s="50" t="str">
        <f t="shared" si="2"/>
        <v>C-32S 40,67 Sitges</v>
      </c>
      <c r="AJ56" s="50" t="str">
        <f t="shared" si="3"/>
        <v>{'Camera information':{'Identifier':'camera.3215','Number':3215,'Group':'C-32S','Name':'C-32S 40,67 Sitges','Location':'C-32 (S)',</v>
      </c>
      <c r="AK56" s="50" t="str">
        <f t="shared" si="1"/>
        <v>'Description':'C-32S 40,67 Sitges','Symbol':'Fixed camera','Owner':'AUCAT','Municipality':'Sitges','Kilometric Point':'40,67','Road':'C-32S','Direction':'0',</v>
      </c>
      <c r="AL56" s="50" t="str">
        <f t="shared" si="4"/>
        <v>'Latitude':'0','Longitude':'0','Manufacturer':'AXIS','Model':'AXIS Q6044-E Network Camera','Protocol':'		VLC','Polling':300,</v>
      </c>
      <c r="AM56" s="50" t="str">
        <f t="shared" si="7"/>
        <v>'Connection':{'Address':'10.131.198.34','Multicast address':'				235.1.2.101','User':'sct','Password':'sct','HTTP port':80,'ONVIF port':80,'RTSP port':554},</v>
      </c>
      <c r="AN56" s="50" t="str">
        <f t="shared" si="6"/>
        <v>'PTZ protocol':{'Protocol':'		VLC','Address':			0,'Port':0,'Serial settings':'0'}}},</v>
      </c>
    </row>
    <row r="57" spans="1:40" ht="14.25" customHeight="1" x14ac:dyDescent="0.2">
      <c r="A57" s="56" t="str">
        <f t="shared" si="0"/>
        <v>camera.3214</v>
      </c>
      <c r="B57" s="57">
        <v>3214</v>
      </c>
      <c r="C57" s="58" t="s">
        <v>199</v>
      </c>
      <c r="D57" s="58">
        <v>42.2</v>
      </c>
      <c r="E57" s="58" t="s">
        <v>200</v>
      </c>
      <c r="F57" s="58" t="s">
        <v>201</v>
      </c>
      <c r="G57" s="58" t="s">
        <v>35</v>
      </c>
      <c r="H57" s="58" t="s">
        <v>202</v>
      </c>
      <c r="I57" s="58" t="s">
        <v>236</v>
      </c>
      <c r="J57" s="50" t="s">
        <v>47</v>
      </c>
      <c r="K57" s="63" t="s">
        <v>145</v>
      </c>
      <c r="L57" s="50" t="s">
        <v>237</v>
      </c>
      <c r="M57" s="58" t="s">
        <v>113</v>
      </c>
      <c r="N57" s="58" t="s">
        <v>113</v>
      </c>
      <c r="O57" s="50">
        <v>80</v>
      </c>
      <c r="P57" s="50">
        <v>80</v>
      </c>
      <c r="Q57" s="50">
        <v>554</v>
      </c>
      <c r="R57" s="50" t="s">
        <v>1674</v>
      </c>
      <c r="S57" s="50" t="s">
        <v>41</v>
      </c>
      <c r="T57" s="50">
        <v>0</v>
      </c>
      <c r="U57" s="50">
        <v>0</v>
      </c>
      <c r="V57" s="50" t="s">
        <v>238</v>
      </c>
      <c r="W57" s="50" t="s">
        <v>88</v>
      </c>
      <c r="X57" s="60" t="s">
        <v>42</v>
      </c>
      <c r="AA57" s="50" t="s">
        <v>53</v>
      </c>
      <c r="AB57" s="58" t="s">
        <v>199</v>
      </c>
      <c r="AC57" s="50" t="s">
        <v>89</v>
      </c>
      <c r="AD57" s="50">
        <v>0</v>
      </c>
      <c r="AE57" s="50">
        <v>0</v>
      </c>
      <c r="AF57" s="50">
        <v>300</v>
      </c>
      <c r="AG57" s="50" t="s">
        <v>43</v>
      </c>
      <c r="AH57" s="50" t="str">
        <f t="shared" si="2"/>
        <v>C-32S 42,2 Sitges Botigues</v>
      </c>
      <c r="AJ57" s="50" t="str">
        <f t="shared" si="3"/>
        <v>{'Camera information':{'Identifier':'camera.3214','Number':3214,'Group':'C-32S','Name':'C-32S 42,2 Sitges Botigues','Location':'C-32 (S)',</v>
      </c>
      <c r="AK57" s="50" t="str">
        <f t="shared" si="1"/>
        <v>'Description':'C-32S 42,2 Sitges Botigues','Symbol':'Fixed camera','Owner':'AUCAT','Municipality':'Sitges','Kilometric Point':'42,2','Road':'C-32S','Direction':'0',</v>
      </c>
      <c r="AL57" s="50" t="str">
        <f t="shared" si="4"/>
        <v>'Latitude':'0','Longitude':'0','Manufacturer':'AXIS','Model':'AXIS P5534-E Network Camera','Protocol':'		VLC','Polling':300,</v>
      </c>
      <c r="AM57" s="50" t="str">
        <f t="shared" si="7"/>
        <v>'Connection':{'Address':'10.131.198.42','Multicast address':'				235.1.2.109','User':'sct','Password':'sct','HTTP port':80,'ONVIF port':80,'RTSP port':554},</v>
      </c>
      <c r="AN57" s="50" t="str">
        <f t="shared" si="6"/>
        <v>'PTZ protocol':{'Protocol':'		VLC','Address':			0,'Port':0,'Serial settings':'0'}}},</v>
      </c>
    </row>
    <row r="58" spans="1:40" ht="14.25" customHeight="1" x14ac:dyDescent="0.2">
      <c r="A58" s="56" t="str">
        <f t="shared" si="0"/>
        <v>camera.0733</v>
      </c>
      <c r="B58" s="57">
        <v>733</v>
      </c>
      <c r="C58" s="58" t="s">
        <v>60</v>
      </c>
      <c r="D58" s="58">
        <v>129</v>
      </c>
      <c r="E58" s="58" t="s">
        <v>83</v>
      </c>
      <c r="F58" s="58" t="s">
        <v>109</v>
      </c>
      <c r="G58" s="58" t="s">
        <v>35</v>
      </c>
      <c r="H58" s="58" t="s">
        <v>119</v>
      </c>
      <c r="I58" s="58" t="s">
        <v>239</v>
      </c>
      <c r="J58" s="50" t="s">
        <v>47</v>
      </c>
      <c r="K58" s="63" t="s">
        <v>145</v>
      </c>
      <c r="L58" s="50" t="s">
        <v>240</v>
      </c>
      <c r="M58" s="58" t="s">
        <v>113</v>
      </c>
      <c r="N58" s="58" t="s">
        <v>113</v>
      </c>
      <c r="O58" s="50">
        <v>80</v>
      </c>
      <c r="P58" s="50">
        <v>80</v>
      </c>
      <c r="Q58" s="50">
        <v>554</v>
      </c>
      <c r="R58" s="50" t="s">
        <v>1674</v>
      </c>
      <c r="S58" s="50" t="s">
        <v>41</v>
      </c>
      <c r="T58" s="50">
        <v>0</v>
      </c>
      <c r="U58" s="50">
        <v>0</v>
      </c>
      <c r="V58" s="62" t="s">
        <v>52</v>
      </c>
      <c r="W58" s="50" t="s">
        <v>88</v>
      </c>
      <c r="X58" s="60" t="s">
        <v>42</v>
      </c>
      <c r="Z58" s="50" t="s">
        <v>59</v>
      </c>
      <c r="AA58" s="50" t="s">
        <v>114</v>
      </c>
      <c r="AB58" s="58" t="s">
        <v>60</v>
      </c>
      <c r="AC58" s="50" t="s">
        <v>89</v>
      </c>
      <c r="AD58" s="50">
        <v>0</v>
      </c>
      <c r="AE58" s="50">
        <v>0</v>
      </c>
      <c r="AF58" s="50">
        <v>300</v>
      </c>
      <c r="AG58" s="50" t="s">
        <v>43</v>
      </c>
      <c r="AH58" s="50" t="str">
        <f t="shared" si="2"/>
        <v>AP-7 129 Peatge La Roca</v>
      </c>
      <c r="AJ58" s="50" t="str">
        <f t="shared" si="3"/>
        <v>{'Camera information':{'Identifier':'camera.0733','Number':733,'Group':'AP-7','Name':'AP-7 129 Peatge La Roca','Location':'AP-7 (N)',</v>
      </c>
      <c r="AK58" s="50" t="str">
        <f t="shared" si="1"/>
        <v>'Description':'AP-7 129 Peatge La Roca','Symbol':'Fixed camera','Owner':'ACESA','Municipality':'Sense Assignació','Kilometric Point':'129','Road':'AP-7','Direction':'0',</v>
      </c>
      <c r="AL58" s="50" t="str">
        <f t="shared" si="4"/>
        <v>'Latitude':'0','Longitude':'0','Manufacturer':'AXIS','Model':'AXIS P5534-E Network Camera','Protocol':'		VLC','Polling':300,</v>
      </c>
      <c r="AM58" s="50" t="str">
        <f t="shared" si="7"/>
        <v>'Connection':{'Address':'10.131.3.3','Multicast address':'				239.239.239.239','User':'sct','Password':'sct','HTTP port':80,'ONVIF port':80,'RTSP port':554},</v>
      </c>
      <c r="AN58" s="50" t="str">
        <f t="shared" si="6"/>
        <v>'PTZ protocol':{'Protocol':'		VLC','Address':			0,'Port':0,'Serial settings':'0'}}},</v>
      </c>
    </row>
    <row r="59" spans="1:40" ht="14.25" customHeight="1" x14ac:dyDescent="0.2">
      <c r="A59" s="56" t="str">
        <f t="shared" si="0"/>
        <v>camera.0731</v>
      </c>
      <c r="B59" s="57">
        <v>731</v>
      </c>
      <c r="C59" s="58" t="s">
        <v>60</v>
      </c>
      <c r="D59" s="58">
        <v>123.04</v>
      </c>
      <c r="E59" s="58" t="s">
        <v>83</v>
      </c>
      <c r="F59" s="58" t="s">
        <v>109</v>
      </c>
      <c r="G59" s="58" t="s">
        <v>35</v>
      </c>
      <c r="H59" s="58" t="s">
        <v>241</v>
      </c>
      <c r="I59" s="58" t="s">
        <v>241</v>
      </c>
      <c r="J59" s="50" t="s">
        <v>47</v>
      </c>
      <c r="K59" s="63" t="s">
        <v>145</v>
      </c>
      <c r="L59" s="50" t="s">
        <v>242</v>
      </c>
      <c r="M59" s="58" t="s">
        <v>113</v>
      </c>
      <c r="N59" s="58" t="s">
        <v>113</v>
      </c>
      <c r="O59" s="50">
        <v>80</v>
      </c>
      <c r="P59" s="50">
        <v>80</v>
      </c>
      <c r="Q59" s="50">
        <v>554</v>
      </c>
      <c r="R59" s="50" t="s">
        <v>1674</v>
      </c>
      <c r="S59" s="50" t="s">
        <v>41</v>
      </c>
      <c r="T59" s="50">
        <v>0</v>
      </c>
      <c r="U59" s="50">
        <v>0</v>
      </c>
      <c r="V59" s="62" t="s">
        <v>52</v>
      </c>
      <c r="W59" s="50" t="s">
        <v>88</v>
      </c>
      <c r="X59" s="60" t="s">
        <v>42</v>
      </c>
      <c r="Z59" s="50" t="s">
        <v>59</v>
      </c>
      <c r="AA59" s="50" t="s">
        <v>114</v>
      </c>
      <c r="AB59" s="58" t="s">
        <v>60</v>
      </c>
      <c r="AC59" s="50" t="s">
        <v>89</v>
      </c>
      <c r="AD59" s="50">
        <v>0</v>
      </c>
      <c r="AE59" s="50">
        <v>0</v>
      </c>
      <c r="AF59" s="50">
        <v>300</v>
      </c>
      <c r="AG59" s="50" t="s">
        <v>43</v>
      </c>
      <c r="AH59" s="50" t="str">
        <f t="shared" si="2"/>
        <v>AP-7 123,04 Cardedeu</v>
      </c>
      <c r="AJ59" s="50" t="str">
        <f t="shared" si="3"/>
        <v>{'Camera information':{'Identifier':'camera.0731','Number':731,'Group':'AP-7','Name':'AP-7 123,04 Cardedeu','Location':'AP-7 (N)',</v>
      </c>
      <c r="AK59" s="50" t="str">
        <f t="shared" si="1"/>
        <v>'Description':'AP-7 123,04 Cardedeu','Symbol':'Fixed camera','Owner':'ACESA','Municipality':'Cardedeu','Kilometric Point':'123,04','Road':'AP-7','Direction':'0',</v>
      </c>
      <c r="AL59" s="50" t="str">
        <f t="shared" si="4"/>
        <v>'Latitude':'0','Longitude':'0','Manufacturer':'AXIS','Model':'AXIS P5534-E Network Camera','Protocol':'		VLC','Polling':300,</v>
      </c>
      <c r="AM59" s="50" t="str">
        <f t="shared" si="7"/>
        <v>'Connection':{'Address':'10.131.4.3','Multicast address':'				239.239.239.239','User':'sct','Password':'sct','HTTP port':80,'ONVIF port':80,'RTSP port':554},</v>
      </c>
      <c r="AN59" s="50" t="str">
        <f t="shared" si="6"/>
        <v>'PTZ protocol':{'Protocol':'		VLC','Address':			0,'Port':0,'Serial settings':'0'}}},</v>
      </c>
    </row>
    <row r="60" spans="1:40" ht="14.25" customHeight="1" x14ac:dyDescent="0.2">
      <c r="A60" s="56" t="str">
        <f t="shared" si="0"/>
        <v>camera.0730</v>
      </c>
      <c r="B60" s="57">
        <v>730</v>
      </c>
      <c r="C60" s="58" t="s">
        <v>60</v>
      </c>
      <c r="D60" s="58">
        <v>117</v>
      </c>
      <c r="E60" s="58" t="s">
        <v>83</v>
      </c>
      <c r="F60" s="58" t="s">
        <v>109</v>
      </c>
      <c r="G60" s="58" t="s">
        <v>35</v>
      </c>
      <c r="H60" s="58" t="s">
        <v>243</v>
      </c>
      <c r="I60" s="58" t="s">
        <v>244</v>
      </c>
      <c r="J60" s="50" t="s">
        <v>37</v>
      </c>
      <c r="K60" s="63" t="s">
        <v>111</v>
      </c>
      <c r="L60" s="50" t="s">
        <v>245</v>
      </c>
      <c r="M60" s="58" t="s">
        <v>113</v>
      </c>
      <c r="N60" s="58" t="s">
        <v>113</v>
      </c>
      <c r="O60" s="50">
        <v>80</v>
      </c>
      <c r="P60" s="50">
        <v>80</v>
      </c>
      <c r="Q60" s="50">
        <v>554</v>
      </c>
      <c r="R60" s="50" t="s">
        <v>1674</v>
      </c>
      <c r="S60" s="50" t="s">
        <v>41</v>
      </c>
      <c r="T60" s="50">
        <v>0</v>
      </c>
      <c r="U60" s="50">
        <v>0</v>
      </c>
      <c r="V60" s="62" t="s">
        <v>52</v>
      </c>
      <c r="W60" s="50" t="s">
        <v>88</v>
      </c>
      <c r="X60" s="60" t="s">
        <v>42</v>
      </c>
      <c r="Z60" s="50" t="s">
        <v>59</v>
      </c>
      <c r="AA60" s="50" t="s">
        <v>53</v>
      </c>
      <c r="AB60" s="58" t="s">
        <v>60</v>
      </c>
      <c r="AC60" s="50" t="s">
        <v>89</v>
      </c>
      <c r="AD60" s="50">
        <v>0</v>
      </c>
      <c r="AE60" s="50">
        <v>0</v>
      </c>
      <c r="AF60" s="50">
        <v>300</v>
      </c>
      <c r="AG60" s="50" t="s">
        <v>43</v>
      </c>
      <c r="AH60" s="50" t="str">
        <f t="shared" si="2"/>
        <v>AP-7 117 Llinars del valles</v>
      </c>
      <c r="AJ60" s="50" t="str">
        <f t="shared" si="3"/>
        <v>{'Camera information':{'Identifier':'camera.0730','Number':730,'Group':'AP-7','Name':'AP-7 117 Llinars del valles','Location':'AP-7 (N)',</v>
      </c>
      <c r="AK60" s="50" t="str">
        <f t="shared" si="1"/>
        <v>'Description':'AP-7 117 Llinars del valles','Symbol':'Fixed camera','Owner':'ACESA','Municipality':'Llinars del Vallès','Kilometric Point':'117','Road':'AP-7','Direction':'0',</v>
      </c>
      <c r="AL60" s="50" t="str">
        <f t="shared" si="4"/>
        <v>'Latitude':'0','Longitude':'0','Manufacturer':'LANACCESS','Model':'AXIS Q6044-E Network Camera','Protocol':'		VLC','Polling':300,</v>
      </c>
      <c r="AM60" s="50" t="str">
        <f t="shared" si="7"/>
        <v>'Connection':{'Address':'10.131.4.4','Multicast address':'				239.239.239.239','User':'sct','Password':'sct','HTTP port':80,'ONVIF port':80,'RTSP port':554},</v>
      </c>
      <c r="AN60" s="50" t="str">
        <f t="shared" si="6"/>
        <v>'PTZ protocol':{'Protocol':'		VLC','Address':			0,'Port':0,'Serial settings':'0'}}},</v>
      </c>
    </row>
    <row r="61" spans="1:40" ht="14.25" customHeight="1" x14ac:dyDescent="0.2">
      <c r="A61" s="56" t="str">
        <f t="shared" si="0"/>
        <v>camera.0732</v>
      </c>
      <c r="B61" s="57">
        <v>732</v>
      </c>
      <c r="C61" s="58" t="s">
        <v>60</v>
      </c>
      <c r="D61" s="58">
        <v>124.8</v>
      </c>
      <c r="E61" s="58" t="s">
        <v>83</v>
      </c>
      <c r="F61" s="58" t="s">
        <v>109</v>
      </c>
      <c r="G61" s="58" t="s">
        <v>35</v>
      </c>
      <c r="H61" s="58" t="s">
        <v>119</v>
      </c>
      <c r="I61" s="58" t="s">
        <v>120</v>
      </c>
      <c r="J61" s="50" t="s">
        <v>47</v>
      </c>
      <c r="K61" s="63" t="s">
        <v>111</v>
      </c>
      <c r="L61" s="50" t="s">
        <v>246</v>
      </c>
      <c r="M61" s="58" t="s">
        <v>247</v>
      </c>
      <c r="N61" s="58" t="s">
        <v>247</v>
      </c>
      <c r="O61" s="50">
        <v>80</v>
      </c>
      <c r="P61" s="50">
        <v>80</v>
      </c>
      <c r="Q61" s="50">
        <v>554</v>
      </c>
      <c r="R61" s="50" t="s">
        <v>1674</v>
      </c>
      <c r="S61" s="50" t="s">
        <v>41</v>
      </c>
      <c r="T61" s="50">
        <v>0</v>
      </c>
      <c r="U61" s="50">
        <v>0</v>
      </c>
      <c r="V61" s="62" t="s">
        <v>52</v>
      </c>
      <c r="X61" s="60" t="s">
        <v>248</v>
      </c>
      <c r="AA61" s="50" t="s">
        <v>114</v>
      </c>
      <c r="AB61" s="58" t="s">
        <v>60</v>
      </c>
      <c r="AC61" s="50" t="s">
        <v>89</v>
      </c>
      <c r="AD61" s="50">
        <v>0</v>
      </c>
      <c r="AE61" s="50">
        <v>0</v>
      </c>
      <c r="AF61" s="50">
        <v>300</v>
      </c>
      <c r="AG61" s="50" t="s">
        <v>43</v>
      </c>
      <c r="AH61" s="50" t="str">
        <f t="shared" si="2"/>
        <v>AP-7 124,8 La Roca</v>
      </c>
      <c r="AJ61" s="50" t="str">
        <f t="shared" si="3"/>
        <v>{'Camera information':{'Identifier':'camera.0732','Number':732,'Group':'AP-7','Name':'AP-7 124,8 La Roca','Location':'AP-7 (N)',</v>
      </c>
      <c r="AK61" s="50" t="str">
        <f t="shared" si="1"/>
        <v>'Description':'AP-7 124,8 La Roca','Symbol':'Fixed camera','Owner':'ACESA','Municipality':'Sense Assignació','Kilometric Point':'124,8','Road':'AP-7','Direction':'0',</v>
      </c>
      <c r="AL61" s="50" t="str">
        <f t="shared" si="4"/>
        <v>'Latitude':'0','Longitude':'0','Manufacturer':'AXIS','Model':'AXIS Q6044-E Network Camera','Protocol':'		VLC','Polling':300,</v>
      </c>
      <c r="AM61" s="50" t="str">
        <f t="shared" si="7"/>
        <v>'Connection':{'Address':'10.131.4.7','Multicast address':'				239.239.239.239','User':'desconocida','Password':'desconocida','HTTP port':80,'ONVIF port':80,'RTSP port':554},</v>
      </c>
      <c r="AN61" s="50" t="str">
        <f t="shared" si="6"/>
        <v>'PTZ protocol':{'Protocol':'		VLC','Address':			0,'Port':0,'Serial settings':'0'}}},</v>
      </c>
    </row>
    <row r="62" spans="1:40" ht="14.25" customHeight="1" x14ac:dyDescent="0.2">
      <c r="A62" s="56" t="str">
        <f t="shared" si="0"/>
        <v>camera.4002</v>
      </c>
      <c r="B62" s="57">
        <v>4002</v>
      </c>
      <c r="C62" s="58" t="s">
        <v>249</v>
      </c>
      <c r="D62" s="58">
        <v>85.515000000000001</v>
      </c>
      <c r="E62" s="58" t="s">
        <v>83</v>
      </c>
      <c r="F62" s="58" t="s">
        <v>250</v>
      </c>
      <c r="G62" s="58" t="s">
        <v>35</v>
      </c>
      <c r="H62" s="58" t="s">
        <v>251</v>
      </c>
      <c r="I62" s="58" t="s">
        <v>251</v>
      </c>
      <c r="J62" s="50" t="s">
        <v>3722</v>
      </c>
      <c r="K62" s="63" t="s">
        <v>3722</v>
      </c>
      <c r="L62" s="65" t="s">
        <v>252</v>
      </c>
      <c r="M62" s="58"/>
      <c r="N62" s="58"/>
      <c r="O62" s="50">
        <v>80</v>
      </c>
      <c r="P62" s="50">
        <v>80</v>
      </c>
      <c r="Q62" s="50">
        <v>554</v>
      </c>
      <c r="R62" s="50" t="s">
        <v>1674</v>
      </c>
      <c r="S62" s="50" t="s">
        <v>41</v>
      </c>
      <c r="T62" s="50">
        <v>0</v>
      </c>
      <c r="U62" s="50">
        <v>0</v>
      </c>
      <c r="V62" s="50" t="s">
        <v>253</v>
      </c>
      <c r="W62" s="50" t="s">
        <v>88</v>
      </c>
      <c r="X62" s="60" t="s">
        <v>114</v>
      </c>
      <c r="AA62" s="50" t="s">
        <v>53</v>
      </c>
      <c r="AB62" s="58" t="s">
        <v>249</v>
      </c>
      <c r="AC62" s="50" t="s">
        <v>89</v>
      </c>
      <c r="AD62" s="50">
        <v>0</v>
      </c>
      <c r="AE62" s="50">
        <v>0</v>
      </c>
      <c r="AF62" s="50">
        <v>300</v>
      </c>
      <c r="AG62" s="50" t="s">
        <v>43</v>
      </c>
      <c r="AH62" s="50" t="str">
        <f t="shared" si="2"/>
        <v>C-32 85,515 Alella</v>
      </c>
      <c r="AJ62" s="50" t="str">
        <f t="shared" si="3"/>
        <v>{'Camera information':{'Identifier':'camera.4002','Number':4002,'Group':'C-32','Name':'C-32 85,515 Alella','Location':'C-32 (N)',</v>
      </c>
      <c r="AK62" s="50" t="str">
        <f t="shared" si="1"/>
        <v>'Description':'C-32 85,515 Alella','Symbol':'Fixed camera','Owner':'ACESA','Municipality':'Alella','Kilometric Point':'85,515','Road':'C-32','Direction':'0',</v>
      </c>
      <c r="AL62" s="50" t="str">
        <f t="shared" si="4"/>
        <v>'Latitude':'0','Longitude':'0','Manufacturer':'-','Model':'-','Protocol':'		VLC','Polling':300,</v>
      </c>
      <c r="AM62" s="50" t="str">
        <f t="shared" si="7"/>
        <v>'Connection':{'Address':'10.131.45.4','Multicast address':'				235.1.0.89','User':'','Password':'','HTTP port':80,'ONVIF port':80,'RTSP port':554},</v>
      </c>
      <c r="AN62" s="50" t="str">
        <f t="shared" si="6"/>
        <v>'PTZ protocol':{'Protocol':'		VLC','Address':			0,'Port':0,'Serial settings':'0'}}},</v>
      </c>
    </row>
    <row r="63" spans="1:40" ht="14.25" customHeight="1" x14ac:dyDescent="0.2">
      <c r="A63" s="56" t="str">
        <f t="shared" si="0"/>
        <v>camera.4004</v>
      </c>
      <c r="B63" s="57">
        <v>4004</v>
      </c>
      <c r="C63" s="58" t="s">
        <v>249</v>
      </c>
      <c r="D63" s="58">
        <v>87.47</v>
      </c>
      <c r="E63" s="58" t="s">
        <v>83</v>
      </c>
      <c r="F63" s="58" t="s">
        <v>250</v>
      </c>
      <c r="G63" s="58" t="s">
        <v>35</v>
      </c>
      <c r="H63" s="58" t="s">
        <v>254</v>
      </c>
      <c r="I63" s="58" t="s">
        <v>255</v>
      </c>
      <c r="J63" s="50" t="s">
        <v>37</v>
      </c>
      <c r="K63" s="63" t="s">
        <v>3722</v>
      </c>
      <c r="L63" s="65" t="s">
        <v>256</v>
      </c>
      <c r="M63" s="58"/>
      <c r="N63" s="58"/>
      <c r="O63" s="50">
        <v>80</v>
      </c>
      <c r="P63" s="50">
        <v>80</v>
      </c>
      <c r="Q63" s="50">
        <v>554</v>
      </c>
      <c r="R63" s="50" t="s">
        <v>1674</v>
      </c>
      <c r="S63" s="50" t="s">
        <v>41</v>
      </c>
      <c r="T63" s="50">
        <v>0</v>
      </c>
      <c r="U63" s="50">
        <v>0</v>
      </c>
      <c r="V63" s="50" t="s">
        <v>257</v>
      </c>
      <c r="W63" s="50" t="s">
        <v>88</v>
      </c>
      <c r="X63" s="60" t="s">
        <v>114</v>
      </c>
      <c r="AA63" s="50" t="s">
        <v>53</v>
      </c>
      <c r="AB63" s="58" t="s">
        <v>249</v>
      </c>
      <c r="AC63" s="50" t="s">
        <v>89</v>
      </c>
      <c r="AD63" s="50">
        <v>0</v>
      </c>
      <c r="AE63" s="50">
        <v>0</v>
      </c>
      <c r="AF63" s="50">
        <v>300</v>
      </c>
      <c r="AG63" s="50" t="s">
        <v>43</v>
      </c>
      <c r="AH63" s="50" t="str">
        <f t="shared" si="2"/>
        <v>C-32 87,47 El Masnou</v>
      </c>
      <c r="AJ63" s="50" t="str">
        <f t="shared" si="3"/>
        <v>{'Camera information':{'Identifier':'camera.4004','Number':4004,'Group':'C-32','Name':'C-32 87,47 El Masnou','Location':'C-32 (N)',</v>
      </c>
      <c r="AK63" s="50" t="str">
        <f t="shared" si="1"/>
        <v>'Description':'C-32 87,47 El Masnou','Symbol':'Fixed camera','Owner':'ACESA','Municipality':'Masnou','Kilometric Point':'87,47','Road':'C-32','Direction':'0',</v>
      </c>
      <c r="AL63" s="50" t="str">
        <f t="shared" si="4"/>
        <v>'Latitude':'0','Longitude':'0','Manufacturer':'LANACCESS','Model':'-','Protocol':'		VLC','Polling':300,</v>
      </c>
      <c r="AM63" s="50" t="str">
        <f t="shared" si="7"/>
        <v>'Connection':{'Address':'10.131.45.5','Multicast address':'				235.1.0.90','User':'','Password':'','HTTP port':80,'ONVIF port':80,'RTSP port':554},</v>
      </c>
      <c r="AN63" s="50" t="str">
        <f t="shared" si="6"/>
        <v>'PTZ protocol':{'Protocol':'		VLC','Address':			0,'Port':0,'Serial settings':'0'}}},</v>
      </c>
    </row>
    <row r="64" spans="1:40" ht="14.25" customHeight="1" x14ac:dyDescent="0.2">
      <c r="A64" s="56" t="str">
        <f t="shared" si="0"/>
        <v>camera.4005</v>
      </c>
      <c r="B64" s="57">
        <v>4005</v>
      </c>
      <c r="C64" s="58" t="s">
        <v>249</v>
      </c>
      <c r="D64" s="58">
        <v>89</v>
      </c>
      <c r="E64" s="58" t="s">
        <v>83</v>
      </c>
      <c r="F64" s="58" t="s">
        <v>250</v>
      </c>
      <c r="G64" s="58" t="s">
        <v>35</v>
      </c>
      <c r="H64" s="58" t="s">
        <v>254</v>
      </c>
      <c r="I64" s="58" t="s">
        <v>255</v>
      </c>
      <c r="J64" s="50" t="s">
        <v>37</v>
      </c>
      <c r="K64" s="63" t="s">
        <v>3722</v>
      </c>
      <c r="L64" s="65" t="s">
        <v>258</v>
      </c>
      <c r="M64" s="58"/>
      <c r="N64" s="58"/>
      <c r="O64" s="50">
        <v>80</v>
      </c>
      <c r="P64" s="50">
        <v>80</v>
      </c>
      <c r="Q64" s="50">
        <v>554</v>
      </c>
      <c r="R64" s="50" t="s">
        <v>1674</v>
      </c>
      <c r="S64" s="50" t="s">
        <v>41</v>
      </c>
      <c r="T64" s="50">
        <v>0</v>
      </c>
      <c r="U64" s="50">
        <v>0</v>
      </c>
      <c r="V64" s="50" t="s">
        <v>259</v>
      </c>
      <c r="W64" s="50" t="s">
        <v>88</v>
      </c>
      <c r="X64" s="60" t="s">
        <v>114</v>
      </c>
      <c r="AA64" s="50" t="s">
        <v>53</v>
      </c>
      <c r="AB64" s="58" t="s">
        <v>249</v>
      </c>
      <c r="AC64" s="50" t="s">
        <v>89</v>
      </c>
      <c r="AD64" s="50">
        <v>0</v>
      </c>
      <c r="AE64" s="50">
        <v>0</v>
      </c>
      <c r="AF64" s="50">
        <v>300</v>
      </c>
      <c r="AG64" s="50" t="s">
        <v>43</v>
      </c>
      <c r="AH64" s="50" t="str">
        <f t="shared" si="2"/>
        <v>C-32 89 El Masnou</v>
      </c>
      <c r="AJ64" s="50" t="str">
        <f t="shared" si="3"/>
        <v>{'Camera information':{'Identifier':'camera.4005','Number':4005,'Group':'C-32','Name':'C-32 89 El Masnou','Location':'C-32 (N)',</v>
      </c>
      <c r="AK64" s="50" t="str">
        <f t="shared" si="1"/>
        <v>'Description':'C-32 89 El Masnou','Symbol':'Fixed camera','Owner':'ACESA','Municipality':'Masnou','Kilometric Point':'89','Road':'C-32','Direction':'0',</v>
      </c>
      <c r="AL64" s="50" t="str">
        <f t="shared" si="4"/>
        <v>'Latitude':'0','Longitude':'0','Manufacturer':'LANACCESS','Model':'-','Protocol':'		VLC','Polling':300,</v>
      </c>
      <c r="AM64" s="50" t="str">
        <f t="shared" si="7"/>
        <v>'Connection':{'Address':'10.131.47.3','Multicast address':'				235.1.0.91','User':'','Password':'','HTTP port':80,'ONVIF port':80,'RTSP port':554},</v>
      </c>
      <c r="AN64" s="50" t="str">
        <f t="shared" si="6"/>
        <v>'PTZ protocol':{'Protocol':'		VLC','Address':			0,'Port':0,'Serial settings':'0'}}},</v>
      </c>
    </row>
    <row r="65" spans="1:253" ht="14.25" customHeight="1" x14ac:dyDescent="0.2">
      <c r="A65" s="56" t="str">
        <f t="shared" si="0"/>
        <v>camera.4006</v>
      </c>
      <c r="B65" s="57">
        <v>4006</v>
      </c>
      <c r="C65" s="58" t="s">
        <v>249</v>
      </c>
      <c r="D65" s="58">
        <v>90.22</v>
      </c>
      <c r="E65" s="58" t="s">
        <v>83</v>
      </c>
      <c r="F65" s="58" t="s">
        <v>250</v>
      </c>
      <c r="G65" s="58" t="s">
        <v>35</v>
      </c>
      <c r="H65" s="58" t="s">
        <v>260</v>
      </c>
      <c r="I65" s="58" t="s">
        <v>261</v>
      </c>
      <c r="J65" s="50" t="s">
        <v>37</v>
      </c>
      <c r="K65" s="63" t="s">
        <v>3722</v>
      </c>
      <c r="L65" s="65" t="s">
        <v>262</v>
      </c>
      <c r="M65" s="58"/>
      <c r="N65" s="58"/>
      <c r="O65" s="50">
        <v>80</v>
      </c>
      <c r="P65" s="50">
        <v>80</v>
      </c>
      <c r="Q65" s="50">
        <v>554</v>
      </c>
      <c r="R65" s="50" t="s">
        <v>1674</v>
      </c>
      <c r="S65" s="50" t="s">
        <v>41</v>
      </c>
      <c r="T65" s="50">
        <v>0</v>
      </c>
      <c r="U65" s="50">
        <v>0</v>
      </c>
      <c r="V65" s="50" t="s">
        <v>263</v>
      </c>
      <c r="W65" s="50" t="s">
        <v>88</v>
      </c>
      <c r="X65" s="60" t="s">
        <v>114</v>
      </c>
      <c r="AA65" s="50" t="s">
        <v>53</v>
      </c>
      <c r="AB65" s="58" t="s">
        <v>249</v>
      </c>
      <c r="AC65" s="50" t="s">
        <v>89</v>
      </c>
      <c r="AD65" s="50">
        <v>0</v>
      </c>
      <c r="AE65" s="50">
        <v>0</v>
      </c>
      <c r="AF65" s="50">
        <v>300</v>
      </c>
      <c r="AG65" s="50" t="s">
        <v>43</v>
      </c>
      <c r="AH65" s="50" t="str">
        <f t="shared" si="2"/>
        <v>C-32 90,22 Premià de dalt</v>
      </c>
      <c r="AJ65" s="50" t="str">
        <f t="shared" si="3"/>
        <v>{'Camera information':{'Identifier':'camera.4006','Number':4006,'Group':'C-32','Name':'C-32 90,22 Premià de dalt','Location':'C-32 (N)',</v>
      </c>
      <c r="AK65" s="50" t="str">
        <f t="shared" si="1"/>
        <v>'Description':'C-32 90,22 Premià de dalt','Symbol':'Fixed camera','Owner':'ACESA','Municipality':'Premià de Dalt','Kilometric Point':'90,22','Road':'C-32','Direction':'0',</v>
      </c>
      <c r="AL65" s="50" t="str">
        <f t="shared" si="4"/>
        <v>'Latitude':'0','Longitude':'0','Manufacturer':'LANACCESS','Model':'-','Protocol':'		VLC','Polling':300,</v>
      </c>
      <c r="AM65" s="50" t="str">
        <f t="shared" si="7"/>
        <v>'Connection':{'Address':'10.131.47.4','Multicast address':'				235.1.0.92','User':'','Password':'','HTTP port':80,'ONVIF port':80,'RTSP port':554},</v>
      </c>
      <c r="AN65" s="50" t="str">
        <f t="shared" si="6"/>
        <v>'PTZ protocol':{'Protocol':'		VLC','Address':			0,'Port':0,'Serial settings':'0'}}},</v>
      </c>
    </row>
    <row r="66" spans="1:253" ht="14.25" customHeight="1" x14ac:dyDescent="0.2">
      <c r="A66" s="56" t="str">
        <f t="shared" ref="A66:A129" si="8">CONCATENATE("camera.",TEXT(B66, "0000"))</f>
        <v>camera.4007</v>
      </c>
      <c r="B66" s="57">
        <v>4007</v>
      </c>
      <c r="C66" s="58" t="s">
        <v>249</v>
      </c>
      <c r="D66" s="58">
        <v>92</v>
      </c>
      <c r="E66" s="58" t="s">
        <v>83</v>
      </c>
      <c r="F66" s="58" t="s">
        <v>250</v>
      </c>
      <c r="G66" s="58" t="s">
        <v>35</v>
      </c>
      <c r="H66" s="58" t="s">
        <v>264</v>
      </c>
      <c r="I66" s="58" t="s">
        <v>265</v>
      </c>
      <c r="J66" s="50" t="s">
        <v>47</v>
      </c>
      <c r="K66" s="63" t="s">
        <v>145</v>
      </c>
      <c r="L66" s="50" t="s">
        <v>266</v>
      </c>
      <c r="M66" s="58" t="s">
        <v>113</v>
      </c>
      <c r="N66" s="58" t="s">
        <v>113</v>
      </c>
      <c r="O66" s="50">
        <v>80</v>
      </c>
      <c r="P66" s="50">
        <v>80</v>
      </c>
      <c r="Q66" s="50">
        <v>554</v>
      </c>
      <c r="R66" s="50" t="s">
        <v>1674</v>
      </c>
      <c r="S66" s="50" t="s">
        <v>41</v>
      </c>
      <c r="T66" s="50">
        <v>0</v>
      </c>
      <c r="U66" s="50">
        <v>0</v>
      </c>
      <c r="V66" s="50" t="s">
        <v>267</v>
      </c>
      <c r="W66" s="50" t="s">
        <v>88</v>
      </c>
      <c r="X66" s="60" t="s">
        <v>42</v>
      </c>
      <c r="AA66" s="50" t="s">
        <v>53</v>
      </c>
      <c r="AB66" s="58" t="s">
        <v>249</v>
      </c>
      <c r="AC66" s="50" t="s">
        <v>89</v>
      </c>
      <c r="AD66" s="50">
        <v>0</v>
      </c>
      <c r="AE66" s="50">
        <v>0</v>
      </c>
      <c r="AF66" s="50">
        <v>300</v>
      </c>
      <c r="AG66" s="50" t="s">
        <v>43</v>
      </c>
      <c r="AH66" s="50" t="str">
        <f t="shared" si="2"/>
        <v>C-32 92 Peatge Vilassar</v>
      </c>
      <c r="AJ66" s="50" t="str">
        <f t="shared" si="3"/>
        <v>{'Camera information':{'Identifier':'camera.4007','Number':4007,'Group':'C-32','Name':'C-32 92 Peatge Vilassar','Location':'C-32 (N)',</v>
      </c>
      <c r="AK66" s="50" t="str">
        <f t="shared" ref="AK66:AK129" si="9">CONCATENATE("'Description':","'",AH66,"'",",","'Symbol':","'",G66,"'",",","'Owner':","'",E66,"'",",","'Municipality':","'",H66,"","','Kilometric Point':","'",D66,"'",",","'Road':","'",C66,"'",",","'Direction':","'",AC66,"'",",")</f>
        <v>'Description':'C-32 92 Peatge Vilassar','Symbol':'Fixed camera','Owner':'ACESA','Municipality':'Vilassar de Mar','Kilometric Point':'92','Road':'C-32','Direction':'0',</v>
      </c>
      <c r="AL66" s="50" t="str">
        <f t="shared" si="4"/>
        <v>'Latitude':'0','Longitude':'0','Manufacturer':'AXIS','Model':'AXIS P5534-E Network Camera','Protocol':'		VLC','Polling':300,</v>
      </c>
      <c r="AM66" s="50" t="str">
        <f t="shared" si="7"/>
        <v>'Connection':{'Address':'10.131.47.5','Multicast address':'				235.1.0.93','User':'sct','Password':'sct','HTTP port':80,'ONVIF port':80,'RTSP port':554},</v>
      </c>
      <c r="AN66" s="50" t="str">
        <f t="shared" si="6"/>
        <v>'PTZ protocol':{'Protocol':'		VLC','Address':			0,'Port':0,'Serial settings':'0'}}},</v>
      </c>
    </row>
    <row r="67" spans="1:253" ht="14.25" customHeight="1" x14ac:dyDescent="0.2">
      <c r="A67" s="56" t="str">
        <f t="shared" si="8"/>
        <v>camera.4008</v>
      </c>
      <c r="B67" s="57">
        <v>4008</v>
      </c>
      <c r="C67" s="58" t="s">
        <v>249</v>
      </c>
      <c r="D67" s="58">
        <v>93.85</v>
      </c>
      <c r="E67" s="58" t="s">
        <v>83</v>
      </c>
      <c r="F67" s="58" t="s">
        <v>250</v>
      </c>
      <c r="G67" s="58" t="s">
        <v>35</v>
      </c>
      <c r="H67" s="58" t="s">
        <v>268</v>
      </c>
      <c r="I67" s="58" t="s">
        <v>268</v>
      </c>
      <c r="J67" s="50" t="s">
        <v>47</v>
      </c>
      <c r="K67" s="63" t="s">
        <v>111</v>
      </c>
      <c r="L67" s="50" t="s">
        <v>269</v>
      </c>
      <c r="M67" s="58" t="s">
        <v>113</v>
      </c>
      <c r="N67" s="58" t="s">
        <v>113</v>
      </c>
      <c r="O67" s="50">
        <v>80</v>
      </c>
      <c r="P67" s="50">
        <v>80</v>
      </c>
      <c r="Q67" s="50">
        <v>554</v>
      </c>
      <c r="R67" s="50" t="s">
        <v>1674</v>
      </c>
      <c r="S67" s="50" t="s">
        <v>41</v>
      </c>
      <c r="T67" s="50">
        <v>0</v>
      </c>
      <c r="U67" s="50">
        <v>0</v>
      </c>
      <c r="V67" s="50" t="s">
        <v>270</v>
      </c>
      <c r="X67" s="60" t="s">
        <v>42</v>
      </c>
      <c r="AA67" s="50" t="s">
        <v>53</v>
      </c>
      <c r="AB67" s="58" t="s">
        <v>249</v>
      </c>
      <c r="AC67" s="50" t="s">
        <v>89</v>
      </c>
      <c r="AD67" s="50">
        <v>0</v>
      </c>
      <c r="AE67" s="50">
        <v>0</v>
      </c>
      <c r="AF67" s="50">
        <v>300</v>
      </c>
      <c r="AG67" s="50" t="s">
        <v>43</v>
      </c>
      <c r="AH67" s="50" t="str">
        <f t="shared" ref="AH67:AH130" si="10">CONCATENATE(C67," ",D67," ",I67)</f>
        <v>C-32 93,85 Cabrils</v>
      </c>
      <c r="AJ67" s="50" t="str">
        <f t="shared" ref="AJ67:AJ130" si="11">CONCATENATE("","{","'Camera information':","{","'Identifier':","'",A67,"'",",","'Number':",B67,",","'Group':","'",C67,"'",",'Name':","'",AH67,"'",",","'Location':","'",F67,"'",",")</f>
        <v>{'Camera information':{'Identifier':'camera.4008','Number':4008,'Group':'C-32','Name':'C-32 93,85 Cabrils','Location':'C-32 (N)',</v>
      </c>
      <c r="AK67" s="50" t="str">
        <f t="shared" si="9"/>
        <v>'Description':'C-32 93,85 Cabrils','Symbol':'Fixed camera','Owner':'ACESA','Municipality':'Cabrils','Kilometric Point':'93,85','Road':'C-32','Direction':'0',</v>
      </c>
      <c r="AL67" s="50" t="str">
        <f t="shared" ref="AL67:AL130" si="12">CONCATENATE("'Latitude':","'",AD67,"'",",'Longitude':","'",AE67,"'",",'Manufacturer':","'",J67,"'",",'Model':","'",K67,"'",",'Protocol':","'",R67,"'",",'Polling':","",AF67,"",",")</f>
        <v>'Latitude':'0','Longitude':'0','Manufacturer':'AXIS','Model':'AXIS Q6044-E Network Camera','Protocol':'		VLC','Polling':300,</v>
      </c>
      <c r="AM67" s="50" t="str">
        <f t="shared" si="7"/>
        <v>'Connection':{'Address':'10.131.47.6','Multicast address':'				235.1.0.94','User':'sct','Password':'sct','HTTP port':80,'ONVIF port':80,'RTSP port':554},</v>
      </c>
      <c r="AN67" s="50" t="str">
        <f t="shared" ref="AN67:AN130" si="13">CONCATENATE("'PTZ protocol':{'Protocol':","'",R67,"'",",","'Address':",S67,",","'Port':",T67,",","'Serial settings':","'",U67,"'","}}},")</f>
        <v>'PTZ protocol':{'Protocol':'		VLC','Address':			0,'Port':0,'Serial settings':'0'}}},</v>
      </c>
    </row>
    <row r="68" spans="1:253" ht="14.25" customHeight="1" x14ac:dyDescent="0.2">
      <c r="A68" s="56" t="str">
        <f t="shared" si="8"/>
        <v>camera.4009</v>
      </c>
      <c r="B68" s="57">
        <v>4009</v>
      </c>
      <c r="C68" s="58" t="s">
        <v>249</v>
      </c>
      <c r="D68" s="58">
        <v>96.6</v>
      </c>
      <c r="E68" s="58" t="s">
        <v>83</v>
      </c>
      <c r="F68" s="58" t="s">
        <v>250</v>
      </c>
      <c r="G68" s="58" t="s">
        <v>35</v>
      </c>
      <c r="H68" s="58" t="s">
        <v>271</v>
      </c>
      <c r="I68" s="58" t="s">
        <v>272</v>
      </c>
      <c r="J68" s="50" t="s">
        <v>47</v>
      </c>
      <c r="K68" s="63" t="s">
        <v>145</v>
      </c>
      <c r="L68" s="50" t="s">
        <v>273</v>
      </c>
      <c r="M68" s="58" t="s">
        <v>113</v>
      </c>
      <c r="N68" s="58" t="s">
        <v>113</v>
      </c>
      <c r="O68" s="50">
        <v>80</v>
      </c>
      <c r="P68" s="50">
        <v>80</v>
      </c>
      <c r="Q68" s="50">
        <v>554</v>
      </c>
      <c r="R68" s="50" t="s">
        <v>1674</v>
      </c>
      <c r="S68" s="50" t="s">
        <v>41</v>
      </c>
      <c r="T68" s="50">
        <v>0</v>
      </c>
      <c r="U68" s="50">
        <v>0</v>
      </c>
      <c r="V68" s="50" t="s">
        <v>274</v>
      </c>
      <c r="W68" s="50" t="s">
        <v>88</v>
      </c>
      <c r="X68" s="60" t="s">
        <v>42</v>
      </c>
      <c r="AA68" s="50" t="s">
        <v>53</v>
      </c>
      <c r="AB68" s="58" t="s">
        <v>249</v>
      </c>
      <c r="AC68" s="50" t="s">
        <v>89</v>
      </c>
      <c r="AD68" s="50">
        <v>0</v>
      </c>
      <c r="AE68" s="50">
        <v>0</v>
      </c>
      <c r="AF68" s="50">
        <v>300</v>
      </c>
      <c r="AG68" s="50" t="s">
        <v>43</v>
      </c>
      <c r="AH68" s="50" t="str">
        <f t="shared" si="10"/>
        <v>C-32 96,6 Cabrera / N-II</v>
      </c>
      <c r="AJ68" s="50" t="str">
        <f t="shared" si="11"/>
        <v>{'Camera information':{'Identifier':'camera.4009','Number':4009,'Group':'C-32','Name':'C-32 96,6 Cabrera / N-II','Location':'C-32 (N)',</v>
      </c>
      <c r="AK68" s="50" t="str">
        <f t="shared" si="9"/>
        <v>'Description':'C-32 96,6 Cabrera / N-II','Symbol':'Fixed camera','Owner':'ACESA','Municipality':'Cabrera de Mar','Kilometric Point':'96,6','Road':'C-32','Direction':'0',</v>
      </c>
      <c r="AL68" s="50" t="str">
        <f t="shared" si="12"/>
        <v>'Latitude':'0','Longitude':'0','Manufacturer':'AXIS','Model':'AXIS P5534-E Network Camera','Protocol':'		VLC','Polling':300,</v>
      </c>
      <c r="AM68" s="50" t="str">
        <f t="shared" si="7"/>
        <v>'Connection':{'Address':'10.131.47.7','Multicast address':'				235.1.0.95','User':'sct','Password':'sct','HTTP port':80,'ONVIF port':80,'RTSP port':554},</v>
      </c>
      <c r="AN68" s="50" t="str">
        <f t="shared" si="13"/>
        <v>'PTZ protocol':{'Protocol':'		VLC','Address':			0,'Port':0,'Serial settings':'0'}}},</v>
      </c>
    </row>
    <row r="69" spans="1:253" ht="14.25" customHeight="1" x14ac:dyDescent="0.2">
      <c r="A69" s="56" t="str">
        <f t="shared" si="8"/>
        <v>camera.4015</v>
      </c>
      <c r="B69" s="57">
        <v>4015</v>
      </c>
      <c r="C69" s="58" t="s">
        <v>249</v>
      </c>
      <c r="D69" s="58">
        <v>104.1</v>
      </c>
      <c r="E69" s="58" t="s">
        <v>83</v>
      </c>
      <c r="F69" s="58" t="s">
        <v>250</v>
      </c>
      <c r="G69" s="58" t="s">
        <v>35</v>
      </c>
      <c r="H69" s="58" t="s">
        <v>275</v>
      </c>
      <c r="I69" s="58" t="s">
        <v>276</v>
      </c>
      <c r="J69" s="50" t="s">
        <v>47</v>
      </c>
      <c r="K69" s="63" t="s">
        <v>111</v>
      </c>
      <c r="L69" s="50" t="s">
        <v>277</v>
      </c>
      <c r="M69" s="58" t="s">
        <v>113</v>
      </c>
      <c r="N69" s="58" t="s">
        <v>113</v>
      </c>
      <c r="O69" s="50">
        <v>80</v>
      </c>
      <c r="P69" s="50">
        <v>80</v>
      </c>
      <c r="Q69" s="50">
        <v>554</v>
      </c>
      <c r="R69" s="50" t="s">
        <v>1674</v>
      </c>
      <c r="S69" s="50" t="s">
        <v>41</v>
      </c>
      <c r="T69" s="50">
        <v>0</v>
      </c>
      <c r="U69" s="50">
        <v>0</v>
      </c>
      <c r="V69" s="50" t="s">
        <v>278</v>
      </c>
      <c r="X69" s="60" t="s">
        <v>42</v>
      </c>
      <c r="AA69" s="50" t="s">
        <v>53</v>
      </c>
      <c r="AB69" s="58" t="s">
        <v>249</v>
      </c>
      <c r="AC69" s="50" t="s">
        <v>89</v>
      </c>
      <c r="AD69" s="50">
        <v>0</v>
      </c>
      <c r="AE69" s="50">
        <v>0</v>
      </c>
      <c r="AF69" s="50">
        <v>300</v>
      </c>
      <c r="AG69" s="50" t="s">
        <v>43</v>
      </c>
      <c r="AH69" s="50" t="str">
        <f t="shared" si="10"/>
        <v>C-32 104,1 Mataró / N-II</v>
      </c>
      <c r="AJ69" s="50" t="str">
        <f t="shared" si="11"/>
        <v>{'Camera information':{'Identifier':'camera.4015','Number':4015,'Group':'C-32','Name':'C-32 104,1 Mataró / N-II','Location':'C-32 (N)',</v>
      </c>
      <c r="AK69" s="50" t="str">
        <f t="shared" si="9"/>
        <v>'Description':'C-32 104,1 Mataró / N-II','Symbol':'Fixed camera','Owner':'ACESA','Municipality':'Mataró','Kilometric Point':'104,1','Road':'C-32','Direction':'0',</v>
      </c>
      <c r="AL69" s="50" t="str">
        <f t="shared" si="12"/>
        <v>'Latitude':'0','Longitude':'0','Manufacturer':'AXIS','Model':'AXIS Q6044-E Network Camera','Protocol':'		VLC','Polling':300,</v>
      </c>
      <c r="AM69" s="50" t="str">
        <f t="shared" si="7"/>
        <v>'Connection':{'Address':'10.131.48.10','Multicast address':'				235.1.0.103','User':'sct','Password':'sct','HTTP port':80,'ONVIF port':80,'RTSP port':554},</v>
      </c>
      <c r="AN69" s="50" t="str">
        <f t="shared" si="13"/>
        <v>'PTZ protocol':{'Protocol':'		VLC','Address':			0,'Port':0,'Serial settings':'0'}}},</v>
      </c>
    </row>
    <row r="70" spans="1:253" ht="14.25" customHeight="1" x14ac:dyDescent="0.2">
      <c r="A70" s="56" t="str">
        <f t="shared" si="8"/>
        <v>camera.4016</v>
      </c>
      <c r="B70" s="57">
        <v>4016</v>
      </c>
      <c r="C70" s="58" t="s">
        <v>249</v>
      </c>
      <c r="D70" s="58">
        <v>106.5</v>
      </c>
      <c r="E70" s="58" t="s">
        <v>83</v>
      </c>
      <c r="F70" s="58" t="s">
        <v>250</v>
      </c>
      <c r="G70" s="58" t="s">
        <v>35</v>
      </c>
      <c r="H70" s="58" t="s">
        <v>279</v>
      </c>
      <c r="I70" s="58" t="s">
        <v>280</v>
      </c>
      <c r="J70" s="50" t="s">
        <v>47</v>
      </c>
      <c r="K70" s="63" t="s">
        <v>111</v>
      </c>
      <c r="L70" s="50" t="s">
        <v>281</v>
      </c>
      <c r="M70" s="58" t="s">
        <v>113</v>
      </c>
      <c r="N70" s="58" t="s">
        <v>113</v>
      </c>
      <c r="O70" s="50">
        <v>80</v>
      </c>
      <c r="P70" s="50">
        <v>80</v>
      </c>
      <c r="Q70" s="50">
        <v>554</v>
      </c>
      <c r="R70" s="50" t="s">
        <v>1674</v>
      </c>
      <c r="S70" s="50" t="s">
        <v>41</v>
      </c>
      <c r="T70" s="50">
        <v>0</v>
      </c>
      <c r="U70" s="50">
        <v>0</v>
      </c>
      <c r="V70" s="50" t="s">
        <v>282</v>
      </c>
      <c r="X70" s="60" t="s">
        <v>42</v>
      </c>
      <c r="AA70" s="50" t="s">
        <v>53</v>
      </c>
      <c r="AB70" s="58" t="s">
        <v>249</v>
      </c>
      <c r="AC70" s="50" t="s">
        <v>89</v>
      </c>
      <c r="AD70" s="50">
        <v>0</v>
      </c>
      <c r="AE70" s="50">
        <v>0</v>
      </c>
      <c r="AF70" s="50">
        <v>300</v>
      </c>
      <c r="AG70" s="50" t="s">
        <v>43</v>
      </c>
      <c r="AH70" s="50" t="str">
        <f t="shared" si="10"/>
        <v>C-32 106,5 S. A. Llavaneras</v>
      </c>
      <c r="AJ70" s="50" t="str">
        <f t="shared" si="11"/>
        <v>{'Camera information':{'Identifier':'camera.4016','Number':4016,'Group':'C-32','Name':'C-32 106,5 S. A. Llavaneras','Location':'C-32 (N)',</v>
      </c>
      <c r="AK70" s="50" t="str">
        <f t="shared" si="9"/>
        <v>'Description':'C-32 106,5 S. A. Llavaneras','Symbol':'Fixed camera','Owner':'ACESA','Municipality':'Sant Andreu de Llavaneres','Kilometric Point':'106,5','Road':'C-32','Direction':'0',</v>
      </c>
      <c r="AL70" s="50" t="str">
        <f t="shared" si="12"/>
        <v>'Latitude':'0','Longitude':'0','Manufacturer':'AXIS','Model':'AXIS Q6044-E Network Camera','Protocol':'		VLC','Polling':300,</v>
      </c>
      <c r="AM70" s="50" t="str">
        <f t="shared" si="7"/>
        <v>'Connection':{'Address':'10.131.48.11','Multicast address':'				235.1.0.104','User':'sct','Password':'sct','HTTP port':80,'ONVIF port':80,'RTSP port':554},</v>
      </c>
      <c r="AN70" s="50" t="str">
        <f t="shared" si="13"/>
        <v>'PTZ protocol':{'Protocol':'		VLC','Address':			0,'Port':0,'Serial settings':'0'}}},</v>
      </c>
    </row>
    <row r="71" spans="1:253" ht="14.25" customHeight="1" x14ac:dyDescent="0.2">
      <c r="A71" s="56" t="str">
        <f t="shared" si="8"/>
        <v>camera.4010</v>
      </c>
      <c r="B71" s="57">
        <v>4010</v>
      </c>
      <c r="C71" s="58" t="s">
        <v>249</v>
      </c>
      <c r="D71" s="58">
        <v>97.644999999999996</v>
      </c>
      <c r="E71" s="58" t="s">
        <v>83</v>
      </c>
      <c r="F71" s="58" t="s">
        <v>250</v>
      </c>
      <c r="G71" s="58" t="s">
        <v>35</v>
      </c>
      <c r="H71" s="58" t="s">
        <v>283</v>
      </c>
      <c r="I71" s="58" t="s">
        <v>283</v>
      </c>
      <c r="J71" s="50" t="s">
        <v>37</v>
      </c>
      <c r="K71" s="63" t="s">
        <v>3722</v>
      </c>
      <c r="L71" s="65" t="s">
        <v>284</v>
      </c>
      <c r="M71" s="58"/>
      <c r="N71" s="58"/>
      <c r="O71" s="50">
        <v>80</v>
      </c>
      <c r="P71" s="50">
        <v>80</v>
      </c>
      <c r="Q71" s="50">
        <v>554</v>
      </c>
      <c r="R71" s="50" t="s">
        <v>1674</v>
      </c>
      <c r="S71" s="50" t="s">
        <v>41</v>
      </c>
      <c r="T71" s="50">
        <v>0</v>
      </c>
      <c r="U71" s="50">
        <v>0</v>
      </c>
      <c r="V71" s="50" t="s">
        <v>285</v>
      </c>
      <c r="W71" s="50" t="s">
        <v>88</v>
      </c>
      <c r="X71" s="60" t="s">
        <v>114</v>
      </c>
      <c r="AA71" s="50" t="s">
        <v>53</v>
      </c>
      <c r="AB71" s="58" t="s">
        <v>249</v>
      </c>
      <c r="AC71" s="50" t="s">
        <v>89</v>
      </c>
      <c r="AD71" s="50">
        <v>0</v>
      </c>
      <c r="AE71" s="50">
        <v>0</v>
      </c>
      <c r="AF71" s="50">
        <v>300</v>
      </c>
      <c r="AG71" s="50" t="s">
        <v>43</v>
      </c>
      <c r="AH71" s="50" t="str">
        <f t="shared" si="10"/>
        <v>C-32 97,645 Argentona</v>
      </c>
      <c r="AJ71" s="50" t="str">
        <f t="shared" si="11"/>
        <v>{'Camera information':{'Identifier':'camera.4010','Number':4010,'Group':'C-32','Name':'C-32 97,645 Argentona','Location':'C-32 (N)',</v>
      </c>
      <c r="AK71" s="50" t="str">
        <f t="shared" si="9"/>
        <v>'Description':'C-32 97,645 Argentona','Symbol':'Fixed camera','Owner':'ACESA','Municipality':'Argentona','Kilometric Point':'97,645','Road':'C-32','Direction':'0',</v>
      </c>
      <c r="AL71" s="50" t="str">
        <f t="shared" si="12"/>
        <v>'Latitude':'0','Longitude':'0','Manufacturer':'LANACCESS','Model':'-','Protocol':'		VLC','Polling':300,</v>
      </c>
      <c r="AM71" s="50" t="str">
        <f t="shared" si="7"/>
        <v>'Connection':{'Address':'10.131.48.3','Multicast address':'				235.1.0.96','User':'','Password':'','HTTP port':80,'ONVIF port':80,'RTSP port':554},</v>
      </c>
      <c r="AN71" s="50" t="str">
        <f t="shared" si="13"/>
        <v>'PTZ protocol':{'Protocol':'		VLC','Address':			0,'Port':0,'Serial settings':'0'}}},</v>
      </c>
    </row>
    <row r="72" spans="1:253" ht="14.25" customHeight="1" x14ac:dyDescent="0.2">
      <c r="A72" s="56" t="str">
        <f t="shared" si="8"/>
        <v>camera.4011</v>
      </c>
      <c r="B72" s="57">
        <v>4011</v>
      </c>
      <c r="C72" s="58" t="s">
        <v>249</v>
      </c>
      <c r="D72" s="58">
        <v>98.8</v>
      </c>
      <c r="E72" s="58" t="s">
        <v>83</v>
      </c>
      <c r="F72" s="58" t="s">
        <v>250</v>
      </c>
      <c r="G72" s="58" t="s">
        <v>35</v>
      </c>
      <c r="H72" s="58" t="s">
        <v>283</v>
      </c>
      <c r="I72" s="58" t="s">
        <v>283</v>
      </c>
      <c r="J72" s="50" t="s">
        <v>37</v>
      </c>
      <c r="K72" s="63" t="s">
        <v>111</v>
      </c>
      <c r="L72" s="50" t="s">
        <v>286</v>
      </c>
      <c r="M72" s="58" t="s">
        <v>113</v>
      </c>
      <c r="N72" s="58" t="s">
        <v>113</v>
      </c>
      <c r="O72" s="50">
        <v>80</v>
      </c>
      <c r="P72" s="50">
        <v>80</v>
      </c>
      <c r="Q72" s="50">
        <v>554</v>
      </c>
      <c r="R72" s="50" t="s">
        <v>1674</v>
      </c>
      <c r="S72" s="50" t="s">
        <v>41</v>
      </c>
      <c r="T72" s="50">
        <v>0</v>
      </c>
      <c r="U72" s="50">
        <v>0</v>
      </c>
      <c r="V72" s="50" t="s">
        <v>287</v>
      </c>
      <c r="W72" s="50" t="s">
        <v>88</v>
      </c>
      <c r="X72" s="60" t="s">
        <v>114</v>
      </c>
      <c r="AA72" s="50" t="s">
        <v>108</v>
      </c>
      <c r="AB72" s="58" t="s">
        <v>249</v>
      </c>
      <c r="AC72" s="50" t="s">
        <v>89</v>
      </c>
      <c r="AD72" s="50">
        <v>0</v>
      </c>
      <c r="AE72" s="50">
        <v>0</v>
      </c>
      <c r="AF72" s="50">
        <v>300</v>
      </c>
      <c r="AG72" s="50" t="s">
        <v>43</v>
      </c>
      <c r="AH72" s="50" t="str">
        <f t="shared" si="10"/>
        <v>C-32 98,8 Argentona</v>
      </c>
      <c r="AJ72" s="50" t="str">
        <f t="shared" si="11"/>
        <v>{'Camera information':{'Identifier':'camera.4011','Number':4011,'Group':'C-32','Name':'C-32 98,8 Argentona','Location':'C-32 (N)',</v>
      </c>
      <c r="AK72" s="50" t="str">
        <f t="shared" si="9"/>
        <v>'Description':'C-32 98,8 Argentona','Symbol':'Fixed camera','Owner':'ACESA','Municipality':'Argentona','Kilometric Point':'98,8','Road':'C-32','Direction':'0',</v>
      </c>
      <c r="AL72" s="50" t="str">
        <f t="shared" si="12"/>
        <v>'Latitude':'0','Longitude':'0','Manufacturer':'LANACCESS','Model':'AXIS Q6044-E Network Camera','Protocol':'		VLC','Polling':300,</v>
      </c>
      <c r="AM72" s="50" t="str">
        <f t="shared" si="7"/>
        <v>'Connection':{'Address':'10.131.48.4','Multicast address':'				235.1.0.97','User':'sct','Password':'sct','HTTP port':80,'ONVIF port':80,'RTSP port':554},</v>
      </c>
      <c r="AN72" s="50" t="str">
        <f t="shared" si="13"/>
        <v>'PTZ protocol':{'Protocol':'		VLC','Address':			0,'Port':0,'Serial settings':'0'}}},</v>
      </c>
    </row>
    <row r="73" spans="1:253" ht="14.25" customHeight="1" x14ac:dyDescent="0.2">
      <c r="A73" s="56" t="str">
        <f t="shared" si="8"/>
        <v>camera.4012</v>
      </c>
      <c r="B73" s="57">
        <v>4012</v>
      </c>
      <c r="C73" s="58" t="s">
        <v>249</v>
      </c>
      <c r="D73" s="58">
        <v>99.5</v>
      </c>
      <c r="E73" s="58" t="s">
        <v>83</v>
      </c>
      <c r="F73" s="58" t="s">
        <v>250</v>
      </c>
      <c r="G73" s="58" t="s">
        <v>35</v>
      </c>
      <c r="H73" s="58" t="s">
        <v>283</v>
      </c>
      <c r="I73" s="58" t="s">
        <v>288</v>
      </c>
      <c r="J73" s="50" t="s">
        <v>37</v>
      </c>
      <c r="K73" s="63" t="s">
        <v>3722</v>
      </c>
      <c r="L73" s="65" t="s">
        <v>289</v>
      </c>
      <c r="M73" s="58"/>
      <c r="N73" s="58"/>
      <c r="O73" s="50">
        <v>80</v>
      </c>
      <c r="P73" s="50">
        <v>80</v>
      </c>
      <c r="Q73" s="50">
        <v>554</v>
      </c>
      <c r="R73" s="50" t="s">
        <v>1674</v>
      </c>
      <c r="S73" s="50" t="s">
        <v>41</v>
      </c>
      <c r="T73" s="50">
        <v>0</v>
      </c>
      <c r="U73" s="50">
        <v>0</v>
      </c>
      <c r="V73" s="50" t="s">
        <v>290</v>
      </c>
      <c r="W73" s="50" t="s">
        <v>88</v>
      </c>
      <c r="X73" s="60" t="s">
        <v>42</v>
      </c>
      <c r="AA73" s="50" t="s">
        <v>53</v>
      </c>
      <c r="AB73" s="58" t="s">
        <v>249</v>
      </c>
      <c r="AC73" s="50" t="s">
        <v>89</v>
      </c>
      <c r="AD73" s="50">
        <v>0</v>
      </c>
      <c r="AE73" s="50">
        <v>0</v>
      </c>
      <c r="AF73" s="50">
        <v>300</v>
      </c>
      <c r="AG73" s="50" t="s">
        <v>43</v>
      </c>
      <c r="AH73" s="50" t="str">
        <f t="shared" si="10"/>
        <v>C-32 99,5 Argentona Tunel 0</v>
      </c>
      <c r="AJ73" s="50" t="str">
        <f t="shared" si="11"/>
        <v>{'Camera information':{'Identifier':'camera.4012','Number':4012,'Group':'C-32','Name':'C-32 99,5 Argentona Tunel 0','Location':'C-32 (N)',</v>
      </c>
      <c r="AK73" s="50" t="str">
        <f t="shared" si="9"/>
        <v>'Description':'C-32 99,5 Argentona Tunel 0','Symbol':'Fixed camera','Owner':'ACESA','Municipality':'Argentona','Kilometric Point':'99,5','Road':'C-32','Direction':'0',</v>
      </c>
      <c r="AL73" s="50" t="str">
        <f t="shared" si="12"/>
        <v>'Latitude':'0','Longitude':'0','Manufacturer':'LANACCESS','Model':'-','Protocol':'		VLC','Polling':300,</v>
      </c>
      <c r="AM73" s="50" t="str">
        <f t="shared" si="7"/>
        <v>'Connection':{'Address':'10.131.48.5','Multicast address':'				235.1.0.98','User':'','Password':'','HTTP port':80,'ONVIF port':80,'RTSP port':554},</v>
      </c>
      <c r="AN73" s="50" t="str">
        <f t="shared" si="13"/>
        <v>'PTZ protocol':{'Protocol':'		VLC','Address':			0,'Port':0,'Serial settings':'0'}}},</v>
      </c>
    </row>
    <row r="74" spans="1:253" ht="14.25" customHeight="1" x14ac:dyDescent="0.2">
      <c r="A74" s="56" t="str">
        <f t="shared" si="8"/>
        <v>camera.4013</v>
      </c>
      <c r="B74" s="57">
        <v>4013</v>
      </c>
      <c r="C74" s="58" t="s">
        <v>249</v>
      </c>
      <c r="D74" s="58">
        <v>100.5</v>
      </c>
      <c r="E74" s="58" t="s">
        <v>83</v>
      </c>
      <c r="F74" s="58" t="s">
        <v>250</v>
      </c>
      <c r="G74" s="58" t="s">
        <v>35</v>
      </c>
      <c r="H74" s="58" t="s">
        <v>275</v>
      </c>
      <c r="I74" s="58" t="s">
        <v>291</v>
      </c>
      <c r="J74" s="50" t="s">
        <v>37</v>
      </c>
      <c r="K74" s="63" t="s">
        <v>3722</v>
      </c>
      <c r="L74" s="65" t="s">
        <v>292</v>
      </c>
      <c r="M74" s="58"/>
      <c r="N74" s="58"/>
      <c r="O74" s="50">
        <v>80</v>
      </c>
      <c r="P74" s="50">
        <v>80</v>
      </c>
      <c r="Q74" s="50">
        <v>554</v>
      </c>
      <c r="R74" s="50" t="s">
        <v>1674</v>
      </c>
      <c r="S74" s="50" t="s">
        <v>41</v>
      </c>
      <c r="T74" s="50">
        <v>0</v>
      </c>
      <c r="U74" s="50">
        <v>0</v>
      </c>
      <c r="V74" s="50" t="s">
        <v>293</v>
      </c>
      <c r="W74" s="50" t="s">
        <v>88</v>
      </c>
      <c r="X74" s="60" t="s">
        <v>42</v>
      </c>
      <c r="AA74" s="50" t="s">
        <v>53</v>
      </c>
      <c r="AB74" s="58" t="s">
        <v>249</v>
      </c>
      <c r="AC74" s="50" t="s">
        <v>89</v>
      </c>
      <c r="AD74" s="50">
        <v>0</v>
      </c>
      <c r="AE74" s="50">
        <v>0</v>
      </c>
      <c r="AF74" s="50">
        <v>300</v>
      </c>
      <c r="AG74" s="50" t="s">
        <v>43</v>
      </c>
      <c r="AH74" s="50" t="str">
        <f t="shared" si="10"/>
        <v>C-32 100,5 Mataró Tunel 0</v>
      </c>
      <c r="AJ74" s="50" t="str">
        <f t="shared" si="11"/>
        <v>{'Camera information':{'Identifier':'camera.4013','Number':4013,'Group':'C-32','Name':'C-32 100,5 Mataró Tunel 0','Location':'C-32 (N)',</v>
      </c>
      <c r="AK74" s="50" t="str">
        <f t="shared" si="9"/>
        <v>'Description':'C-32 100,5 Mataró Tunel 0','Symbol':'Fixed camera','Owner':'ACESA','Municipality':'Mataró','Kilometric Point':'100,5','Road':'C-32','Direction':'0',</v>
      </c>
      <c r="AL74" s="50" t="str">
        <f t="shared" si="12"/>
        <v>'Latitude':'0','Longitude':'0','Manufacturer':'LANACCESS','Model':'-','Protocol':'		VLC','Polling':300,</v>
      </c>
      <c r="AM74" s="50" t="str">
        <f t="shared" si="7"/>
        <v>'Connection':{'Address':'10.131.48.8','Multicast address':'				235.1.0.101','User':'','Password':'','HTTP port':80,'ONVIF port':80,'RTSP port':554},</v>
      </c>
      <c r="AN74" s="50" t="str">
        <f t="shared" si="13"/>
        <v>'PTZ protocol':{'Protocol':'		VLC','Address':			0,'Port':0,'Serial settings':'0'}}},</v>
      </c>
    </row>
    <row r="75" spans="1:253" ht="14.25" customHeight="1" x14ac:dyDescent="0.2">
      <c r="A75" s="56" t="str">
        <f t="shared" si="8"/>
        <v>camera.4014</v>
      </c>
      <c r="B75" s="57">
        <v>4014</v>
      </c>
      <c r="C75" s="58" t="s">
        <v>249</v>
      </c>
      <c r="D75" s="58">
        <v>102.5</v>
      </c>
      <c r="E75" s="58" t="s">
        <v>83</v>
      </c>
      <c r="F75" s="58" t="s">
        <v>250</v>
      </c>
      <c r="G75" s="58" t="s">
        <v>35</v>
      </c>
      <c r="H75" s="58" t="s">
        <v>275</v>
      </c>
      <c r="I75" s="58" t="s">
        <v>294</v>
      </c>
      <c r="J75" s="50" t="s">
        <v>37</v>
      </c>
      <c r="K75" s="63" t="s">
        <v>3722</v>
      </c>
      <c r="L75" s="65" t="s">
        <v>295</v>
      </c>
      <c r="M75" s="58"/>
      <c r="N75" s="58"/>
      <c r="O75" s="50">
        <v>80</v>
      </c>
      <c r="P75" s="50">
        <v>80</v>
      </c>
      <c r="Q75" s="50">
        <v>554</v>
      </c>
      <c r="R75" s="50" t="s">
        <v>1674</v>
      </c>
      <c r="S75" s="50" t="s">
        <v>41</v>
      </c>
      <c r="T75" s="50">
        <v>0</v>
      </c>
      <c r="U75" s="50">
        <v>0</v>
      </c>
      <c r="V75" s="50" t="s">
        <v>296</v>
      </c>
      <c r="W75" s="50" t="s">
        <v>88</v>
      </c>
      <c r="X75" s="60" t="s">
        <v>42</v>
      </c>
      <c r="AA75" s="50" t="s">
        <v>108</v>
      </c>
      <c r="AB75" s="58" t="s">
        <v>249</v>
      </c>
      <c r="AC75" s="50" t="s">
        <v>89</v>
      </c>
      <c r="AD75" s="50">
        <v>0</v>
      </c>
      <c r="AE75" s="50">
        <v>0</v>
      </c>
      <c r="AF75" s="50">
        <v>300</v>
      </c>
      <c r="AG75" s="50" t="s">
        <v>43</v>
      </c>
      <c r="AH75" s="50" t="str">
        <f t="shared" si="10"/>
        <v>C-32 102,5 Mataró Nord</v>
      </c>
      <c r="AJ75" s="50" t="str">
        <f t="shared" si="11"/>
        <v>{'Camera information':{'Identifier':'camera.4014','Number':4014,'Group':'C-32','Name':'C-32 102,5 Mataró Nord','Location':'C-32 (N)',</v>
      </c>
      <c r="AK75" s="50" t="str">
        <f t="shared" si="9"/>
        <v>'Description':'C-32 102,5 Mataró Nord','Symbol':'Fixed camera','Owner':'ACESA','Municipality':'Mataró','Kilometric Point':'102,5','Road':'C-32','Direction':'0',</v>
      </c>
      <c r="AL75" s="50" t="str">
        <f t="shared" si="12"/>
        <v>'Latitude':'0','Longitude':'0','Manufacturer':'LANACCESS','Model':'-','Protocol':'		VLC','Polling':300,</v>
      </c>
      <c r="AM75" s="50" t="str">
        <f t="shared" si="7"/>
        <v>'Connection':{'Address':'10.131.48.9','Multicast address':'				235.1.0.102','User':'','Password':'','HTTP port':80,'ONVIF port':80,'RTSP port':554},</v>
      </c>
      <c r="AN75" s="50" t="str">
        <f t="shared" si="13"/>
        <v>'PTZ protocol':{'Protocol':'		VLC','Address':			0,'Port':0,'Serial settings':'0'}}},</v>
      </c>
    </row>
    <row r="76" spans="1:253" ht="14.25" customHeight="1" x14ac:dyDescent="0.2">
      <c r="A76" s="56" t="str">
        <f t="shared" si="8"/>
        <v>camera.4017</v>
      </c>
      <c r="B76" s="57">
        <v>4017</v>
      </c>
      <c r="C76" s="58" t="s">
        <v>249</v>
      </c>
      <c r="D76" s="58">
        <v>108.4</v>
      </c>
      <c r="E76" s="58" t="s">
        <v>83</v>
      </c>
      <c r="F76" s="58" t="s">
        <v>250</v>
      </c>
      <c r="G76" s="58" t="s">
        <v>35</v>
      </c>
      <c r="H76" s="58" t="s">
        <v>297</v>
      </c>
      <c r="I76" s="58" t="s">
        <v>298</v>
      </c>
      <c r="J76" s="50" t="s">
        <v>47</v>
      </c>
      <c r="K76" s="63" t="s">
        <v>111</v>
      </c>
      <c r="L76" s="50" t="s">
        <v>299</v>
      </c>
      <c r="M76" s="58" t="s">
        <v>113</v>
      </c>
      <c r="N76" s="58" t="s">
        <v>113</v>
      </c>
      <c r="O76" s="50">
        <v>80</v>
      </c>
      <c r="P76" s="50">
        <v>80</v>
      </c>
      <c r="Q76" s="50">
        <v>554</v>
      </c>
      <c r="R76" s="50" t="s">
        <v>1674</v>
      </c>
      <c r="S76" s="50" t="s">
        <v>41</v>
      </c>
      <c r="T76" s="50">
        <v>0</v>
      </c>
      <c r="U76" s="50">
        <v>0</v>
      </c>
      <c r="V76" s="50" t="s">
        <v>300</v>
      </c>
      <c r="X76" s="60" t="s">
        <v>42</v>
      </c>
      <c r="AA76" s="50" t="s">
        <v>53</v>
      </c>
      <c r="AB76" s="58" t="s">
        <v>249</v>
      </c>
      <c r="AC76" s="50" t="s">
        <v>89</v>
      </c>
      <c r="AD76" s="50">
        <v>0</v>
      </c>
      <c r="AE76" s="50">
        <v>0</v>
      </c>
      <c r="AF76" s="50">
        <v>300</v>
      </c>
      <c r="AG76" s="50" t="s">
        <v>43</v>
      </c>
      <c r="AH76" s="50" t="str">
        <f t="shared" si="10"/>
        <v>C-32 108,4 S V Montalt</v>
      </c>
      <c r="AJ76" s="50" t="str">
        <f t="shared" si="11"/>
        <v>{'Camera information':{'Identifier':'camera.4017','Number':4017,'Group':'C-32','Name':'C-32 108,4 S V Montalt','Location':'C-32 (N)',</v>
      </c>
      <c r="AK76" s="50" t="str">
        <f t="shared" si="9"/>
        <v>'Description':'C-32 108,4 S V Montalt','Symbol':'Fixed camera','Owner':'ACESA','Municipality':'Sant Vicenç de Montalt','Kilometric Point':'108,4','Road':'C-32','Direction':'0',</v>
      </c>
      <c r="AL76" s="50" t="str">
        <f t="shared" si="12"/>
        <v>'Latitude':'0','Longitude':'0','Manufacturer':'AXIS','Model':'AXIS Q6044-E Network Camera','Protocol':'		VLC','Polling':300,</v>
      </c>
      <c r="AM76" s="50" t="str">
        <f t="shared" si="7"/>
        <v>'Connection':{'Address':'10.131.49.3','Multicast address':'				235.1.0.105','User':'sct','Password':'sct','HTTP port':80,'ONVIF port':80,'RTSP port':554},</v>
      </c>
      <c r="AN76" s="50" t="str">
        <f t="shared" si="13"/>
        <v>'PTZ protocol':{'Protocol':'		VLC','Address':			0,'Port':0,'Serial settings':'0'}}},</v>
      </c>
    </row>
    <row r="77" spans="1:253" ht="14.25" customHeight="1" x14ac:dyDescent="0.2">
      <c r="A77" s="56" t="str">
        <f t="shared" si="8"/>
        <v>camera.0728</v>
      </c>
      <c r="B77" s="57">
        <v>728</v>
      </c>
      <c r="C77" s="58" t="s">
        <v>60</v>
      </c>
      <c r="D77" s="58">
        <v>107.2</v>
      </c>
      <c r="E77" s="58" t="s">
        <v>83</v>
      </c>
      <c r="F77" s="58" t="s">
        <v>109</v>
      </c>
      <c r="G77" s="58" t="s">
        <v>35</v>
      </c>
      <c r="H77" s="58" t="s">
        <v>301</v>
      </c>
      <c r="I77" s="58" t="s">
        <v>301</v>
      </c>
      <c r="J77" s="50" t="s">
        <v>37</v>
      </c>
      <c r="K77" s="63" t="s">
        <v>3722</v>
      </c>
      <c r="L77" s="65" t="s">
        <v>302</v>
      </c>
      <c r="M77" s="58"/>
      <c r="N77" s="58"/>
      <c r="O77" s="50">
        <v>80</v>
      </c>
      <c r="P77" s="50">
        <v>80</v>
      </c>
      <c r="Q77" s="50">
        <v>554</v>
      </c>
      <c r="R77" s="50" t="s">
        <v>1674</v>
      </c>
      <c r="S77" s="50" t="s">
        <v>41</v>
      </c>
      <c r="T77" s="50">
        <v>0</v>
      </c>
      <c r="U77" s="50">
        <v>0</v>
      </c>
      <c r="V77" s="50" t="s">
        <v>303</v>
      </c>
      <c r="W77" s="50" t="s">
        <v>88</v>
      </c>
      <c r="X77" s="60" t="s">
        <v>93</v>
      </c>
      <c r="Z77" s="50" t="s">
        <v>59</v>
      </c>
      <c r="AA77" s="50" t="s">
        <v>53</v>
      </c>
      <c r="AB77" s="58" t="s">
        <v>60</v>
      </c>
      <c r="AC77" s="50" t="s">
        <v>89</v>
      </c>
      <c r="AD77" s="50">
        <v>0</v>
      </c>
      <c r="AE77" s="50">
        <v>0</v>
      </c>
      <c r="AF77" s="50">
        <v>300</v>
      </c>
      <c r="AG77" s="50" t="s">
        <v>43</v>
      </c>
      <c r="AH77" s="50" t="str">
        <f t="shared" si="10"/>
        <v>AP-7 107,2 Sant Celoni</v>
      </c>
      <c r="AJ77" s="50" t="str">
        <f t="shared" si="11"/>
        <v>{'Camera information':{'Identifier':'camera.0728','Number':728,'Group':'AP-7','Name':'AP-7 107,2 Sant Celoni','Location':'AP-7 (N)',</v>
      </c>
      <c r="AK77" s="50" t="str">
        <f t="shared" si="9"/>
        <v>'Description':'AP-7 107,2 Sant Celoni','Symbol':'Fixed camera','Owner':'ACESA','Municipality':'Sant Celoni','Kilometric Point':'107,2','Road':'AP-7','Direction':'0',</v>
      </c>
      <c r="AL77" s="50" t="str">
        <f t="shared" si="12"/>
        <v>'Latitude':'0','Longitude':'0','Manufacturer':'LANACCESS','Model':'-','Protocol':'		VLC','Polling':300,</v>
      </c>
      <c r="AM77" s="50" t="str">
        <f t="shared" si="7"/>
        <v>'Connection':{'Address':'10.131.5.4','Multicast address':'				235.1.0.27','User':'','Password':'','HTTP port':80,'ONVIF port':80,'RTSP port':554},</v>
      </c>
      <c r="AN77" s="50" t="str">
        <f t="shared" si="13"/>
        <v>'PTZ protocol':{'Protocol':'		VLC','Address':			0,'Port':0,'Serial settings':'0'}}},</v>
      </c>
    </row>
    <row r="78" spans="1:253" ht="14.25" customHeight="1" x14ac:dyDescent="0.2">
      <c r="A78" s="56" t="str">
        <f t="shared" si="8"/>
        <v>camera.0729</v>
      </c>
      <c r="B78" s="57">
        <v>729</v>
      </c>
      <c r="C78" s="58" t="s">
        <v>60</v>
      </c>
      <c r="D78" s="58">
        <v>111</v>
      </c>
      <c r="E78" s="58" t="s">
        <v>83</v>
      </c>
      <c r="F78" s="58" t="s">
        <v>109</v>
      </c>
      <c r="G78" s="58" t="s">
        <v>35</v>
      </c>
      <c r="H78" s="58" t="s">
        <v>301</v>
      </c>
      <c r="I78" s="58" t="s">
        <v>301</v>
      </c>
      <c r="J78" s="50" t="s">
        <v>47</v>
      </c>
      <c r="K78" s="63" t="s">
        <v>145</v>
      </c>
      <c r="L78" s="50" t="s">
        <v>304</v>
      </c>
      <c r="M78" s="58" t="s">
        <v>113</v>
      </c>
      <c r="N78" s="58" t="s">
        <v>113</v>
      </c>
      <c r="O78" s="50">
        <v>80</v>
      </c>
      <c r="P78" s="50">
        <v>80</v>
      </c>
      <c r="Q78" s="50">
        <v>554</v>
      </c>
      <c r="R78" s="50" t="s">
        <v>1674</v>
      </c>
      <c r="S78" s="50" t="s">
        <v>41</v>
      </c>
      <c r="T78" s="50">
        <v>0</v>
      </c>
      <c r="U78" s="50">
        <v>0</v>
      </c>
      <c r="V78" s="62" t="s">
        <v>52</v>
      </c>
      <c r="X78" s="60" t="s">
        <v>42</v>
      </c>
      <c r="Z78" s="50" t="s">
        <v>59</v>
      </c>
      <c r="AA78" s="50" t="s">
        <v>114</v>
      </c>
      <c r="AB78" s="58" t="s">
        <v>60</v>
      </c>
      <c r="AC78" s="50" t="s">
        <v>89</v>
      </c>
      <c r="AD78" s="50">
        <v>0</v>
      </c>
      <c r="AE78" s="50">
        <v>0</v>
      </c>
      <c r="AF78" s="50">
        <v>300</v>
      </c>
      <c r="AG78" s="50" t="s">
        <v>43</v>
      </c>
      <c r="AH78" s="50" t="str">
        <f t="shared" si="10"/>
        <v>AP-7 111 Sant Celoni</v>
      </c>
      <c r="AI78" s="50"/>
      <c r="AJ78" s="50" t="str">
        <f t="shared" si="11"/>
        <v>{'Camera information':{'Identifier':'camera.0729','Number':729,'Group':'AP-7','Name':'AP-7 111 Sant Celoni','Location':'AP-7 (N)',</v>
      </c>
      <c r="AK78" s="50" t="str">
        <f t="shared" si="9"/>
        <v>'Description':'AP-7 111 Sant Celoni','Symbol':'Fixed camera','Owner':'ACESA','Municipality':'Sant Celoni','Kilometric Point':'111','Road':'AP-7','Direction':'0',</v>
      </c>
      <c r="AL78" s="50" t="str">
        <f t="shared" si="12"/>
        <v>'Latitude':'0','Longitude':'0','Manufacturer':'AXIS','Model':'AXIS P5534-E Network Camera','Protocol':'		VLC','Polling':300,</v>
      </c>
      <c r="AM78" s="50" t="str">
        <f t="shared" si="7"/>
        <v>'Connection':{'Address':'10.131.5.6','Multicast address':'				239.239.239.239','User':'sct','Password':'sct','HTTP port':80,'ONVIF port':80,'RTSP port':554},</v>
      </c>
      <c r="AN78" s="50" t="str">
        <f t="shared" si="13"/>
        <v>'PTZ protocol':{'Protocol':'		VLC','Address':			0,'Port':0,'Serial settings':'0'}}},</v>
      </c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  <c r="BA78" s="50"/>
      <c r="BB78" s="50"/>
      <c r="BC78" s="50"/>
      <c r="BD78" s="50"/>
      <c r="BE78" s="50"/>
      <c r="BF78" s="50"/>
      <c r="BG78" s="50"/>
      <c r="BH78" s="50"/>
      <c r="BI78" s="50"/>
      <c r="BJ78" s="50"/>
      <c r="BK78" s="50"/>
      <c r="BL78" s="50"/>
      <c r="BM78" s="50"/>
      <c r="BN78" s="50"/>
      <c r="BO78" s="50"/>
      <c r="BP78" s="50"/>
      <c r="BQ78" s="50"/>
      <c r="BR78" s="50"/>
      <c r="BS78" s="50"/>
      <c r="BT78" s="50"/>
      <c r="BU78" s="50"/>
      <c r="BV78" s="50"/>
      <c r="BW78" s="50"/>
      <c r="BX78" s="50"/>
      <c r="BY78" s="50"/>
      <c r="BZ78" s="50"/>
      <c r="CA78" s="50"/>
      <c r="CB78" s="50"/>
      <c r="CC78" s="50"/>
      <c r="CD78" s="50"/>
      <c r="CE78" s="50"/>
      <c r="CF78" s="50"/>
      <c r="CG78" s="50"/>
      <c r="CH78" s="50"/>
      <c r="CI78" s="50"/>
      <c r="CJ78" s="50"/>
      <c r="CK78" s="50"/>
      <c r="CL78" s="50"/>
      <c r="CM78" s="50"/>
      <c r="CN78" s="50"/>
      <c r="CO78" s="50"/>
      <c r="CP78" s="50"/>
      <c r="CQ78" s="50"/>
      <c r="CR78" s="50"/>
      <c r="CS78" s="50"/>
      <c r="CT78" s="50"/>
      <c r="CU78" s="50"/>
      <c r="CV78" s="50"/>
      <c r="CW78" s="50"/>
      <c r="CX78" s="50"/>
      <c r="CY78" s="50"/>
      <c r="CZ78" s="50"/>
      <c r="DA78" s="50"/>
      <c r="DB78" s="50"/>
      <c r="DC78" s="50"/>
      <c r="DD78" s="50"/>
      <c r="DE78" s="50"/>
      <c r="DF78" s="50"/>
      <c r="DG78" s="50"/>
      <c r="DH78" s="50"/>
      <c r="DI78" s="50"/>
      <c r="DJ78" s="50"/>
      <c r="DK78" s="50"/>
      <c r="DL78" s="50"/>
      <c r="DM78" s="50"/>
      <c r="DN78" s="50"/>
      <c r="DO78" s="50"/>
      <c r="DP78" s="50"/>
      <c r="DQ78" s="50"/>
      <c r="DR78" s="50"/>
      <c r="DS78" s="50"/>
      <c r="DT78" s="50"/>
      <c r="DU78" s="50"/>
      <c r="DV78" s="50"/>
      <c r="DW78" s="50"/>
      <c r="DX78" s="50"/>
      <c r="DY78" s="50"/>
      <c r="DZ78" s="50"/>
      <c r="EA78" s="50"/>
      <c r="EB78" s="50"/>
      <c r="EC78" s="50"/>
      <c r="ED78" s="50"/>
      <c r="EE78" s="50"/>
      <c r="EF78" s="50"/>
      <c r="EG78" s="50"/>
      <c r="EH78" s="50"/>
      <c r="EI78" s="50"/>
      <c r="EJ78" s="50"/>
      <c r="EK78" s="50"/>
      <c r="EL78" s="50"/>
      <c r="EM78" s="50"/>
      <c r="EN78" s="50"/>
      <c r="EO78" s="50"/>
      <c r="EP78" s="50"/>
      <c r="EQ78" s="50"/>
      <c r="ER78" s="50"/>
      <c r="ES78" s="50"/>
      <c r="ET78" s="50"/>
      <c r="EU78" s="50"/>
      <c r="EV78" s="50"/>
      <c r="EW78" s="50"/>
      <c r="EX78" s="50"/>
      <c r="EY78" s="50"/>
      <c r="EZ78" s="50"/>
      <c r="FA78" s="50"/>
      <c r="FB78" s="50"/>
      <c r="FC78" s="50"/>
      <c r="FD78" s="50"/>
      <c r="FE78" s="50"/>
      <c r="FF78" s="50"/>
      <c r="FG78" s="50"/>
      <c r="FH78" s="50"/>
      <c r="FI78" s="50"/>
      <c r="FJ78" s="50"/>
      <c r="FK78" s="50"/>
      <c r="FL78" s="50"/>
      <c r="FM78" s="50"/>
      <c r="FN78" s="50"/>
      <c r="FO78" s="50"/>
      <c r="FP78" s="50"/>
      <c r="FQ78" s="50"/>
      <c r="FR78" s="50"/>
      <c r="FS78" s="50"/>
      <c r="FT78" s="50"/>
      <c r="FU78" s="50"/>
      <c r="FV78" s="50"/>
      <c r="FW78" s="50"/>
      <c r="FX78" s="50"/>
      <c r="FY78" s="50"/>
      <c r="FZ78" s="50"/>
      <c r="GA78" s="50"/>
      <c r="GB78" s="50"/>
      <c r="GC78" s="50"/>
      <c r="GD78" s="50"/>
      <c r="GE78" s="50"/>
      <c r="GF78" s="50"/>
      <c r="GG78" s="50"/>
      <c r="GH78" s="50"/>
      <c r="GI78" s="50"/>
      <c r="GJ78" s="50"/>
      <c r="GK78" s="50"/>
      <c r="GL78" s="50"/>
      <c r="GM78" s="50"/>
      <c r="GN78" s="50"/>
      <c r="GO78" s="50"/>
      <c r="GP78" s="50"/>
      <c r="GQ78" s="50"/>
      <c r="GR78" s="50"/>
      <c r="GS78" s="50"/>
      <c r="GT78" s="50"/>
      <c r="GU78" s="50"/>
      <c r="GV78" s="50"/>
      <c r="GW78" s="50"/>
      <c r="GX78" s="50"/>
      <c r="GY78" s="50"/>
      <c r="GZ78" s="50"/>
      <c r="HA78" s="50"/>
      <c r="HB78" s="50"/>
      <c r="HC78" s="50"/>
      <c r="HD78" s="50"/>
      <c r="HE78" s="50"/>
      <c r="HF78" s="50"/>
      <c r="HG78" s="50"/>
      <c r="HH78" s="50"/>
      <c r="HI78" s="50"/>
      <c r="HJ78" s="50"/>
      <c r="HK78" s="50"/>
      <c r="HL78" s="50"/>
      <c r="HM78" s="50"/>
      <c r="HN78" s="50"/>
      <c r="HO78" s="50"/>
      <c r="HP78" s="50"/>
      <c r="HQ78" s="50"/>
      <c r="HR78" s="50"/>
      <c r="HS78" s="50"/>
      <c r="HT78" s="50"/>
      <c r="HU78" s="50"/>
      <c r="HV78" s="50"/>
      <c r="HW78" s="50"/>
      <c r="HX78" s="50"/>
      <c r="HY78" s="50"/>
      <c r="HZ78" s="50"/>
      <c r="IA78" s="50"/>
      <c r="IB78" s="50"/>
      <c r="IC78" s="50"/>
      <c r="ID78" s="50"/>
      <c r="IE78" s="50"/>
      <c r="IF78" s="50"/>
      <c r="IG78" s="50"/>
      <c r="IH78" s="50"/>
      <c r="II78" s="50"/>
      <c r="IJ78" s="50"/>
      <c r="IK78" s="50"/>
      <c r="IL78" s="50"/>
      <c r="IM78" s="50"/>
      <c r="IN78" s="50"/>
      <c r="IO78" s="50"/>
      <c r="IP78" s="50"/>
      <c r="IQ78" s="50"/>
      <c r="IR78" s="50"/>
      <c r="IS78" s="50"/>
    </row>
    <row r="79" spans="1:253" ht="14.25" customHeight="1" x14ac:dyDescent="0.2">
      <c r="A79" s="56" t="str">
        <f t="shared" si="8"/>
        <v>camera.4018</v>
      </c>
      <c r="B79" s="57">
        <v>4018</v>
      </c>
      <c r="C79" s="58" t="s">
        <v>249</v>
      </c>
      <c r="D79" s="58">
        <v>110.6</v>
      </c>
      <c r="E79" s="58" t="s">
        <v>83</v>
      </c>
      <c r="F79" s="58" t="s">
        <v>250</v>
      </c>
      <c r="G79" s="58" t="s">
        <v>35</v>
      </c>
      <c r="H79" s="58" t="s">
        <v>305</v>
      </c>
      <c r="I79" s="58" t="s">
        <v>306</v>
      </c>
      <c r="J79" s="50" t="s">
        <v>37</v>
      </c>
      <c r="K79" s="63" t="s">
        <v>3722</v>
      </c>
      <c r="L79" s="65" t="s">
        <v>307</v>
      </c>
      <c r="M79" s="58"/>
      <c r="N79" s="58"/>
      <c r="O79" s="50">
        <v>80</v>
      </c>
      <c r="P79" s="50">
        <v>80</v>
      </c>
      <c r="Q79" s="50">
        <v>554</v>
      </c>
      <c r="R79" s="50" t="s">
        <v>1674</v>
      </c>
      <c r="S79" s="50" t="s">
        <v>41</v>
      </c>
      <c r="T79" s="50">
        <v>0</v>
      </c>
      <c r="U79" s="50">
        <v>0</v>
      </c>
      <c r="V79" s="50" t="s">
        <v>308</v>
      </c>
      <c r="W79" s="50" t="s">
        <v>88</v>
      </c>
      <c r="X79" s="60" t="s">
        <v>114</v>
      </c>
      <c r="AA79" s="50" t="s">
        <v>108</v>
      </c>
      <c r="AB79" s="58" t="s">
        <v>249</v>
      </c>
      <c r="AC79" s="50" t="s">
        <v>89</v>
      </c>
      <c r="AD79" s="50">
        <v>0</v>
      </c>
      <c r="AE79" s="50">
        <v>0</v>
      </c>
      <c r="AF79" s="50">
        <v>300</v>
      </c>
      <c r="AG79" s="50" t="s">
        <v>43</v>
      </c>
      <c r="AH79" s="50" t="str">
        <f t="shared" si="10"/>
        <v>C-32 110,6 Arenys Peatge</v>
      </c>
      <c r="AJ79" s="50" t="str">
        <f t="shared" si="11"/>
        <v>{'Camera information':{'Identifier':'camera.4018','Number':4018,'Group':'C-32','Name':'C-32 110,6 Arenys Peatge','Location':'C-32 (N)',</v>
      </c>
      <c r="AK79" s="50" t="str">
        <f t="shared" si="9"/>
        <v>'Description':'C-32 110,6 Arenys Peatge','Symbol':'Fixed camera','Owner':'ACESA','Municipality':'Arenys de Mar','Kilometric Point':'110,6','Road':'C-32','Direction':'0',</v>
      </c>
      <c r="AL79" s="50" t="str">
        <f t="shared" si="12"/>
        <v>'Latitude':'0','Longitude':'0','Manufacturer':'LANACCESS','Model':'-','Protocol':'		VLC','Polling':300,</v>
      </c>
      <c r="AM79" s="50" t="str">
        <f t="shared" si="7"/>
        <v>'Connection':{'Address':'10.131.51.3','Multicast address':'				235.1.0.106','User':'','Password':'','HTTP port':80,'ONVIF port':80,'RTSP port':554},</v>
      </c>
      <c r="AN79" s="50" t="str">
        <f t="shared" si="13"/>
        <v>'PTZ protocol':{'Protocol':'		VLC','Address':			0,'Port':0,'Serial settings':'0'}}},</v>
      </c>
    </row>
    <row r="80" spans="1:253" ht="14.25" customHeight="1" x14ac:dyDescent="0.2">
      <c r="A80" s="56" t="str">
        <f t="shared" si="8"/>
        <v>camera.4019</v>
      </c>
      <c r="B80" s="57">
        <v>4019</v>
      </c>
      <c r="C80" s="58" t="s">
        <v>249</v>
      </c>
      <c r="D80" s="58">
        <v>112.4</v>
      </c>
      <c r="E80" s="58" t="s">
        <v>83</v>
      </c>
      <c r="F80" s="58" t="s">
        <v>250</v>
      </c>
      <c r="G80" s="58" t="s">
        <v>35</v>
      </c>
      <c r="H80" s="58" t="s">
        <v>305</v>
      </c>
      <c r="I80" s="58" t="s">
        <v>309</v>
      </c>
      <c r="J80" s="50" t="s">
        <v>37</v>
      </c>
      <c r="K80" s="63" t="s">
        <v>3722</v>
      </c>
      <c r="L80" s="65" t="s">
        <v>310</v>
      </c>
      <c r="M80" s="58"/>
      <c r="N80" s="58"/>
      <c r="O80" s="50">
        <v>80</v>
      </c>
      <c r="P80" s="50">
        <v>80</v>
      </c>
      <c r="Q80" s="50">
        <v>554</v>
      </c>
      <c r="R80" s="50" t="s">
        <v>1674</v>
      </c>
      <c r="S80" s="50" t="s">
        <v>41</v>
      </c>
      <c r="T80" s="50">
        <v>0</v>
      </c>
      <c r="U80" s="50">
        <v>0</v>
      </c>
      <c r="V80" s="50" t="s">
        <v>311</v>
      </c>
      <c r="W80" s="50" t="s">
        <v>88</v>
      </c>
      <c r="X80" s="60" t="s">
        <v>42</v>
      </c>
      <c r="AA80" s="50" t="s">
        <v>53</v>
      </c>
      <c r="AB80" s="58" t="s">
        <v>249</v>
      </c>
      <c r="AC80" s="50" t="s">
        <v>89</v>
      </c>
      <c r="AD80" s="50">
        <v>0</v>
      </c>
      <c r="AE80" s="50">
        <v>0</v>
      </c>
      <c r="AF80" s="50">
        <v>300</v>
      </c>
      <c r="AG80" s="50" t="s">
        <v>43</v>
      </c>
      <c r="AH80" s="50" t="str">
        <f t="shared" si="10"/>
        <v>C-32 112,4 Arenys</v>
      </c>
      <c r="AJ80" s="50" t="str">
        <f t="shared" si="11"/>
        <v>{'Camera information':{'Identifier':'camera.4019','Number':4019,'Group':'C-32','Name':'C-32 112,4 Arenys','Location':'C-32 (N)',</v>
      </c>
      <c r="AK80" s="50" t="str">
        <f t="shared" si="9"/>
        <v>'Description':'C-32 112,4 Arenys','Symbol':'Fixed camera','Owner':'ACESA','Municipality':'Arenys de Mar','Kilometric Point':'112,4','Road':'C-32','Direction':'0',</v>
      </c>
      <c r="AL80" s="50" t="str">
        <f t="shared" si="12"/>
        <v>'Latitude':'0','Longitude':'0','Manufacturer':'LANACCESS','Model':'-','Protocol':'		VLC','Polling':300,</v>
      </c>
      <c r="AM80" s="50" t="str">
        <f t="shared" si="7"/>
        <v>'Connection':{'Address':'10.131.51.4','Multicast address':'				235.1.0.107','User':'','Password':'','HTTP port':80,'ONVIF port':80,'RTSP port':554},</v>
      </c>
      <c r="AN80" s="50" t="str">
        <f t="shared" si="13"/>
        <v>'PTZ protocol':{'Protocol':'		VLC','Address':			0,'Port':0,'Serial settings':'0'}}},</v>
      </c>
    </row>
    <row r="81" spans="1:40" ht="14.25" customHeight="1" x14ac:dyDescent="0.2">
      <c r="A81" s="56" t="str">
        <f t="shared" si="8"/>
        <v>camera.4020</v>
      </c>
      <c r="B81" s="57">
        <v>4020</v>
      </c>
      <c r="C81" s="58" t="s">
        <v>249</v>
      </c>
      <c r="D81" s="58">
        <v>113.8</v>
      </c>
      <c r="E81" s="58" t="s">
        <v>83</v>
      </c>
      <c r="F81" s="58" t="s">
        <v>250</v>
      </c>
      <c r="G81" s="58" t="s">
        <v>35</v>
      </c>
      <c r="H81" s="58" t="s">
        <v>312</v>
      </c>
      <c r="I81" s="58" t="s">
        <v>312</v>
      </c>
      <c r="J81" s="50" t="s">
        <v>37</v>
      </c>
      <c r="K81" s="63" t="s">
        <v>3722</v>
      </c>
      <c r="L81" s="65" t="s">
        <v>313</v>
      </c>
      <c r="M81" s="58"/>
      <c r="N81" s="58"/>
      <c r="O81" s="50">
        <v>80</v>
      </c>
      <c r="P81" s="50">
        <v>80</v>
      </c>
      <c r="Q81" s="50">
        <v>554</v>
      </c>
      <c r="R81" s="50" t="s">
        <v>1674</v>
      </c>
      <c r="S81" s="50" t="s">
        <v>41</v>
      </c>
      <c r="T81" s="50">
        <v>0</v>
      </c>
      <c r="U81" s="50">
        <v>0</v>
      </c>
      <c r="V81" s="50" t="s">
        <v>314</v>
      </c>
      <c r="W81" s="50" t="s">
        <v>88</v>
      </c>
      <c r="X81" s="60" t="s">
        <v>42</v>
      </c>
      <c r="AA81" s="50" t="s">
        <v>53</v>
      </c>
      <c r="AB81" s="58" t="s">
        <v>249</v>
      </c>
      <c r="AC81" s="50" t="s">
        <v>89</v>
      </c>
      <c r="AD81" s="50">
        <v>0</v>
      </c>
      <c r="AE81" s="50">
        <v>0</v>
      </c>
      <c r="AF81" s="50">
        <v>300</v>
      </c>
      <c r="AG81" s="50" t="s">
        <v>43</v>
      </c>
      <c r="AH81" s="50" t="str">
        <f t="shared" si="10"/>
        <v>C-32 113,8 Canet de Mar</v>
      </c>
      <c r="AJ81" s="50" t="str">
        <f t="shared" si="11"/>
        <v>{'Camera information':{'Identifier':'camera.4020','Number':4020,'Group':'C-32','Name':'C-32 113,8 Canet de Mar','Location':'C-32 (N)',</v>
      </c>
      <c r="AK81" s="50" t="str">
        <f t="shared" si="9"/>
        <v>'Description':'C-32 113,8 Canet de Mar','Symbol':'Fixed camera','Owner':'ACESA','Municipality':'Canet de Mar','Kilometric Point':'113,8','Road':'C-32','Direction':'0',</v>
      </c>
      <c r="AL81" s="50" t="str">
        <f t="shared" si="12"/>
        <v>'Latitude':'0','Longitude':'0','Manufacturer':'LANACCESS','Model':'-','Protocol':'		VLC','Polling':300,</v>
      </c>
      <c r="AM81" s="50" t="str">
        <f t="shared" si="7"/>
        <v>'Connection':{'Address':'10.131.51.5','Multicast address':'				235.1.0.108','User':'','Password':'','HTTP port':80,'ONVIF port':80,'RTSP port':554},</v>
      </c>
      <c r="AN81" s="50" t="str">
        <f t="shared" si="13"/>
        <v>'PTZ protocol':{'Protocol':'		VLC','Address':			0,'Port':0,'Serial settings':'0'}}},</v>
      </c>
    </row>
    <row r="82" spans="1:40" ht="14.25" customHeight="1" x14ac:dyDescent="0.2">
      <c r="A82" s="56" t="str">
        <f t="shared" si="8"/>
        <v>camera.4021</v>
      </c>
      <c r="B82" s="57">
        <v>4021</v>
      </c>
      <c r="C82" s="58" t="s">
        <v>249</v>
      </c>
      <c r="D82" s="58">
        <v>114.9</v>
      </c>
      <c r="E82" s="58" t="s">
        <v>83</v>
      </c>
      <c r="F82" s="58" t="s">
        <v>250</v>
      </c>
      <c r="G82" s="58" t="s">
        <v>35</v>
      </c>
      <c r="H82" s="58" t="s">
        <v>312</v>
      </c>
      <c r="I82" s="58" t="s">
        <v>315</v>
      </c>
      <c r="J82" s="50" t="s">
        <v>37</v>
      </c>
      <c r="K82" s="63" t="s">
        <v>145</v>
      </c>
      <c r="L82" s="50" t="s">
        <v>316</v>
      </c>
      <c r="M82" s="58" t="s">
        <v>113</v>
      </c>
      <c r="N82" s="58" t="s">
        <v>113</v>
      </c>
      <c r="O82" s="50">
        <v>80</v>
      </c>
      <c r="P82" s="50">
        <v>80</v>
      </c>
      <c r="Q82" s="50">
        <v>554</v>
      </c>
      <c r="R82" s="50" t="s">
        <v>1674</v>
      </c>
      <c r="S82" s="50" t="s">
        <v>41</v>
      </c>
      <c r="T82" s="50">
        <v>0</v>
      </c>
      <c r="U82" s="50">
        <v>0</v>
      </c>
      <c r="V82" s="50" t="s">
        <v>317</v>
      </c>
      <c r="W82" s="50" t="s">
        <v>88</v>
      </c>
      <c r="X82" s="60" t="s">
        <v>42</v>
      </c>
      <c r="AA82" s="50" t="s">
        <v>53</v>
      </c>
      <c r="AB82" s="58" t="s">
        <v>249</v>
      </c>
      <c r="AC82" s="50" t="s">
        <v>89</v>
      </c>
      <c r="AD82" s="50">
        <v>0</v>
      </c>
      <c r="AE82" s="50">
        <v>0</v>
      </c>
      <c r="AF82" s="50">
        <v>300</v>
      </c>
      <c r="AG82" s="50" t="s">
        <v>43</v>
      </c>
      <c r="AH82" s="50" t="str">
        <f t="shared" si="10"/>
        <v>C-32 114,9 Canet Tunel 1</v>
      </c>
      <c r="AJ82" s="50" t="str">
        <f t="shared" si="11"/>
        <v>{'Camera information':{'Identifier':'camera.4021','Number':4021,'Group':'C-32','Name':'C-32 114,9 Canet Tunel 1','Location':'C-32 (N)',</v>
      </c>
      <c r="AK82" s="50" t="str">
        <f t="shared" si="9"/>
        <v>'Description':'C-32 114,9 Canet Tunel 1','Symbol':'Fixed camera','Owner':'ACESA','Municipality':'Canet de Mar','Kilometric Point':'114,9','Road':'C-32','Direction':'0',</v>
      </c>
      <c r="AL82" s="50" t="str">
        <f t="shared" si="12"/>
        <v>'Latitude':'0','Longitude':'0','Manufacturer':'LANACCESS','Model':'AXIS P5534-E Network Camera','Protocol':'		VLC','Polling':300,</v>
      </c>
      <c r="AM82" s="50" t="str">
        <f t="shared" si="7"/>
        <v>'Connection':{'Address':'10.131.51.6','Multicast address':'				235.1.0.109','User':'sct','Password':'sct','HTTP port':80,'ONVIF port':80,'RTSP port':554},</v>
      </c>
      <c r="AN82" s="50" t="str">
        <f t="shared" si="13"/>
        <v>'PTZ protocol':{'Protocol':'		VLC','Address':			0,'Port':0,'Serial settings':'0'}}},</v>
      </c>
    </row>
    <row r="83" spans="1:40" s="60" customFormat="1" ht="14.25" customHeight="1" x14ac:dyDescent="0.2">
      <c r="A83" s="56" t="str">
        <f t="shared" si="8"/>
        <v>camera.4022</v>
      </c>
      <c r="B83" s="57">
        <v>4022</v>
      </c>
      <c r="C83" s="58" t="s">
        <v>249</v>
      </c>
      <c r="D83" s="58">
        <v>117.4</v>
      </c>
      <c r="E83" s="58" t="s">
        <v>83</v>
      </c>
      <c r="F83" s="58" t="s">
        <v>250</v>
      </c>
      <c r="G83" s="58" t="s">
        <v>35</v>
      </c>
      <c r="H83" s="58" t="s">
        <v>318</v>
      </c>
      <c r="I83" s="58" t="s">
        <v>318</v>
      </c>
      <c r="J83" s="50" t="s">
        <v>47</v>
      </c>
      <c r="K83" s="63" t="s">
        <v>121</v>
      </c>
      <c r="L83" s="50" t="s">
        <v>319</v>
      </c>
      <c r="M83" s="58" t="s">
        <v>113</v>
      </c>
      <c r="N83" s="58" t="s">
        <v>113</v>
      </c>
      <c r="O83" s="50">
        <v>80</v>
      </c>
      <c r="P83" s="50">
        <v>80</v>
      </c>
      <c r="Q83" s="50">
        <v>554</v>
      </c>
      <c r="R83" s="50" t="s">
        <v>1674</v>
      </c>
      <c r="S83" s="50" t="s">
        <v>41</v>
      </c>
      <c r="T83" s="50">
        <v>0</v>
      </c>
      <c r="U83" s="50">
        <v>0</v>
      </c>
      <c r="V83" s="50" t="s">
        <v>320</v>
      </c>
      <c r="W83" s="50"/>
      <c r="X83" s="60" t="s">
        <v>42</v>
      </c>
      <c r="Y83" s="50"/>
      <c r="Z83" s="50"/>
      <c r="AA83" s="50" t="s">
        <v>53</v>
      </c>
      <c r="AB83" s="58" t="s">
        <v>249</v>
      </c>
      <c r="AC83" s="60" t="s">
        <v>89</v>
      </c>
      <c r="AD83" s="50">
        <v>0</v>
      </c>
      <c r="AE83" s="50">
        <v>0</v>
      </c>
      <c r="AF83" s="50">
        <v>300</v>
      </c>
      <c r="AG83" s="50" t="s">
        <v>43</v>
      </c>
      <c r="AH83" s="50" t="str">
        <f t="shared" si="10"/>
        <v>C-32 117,4 Sant Pol de Mar</v>
      </c>
      <c r="AJ83" s="50" t="str">
        <f t="shared" si="11"/>
        <v>{'Camera information':{'Identifier':'camera.4022','Number':4022,'Group':'C-32','Name':'C-32 117,4 Sant Pol de Mar','Location':'C-32 (N)',</v>
      </c>
      <c r="AK83" s="50" t="str">
        <f t="shared" si="9"/>
        <v>'Description':'C-32 117,4 Sant Pol de Mar','Symbol':'Fixed camera','Owner':'ACESA','Municipality':'Sant Pol de Mar','Kilometric Point':'117,4','Road':'C-32','Direction':'0',</v>
      </c>
      <c r="AL83" s="50" t="str">
        <f t="shared" si="12"/>
        <v>'Latitude':'0','Longitude':'0','Manufacturer':'AXIS','Model':'AXIS Q6054-E Network Camera','Protocol':'		VLC','Polling':300,</v>
      </c>
      <c r="AM83" s="50" t="str">
        <f t="shared" si="7"/>
        <v>'Connection':{'Address':'10.131.51.7','Multicast address':'				235.1.0.110','User':'sct','Password':'sct','HTTP port':80,'ONVIF port':80,'RTSP port':554},</v>
      </c>
      <c r="AN83" s="50" t="str">
        <f t="shared" si="13"/>
        <v>'PTZ protocol':{'Protocol':'		VLC','Address':			0,'Port':0,'Serial settings':'0'}}},</v>
      </c>
    </row>
    <row r="84" spans="1:40" s="60" customFormat="1" ht="14.25" customHeight="1" x14ac:dyDescent="0.2">
      <c r="A84" s="56" t="str">
        <f t="shared" si="8"/>
        <v>camera.4028</v>
      </c>
      <c r="B84" s="57">
        <v>4028</v>
      </c>
      <c r="C84" s="58" t="s">
        <v>249</v>
      </c>
      <c r="D84" s="58">
        <v>126.3</v>
      </c>
      <c r="E84" s="58" t="s">
        <v>83</v>
      </c>
      <c r="F84" s="58" t="s">
        <v>250</v>
      </c>
      <c r="G84" s="58" t="s">
        <v>35</v>
      </c>
      <c r="H84" s="58" t="s">
        <v>321</v>
      </c>
      <c r="I84" s="58" t="s">
        <v>322</v>
      </c>
      <c r="J84" s="50" t="s">
        <v>37</v>
      </c>
      <c r="K84" s="63" t="s">
        <v>3722</v>
      </c>
      <c r="L84" s="65" t="s">
        <v>323</v>
      </c>
      <c r="M84" s="58"/>
      <c r="N84" s="58"/>
      <c r="O84" s="50">
        <v>80</v>
      </c>
      <c r="P84" s="50">
        <v>80</v>
      </c>
      <c r="Q84" s="50">
        <v>554</v>
      </c>
      <c r="R84" s="50" t="s">
        <v>1674</v>
      </c>
      <c r="S84" s="50" t="s">
        <v>41</v>
      </c>
      <c r="T84" s="50">
        <v>0</v>
      </c>
      <c r="U84" s="50">
        <v>0</v>
      </c>
      <c r="V84" s="50" t="s">
        <v>324</v>
      </c>
      <c r="W84" s="50" t="s">
        <v>88</v>
      </c>
      <c r="X84" s="60" t="s">
        <v>114</v>
      </c>
      <c r="Y84" s="50"/>
      <c r="Z84" s="50"/>
      <c r="AA84" s="50" t="s">
        <v>108</v>
      </c>
      <c r="AB84" s="58" t="s">
        <v>249</v>
      </c>
      <c r="AC84" s="60" t="s">
        <v>89</v>
      </c>
      <c r="AD84" s="50">
        <v>0</v>
      </c>
      <c r="AE84" s="50">
        <v>0</v>
      </c>
      <c r="AF84" s="50">
        <v>300</v>
      </c>
      <c r="AG84" s="50" t="s">
        <v>43</v>
      </c>
      <c r="AH84" s="50" t="str">
        <f t="shared" si="10"/>
        <v>C-32 126,3 S. Susanna Tunel 3</v>
      </c>
      <c r="AJ84" s="50" t="str">
        <f t="shared" si="11"/>
        <v>{'Camera information':{'Identifier':'camera.4028','Number':4028,'Group':'C-32','Name':'C-32 126,3 S. Susanna Tunel 3','Location':'C-32 (N)',</v>
      </c>
      <c r="AK84" s="50" t="str">
        <f t="shared" si="9"/>
        <v>'Description':'C-32 126,3 S. Susanna Tunel 3','Symbol':'Fixed camera','Owner':'ACESA','Municipality':'Santa Susanna','Kilometric Point':'126,3','Road':'C-32','Direction':'0',</v>
      </c>
      <c r="AL84" s="50" t="str">
        <f t="shared" si="12"/>
        <v>'Latitude':'0','Longitude':'0','Manufacturer':'LANACCESS','Model':'-','Protocol':'		VLC','Polling':300,</v>
      </c>
      <c r="AM84" s="50" t="str">
        <f t="shared" si="7"/>
        <v>'Connection':{'Address':'10.131.52.10','Multicast address':'				235.1.0.120','User':'','Password':'','HTTP port':80,'ONVIF port':80,'RTSP port':554},</v>
      </c>
      <c r="AN84" s="50" t="str">
        <f t="shared" si="13"/>
        <v>'PTZ protocol':{'Protocol':'		VLC','Address':			0,'Port':0,'Serial settings':'0'}}},</v>
      </c>
    </row>
    <row r="85" spans="1:40" s="60" customFormat="1" ht="14.25" customHeight="1" x14ac:dyDescent="0.2">
      <c r="A85" s="56" t="str">
        <f t="shared" si="8"/>
        <v>camera.4029</v>
      </c>
      <c r="B85" s="57">
        <v>4029</v>
      </c>
      <c r="C85" s="58" t="s">
        <v>249</v>
      </c>
      <c r="D85" s="58">
        <v>127.4</v>
      </c>
      <c r="E85" s="58" t="s">
        <v>83</v>
      </c>
      <c r="F85" s="58" t="s">
        <v>250</v>
      </c>
      <c r="G85" s="58" t="s">
        <v>35</v>
      </c>
      <c r="H85" s="58" t="s">
        <v>321</v>
      </c>
      <c r="I85" s="58" t="s">
        <v>321</v>
      </c>
      <c r="J85" s="50" t="s">
        <v>37</v>
      </c>
      <c r="K85" s="63" t="s">
        <v>3722</v>
      </c>
      <c r="L85" s="65" t="s">
        <v>325</v>
      </c>
      <c r="M85" s="58"/>
      <c r="N85" s="58"/>
      <c r="O85" s="50">
        <v>80</v>
      </c>
      <c r="P85" s="50">
        <v>80</v>
      </c>
      <c r="Q85" s="50">
        <v>554</v>
      </c>
      <c r="R85" s="50" t="s">
        <v>1674</v>
      </c>
      <c r="S85" s="50" t="s">
        <v>41</v>
      </c>
      <c r="T85" s="50">
        <v>0</v>
      </c>
      <c r="U85" s="50">
        <v>0</v>
      </c>
      <c r="V85" s="50" t="s">
        <v>326</v>
      </c>
      <c r="W85" s="50" t="s">
        <v>88</v>
      </c>
      <c r="X85" s="60" t="s">
        <v>114</v>
      </c>
      <c r="Y85" s="50"/>
      <c r="Z85" s="50"/>
      <c r="AA85" s="50" t="s">
        <v>108</v>
      </c>
      <c r="AB85" s="58" t="s">
        <v>249</v>
      </c>
      <c r="AC85" s="60" t="s">
        <v>89</v>
      </c>
      <c r="AD85" s="50">
        <v>0</v>
      </c>
      <c r="AE85" s="50">
        <v>0</v>
      </c>
      <c r="AF85" s="50">
        <v>300</v>
      </c>
      <c r="AG85" s="50" t="s">
        <v>43</v>
      </c>
      <c r="AH85" s="50" t="str">
        <f t="shared" si="10"/>
        <v>C-32 127,4 Santa Susanna</v>
      </c>
      <c r="AJ85" s="50" t="str">
        <f t="shared" si="11"/>
        <v>{'Camera information':{'Identifier':'camera.4029','Number':4029,'Group':'C-32','Name':'C-32 127,4 Santa Susanna','Location':'C-32 (N)',</v>
      </c>
      <c r="AK85" s="50" t="str">
        <f t="shared" si="9"/>
        <v>'Description':'C-32 127,4 Santa Susanna','Symbol':'Fixed camera','Owner':'ACESA','Municipality':'Santa Susanna','Kilometric Point':'127,4','Road':'C-32','Direction':'0',</v>
      </c>
      <c r="AL85" s="50" t="str">
        <f t="shared" si="12"/>
        <v>'Latitude':'0','Longitude':'0','Manufacturer':'LANACCESS','Model':'-','Protocol':'		VLC','Polling':300,</v>
      </c>
      <c r="AM85" s="50" t="str">
        <f t="shared" si="7"/>
        <v>'Connection':{'Address':'10.131.52.13','Multicast address':'				235.1.0.123','User':'','Password':'','HTTP port':80,'ONVIF port':80,'RTSP port':554},</v>
      </c>
      <c r="AN85" s="50" t="str">
        <f t="shared" si="13"/>
        <v>'PTZ protocol':{'Protocol':'		VLC','Address':			0,'Port':0,'Serial settings':'0'}}},</v>
      </c>
    </row>
    <row r="86" spans="1:40" s="60" customFormat="1" ht="14.25" customHeight="1" x14ac:dyDescent="0.2">
      <c r="A86" s="56" t="str">
        <f t="shared" si="8"/>
        <v>camera.4030</v>
      </c>
      <c r="B86" s="57">
        <v>4030</v>
      </c>
      <c r="C86" s="58" t="s">
        <v>249</v>
      </c>
      <c r="D86" s="58">
        <v>127.9</v>
      </c>
      <c r="E86" s="58" t="s">
        <v>83</v>
      </c>
      <c r="F86" s="58" t="s">
        <v>250</v>
      </c>
      <c r="G86" s="58" t="s">
        <v>35</v>
      </c>
      <c r="H86" s="58" t="s">
        <v>321</v>
      </c>
      <c r="I86" s="58" t="s">
        <v>327</v>
      </c>
      <c r="J86" s="50" t="s">
        <v>37</v>
      </c>
      <c r="K86" s="63" t="s">
        <v>3722</v>
      </c>
      <c r="L86" s="65" t="s">
        <v>328</v>
      </c>
      <c r="M86" s="58"/>
      <c r="N86" s="58"/>
      <c r="O86" s="50">
        <v>80</v>
      </c>
      <c r="P86" s="50">
        <v>80</v>
      </c>
      <c r="Q86" s="50">
        <v>554</v>
      </c>
      <c r="R86" s="50" t="s">
        <v>1674</v>
      </c>
      <c r="S86" s="50" t="s">
        <v>41</v>
      </c>
      <c r="T86" s="50">
        <v>0</v>
      </c>
      <c r="U86" s="50">
        <v>0</v>
      </c>
      <c r="V86" s="50" t="s">
        <v>329</v>
      </c>
      <c r="W86" s="50" t="s">
        <v>88</v>
      </c>
      <c r="X86" s="60" t="s">
        <v>42</v>
      </c>
      <c r="Y86" s="50"/>
      <c r="Z86" s="50"/>
      <c r="AA86" s="50" t="s">
        <v>53</v>
      </c>
      <c r="AB86" s="58" t="s">
        <v>249</v>
      </c>
      <c r="AC86" s="60" t="s">
        <v>89</v>
      </c>
      <c r="AD86" s="50">
        <v>0</v>
      </c>
      <c r="AE86" s="50">
        <v>0</v>
      </c>
      <c r="AF86" s="50">
        <v>300</v>
      </c>
      <c r="AG86" s="50" t="s">
        <v>43</v>
      </c>
      <c r="AH86" s="50" t="str">
        <f t="shared" si="10"/>
        <v>C-32 127,9 S. Susanna Tunel 4</v>
      </c>
      <c r="AJ86" s="50" t="str">
        <f t="shared" si="11"/>
        <v>{'Camera information':{'Identifier':'camera.4030','Number':4030,'Group':'C-32','Name':'C-32 127,9 S. Susanna Tunel 4','Location':'C-32 (N)',</v>
      </c>
      <c r="AK86" s="50" t="str">
        <f t="shared" si="9"/>
        <v>'Description':'C-32 127,9 S. Susanna Tunel 4','Symbol':'Fixed camera','Owner':'ACESA','Municipality':'Santa Susanna','Kilometric Point':'127,9','Road':'C-32','Direction':'0',</v>
      </c>
      <c r="AL86" s="50" t="str">
        <f t="shared" si="12"/>
        <v>'Latitude':'0','Longitude':'0','Manufacturer':'LANACCESS','Model':'-','Protocol':'		VLC','Polling':300,</v>
      </c>
      <c r="AM86" s="50" t="str">
        <f t="shared" ref="AM86:AM149" si="14">CONCATENATE("'Connection':{'Address':","'",L86,"'",",","'Multicast address':","'",V86,"'",",","'User':","'",M86,"'",",","'Password':","'",N86,"'",",","'HTTP port':",O86,",","'ONVIF port':",P86,",","'RTSP port':",Q86,"},")</f>
        <v>'Connection':{'Address':'10.131.52.14','Multicast address':'				235.1.0.124','User':'','Password':'','HTTP port':80,'ONVIF port':80,'RTSP port':554},</v>
      </c>
      <c r="AN86" s="50" t="str">
        <f t="shared" si="13"/>
        <v>'PTZ protocol':{'Protocol':'		VLC','Address':			0,'Port':0,'Serial settings':'0'}}},</v>
      </c>
    </row>
    <row r="87" spans="1:40" s="60" customFormat="1" ht="14.25" customHeight="1" x14ac:dyDescent="0.2">
      <c r="A87" s="56" t="str">
        <f t="shared" si="8"/>
        <v>camera.4031</v>
      </c>
      <c r="B87" s="57">
        <v>4031</v>
      </c>
      <c r="C87" s="58" t="s">
        <v>249</v>
      </c>
      <c r="D87" s="58">
        <v>128.6</v>
      </c>
      <c r="E87" s="58" t="s">
        <v>83</v>
      </c>
      <c r="F87" s="58" t="s">
        <v>250</v>
      </c>
      <c r="G87" s="58" t="s">
        <v>35</v>
      </c>
      <c r="H87" s="58" t="s">
        <v>330</v>
      </c>
      <c r="I87" s="58" t="s">
        <v>331</v>
      </c>
      <c r="J87" s="50" t="s">
        <v>37</v>
      </c>
      <c r="K87" s="63" t="s">
        <v>3722</v>
      </c>
      <c r="L87" s="65" t="s">
        <v>332</v>
      </c>
      <c r="M87" s="58"/>
      <c r="N87" s="58"/>
      <c r="O87" s="50">
        <v>80</v>
      </c>
      <c r="P87" s="50">
        <v>80</v>
      </c>
      <c r="Q87" s="50">
        <v>554</v>
      </c>
      <c r="R87" s="50" t="s">
        <v>1674</v>
      </c>
      <c r="S87" s="50" t="s">
        <v>41</v>
      </c>
      <c r="T87" s="50">
        <v>0</v>
      </c>
      <c r="U87" s="50">
        <v>0</v>
      </c>
      <c r="V87" s="50" t="s">
        <v>333</v>
      </c>
      <c r="W87" s="50" t="s">
        <v>88</v>
      </c>
      <c r="X87" s="60" t="s">
        <v>114</v>
      </c>
      <c r="Y87" s="50"/>
      <c r="Z87" s="50"/>
      <c r="AA87" s="50" t="s">
        <v>53</v>
      </c>
      <c r="AB87" s="58" t="s">
        <v>249</v>
      </c>
      <c r="AC87" s="60" t="s">
        <v>89</v>
      </c>
      <c r="AD87" s="50">
        <v>0</v>
      </c>
      <c r="AE87" s="50">
        <v>0</v>
      </c>
      <c r="AF87" s="50">
        <v>300</v>
      </c>
      <c r="AG87" s="50" t="s">
        <v>43</v>
      </c>
      <c r="AH87" s="50" t="str">
        <f t="shared" si="10"/>
        <v>C-32 128,6 Palafolls Tunel</v>
      </c>
      <c r="AJ87" s="50" t="str">
        <f t="shared" si="11"/>
        <v>{'Camera information':{'Identifier':'camera.4031','Number':4031,'Group':'C-32','Name':'C-32 128,6 Palafolls Tunel','Location':'C-32 (N)',</v>
      </c>
      <c r="AK87" s="50" t="str">
        <f t="shared" si="9"/>
        <v>'Description':'C-32 128,6 Palafolls Tunel','Symbol':'Fixed camera','Owner':'ACESA','Municipality':'Palafolls','Kilometric Point':'128,6','Road':'C-32','Direction':'0',</v>
      </c>
      <c r="AL87" s="50" t="str">
        <f t="shared" si="12"/>
        <v>'Latitude':'0','Longitude':'0','Manufacturer':'LANACCESS','Model':'-','Protocol':'		VLC','Polling':300,</v>
      </c>
      <c r="AM87" s="50" t="str">
        <f t="shared" si="14"/>
        <v>'Connection':{'Address':'10.131.52.15','Multicast address':'				235.1.0.125','User':'','Password':'','HTTP port':80,'ONVIF port':80,'RTSP port':554},</v>
      </c>
      <c r="AN87" s="50" t="str">
        <f t="shared" si="13"/>
        <v>'PTZ protocol':{'Protocol':'		VLC','Address':			0,'Port':0,'Serial settings':'0'}}},</v>
      </c>
    </row>
    <row r="88" spans="1:40" s="60" customFormat="1" ht="14.25" customHeight="1" x14ac:dyDescent="0.2">
      <c r="A88" s="56" t="str">
        <f t="shared" si="8"/>
        <v>camera.4032</v>
      </c>
      <c r="B88" s="57">
        <v>4032</v>
      </c>
      <c r="C88" s="58" t="s">
        <v>249</v>
      </c>
      <c r="D88" s="58">
        <v>130.80000000000001</v>
      </c>
      <c r="E88" s="58" t="s">
        <v>83</v>
      </c>
      <c r="F88" s="58" t="s">
        <v>250</v>
      </c>
      <c r="G88" s="58" t="s">
        <v>35</v>
      </c>
      <c r="H88" s="58" t="s">
        <v>330</v>
      </c>
      <c r="I88" s="58" t="s">
        <v>330</v>
      </c>
      <c r="J88" s="50" t="s">
        <v>37</v>
      </c>
      <c r="K88" s="63" t="s">
        <v>3722</v>
      </c>
      <c r="L88" s="65" t="s">
        <v>334</v>
      </c>
      <c r="M88" s="58"/>
      <c r="N88" s="58"/>
      <c r="O88" s="50">
        <v>80</v>
      </c>
      <c r="P88" s="50">
        <v>80</v>
      </c>
      <c r="Q88" s="50">
        <v>554</v>
      </c>
      <c r="R88" s="50" t="s">
        <v>1674</v>
      </c>
      <c r="S88" s="50" t="s">
        <v>41</v>
      </c>
      <c r="T88" s="50">
        <v>0</v>
      </c>
      <c r="U88" s="50">
        <v>0</v>
      </c>
      <c r="V88" s="50" t="s">
        <v>335</v>
      </c>
      <c r="W88" s="50" t="s">
        <v>88</v>
      </c>
      <c r="X88" s="60" t="s">
        <v>114</v>
      </c>
      <c r="Y88" s="50"/>
      <c r="Z88" s="50"/>
      <c r="AA88" s="50" t="s">
        <v>53</v>
      </c>
      <c r="AB88" s="58" t="s">
        <v>249</v>
      </c>
      <c r="AC88" s="60" t="s">
        <v>89</v>
      </c>
      <c r="AD88" s="50">
        <v>0</v>
      </c>
      <c r="AE88" s="50">
        <v>0</v>
      </c>
      <c r="AF88" s="50">
        <v>300</v>
      </c>
      <c r="AG88" s="50" t="s">
        <v>43</v>
      </c>
      <c r="AH88" s="50" t="str">
        <f t="shared" si="10"/>
        <v>C-32 130,8 Palafolls</v>
      </c>
      <c r="AJ88" s="50" t="str">
        <f t="shared" si="11"/>
        <v>{'Camera information':{'Identifier':'camera.4032','Number':4032,'Group':'C-32','Name':'C-32 130,8 Palafolls','Location':'C-32 (N)',</v>
      </c>
      <c r="AK88" s="50" t="str">
        <f t="shared" si="9"/>
        <v>'Description':'C-32 130,8 Palafolls','Symbol':'Fixed camera','Owner':'ACESA','Municipality':'Palafolls','Kilometric Point':'130,8','Road':'C-32','Direction':'0',</v>
      </c>
      <c r="AL88" s="50" t="str">
        <f t="shared" si="12"/>
        <v>'Latitude':'0','Longitude':'0','Manufacturer':'LANACCESS','Model':'-','Protocol':'		VLC','Polling':300,</v>
      </c>
      <c r="AM88" s="50" t="str">
        <f t="shared" si="14"/>
        <v>'Connection':{'Address':'10.131.52.17','Multicast address':'				235.1.0.127','User':'','Password':'','HTTP port':80,'ONVIF port':80,'RTSP port':554},</v>
      </c>
      <c r="AN88" s="50" t="str">
        <f t="shared" si="13"/>
        <v>'PTZ protocol':{'Protocol':'		VLC','Address':			0,'Port':0,'Serial settings':'0'}}},</v>
      </c>
    </row>
    <row r="89" spans="1:40" s="60" customFormat="1" ht="14.25" customHeight="1" x14ac:dyDescent="0.2">
      <c r="A89" s="56" t="str">
        <f t="shared" si="8"/>
        <v>camera.4033</v>
      </c>
      <c r="B89" s="57">
        <v>4033</v>
      </c>
      <c r="C89" s="58" t="s">
        <v>249</v>
      </c>
      <c r="D89" s="58">
        <v>131.69999999999999</v>
      </c>
      <c r="E89" s="58" t="s">
        <v>83</v>
      </c>
      <c r="F89" s="58" t="s">
        <v>250</v>
      </c>
      <c r="G89" s="58" t="s">
        <v>35</v>
      </c>
      <c r="H89" s="58" t="s">
        <v>330</v>
      </c>
      <c r="I89" s="58" t="s">
        <v>330</v>
      </c>
      <c r="J89" s="50" t="s">
        <v>37</v>
      </c>
      <c r="K89" s="63" t="s">
        <v>3722</v>
      </c>
      <c r="L89" s="65" t="s">
        <v>336</v>
      </c>
      <c r="M89" s="58"/>
      <c r="N89" s="58"/>
      <c r="O89" s="50">
        <v>80</v>
      </c>
      <c r="P89" s="50">
        <v>80</v>
      </c>
      <c r="Q89" s="50">
        <v>554</v>
      </c>
      <c r="R89" s="50" t="s">
        <v>1674</v>
      </c>
      <c r="S89" s="50" t="s">
        <v>41</v>
      </c>
      <c r="T89" s="50">
        <v>0</v>
      </c>
      <c r="U89" s="50">
        <v>0</v>
      </c>
      <c r="V89" s="50" t="s">
        <v>337</v>
      </c>
      <c r="W89" s="50" t="s">
        <v>88</v>
      </c>
      <c r="X89" s="60" t="s">
        <v>42</v>
      </c>
      <c r="Y89" s="50"/>
      <c r="Z89" s="50"/>
      <c r="AA89" s="50" t="s">
        <v>53</v>
      </c>
      <c r="AB89" s="58" t="s">
        <v>249</v>
      </c>
      <c r="AC89" s="60" t="s">
        <v>89</v>
      </c>
      <c r="AD89" s="50">
        <v>0</v>
      </c>
      <c r="AE89" s="50">
        <v>0</v>
      </c>
      <c r="AF89" s="50">
        <v>300</v>
      </c>
      <c r="AG89" s="50" t="s">
        <v>43</v>
      </c>
      <c r="AH89" s="50" t="str">
        <f t="shared" si="10"/>
        <v>C-32 131,7 Palafolls</v>
      </c>
      <c r="AJ89" s="50" t="str">
        <f t="shared" si="11"/>
        <v>{'Camera information':{'Identifier':'camera.4033','Number':4033,'Group':'C-32','Name':'C-32 131,7 Palafolls','Location':'C-32 (N)',</v>
      </c>
      <c r="AK89" s="50" t="str">
        <f t="shared" si="9"/>
        <v>'Description':'C-32 131,7 Palafolls','Symbol':'Fixed camera','Owner':'ACESA','Municipality':'Palafolls','Kilometric Point':'131,7','Road':'C-32','Direction':'0',</v>
      </c>
      <c r="AL89" s="50" t="str">
        <f t="shared" si="12"/>
        <v>'Latitude':'0','Longitude':'0','Manufacturer':'LANACCESS','Model':'-','Protocol':'		VLC','Polling':300,</v>
      </c>
      <c r="AM89" s="50" t="str">
        <f t="shared" si="14"/>
        <v>'Connection':{'Address':'10.131.52.25','Multicast address':'				235.1.0.212','User':'','Password':'','HTTP port':80,'ONVIF port':80,'RTSP port':554},</v>
      </c>
      <c r="AN89" s="50" t="str">
        <f t="shared" si="13"/>
        <v>'PTZ protocol':{'Protocol':'		VLC','Address':			0,'Port':0,'Serial settings':'0'}}},</v>
      </c>
    </row>
    <row r="90" spans="1:40" s="60" customFormat="1" ht="14.25" customHeight="1" x14ac:dyDescent="0.2">
      <c r="A90" s="56" t="str">
        <f t="shared" si="8"/>
        <v>camera.4034</v>
      </c>
      <c r="B90" s="57">
        <v>4034</v>
      </c>
      <c r="C90" s="58" t="s">
        <v>249</v>
      </c>
      <c r="D90" s="58">
        <v>132.6</v>
      </c>
      <c r="E90" s="58" t="s">
        <v>83</v>
      </c>
      <c r="F90" s="58" t="s">
        <v>250</v>
      </c>
      <c r="G90" s="58" t="s">
        <v>35</v>
      </c>
      <c r="H90" s="58" t="s">
        <v>330</v>
      </c>
      <c r="I90" s="58" t="s">
        <v>330</v>
      </c>
      <c r="J90" s="50" t="s">
        <v>37</v>
      </c>
      <c r="K90" s="63" t="s">
        <v>3722</v>
      </c>
      <c r="L90" s="65" t="s">
        <v>338</v>
      </c>
      <c r="M90" s="58"/>
      <c r="N90" s="58"/>
      <c r="O90" s="50">
        <v>80</v>
      </c>
      <c r="P90" s="50">
        <v>80</v>
      </c>
      <c r="Q90" s="50">
        <v>554</v>
      </c>
      <c r="R90" s="50" t="s">
        <v>1674</v>
      </c>
      <c r="S90" s="50" t="s">
        <v>41</v>
      </c>
      <c r="T90" s="50">
        <v>0</v>
      </c>
      <c r="U90" s="50">
        <v>0</v>
      </c>
      <c r="V90" s="50" t="s">
        <v>339</v>
      </c>
      <c r="W90" s="50" t="s">
        <v>88</v>
      </c>
      <c r="X90" s="60" t="s">
        <v>42</v>
      </c>
      <c r="Y90" s="50"/>
      <c r="Z90" s="50"/>
      <c r="AA90" s="50" t="s">
        <v>53</v>
      </c>
      <c r="AB90" s="58" t="s">
        <v>249</v>
      </c>
      <c r="AC90" s="60" t="s">
        <v>89</v>
      </c>
      <c r="AD90" s="50">
        <v>0</v>
      </c>
      <c r="AE90" s="50">
        <v>0</v>
      </c>
      <c r="AF90" s="50">
        <v>300</v>
      </c>
      <c r="AG90" s="50" t="s">
        <v>43</v>
      </c>
      <c r="AH90" s="50" t="str">
        <f t="shared" si="10"/>
        <v>C-32 132,6 Palafolls</v>
      </c>
      <c r="AJ90" s="50" t="str">
        <f t="shared" si="11"/>
        <v>{'Camera information':{'Identifier':'camera.4034','Number':4034,'Group':'C-32','Name':'C-32 132,6 Palafolls','Location':'C-32 (N)',</v>
      </c>
      <c r="AK90" s="50" t="str">
        <f t="shared" si="9"/>
        <v>'Description':'C-32 132,6 Palafolls','Symbol':'Fixed camera','Owner':'ACESA','Municipality':'Palafolls','Kilometric Point':'132,6','Road':'C-32','Direction':'0',</v>
      </c>
      <c r="AL90" s="50" t="str">
        <f t="shared" si="12"/>
        <v>'Latitude':'0','Longitude':'0','Manufacturer':'LANACCESS','Model':'-','Protocol':'		VLC','Polling':300,</v>
      </c>
      <c r="AM90" s="50" t="str">
        <f t="shared" si="14"/>
        <v>'Connection':{'Address':'10.131.52.26','Multicast address':'				235.1.0.213','User':'','Password':'','HTTP port':80,'ONVIF port':80,'RTSP port':554},</v>
      </c>
      <c r="AN90" s="50" t="str">
        <f t="shared" si="13"/>
        <v>'PTZ protocol':{'Protocol':'		VLC','Address':			0,'Port':0,'Serial settings':'0'}}},</v>
      </c>
    </row>
    <row r="91" spans="1:40" s="60" customFormat="1" ht="14.25" customHeight="1" x14ac:dyDescent="0.2">
      <c r="A91" s="56" t="str">
        <f t="shared" si="8"/>
        <v>camera.4035</v>
      </c>
      <c r="B91" s="57">
        <v>4035</v>
      </c>
      <c r="C91" s="58" t="s">
        <v>249</v>
      </c>
      <c r="D91" s="58">
        <v>134.6</v>
      </c>
      <c r="E91" s="58" t="s">
        <v>83</v>
      </c>
      <c r="F91" s="58" t="s">
        <v>250</v>
      </c>
      <c r="G91" s="58" t="s">
        <v>35</v>
      </c>
      <c r="H91" s="58" t="s">
        <v>330</v>
      </c>
      <c r="I91" s="58" t="s">
        <v>330</v>
      </c>
      <c r="J91" s="50" t="s">
        <v>37</v>
      </c>
      <c r="K91" s="63" t="s">
        <v>3722</v>
      </c>
      <c r="L91" s="65" t="s">
        <v>340</v>
      </c>
      <c r="M91" s="58"/>
      <c r="N91" s="58"/>
      <c r="O91" s="50">
        <v>80</v>
      </c>
      <c r="P91" s="50">
        <v>80</v>
      </c>
      <c r="Q91" s="50">
        <v>554</v>
      </c>
      <c r="R91" s="50" t="s">
        <v>1674</v>
      </c>
      <c r="S91" s="50" t="s">
        <v>41</v>
      </c>
      <c r="T91" s="50">
        <v>0</v>
      </c>
      <c r="U91" s="50">
        <v>0</v>
      </c>
      <c r="V91" s="50" t="s">
        <v>341</v>
      </c>
      <c r="W91" s="50" t="s">
        <v>88</v>
      </c>
      <c r="X91" s="60" t="s">
        <v>42</v>
      </c>
      <c r="Y91" s="50"/>
      <c r="Z91" s="50"/>
      <c r="AA91" s="50" t="s">
        <v>53</v>
      </c>
      <c r="AB91" s="58" t="s">
        <v>249</v>
      </c>
      <c r="AC91" s="60" t="s">
        <v>89</v>
      </c>
      <c r="AD91" s="50">
        <v>0</v>
      </c>
      <c r="AE91" s="50">
        <v>0</v>
      </c>
      <c r="AF91" s="50">
        <v>300</v>
      </c>
      <c r="AG91" s="50" t="s">
        <v>43</v>
      </c>
      <c r="AH91" s="50" t="str">
        <f t="shared" si="10"/>
        <v>C-32 134,6 Palafolls</v>
      </c>
      <c r="AJ91" s="50" t="str">
        <f t="shared" si="11"/>
        <v>{'Camera information':{'Identifier':'camera.4035','Number':4035,'Group':'C-32','Name':'C-32 134,6 Palafolls','Location':'C-32 (N)',</v>
      </c>
      <c r="AK91" s="50" t="str">
        <f t="shared" si="9"/>
        <v>'Description':'C-32 134,6 Palafolls','Symbol':'Fixed camera','Owner':'ACESA','Municipality':'Palafolls','Kilometric Point':'134,6','Road':'C-32','Direction':'0',</v>
      </c>
      <c r="AL91" s="50" t="str">
        <f t="shared" si="12"/>
        <v>'Latitude':'0','Longitude':'0','Manufacturer':'LANACCESS','Model':'-','Protocol':'		VLC','Polling':300,</v>
      </c>
      <c r="AM91" s="50" t="str">
        <f t="shared" si="14"/>
        <v>'Connection':{'Address':'10.131.52.28','Multicast address':'				235.1.0.215','User':'','Password':'','HTTP port':80,'ONVIF port':80,'RTSP port':554},</v>
      </c>
      <c r="AN91" s="50" t="str">
        <f t="shared" si="13"/>
        <v>'PTZ protocol':{'Protocol':'		VLC','Address':			0,'Port':0,'Serial settings':'0'}}},</v>
      </c>
    </row>
    <row r="92" spans="1:40" s="60" customFormat="1" ht="14.25" customHeight="1" x14ac:dyDescent="0.2">
      <c r="A92" s="56" t="str">
        <f t="shared" si="8"/>
        <v>camera.4023</v>
      </c>
      <c r="B92" s="57">
        <v>4023</v>
      </c>
      <c r="C92" s="58" t="s">
        <v>249</v>
      </c>
      <c r="D92" s="58">
        <v>118.7</v>
      </c>
      <c r="E92" s="58" t="s">
        <v>83</v>
      </c>
      <c r="F92" s="58" t="s">
        <v>250</v>
      </c>
      <c r="G92" s="58" t="s">
        <v>35</v>
      </c>
      <c r="H92" s="58" t="s">
        <v>318</v>
      </c>
      <c r="I92" s="58" t="s">
        <v>342</v>
      </c>
      <c r="J92" s="50" t="s">
        <v>37</v>
      </c>
      <c r="K92" s="63" t="s">
        <v>3722</v>
      </c>
      <c r="L92" s="65" t="s">
        <v>343</v>
      </c>
      <c r="M92" s="58"/>
      <c r="N92" s="58"/>
      <c r="O92" s="50">
        <v>80</v>
      </c>
      <c r="P92" s="50">
        <v>80</v>
      </c>
      <c r="Q92" s="50">
        <v>554</v>
      </c>
      <c r="R92" s="50" t="s">
        <v>1674</v>
      </c>
      <c r="S92" s="50" t="s">
        <v>41</v>
      </c>
      <c r="T92" s="50">
        <v>0</v>
      </c>
      <c r="U92" s="50">
        <v>0</v>
      </c>
      <c r="V92" s="50" t="s">
        <v>344</v>
      </c>
      <c r="W92" s="50" t="s">
        <v>88</v>
      </c>
      <c r="X92" s="60" t="s">
        <v>42</v>
      </c>
      <c r="Y92" s="50"/>
      <c r="Z92" s="50"/>
      <c r="AA92" s="50" t="s">
        <v>53</v>
      </c>
      <c r="AB92" s="58" t="s">
        <v>249</v>
      </c>
      <c r="AC92" s="60" t="s">
        <v>89</v>
      </c>
      <c r="AD92" s="50">
        <v>0</v>
      </c>
      <c r="AE92" s="50">
        <v>0</v>
      </c>
      <c r="AF92" s="50">
        <v>300</v>
      </c>
      <c r="AG92" s="50" t="s">
        <v>43</v>
      </c>
      <c r="AH92" s="50" t="str">
        <f t="shared" si="10"/>
        <v>C-32 118,7 St. Pol Tunel 2</v>
      </c>
      <c r="AJ92" s="50" t="str">
        <f t="shared" si="11"/>
        <v>{'Camera information':{'Identifier':'camera.4023','Number':4023,'Group':'C-32','Name':'C-32 118,7 St. Pol Tunel 2','Location':'C-32 (N)',</v>
      </c>
      <c r="AK92" s="50" t="str">
        <f t="shared" si="9"/>
        <v>'Description':'C-32 118,7 St. Pol Tunel 2','Symbol':'Fixed camera','Owner':'ACESA','Municipality':'Sant Pol de Mar','Kilometric Point':'118,7','Road':'C-32','Direction':'0',</v>
      </c>
      <c r="AL92" s="50" t="str">
        <f t="shared" si="12"/>
        <v>'Latitude':'0','Longitude':'0','Manufacturer':'LANACCESS','Model':'-','Protocol':'		VLC','Polling':300,</v>
      </c>
      <c r="AM92" s="50" t="str">
        <f t="shared" si="14"/>
        <v>'Connection':{'Address':'10.131.52.3','Multicast address':'				235.1.0.113','User':'','Password':'','HTTP port':80,'ONVIF port':80,'RTSP port':554},</v>
      </c>
      <c r="AN92" s="50" t="str">
        <f t="shared" si="13"/>
        <v>'PTZ protocol':{'Protocol':'		VLC','Address':			0,'Port':0,'Serial settings':'0'}}},</v>
      </c>
    </row>
    <row r="93" spans="1:40" s="60" customFormat="1" ht="14.25" customHeight="1" x14ac:dyDescent="0.2">
      <c r="A93" s="56" t="str">
        <f t="shared" si="8"/>
        <v>camera.4024</v>
      </c>
      <c r="B93" s="57">
        <v>4024</v>
      </c>
      <c r="C93" s="58" t="s">
        <v>249</v>
      </c>
      <c r="D93" s="58">
        <v>119.5</v>
      </c>
      <c r="E93" s="58" t="s">
        <v>83</v>
      </c>
      <c r="F93" s="58" t="s">
        <v>250</v>
      </c>
      <c r="G93" s="58" t="s">
        <v>35</v>
      </c>
      <c r="H93" s="58" t="s">
        <v>318</v>
      </c>
      <c r="I93" s="58" t="s">
        <v>345</v>
      </c>
      <c r="J93" s="50" t="s">
        <v>37</v>
      </c>
      <c r="K93" s="63" t="s">
        <v>3722</v>
      </c>
      <c r="L93" s="65" t="s">
        <v>346</v>
      </c>
      <c r="M93" s="58"/>
      <c r="N93" s="58"/>
      <c r="O93" s="50">
        <v>80</v>
      </c>
      <c r="P93" s="50">
        <v>80</v>
      </c>
      <c r="Q93" s="50">
        <v>554</v>
      </c>
      <c r="R93" s="50" t="s">
        <v>1674</v>
      </c>
      <c r="S93" s="50" t="s">
        <v>41</v>
      </c>
      <c r="T93" s="50">
        <v>0</v>
      </c>
      <c r="U93" s="50">
        <v>0</v>
      </c>
      <c r="V93" s="50" t="s">
        <v>347</v>
      </c>
      <c r="W93" s="50" t="s">
        <v>88</v>
      </c>
      <c r="X93" s="60" t="s">
        <v>114</v>
      </c>
      <c r="Y93" s="50"/>
      <c r="Z93" s="50"/>
      <c r="AA93" s="50" t="s">
        <v>53</v>
      </c>
      <c r="AB93" s="58" t="s">
        <v>249</v>
      </c>
      <c r="AC93" s="60" t="s">
        <v>89</v>
      </c>
      <c r="AD93" s="50">
        <v>0</v>
      </c>
      <c r="AE93" s="50">
        <v>0</v>
      </c>
      <c r="AF93" s="50">
        <v>300</v>
      </c>
      <c r="AG93" s="50" t="s">
        <v>43</v>
      </c>
      <c r="AH93" s="50" t="str">
        <f t="shared" si="10"/>
        <v>C-32 119,5 St. Pol Tunel</v>
      </c>
      <c r="AJ93" s="50" t="str">
        <f t="shared" si="11"/>
        <v>{'Camera information':{'Identifier':'camera.4024','Number':4024,'Group':'C-32','Name':'C-32 119,5 St. Pol Tunel','Location':'C-32 (N)',</v>
      </c>
      <c r="AK93" s="50" t="str">
        <f t="shared" si="9"/>
        <v>'Description':'C-32 119,5 St. Pol Tunel','Symbol':'Fixed camera','Owner':'ACESA','Municipality':'Sant Pol de Mar','Kilometric Point':'119,5','Road':'C-32','Direction':'0',</v>
      </c>
      <c r="AL93" s="50" t="str">
        <f t="shared" si="12"/>
        <v>'Latitude':'0','Longitude':'0','Manufacturer':'LANACCESS','Model':'-','Protocol':'		VLC','Polling':300,</v>
      </c>
      <c r="AM93" s="50" t="str">
        <f t="shared" si="14"/>
        <v>'Connection':{'Address':'10.131.52.4','Multicast address':'				235.1.0.114','User':'','Password':'','HTTP port':80,'ONVIF port':80,'RTSP port':554},</v>
      </c>
      <c r="AN93" s="50" t="str">
        <f t="shared" si="13"/>
        <v>'PTZ protocol':{'Protocol':'		VLC','Address':			0,'Port':0,'Serial settings':'0'}}},</v>
      </c>
    </row>
    <row r="94" spans="1:40" s="60" customFormat="1" ht="14.25" customHeight="1" x14ac:dyDescent="0.2">
      <c r="A94" s="56" t="str">
        <f t="shared" si="8"/>
        <v>camera.4025</v>
      </c>
      <c r="B94" s="57">
        <v>4025</v>
      </c>
      <c r="C94" s="58" t="s">
        <v>249</v>
      </c>
      <c r="D94" s="58">
        <v>122.3</v>
      </c>
      <c r="E94" s="58" t="s">
        <v>83</v>
      </c>
      <c r="F94" s="58" t="s">
        <v>250</v>
      </c>
      <c r="G94" s="58" t="s">
        <v>35</v>
      </c>
      <c r="H94" s="58" t="s">
        <v>348</v>
      </c>
      <c r="I94" s="58" t="s">
        <v>349</v>
      </c>
      <c r="J94" s="50" t="s">
        <v>37</v>
      </c>
      <c r="K94" s="63" t="s">
        <v>3722</v>
      </c>
      <c r="L94" s="65" t="s">
        <v>350</v>
      </c>
      <c r="M94" s="58"/>
      <c r="N94" s="58"/>
      <c r="O94" s="50">
        <v>80</v>
      </c>
      <c r="P94" s="50">
        <v>80</v>
      </c>
      <c r="Q94" s="50">
        <v>554</v>
      </c>
      <c r="R94" s="50" t="s">
        <v>1674</v>
      </c>
      <c r="S94" s="50" t="s">
        <v>41</v>
      </c>
      <c r="T94" s="50">
        <v>0</v>
      </c>
      <c r="U94" s="50">
        <v>0</v>
      </c>
      <c r="V94" s="50" t="s">
        <v>351</v>
      </c>
      <c r="W94" s="50" t="s">
        <v>88</v>
      </c>
      <c r="X94" s="60" t="s">
        <v>42</v>
      </c>
      <c r="Y94" s="50"/>
      <c r="Z94" s="50"/>
      <c r="AA94" s="50" t="s">
        <v>108</v>
      </c>
      <c r="AB94" s="58" t="s">
        <v>249</v>
      </c>
      <c r="AC94" s="60" t="s">
        <v>89</v>
      </c>
      <c r="AD94" s="50">
        <v>0</v>
      </c>
      <c r="AE94" s="50">
        <v>0</v>
      </c>
      <c r="AF94" s="50">
        <v>300</v>
      </c>
      <c r="AG94" s="50" t="s">
        <v>43</v>
      </c>
      <c r="AH94" s="50" t="str">
        <f t="shared" si="10"/>
        <v>C-32 122,3 Callella Sortida</v>
      </c>
      <c r="AJ94" s="50" t="str">
        <f t="shared" si="11"/>
        <v>{'Camera information':{'Identifier':'camera.4025','Number':4025,'Group':'C-32','Name':'C-32 122,3 Callella Sortida','Location':'C-32 (N)',</v>
      </c>
      <c r="AK94" s="50" t="str">
        <f t="shared" si="9"/>
        <v>'Description':'C-32 122,3 Callella Sortida','Symbol':'Fixed camera','Owner':'ACESA','Municipality':'Calella','Kilometric Point':'122,3','Road':'C-32','Direction':'0',</v>
      </c>
      <c r="AL94" s="50" t="str">
        <f t="shared" si="12"/>
        <v>'Latitude':'0','Longitude':'0','Manufacturer':'LANACCESS','Model':'-','Protocol':'		VLC','Polling':300,</v>
      </c>
      <c r="AM94" s="50" t="str">
        <f t="shared" si="14"/>
        <v>'Connection':{'Address':'10.131.52.7','Multicast address':'				235.1.0.117','User':'','Password':'','HTTP port':80,'ONVIF port':80,'RTSP port':554},</v>
      </c>
      <c r="AN94" s="50" t="str">
        <f t="shared" si="13"/>
        <v>'PTZ protocol':{'Protocol':'		VLC','Address':			0,'Port':0,'Serial settings':'0'}}},</v>
      </c>
    </row>
    <row r="95" spans="1:40" s="60" customFormat="1" ht="14.25" customHeight="1" x14ac:dyDescent="0.2">
      <c r="A95" s="56" t="str">
        <f t="shared" si="8"/>
        <v>camera.4026</v>
      </c>
      <c r="B95" s="57">
        <v>4026</v>
      </c>
      <c r="C95" s="58" t="s">
        <v>249</v>
      </c>
      <c r="D95" s="58">
        <v>124.55</v>
      </c>
      <c r="E95" s="58" t="s">
        <v>83</v>
      </c>
      <c r="F95" s="58" t="s">
        <v>250</v>
      </c>
      <c r="G95" s="58" t="s">
        <v>35</v>
      </c>
      <c r="H95" s="58" t="s">
        <v>352</v>
      </c>
      <c r="I95" s="58" t="s">
        <v>353</v>
      </c>
      <c r="J95" s="50" t="s">
        <v>37</v>
      </c>
      <c r="K95" s="63" t="s">
        <v>3722</v>
      </c>
      <c r="L95" s="65" t="s">
        <v>354</v>
      </c>
      <c r="M95" s="58"/>
      <c r="N95" s="58"/>
      <c r="O95" s="50">
        <v>80</v>
      </c>
      <c r="P95" s="50">
        <v>80</v>
      </c>
      <c r="Q95" s="50">
        <v>554</v>
      </c>
      <c r="R95" s="50" t="s">
        <v>1674</v>
      </c>
      <c r="S95" s="50" t="s">
        <v>41</v>
      </c>
      <c r="T95" s="50">
        <v>0</v>
      </c>
      <c r="U95" s="50">
        <v>0</v>
      </c>
      <c r="V95" s="50" t="s">
        <v>355</v>
      </c>
      <c r="W95" s="50" t="s">
        <v>88</v>
      </c>
      <c r="X95" s="60" t="s">
        <v>42</v>
      </c>
      <c r="Y95" s="50"/>
      <c r="Z95" s="50"/>
      <c r="AA95" s="50" t="s">
        <v>53</v>
      </c>
      <c r="AB95" s="58" t="s">
        <v>249</v>
      </c>
      <c r="AC95" s="60" t="s">
        <v>89</v>
      </c>
      <c r="AD95" s="50">
        <v>0</v>
      </c>
      <c r="AE95" s="50">
        <v>0</v>
      </c>
      <c r="AF95" s="50">
        <v>300</v>
      </c>
      <c r="AG95" s="50" t="s">
        <v>43</v>
      </c>
      <c r="AH95" s="50" t="str">
        <f t="shared" si="10"/>
        <v>C-32 124,55 Pineda Sortida</v>
      </c>
      <c r="AJ95" s="50" t="str">
        <f t="shared" si="11"/>
        <v>{'Camera information':{'Identifier':'camera.4026','Number':4026,'Group':'C-32','Name':'C-32 124,55 Pineda Sortida','Location':'C-32 (N)',</v>
      </c>
      <c r="AK95" s="50" t="str">
        <f t="shared" si="9"/>
        <v>'Description':'C-32 124,55 Pineda Sortida','Symbol':'Fixed camera','Owner':'ACESA','Municipality':'Pineda de Mar','Kilometric Point':'124,55','Road':'C-32','Direction':'0',</v>
      </c>
      <c r="AL95" s="50" t="str">
        <f t="shared" si="12"/>
        <v>'Latitude':'0','Longitude':'0','Manufacturer':'LANACCESS','Model':'-','Protocol':'		VLC','Polling':300,</v>
      </c>
      <c r="AM95" s="50" t="str">
        <f t="shared" si="14"/>
        <v>'Connection':{'Address':'10.131.52.8','Multicast address':'				235.1.0.118','User':'','Password':'','HTTP port':80,'ONVIF port':80,'RTSP port':554},</v>
      </c>
      <c r="AN95" s="50" t="str">
        <f t="shared" si="13"/>
        <v>'PTZ protocol':{'Protocol':'		VLC','Address':			0,'Port':0,'Serial settings':'0'}}},</v>
      </c>
    </row>
    <row r="96" spans="1:40" s="60" customFormat="1" ht="14.25" customHeight="1" x14ac:dyDescent="0.2">
      <c r="A96" s="56" t="str">
        <f t="shared" si="8"/>
        <v>camera.4027</v>
      </c>
      <c r="B96" s="57">
        <v>4027</v>
      </c>
      <c r="C96" s="58" t="s">
        <v>249</v>
      </c>
      <c r="D96" s="58">
        <v>125.4</v>
      </c>
      <c r="E96" s="58" t="s">
        <v>83</v>
      </c>
      <c r="F96" s="58" t="s">
        <v>250</v>
      </c>
      <c r="G96" s="58" t="s">
        <v>35</v>
      </c>
      <c r="H96" s="58" t="s">
        <v>356</v>
      </c>
      <c r="I96" s="58" t="s">
        <v>357</v>
      </c>
      <c r="J96" s="50" t="s">
        <v>37</v>
      </c>
      <c r="K96" s="63" t="s">
        <v>3722</v>
      </c>
      <c r="L96" s="65" t="s">
        <v>358</v>
      </c>
      <c r="M96" s="58"/>
      <c r="N96" s="58"/>
      <c r="O96" s="50">
        <v>80</v>
      </c>
      <c r="P96" s="50">
        <v>80</v>
      </c>
      <c r="Q96" s="50">
        <v>554</v>
      </c>
      <c r="R96" s="50" t="s">
        <v>1674</v>
      </c>
      <c r="S96" s="50" t="s">
        <v>41</v>
      </c>
      <c r="T96" s="50">
        <v>0</v>
      </c>
      <c r="U96" s="50">
        <v>0</v>
      </c>
      <c r="V96" s="50" t="s">
        <v>359</v>
      </c>
      <c r="W96" s="50" t="s">
        <v>88</v>
      </c>
      <c r="X96" s="60" t="s">
        <v>42</v>
      </c>
      <c r="Y96" s="50"/>
      <c r="Z96" s="50"/>
      <c r="AA96" s="50" t="s">
        <v>53</v>
      </c>
      <c r="AB96" s="58" t="s">
        <v>249</v>
      </c>
      <c r="AC96" s="60" t="s">
        <v>89</v>
      </c>
      <c r="AD96" s="50">
        <v>0</v>
      </c>
      <c r="AE96" s="50">
        <v>0</v>
      </c>
      <c r="AF96" s="50">
        <v>300</v>
      </c>
      <c r="AG96" s="50" t="s">
        <v>43</v>
      </c>
      <c r="AH96" s="50" t="str">
        <f t="shared" si="10"/>
        <v>C-32 125,4 Tordera Tunel 3</v>
      </c>
      <c r="AJ96" s="50" t="str">
        <f t="shared" si="11"/>
        <v>{'Camera information':{'Identifier':'camera.4027','Number':4027,'Group':'C-32','Name':'C-32 125,4 Tordera Tunel 3','Location':'C-32 (N)',</v>
      </c>
      <c r="AK96" s="50" t="str">
        <f t="shared" si="9"/>
        <v>'Description':'C-32 125,4 Tordera Tunel 3','Symbol':'Fixed camera','Owner':'ACESA','Municipality':'Tordera','Kilometric Point':'125,4','Road':'C-32','Direction':'0',</v>
      </c>
      <c r="AL96" s="50" t="str">
        <f t="shared" si="12"/>
        <v>'Latitude':'0','Longitude':'0','Manufacturer':'LANACCESS','Model':'-','Protocol':'		VLC','Polling':300,</v>
      </c>
      <c r="AM96" s="50" t="str">
        <f t="shared" si="14"/>
        <v>'Connection':{'Address':'10.131.52.9','Multicast address':'				235.1.0.119','User':'','Password':'','HTTP port':80,'ONVIF port':80,'RTSP port':554},</v>
      </c>
      <c r="AN96" s="50" t="str">
        <f t="shared" si="13"/>
        <v>'PTZ protocol':{'Protocol':'		VLC','Address':			0,'Port':0,'Serial settings':'0'}}},</v>
      </c>
    </row>
    <row r="97" spans="1:40" s="60" customFormat="1" ht="14.25" customHeight="1" x14ac:dyDescent="0.2">
      <c r="A97" s="56" t="str">
        <f t="shared" si="8"/>
        <v>camera.0771</v>
      </c>
      <c r="B97" s="57">
        <v>771</v>
      </c>
      <c r="C97" s="60" t="s">
        <v>60</v>
      </c>
      <c r="D97" s="60">
        <v>186.7</v>
      </c>
      <c r="E97" s="60" t="s">
        <v>83</v>
      </c>
      <c r="F97" s="60" t="s">
        <v>84</v>
      </c>
      <c r="G97" s="58" t="s">
        <v>35</v>
      </c>
      <c r="H97" s="60" t="s">
        <v>360</v>
      </c>
      <c r="I97" s="60" t="s">
        <v>360</v>
      </c>
      <c r="J97" s="60" t="s">
        <v>37</v>
      </c>
      <c r="K97" s="63" t="s">
        <v>3722</v>
      </c>
      <c r="L97" s="64" t="s">
        <v>361</v>
      </c>
      <c r="O97" s="50">
        <v>80</v>
      </c>
      <c r="P97" s="50">
        <v>80</v>
      </c>
      <c r="Q97" s="50">
        <v>554</v>
      </c>
      <c r="R97" s="60" t="s">
        <v>1674</v>
      </c>
      <c r="S97" s="60" t="s">
        <v>41</v>
      </c>
      <c r="T97" s="60">
        <v>0</v>
      </c>
      <c r="U97" s="50">
        <v>0</v>
      </c>
      <c r="V97" s="60" t="s">
        <v>362</v>
      </c>
      <c r="W97" s="60" t="s">
        <v>88</v>
      </c>
      <c r="X97" s="60" t="s">
        <v>42</v>
      </c>
      <c r="AA97" s="60" t="s">
        <v>53</v>
      </c>
      <c r="AB97" s="60" t="s">
        <v>60</v>
      </c>
      <c r="AC97" s="60" t="s">
        <v>89</v>
      </c>
      <c r="AD97" s="50">
        <v>0</v>
      </c>
      <c r="AE97" s="50">
        <v>0</v>
      </c>
      <c r="AF97" s="50">
        <v>300</v>
      </c>
      <c r="AG97" s="50" t="s">
        <v>43</v>
      </c>
      <c r="AH97" s="50" t="str">
        <f t="shared" si="10"/>
        <v>AP-7 186,7 Subirats</v>
      </c>
      <c r="AJ97" s="50" t="str">
        <f t="shared" si="11"/>
        <v>{'Camera information':{'Identifier':'camera.0771','Number':771,'Group':'AP-7','Name':'AP-7 186,7 Subirats','Location':'AP-7 (S)',</v>
      </c>
      <c r="AK97" s="50" t="str">
        <f t="shared" si="9"/>
        <v>'Description':'AP-7 186,7 Subirats','Symbol':'Fixed camera','Owner':'ACESA','Municipality':'Subirats','Kilometric Point':'186,7','Road':'AP-7','Direction':'0',</v>
      </c>
      <c r="AL97" s="50" t="str">
        <f t="shared" si="12"/>
        <v>'Latitude':'0','Longitude':'0','Manufacturer':'LANACCESS','Model':'-','Protocol':'		VLC','Polling':300,</v>
      </c>
      <c r="AM97" s="50" t="str">
        <f t="shared" si="14"/>
        <v>'Connection':{'Address':'10.131.55.12','Multicast address':'				235.1.0.65','User':'','Password':'','HTTP port':80,'ONVIF port':80,'RTSP port':554},</v>
      </c>
      <c r="AN97" s="50" t="str">
        <f t="shared" si="13"/>
        <v>'PTZ protocol':{'Protocol':'		VLC','Address':			0,'Port':0,'Serial settings':'0'}}},</v>
      </c>
    </row>
    <row r="98" spans="1:40" s="60" customFormat="1" ht="14.25" customHeight="1" x14ac:dyDescent="0.2">
      <c r="A98" s="56" t="str">
        <f t="shared" si="8"/>
        <v>camera.2315</v>
      </c>
      <c r="B98" s="57">
        <v>2315</v>
      </c>
      <c r="C98" s="58" t="s">
        <v>363</v>
      </c>
      <c r="D98" s="58">
        <v>14.45</v>
      </c>
      <c r="E98" s="58" t="s">
        <v>83</v>
      </c>
      <c r="F98" s="58" t="s">
        <v>34</v>
      </c>
      <c r="G98" s="58" t="s">
        <v>35</v>
      </c>
      <c r="H98" s="58" t="s">
        <v>364</v>
      </c>
      <c r="I98" s="58" t="s">
        <v>365</v>
      </c>
      <c r="J98" s="50" t="s">
        <v>37</v>
      </c>
      <c r="K98" s="63" t="s">
        <v>3722</v>
      </c>
      <c r="L98" s="65" t="s">
        <v>366</v>
      </c>
      <c r="M98" s="58"/>
      <c r="N98" s="58"/>
      <c r="O98" s="50">
        <v>80</v>
      </c>
      <c r="P98" s="50">
        <v>80</v>
      </c>
      <c r="Q98" s="50">
        <v>554</v>
      </c>
      <c r="R98" s="50" t="s">
        <v>1674</v>
      </c>
      <c r="S98" s="50" t="s">
        <v>41</v>
      </c>
      <c r="T98" s="50">
        <v>0</v>
      </c>
      <c r="U98" s="50">
        <v>0</v>
      </c>
      <c r="V98" s="50" t="s">
        <v>367</v>
      </c>
      <c r="W98" s="50" t="s">
        <v>88</v>
      </c>
      <c r="Y98" s="50"/>
      <c r="Z98" s="50"/>
      <c r="AA98" s="50" t="s">
        <v>53</v>
      </c>
      <c r="AB98" s="58" t="s">
        <v>363</v>
      </c>
      <c r="AC98" s="60" t="s">
        <v>89</v>
      </c>
      <c r="AD98" s="50">
        <v>0</v>
      </c>
      <c r="AE98" s="50">
        <v>0</v>
      </c>
      <c r="AF98" s="50">
        <v>300</v>
      </c>
      <c r="AG98" s="50" t="s">
        <v>43</v>
      </c>
      <c r="AH98" s="50" t="str">
        <f t="shared" si="10"/>
        <v>AP-2 14,45 Enllaç AP-7</v>
      </c>
      <c r="AJ98" s="50" t="str">
        <f t="shared" si="11"/>
        <v>{'Camera information':{'Identifier':'camera.2315','Number':2315,'Group':'AP-2','Name':'AP-2 14,45 Enllaç AP-7','Location':'ACCESSOS SUD',</v>
      </c>
      <c r="AK98" s="50" t="str">
        <f t="shared" si="9"/>
        <v>'Description':'AP-2 14,45 Enllaç AP-7','Symbol':'Fixed camera','Owner':'ACESA','Municipality':'Papiol','Kilometric Point':'14,45','Road':'AP-2','Direction':'0',</v>
      </c>
      <c r="AL98" s="50" t="str">
        <f t="shared" si="12"/>
        <v>'Latitude':'0','Longitude':'0','Manufacturer':'LANACCESS','Model':'-','Protocol':'		VLC','Polling':300,</v>
      </c>
      <c r="AM98" s="50" t="str">
        <f t="shared" si="14"/>
        <v>'Connection':{'Address':'10.131.55.3','Multicast address':'				235.1.0.4','User':'','Password':'','HTTP port':80,'ONVIF port':80,'RTSP port':554},</v>
      </c>
      <c r="AN98" s="50" t="str">
        <f t="shared" si="13"/>
        <v>'PTZ protocol':{'Protocol':'		VLC','Address':			0,'Port':0,'Serial settings':'0'}}},</v>
      </c>
    </row>
    <row r="99" spans="1:40" s="60" customFormat="1" ht="14.25" customHeight="1" x14ac:dyDescent="0.2">
      <c r="A99" s="56" t="str">
        <f t="shared" si="8"/>
        <v>camera.0767</v>
      </c>
      <c r="B99" s="57">
        <v>767</v>
      </c>
      <c r="C99" s="60" t="s">
        <v>60</v>
      </c>
      <c r="D99" s="60">
        <v>173.9</v>
      </c>
      <c r="E99" s="60" t="s">
        <v>83</v>
      </c>
      <c r="F99" s="60" t="s">
        <v>84</v>
      </c>
      <c r="G99" s="58" t="s">
        <v>35</v>
      </c>
      <c r="H99" s="60" t="s">
        <v>368</v>
      </c>
      <c r="I99" s="60" t="s">
        <v>369</v>
      </c>
      <c r="J99" s="60" t="s">
        <v>37</v>
      </c>
      <c r="K99" s="63" t="s">
        <v>3722</v>
      </c>
      <c r="L99" s="64" t="s">
        <v>370</v>
      </c>
      <c r="O99" s="50">
        <v>80</v>
      </c>
      <c r="P99" s="50">
        <v>80</v>
      </c>
      <c r="Q99" s="50">
        <v>554</v>
      </c>
      <c r="R99" s="60" t="s">
        <v>1674</v>
      </c>
      <c r="S99" s="60" t="s">
        <v>41</v>
      </c>
      <c r="T99" s="60">
        <v>0</v>
      </c>
      <c r="U99" s="50">
        <v>0</v>
      </c>
      <c r="V99" s="60" t="s">
        <v>371</v>
      </c>
      <c r="W99" s="60" t="s">
        <v>88</v>
      </c>
      <c r="X99" s="60" t="s">
        <v>42</v>
      </c>
      <c r="AA99" s="60" t="s">
        <v>53</v>
      </c>
      <c r="AB99" s="60" t="s">
        <v>60</v>
      </c>
      <c r="AC99" s="60" t="s">
        <v>89</v>
      </c>
      <c r="AD99" s="50">
        <v>0</v>
      </c>
      <c r="AE99" s="50">
        <v>0</v>
      </c>
      <c r="AF99" s="50">
        <v>300</v>
      </c>
      <c r="AG99" s="50" t="s">
        <v>43</v>
      </c>
      <c r="AH99" s="50" t="str">
        <f t="shared" si="10"/>
        <v>AP-7 173,9 Castellvi de R.</v>
      </c>
      <c r="AJ99" s="50" t="str">
        <f t="shared" si="11"/>
        <v>{'Camera information':{'Identifier':'camera.0767','Number':767,'Group':'AP-7','Name':'AP-7 173,9 Castellvi de R.','Location':'AP-7 (S)',</v>
      </c>
      <c r="AK99" s="50" t="str">
        <f t="shared" si="9"/>
        <v>'Description':'AP-7 173,9 Castellvi de R.','Symbol':'Fixed camera','Owner':'ACESA','Municipality':'Castellví de Rosanes','Kilometric Point':'173,9','Road':'AP-7','Direction':'0',</v>
      </c>
      <c r="AL99" s="50" t="str">
        <f t="shared" si="12"/>
        <v>'Latitude':'0','Longitude':'0','Manufacturer':'LANACCESS','Model':'-','Protocol':'		VLC','Polling':300,</v>
      </c>
      <c r="AM99" s="50" t="str">
        <f t="shared" si="14"/>
        <v>'Connection':{'Address':'10.131.55.6','Multicast address':'				235.1.0.59','User':'','Password':'','HTTP port':80,'ONVIF port':80,'RTSP port':554},</v>
      </c>
      <c r="AN99" s="50" t="str">
        <f t="shared" si="13"/>
        <v>'PTZ protocol':{'Protocol':'		VLC','Address':			0,'Port':0,'Serial settings':'0'}}},</v>
      </c>
    </row>
    <row r="100" spans="1:40" s="60" customFormat="1" ht="14.25" customHeight="1" x14ac:dyDescent="0.2">
      <c r="A100" s="56" t="str">
        <f t="shared" si="8"/>
        <v>camera.0760</v>
      </c>
      <c r="B100" s="57">
        <v>760</v>
      </c>
      <c r="C100" s="60" t="s">
        <v>60</v>
      </c>
      <c r="D100" s="60">
        <v>161.69999999999999</v>
      </c>
      <c r="E100" s="60" t="s">
        <v>83</v>
      </c>
      <c r="F100" s="60" t="s">
        <v>84</v>
      </c>
      <c r="G100" s="58" t="s">
        <v>35</v>
      </c>
      <c r="H100" s="60" t="s">
        <v>364</v>
      </c>
      <c r="I100" s="60" t="s">
        <v>364</v>
      </c>
      <c r="J100" s="60" t="s">
        <v>37</v>
      </c>
      <c r="K100" s="63" t="s">
        <v>3722</v>
      </c>
      <c r="L100" s="64" t="s">
        <v>372</v>
      </c>
      <c r="O100" s="50">
        <v>80</v>
      </c>
      <c r="P100" s="50">
        <v>80</v>
      </c>
      <c r="Q100" s="50">
        <v>554</v>
      </c>
      <c r="R100" s="60" t="s">
        <v>1674</v>
      </c>
      <c r="S100" s="60" t="s">
        <v>41</v>
      </c>
      <c r="T100" s="60">
        <v>0</v>
      </c>
      <c r="U100" s="50">
        <v>0</v>
      </c>
      <c r="V100" s="60" t="s">
        <v>373</v>
      </c>
      <c r="W100" s="60" t="s">
        <v>88</v>
      </c>
      <c r="X100" s="60" t="s">
        <v>93</v>
      </c>
      <c r="AA100" s="60" t="s">
        <v>53</v>
      </c>
      <c r="AB100" s="60" t="s">
        <v>60</v>
      </c>
      <c r="AC100" s="60" t="s">
        <v>89</v>
      </c>
      <c r="AD100" s="50">
        <v>0</v>
      </c>
      <c r="AE100" s="50">
        <v>0</v>
      </c>
      <c r="AF100" s="50">
        <v>300</v>
      </c>
      <c r="AG100" s="50" t="s">
        <v>43</v>
      </c>
      <c r="AH100" s="50" t="str">
        <f t="shared" si="10"/>
        <v>AP-7 161,7 Papiol</v>
      </c>
      <c r="AJ100" s="50" t="str">
        <f t="shared" si="11"/>
        <v>{'Camera information':{'Identifier':'camera.0760','Number':760,'Group':'AP-7','Name':'AP-7 161,7 Papiol','Location':'AP-7 (S)',</v>
      </c>
      <c r="AK100" s="50" t="str">
        <f t="shared" si="9"/>
        <v>'Description':'AP-7 161,7 Papiol','Symbol':'Fixed camera','Owner':'ACESA','Municipality':'Papiol','Kilometric Point':'161,7','Road':'AP-7','Direction':'0',</v>
      </c>
      <c r="AL100" s="50" t="str">
        <f t="shared" si="12"/>
        <v>'Latitude':'0','Longitude':'0','Manufacturer':'LANACCESS','Model':'-','Protocol':'		VLC','Polling':300,</v>
      </c>
      <c r="AM100" s="50" t="str">
        <f t="shared" si="14"/>
        <v>'Connection':{'Address':'10.131.55.7','Multicast address':'				235.1.7.22','User':'','Password':'','HTTP port':80,'ONVIF port':80,'RTSP port':554},</v>
      </c>
      <c r="AN100" s="50" t="str">
        <f t="shared" si="13"/>
        <v>'PTZ protocol':{'Protocol':'		VLC','Address':			0,'Port':0,'Serial settings':'0'}}},</v>
      </c>
    </row>
    <row r="101" spans="1:40" s="60" customFormat="1" ht="14.25" customHeight="1" x14ac:dyDescent="0.2">
      <c r="A101" s="56" t="str">
        <f t="shared" si="8"/>
        <v>camera.0768</v>
      </c>
      <c r="B101" s="57">
        <v>768</v>
      </c>
      <c r="C101" s="60" t="s">
        <v>60</v>
      </c>
      <c r="D101" s="60">
        <v>176.7</v>
      </c>
      <c r="E101" s="60" t="s">
        <v>83</v>
      </c>
      <c r="F101" s="60" t="s">
        <v>84</v>
      </c>
      <c r="G101" s="58" t="s">
        <v>35</v>
      </c>
      <c r="H101" s="60" t="s">
        <v>374</v>
      </c>
      <c r="I101" s="60" t="s">
        <v>374</v>
      </c>
      <c r="J101" s="60" t="s">
        <v>37</v>
      </c>
      <c r="K101" s="63" t="s">
        <v>3722</v>
      </c>
      <c r="L101" s="64" t="s">
        <v>375</v>
      </c>
      <c r="O101" s="50">
        <v>80</v>
      </c>
      <c r="P101" s="50">
        <v>80</v>
      </c>
      <c r="Q101" s="50">
        <v>554</v>
      </c>
      <c r="R101" s="60" t="s">
        <v>1674</v>
      </c>
      <c r="S101" s="60" t="s">
        <v>41</v>
      </c>
      <c r="T101" s="60">
        <v>0</v>
      </c>
      <c r="U101" s="50">
        <v>0</v>
      </c>
      <c r="V101" s="60" t="s">
        <v>376</v>
      </c>
      <c r="W101" s="60" t="s">
        <v>88</v>
      </c>
      <c r="X101" s="60" t="s">
        <v>93</v>
      </c>
      <c r="AA101" s="60" t="s">
        <v>53</v>
      </c>
      <c r="AB101" s="60" t="s">
        <v>60</v>
      </c>
      <c r="AC101" s="60" t="s">
        <v>89</v>
      </c>
      <c r="AD101" s="50">
        <v>0</v>
      </c>
      <c r="AE101" s="50">
        <v>0</v>
      </c>
      <c r="AF101" s="50">
        <v>300</v>
      </c>
      <c r="AG101" s="50" t="s">
        <v>43</v>
      </c>
      <c r="AH101" s="50" t="str">
        <f t="shared" si="10"/>
        <v>AP-7 176,7 Gelida</v>
      </c>
      <c r="AJ101" s="50" t="str">
        <f t="shared" si="11"/>
        <v>{'Camera information':{'Identifier':'camera.0768','Number':768,'Group':'AP-7','Name':'AP-7 176,7 Gelida','Location':'AP-7 (S)',</v>
      </c>
      <c r="AK101" s="50" t="str">
        <f t="shared" si="9"/>
        <v>'Description':'AP-7 176,7 Gelida','Symbol':'Fixed camera','Owner':'ACESA','Municipality':'Gelida','Kilometric Point':'176,7','Road':'AP-7','Direction':'0',</v>
      </c>
      <c r="AL101" s="50" t="str">
        <f t="shared" si="12"/>
        <v>'Latitude':'0','Longitude':'0','Manufacturer':'LANACCESS','Model':'-','Protocol':'		VLC','Polling':300,</v>
      </c>
      <c r="AM101" s="50" t="str">
        <f t="shared" si="14"/>
        <v>'Connection':{'Address':'10.131.57.4','Multicast address':'				235.1.0.60','User':'','Password':'','HTTP port':80,'ONVIF port':80,'RTSP port':554},</v>
      </c>
      <c r="AN101" s="50" t="str">
        <f t="shared" si="13"/>
        <v>'PTZ protocol':{'Protocol':'		VLC','Address':			0,'Port':0,'Serial settings':'0'}}},</v>
      </c>
    </row>
    <row r="102" spans="1:40" s="60" customFormat="1" ht="14.25" customHeight="1" x14ac:dyDescent="0.2">
      <c r="A102" s="56" t="str">
        <f t="shared" si="8"/>
        <v>camera.0769</v>
      </c>
      <c r="B102" s="57">
        <v>769</v>
      </c>
      <c r="C102" s="60" t="s">
        <v>60</v>
      </c>
      <c r="D102" s="60">
        <v>181.4</v>
      </c>
      <c r="E102" s="60" t="s">
        <v>83</v>
      </c>
      <c r="F102" s="60" t="s">
        <v>84</v>
      </c>
      <c r="G102" s="58" t="s">
        <v>35</v>
      </c>
      <c r="H102" s="60" t="s">
        <v>377</v>
      </c>
      <c r="I102" s="60" t="s">
        <v>378</v>
      </c>
      <c r="J102" s="60" t="s">
        <v>47</v>
      </c>
      <c r="K102" s="63" t="s">
        <v>111</v>
      </c>
      <c r="L102" s="60" t="s">
        <v>379</v>
      </c>
      <c r="M102" s="60" t="s">
        <v>113</v>
      </c>
      <c r="N102" s="60" t="s">
        <v>113</v>
      </c>
      <c r="O102" s="50">
        <v>80</v>
      </c>
      <c r="P102" s="50">
        <v>80</v>
      </c>
      <c r="Q102" s="50">
        <v>554</v>
      </c>
      <c r="R102" s="60" t="s">
        <v>1674</v>
      </c>
      <c r="S102" s="60" t="s">
        <v>41</v>
      </c>
      <c r="T102" s="60">
        <v>0</v>
      </c>
      <c r="U102" s="50">
        <v>0</v>
      </c>
      <c r="V102" s="60" t="s">
        <v>380</v>
      </c>
      <c r="W102" s="60" t="s">
        <v>88</v>
      </c>
      <c r="X102" s="60" t="s">
        <v>42</v>
      </c>
      <c r="AA102" s="60" t="s">
        <v>53</v>
      </c>
      <c r="AB102" s="60" t="s">
        <v>60</v>
      </c>
      <c r="AC102" s="60" t="s">
        <v>89</v>
      </c>
      <c r="AD102" s="50">
        <v>0</v>
      </c>
      <c r="AE102" s="50">
        <v>0</v>
      </c>
      <c r="AF102" s="50">
        <v>300</v>
      </c>
      <c r="AG102" s="50" t="s">
        <v>43</v>
      </c>
      <c r="AH102" s="50" t="str">
        <f t="shared" si="10"/>
        <v>AP-7 181,4 Sant Sadurní</v>
      </c>
      <c r="AJ102" s="50" t="str">
        <f t="shared" si="11"/>
        <v>{'Camera information':{'Identifier':'camera.0769','Number':769,'Group':'AP-7','Name':'AP-7 181,4 Sant Sadurní','Location':'AP-7 (S)',</v>
      </c>
      <c r="AK102" s="50" t="str">
        <f t="shared" si="9"/>
        <v>'Description':'AP-7 181,4 Sant Sadurní','Symbol':'Fixed camera','Owner':'ACESA','Municipality':'Sant Sadurní d'Anoia','Kilometric Point':'181,4','Road':'AP-7','Direction':'0',</v>
      </c>
      <c r="AL102" s="50" t="str">
        <f t="shared" si="12"/>
        <v>'Latitude':'0','Longitude':'0','Manufacturer':'AXIS','Model':'AXIS Q6044-E Network Camera','Protocol':'		VLC','Polling':300,</v>
      </c>
      <c r="AM102" s="50" t="str">
        <f t="shared" si="14"/>
        <v>'Connection':{'Address':'10.131.58.4','Multicast address':'				235.1.0.62','User':'sct','Password':'sct','HTTP port':80,'ONVIF port':80,'RTSP port':554},</v>
      </c>
      <c r="AN102" s="50" t="str">
        <f t="shared" si="13"/>
        <v>'PTZ protocol':{'Protocol':'		VLC','Address':			0,'Port':0,'Serial settings':'0'}}},</v>
      </c>
    </row>
    <row r="103" spans="1:40" s="60" customFormat="1" ht="14.25" customHeight="1" x14ac:dyDescent="0.2">
      <c r="A103" s="56" t="str">
        <f t="shared" si="8"/>
        <v>camera.0770</v>
      </c>
      <c r="B103" s="57">
        <v>770</v>
      </c>
      <c r="C103" s="60" t="s">
        <v>60</v>
      </c>
      <c r="D103" s="60">
        <v>182.8</v>
      </c>
      <c r="E103" s="60" t="s">
        <v>83</v>
      </c>
      <c r="F103" s="60" t="s">
        <v>84</v>
      </c>
      <c r="G103" s="58" t="s">
        <v>35</v>
      </c>
      <c r="H103" s="60" t="s">
        <v>377</v>
      </c>
      <c r="I103" s="60" t="s">
        <v>378</v>
      </c>
      <c r="J103" s="60" t="s">
        <v>47</v>
      </c>
      <c r="K103" s="63" t="s">
        <v>121</v>
      </c>
      <c r="L103" s="60" t="s">
        <v>381</v>
      </c>
      <c r="M103" s="60" t="s">
        <v>113</v>
      </c>
      <c r="N103" s="60" t="s">
        <v>113</v>
      </c>
      <c r="O103" s="50">
        <v>80</v>
      </c>
      <c r="P103" s="50">
        <v>80</v>
      </c>
      <c r="Q103" s="50">
        <v>554</v>
      </c>
      <c r="R103" s="60" t="s">
        <v>1674</v>
      </c>
      <c r="S103" s="60" t="s">
        <v>41</v>
      </c>
      <c r="T103" s="60">
        <v>0</v>
      </c>
      <c r="U103" s="50">
        <v>0</v>
      </c>
      <c r="V103" s="60" t="s">
        <v>52</v>
      </c>
      <c r="W103" s="60" t="s">
        <v>88</v>
      </c>
      <c r="X103" s="60" t="s">
        <v>42</v>
      </c>
      <c r="AA103" s="60" t="s">
        <v>53</v>
      </c>
      <c r="AB103" s="60" t="s">
        <v>60</v>
      </c>
      <c r="AC103" s="60" t="s">
        <v>89</v>
      </c>
      <c r="AD103" s="50">
        <v>0</v>
      </c>
      <c r="AE103" s="50">
        <v>0</v>
      </c>
      <c r="AF103" s="50">
        <v>300</v>
      </c>
      <c r="AG103" s="50" t="s">
        <v>43</v>
      </c>
      <c r="AH103" s="50" t="str">
        <f t="shared" si="10"/>
        <v>AP-7 182,8 Sant Sadurní</v>
      </c>
      <c r="AJ103" s="50" t="str">
        <f t="shared" si="11"/>
        <v>{'Camera information':{'Identifier':'camera.0770','Number':770,'Group':'AP-7','Name':'AP-7 182,8 Sant Sadurní','Location':'AP-7 (S)',</v>
      </c>
      <c r="AK103" s="50" t="str">
        <f t="shared" si="9"/>
        <v>'Description':'AP-7 182,8 Sant Sadurní','Symbol':'Fixed camera','Owner':'ACESA','Municipality':'Sant Sadurní d'Anoia','Kilometric Point':'182,8','Road':'AP-7','Direction':'0',</v>
      </c>
      <c r="AL103" s="50" t="str">
        <f t="shared" si="12"/>
        <v>'Latitude':'0','Longitude':'0','Manufacturer':'AXIS','Model':'AXIS Q6054-E Network Camera','Protocol':'		VLC','Polling':300,</v>
      </c>
      <c r="AM103" s="50" t="str">
        <f t="shared" si="14"/>
        <v>'Connection':{'Address':'10.131.58.5','Multicast address':'				239.239.239.239','User':'sct','Password':'sct','HTTP port':80,'ONVIF port':80,'RTSP port':554},</v>
      </c>
      <c r="AN103" s="50" t="str">
        <f t="shared" si="13"/>
        <v>'PTZ protocol':{'Protocol':'		VLC','Address':			0,'Port':0,'Serial settings':'0'}}},</v>
      </c>
    </row>
    <row r="104" spans="1:40" s="60" customFormat="1" ht="14.25" customHeight="1" x14ac:dyDescent="0.2">
      <c r="A104" s="56" t="str">
        <f t="shared" si="8"/>
        <v>camera.0772</v>
      </c>
      <c r="B104" s="57">
        <v>772</v>
      </c>
      <c r="C104" s="60" t="s">
        <v>60</v>
      </c>
      <c r="D104" s="60">
        <v>190.4</v>
      </c>
      <c r="E104" s="60" t="s">
        <v>83</v>
      </c>
      <c r="F104" s="60" t="s">
        <v>84</v>
      </c>
      <c r="G104" s="58" t="s">
        <v>35</v>
      </c>
      <c r="H104" s="60" t="s">
        <v>382</v>
      </c>
      <c r="I104" s="60" t="s">
        <v>383</v>
      </c>
      <c r="J104" s="60" t="s">
        <v>47</v>
      </c>
      <c r="K104" s="63" t="s">
        <v>111</v>
      </c>
      <c r="L104" s="60" t="s">
        <v>384</v>
      </c>
      <c r="M104" s="60" t="s">
        <v>113</v>
      </c>
      <c r="N104" s="60" t="s">
        <v>113</v>
      </c>
      <c r="O104" s="50">
        <v>80</v>
      </c>
      <c r="P104" s="50">
        <v>80</v>
      </c>
      <c r="Q104" s="50">
        <v>554</v>
      </c>
      <c r="R104" s="60" t="s">
        <v>1674</v>
      </c>
      <c r="S104" s="60" t="s">
        <v>41</v>
      </c>
      <c r="T104" s="60">
        <v>0</v>
      </c>
      <c r="U104" s="50">
        <v>0</v>
      </c>
      <c r="V104" s="60" t="s">
        <v>52</v>
      </c>
      <c r="X104" s="60" t="s">
        <v>42</v>
      </c>
      <c r="AA104" s="60" t="s">
        <v>114</v>
      </c>
      <c r="AB104" s="60" t="s">
        <v>60</v>
      </c>
      <c r="AC104" s="60" t="s">
        <v>89</v>
      </c>
      <c r="AD104" s="50">
        <v>0</v>
      </c>
      <c r="AE104" s="50">
        <v>0</v>
      </c>
      <c r="AF104" s="50">
        <v>300</v>
      </c>
      <c r="AG104" s="50" t="s">
        <v>43</v>
      </c>
      <c r="AH104" s="50" t="str">
        <f t="shared" si="10"/>
        <v>AP-7 190,4 Avinyonet</v>
      </c>
      <c r="AJ104" s="50" t="str">
        <f t="shared" si="11"/>
        <v>{'Camera information':{'Identifier':'camera.0772','Number':772,'Group':'AP-7','Name':'AP-7 190,4 Avinyonet','Location':'AP-7 (S)',</v>
      </c>
      <c r="AK104" s="50" t="str">
        <f t="shared" si="9"/>
        <v>'Description':'AP-7 190,4 Avinyonet','Symbol':'Fixed camera','Owner':'ACESA','Municipality':'Avinyonet del Penedès','Kilometric Point':'190,4','Road':'AP-7','Direction':'0',</v>
      </c>
      <c r="AL104" s="50" t="str">
        <f t="shared" si="12"/>
        <v>'Latitude':'0','Longitude':'0','Manufacturer':'AXIS','Model':'AXIS Q6044-E Network Camera','Protocol':'		VLC','Polling':300,</v>
      </c>
      <c r="AM104" s="50" t="str">
        <f t="shared" si="14"/>
        <v>'Connection':{'Address':'10.131.59.3','Multicast address':'				239.239.239.239','User':'sct','Password':'sct','HTTP port':80,'ONVIF port':80,'RTSP port':554},</v>
      </c>
      <c r="AN104" s="50" t="str">
        <f t="shared" si="13"/>
        <v>'PTZ protocol':{'Protocol':'		VLC','Address':			0,'Port':0,'Serial settings':'0'}}},</v>
      </c>
    </row>
    <row r="105" spans="1:40" s="60" customFormat="1" ht="14.25" customHeight="1" x14ac:dyDescent="0.2">
      <c r="A105" s="56" t="str">
        <f t="shared" si="8"/>
        <v>camera.0773</v>
      </c>
      <c r="B105" s="57">
        <v>773</v>
      </c>
      <c r="C105" s="60" t="s">
        <v>60</v>
      </c>
      <c r="D105" s="60">
        <v>193.5</v>
      </c>
      <c r="E105" s="60" t="s">
        <v>83</v>
      </c>
      <c r="F105" s="60" t="s">
        <v>84</v>
      </c>
      <c r="G105" s="58" t="s">
        <v>35</v>
      </c>
      <c r="H105" s="60" t="s">
        <v>385</v>
      </c>
      <c r="I105" s="60" t="s">
        <v>386</v>
      </c>
      <c r="J105" s="60" t="s">
        <v>37</v>
      </c>
      <c r="K105" s="63" t="s">
        <v>3722</v>
      </c>
      <c r="L105" s="64" t="s">
        <v>387</v>
      </c>
      <c r="O105" s="50">
        <v>80</v>
      </c>
      <c r="P105" s="50">
        <v>80</v>
      </c>
      <c r="Q105" s="50">
        <v>554</v>
      </c>
      <c r="R105" s="60" t="s">
        <v>1674</v>
      </c>
      <c r="S105" s="60" t="s">
        <v>41</v>
      </c>
      <c r="T105" s="60">
        <v>0</v>
      </c>
      <c r="U105" s="50">
        <v>0</v>
      </c>
      <c r="V105" s="60" t="s">
        <v>388</v>
      </c>
      <c r="W105" s="60" t="s">
        <v>88</v>
      </c>
      <c r="X105" s="60" t="s">
        <v>42</v>
      </c>
      <c r="AA105" s="60" t="s">
        <v>53</v>
      </c>
      <c r="AB105" s="60" t="s">
        <v>60</v>
      </c>
      <c r="AC105" s="60" t="s">
        <v>89</v>
      </c>
      <c r="AD105" s="50">
        <v>0</v>
      </c>
      <c r="AE105" s="50">
        <v>0</v>
      </c>
      <c r="AF105" s="50">
        <v>300</v>
      </c>
      <c r="AG105" s="50" t="s">
        <v>43</v>
      </c>
      <c r="AH105" s="50" t="str">
        <f t="shared" si="10"/>
        <v>AP-7 193,5 Vilafranca Nord</v>
      </c>
      <c r="AJ105" s="50" t="str">
        <f t="shared" si="11"/>
        <v>{'Camera information':{'Identifier':'camera.0773','Number':773,'Group':'AP-7','Name':'AP-7 193,5 Vilafranca Nord','Location':'AP-7 (S)',</v>
      </c>
      <c r="AK105" s="50" t="str">
        <f t="shared" si="9"/>
        <v>'Description':'AP-7 193,5 Vilafranca Nord','Symbol':'Fixed camera','Owner':'ACESA','Municipality':'Vilafranca del Penedès','Kilometric Point':'193,5','Road':'AP-7','Direction':'0',</v>
      </c>
      <c r="AL105" s="50" t="str">
        <f t="shared" si="12"/>
        <v>'Latitude':'0','Longitude':'0','Manufacturer':'LANACCESS','Model':'-','Protocol':'		VLC','Polling':300,</v>
      </c>
      <c r="AM105" s="50" t="str">
        <f t="shared" si="14"/>
        <v>'Connection':{'Address':'10.131.59.4','Multicast address':'				235.1.0.160','User':'','Password':'','HTTP port':80,'ONVIF port':80,'RTSP port':554},</v>
      </c>
      <c r="AN105" s="50" t="str">
        <f t="shared" si="13"/>
        <v>'PTZ protocol':{'Protocol':'		VLC','Address':			0,'Port':0,'Serial settings':'0'}}},</v>
      </c>
    </row>
    <row r="106" spans="1:40" s="60" customFormat="1" ht="14.25" customHeight="1" x14ac:dyDescent="0.2">
      <c r="A106" s="56" t="str">
        <f t="shared" si="8"/>
        <v>camera.0724</v>
      </c>
      <c r="B106" s="57">
        <v>724</v>
      </c>
      <c r="C106" s="58" t="s">
        <v>60</v>
      </c>
      <c r="D106" s="58">
        <v>87.05</v>
      </c>
      <c r="E106" s="58" t="s">
        <v>83</v>
      </c>
      <c r="F106" s="58" t="s">
        <v>109</v>
      </c>
      <c r="G106" s="58" t="s">
        <v>35</v>
      </c>
      <c r="H106" s="58" t="s">
        <v>389</v>
      </c>
      <c r="I106" s="58" t="s">
        <v>390</v>
      </c>
      <c r="J106" s="50" t="s">
        <v>37</v>
      </c>
      <c r="K106" s="63" t="s">
        <v>121</v>
      </c>
      <c r="L106" s="50" t="s">
        <v>391</v>
      </c>
      <c r="M106" s="58" t="s">
        <v>113</v>
      </c>
      <c r="N106" s="58" t="s">
        <v>113</v>
      </c>
      <c r="O106" s="50">
        <v>80</v>
      </c>
      <c r="P106" s="50">
        <v>80</v>
      </c>
      <c r="Q106" s="50">
        <v>554</v>
      </c>
      <c r="R106" s="50" t="s">
        <v>1674</v>
      </c>
      <c r="S106" s="50" t="s">
        <v>41</v>
      </c>
      <c r="T106" s="50">
        <v>0</v>
      </c>
      <c r="U106" s="50">
        <v>0</v>
      </c>
      <c r="V106" s="62" t="s">
        <v>52</v>
      </c>
      <c r="W106" s="50" t="s">
        <v>88</v>
      </c>
      <c r="X106" s="60" t="s">
        <v>42</v>
      </c>
      <c r="Y106" s="50"/>
      <c r="Z106" s="50" t="s">
        <v>59</v>
      </c>
      <c r="AA106" s="50" t="s">
        <v>53</v>
      </c>
      <c r="AB106" s="58" t="s">
        <v>60</v>
      </c>
      <c r="AC106" s="60" t="s">
        <v>89</v>
      </c>
      <c r="AD106" s="50">
        <v>0</v>
      </c>
      <c r="AE106" s="50">
        <v>0</v>
      </c>
      <c r="AF106" s="50">
        <v>300</v>
      </c>
      <c r="AG106" s="50" t="s">
        <v>43</v>
      </c>
      <c r="AH106" s="50" t="str">
        <f t="shared" si="10"/>
        <v>AP-7 87,05 Maçanet</v>
      </c>
      <c r="AJ106" s="50" t="str">
        <f t="shared" si="11"/>
        <v>{'Camera information':{'Identifier':'camera.0724','Number':724,'Group':'AP-7','Name':'AP-7 87,05 Maçanet','Location':'AP-7 (N)',</v>
      </c>
      <c r="AK106" s="50" t="str">
        <f t="shared" si="9"/>
        <v>'Description':'AP-7 87,05 Maçanet','Symbol':'Fixed camera','Owner':'ACESA','Municipality':'Maçanet de la Selva','Kilometric Point':'87,05','Road':'AP-7','Direction':'0',</v>
      </c>
      <c r="AL106" s="50" t="str">
        <f t="shared" si="12"/>
        <v>'Latitude':'0','Longitude':'0','Manufacturer':'LANACCESS','Model':'AXIS Q6054-E Network Camera','Protocol':'		VLC','Polling':300,</v>
      </c>
      <c r="AM106" s="50" t="str">
        <f t="shared" si="14"/>
        <v>'Connection':{'Address':'10.131.6.3','Multicast address':'				239.239.239.239','User':'sct','Password':'sct','HTTP port':80,'ONVIF port':80,'RTSP port':554},</v>
      </c>
      <c r="AN106" s="50" t="str">
        <f t="shared" si="13"/>
        <v>'PTZ protocol':{'Protocol':'		VLC','Address':			0,'Port':0,'Serial settings':'0'}}},</v>
      </c>
    </row>
    <row r="107" spans="1:40" s="60" customFormat="1" ht="14.25" customHeight="1" x14ac:dyDescent="0.2">
      <c r="A107" s="56" t="str">
        <f t="shared" si="8"/>
        <v>camera.0725</v>
      </c>
      <c r="B107" s="57">
        <v>725</v>
      </c>
      <c r="C107" s="58" t="s">
        <v>60</v>
      </c>
      <c r="D107" s="58">
        <v>89.7</v>
      </c>
      <c r="E107" s="58" t="s">
        <v>83</v>
      </c>
      <c r="F107" s="58" t="s">
        <v>109</v>
      </c>
      <c r="G107" s="58" t="s">
        <v>35</v>
      </c>
      <c r="H107" s="58" t="s">
        <v>389</v>
      </c>
      <c r="I107" s="58" t="s">
        <v>390</v>
      </c>
      <c r="J107" s="50" t="s">
        <v>37</v>
      </c>
      <c r="K107" s="63" t="s">
        <v>121</v>
      </c>
      <c r="L107" s="65" t="s">
        <v>392</v>
      </c>
      <c r="M107" s="58" t="s">
        <v>113</v>
      </c>
      <c r="N107" s="58" t="s">
        <v>113</v>
      </c>
      <c r="O107" s="50">
        <v>80</v>
      </c>
      <c r="P107" s="50">
        <v>80</v>
      </c>
      <c r="Q107" s="50">
        <v>554</v>
      </c>
      <c r="R107" s="50" t="s">
        <v>1674</v>
      </c>
      <c r="S107" s="50" t="s">
        <v>41</v>
      </c>
      <c r="T107" s="50">
        <v>0</v>
      </c>
      <c r="U107" s="50">
        <v>0</v>
      </c>
      <c r="V107" s="62" t="s">
        <v>52</v>
      </c>
      <c r="W107" s="50" t="s">
        <v>88</v>
      </c>
      <c r="X107" s="60" t="s">
        <v>42</v>
      </c>
      <c r="Y107" s="50"/>
      <c r="Z107" s="50" t="s">
        <v>59</v>
      </c>
      <c r="AA107" s="50" t="s">
        <v>114</v>
      </c>
      <c r="AB107" s="58" t="s">
        <v>60</v>
      </c>
      <c r="AC107" s="60" t="s">
        <v>89</v>
      </c>
      <c r="AD107" s="50">
        <v>0</v>
      </c>
      <c r="AE107" s="50">
        <v>0</v>
      </c>
      <c r="AF107" s="50">
        <v>300</v>
      </c>
      <c r="AG107" s="50" t="s">
        <v>43</v>
      </c>
      <c r="AH107" s="50" t="str">
        <f t="shared" si="10"/>
        <v>AP-7 89,7 Maçanet</v>
      </c>
      <c r="AJ107" s="50" t="str">
        <f t="shared" si="11"/>
        <v>{'Camera information':{'Identifier':'camera.0725','Number':725,'Group':'AP-7','Name':'AP-7 89,7 Maçanet','Location':'AP-7 (N)',</v>
      </c>
      <c r="AK107" s="50" t="str">
        <f t="shared" si="9"/>
        <v>'Description':'AP-7 89,7 Maçanet','Symbol':'Fixed camera','Owner':'ACESA','Municipality':'Maçanet de la Selva','Kilometric Point':'89,7','Road':'AP-7','Direction':'0',</v>
      </c>
      <c r="AL107" s="50" t="str">
        <f t="shared" si="12"/>
        <v>'Latitude':'0','Longitude':'0','Manufacturer':'LANACCESS','Model':'AXIS Q6054-E Network Camera','Protocol':'		VLC','Polling':300,</v>
      </c>
      <c r="AM107" s="50" t="str">
        <f t="shared" si="14"/>
        <v>'Connection':{'Address':'10.131.6.4','Multicast address':'				239.239.239.239','User':'sct','Password':'sct','HTTP port':80,'ONVIF port':80,'RTSP port':554},</v>
      </c>
      <c r="AN107" s="50" t="str">
        <f t="shared" si="13"/>
        <v>'PTZ protocol':{'Protocol':'		VLC','Address':			0,'Port':0,'Serial settings':'0'}}},</v>
      </c>
    </row>
    <row r="108" spans="1:40" s="60" customFormat="1" ht="14.25" customHeight="1" x14ac:dyDescent="0.2">
      <c r="A108" s="56" t="str">
        <f t="shared" si="8"/>
        <v>camera.0726</v>
      </c>
      <c r="B108" s="57">
        <v>726</v>
      </c>
      <c r="C108" s="58" t="s">
        <v>60</v>
      </c>
      <c r="D108" s="58">
        <v>95</v>
      </c>
      <c r="E108" s="58" t="s">
        <v>83</v>
      </c>
      <c r="F108" s="58" t="s">
        <v>109</v>
      </c>
      <c r="G108" s="58" t="s">
        <v>35</v>
      </c>
      <c r="H108" s="58" t="s">
        <v>393</v>
      </c>
      <c r="I108" s="58" t="s">
        <v>393</v>
      </c>
      <c r="J108" s="50" t="s">
        <v>47</v>
      </c>
      <c r="K108" s="63" t="s">
        <v>145</v>
      </c>
      <c r="L108" s="65" t="s">
        <v>394</v>
      </c>
      <c r="M108" s="58" t="s">
        <v>113</v>
      </c>
      <c r="N108" s="58" t="s">
        <v>113</v>
      </c>
      <c r="O108" s="50">
        <v>80</v>
      </c>
      <c r="P108" s="50">
        <v>80</v>
      </c>
      <c r="Q108" s="50">
        <v>554</v>
      </c>
      <c r="R108" s="50" t="s">
        <v>1674</v>
      </c>
      <c r="S108" s="50" t="s">
        <v>41</v>
      </c>
      <c r="T108" s="50">
        <v>0</v>
      </c>
      <c r="U108" s="50">
        <v>0</v>
      </c>
      <c r="V108" s="62" t="s">
        <v>52</v>
      </c>
      <c r="W108" s="50" t="s">
        <v>88</v>
      </c>
      <c r="X108" s="60" t="s">
        <v>42</v>
      </c>
      <c r="Y108" s="50"/>
      <c r="Z108" s="50" t="s">
        <v>59</v>
      </c>
      <c r="AA108" s="50" t="s">
        <v>53</v>
      </c>
      <c r="AB108" s="58" t="s">
        <v>60</v>
      </c>
      <c r="AC108" s="60" t="s">
        <v>89</v>
      </c>
      <c r="AD108" s="50">
        <v>0</v>
      </c>
      <c r="AE108" s="50">
        <v>0</v>
      </c>
      <c r="AF108" s="50">
        <v>300</v>
      </c>
      <c r="AG108" s="50" t="s">
        <v>43</v>
      </c>
      <c r="AH108" s="50" t="str">
        <f t="shared" si="10"/>
        <v>AP-7 95 Hostalric</v>
      </c>
      <c r="AJ108" s="50" t="str">
        <f t="shared" si="11"/>
        <v>{'Camera information':{'Identifier':'camera.0726','Number':726,'Group':'AP-7','Name':'AP-7 95 Hostalric','Location':'AP-7 (N)',</v>
      </c>
      <c r="AK108" s="50" t="str">
        <f t="shared" si="9"/>
        <v>'Description':'AP-7 95 Hostalric','Symbol':'Fixed camera','Owner':'ACESA','Municipality':'Hostalric','Kilometric Point':'95','Road':'AP-7','Direction':'0',</v>
      </c>
      <c r="AL108" s="50" t="str">
        <f t="shared" si="12"/>
        <v>'Latitude':'0','Longitude':'0','Manufacturer':'AXIS','Model':'AXIS P5534-E Network Camera','Protocol':'		VLC','Polling':300,</v>
      </c>
      <c r="AM108" s="50" t="str">
        <f t="shared" si="14"/>
        <v>'Connection':{'Address':'10.131.6.6','Multicast address':'				239.239.239.239','User':'sct','Password':'sct','HTTP port':80,'ONVIF port':80,'RTSP port':554},</v>
      </c>
      <c r="AN108" s="50" t="str">
        <f t="shared" si="13"/>
        <v>'PTZ protocol':{'Protocol':'		VLC','Address':			0,'Port':0,'Serial settings':'0'}}},</v>
      </c>
    </row>
    <row r="109" spans="1:40" s="60" customFormat="1" ht="14.25" customHeight="1" x14ac:dyDescent="0.2">
      <c r="A109" s="56" t="str">
        <f t="shared" si="8"/>
        <v>camera.0727</v>
      </c>
      <c r="B109" s="57">
        <v>727</v>
      </c>
      <c r="C109" s="58" t="s">
        <v>60</v>
      </c>
      <c r="D109" s="58">
        <v>100.8</v>
      </c>
      <c r="E109" s="58" t="s">
        <v>83</v>
      </c>
      <c r="F109" s="58" t="s">
        <v>109</v>
      </c>
      <c r="G109" s="58" t="s">
        <v>35</v>
      </c>
      <c r="H109" s="58" t="s">
        <v>301</v>
      </c>
      <c r="I109" s="58" t="s">
        <v>301</v>
      </c>
      <c r="J109" s="50" t="s">
        <v>37</v>
      </c>
      <c r="K109" s="63" t="s">
        <v>3722</v>
      </c>
      <c r="L109" s="65" t="s">
        <v>395</v>
      </c>
      <c r="M109" s="58"/>
      <c r="N109" s="58"/>
      <c r="O109" s="50">
        <v>80</v>
      </c>
      <c r="P109" s="50">
        <v>80</v>
      </c>
      <c r="Q109" s="50">
        <v>554</v>
      </c>
      <c r="R109" s="50" t="s">
        <v>1674</v>
      </c>
      <c r="S109" s="50" t="s">
        <v>41</v>
      </c>
      <c r="T109" s="50">
        <v>0</v>
      </c>
      <c r="U109" s="50">
        <v>0</v>
      </c>
      <c r="V109" s="50" t="s">
        <v>396</v>
      </c>
      <c r="W109" s="50" t="s">
        <v>88</v>
      </c>
      <c r="X109" s="60" t="s">
        <v>93</v>
      </c>
      <c r="Y109" s="50"/>
      <c r="Z109" s="50" t="s">
        <v>59</v>
      </c>
      <c r="AA109" s="50" t="s">
        <v>53</v>
      </c>
      <c r="AB109" s="58" t="s">
        <v>60</v>
      </c>
      <c r="AC109" s="60" t="s">
        <v>89</v>
      </c>
      <c r="AD109" s="50">
        <v>0</v>
      </c>
      <c r="AE109" s="50">
        <v>0</v>
      </c>
      <c r="AF109" s="50">
        <v>300</v>
      </c>
      <c r="AG109" s="50" t="s">
        <v>43</v>
      </c>
      <c r="AH109" s="50" t="str">
        <f t="shared" si="10"/>
        <v>AP-7 100,8 Sant Celoni</v>
      </c>
      <c r="AJ109" s="50" t="str">
        <f t="shared" si="11"/>
        <v>{'Camera information':{'Identifier':'camera.0727','Number':727,'Group':'AP-7','Name':'AP-7 100,8 Sant Celoni','Location':'AP-7 (N)',</v>
      </c>
      <c r="AK109" s="50" t="str">
        <f t="shared" si="9"/>
        <v>'Description':'AP-7 100,8 Sant Celoni','Symbol':'Fixed camera','Owner':'ACESA','Municipality':'Sant Celoni','Kilometric Point':'100,8','Road':'AP-7','Direction':'0',</v>
      </c>
      <c r="AL109" s="50" t="str">
        <f t="shared" si="12"/>
        <v>'Latitude':'0','Longitude':'0','Manufacturer':'LANACCESS','Model':'-','Protocol':'		VLC','Polling':300,</v>
      </c>
      <c r="AM109" s="50" t="str">
        <f t="shared" si="14"/>
        <v>'Connection':{'Address':'10.131.6.8','Multicast address':'				235.1.0.36','User':'','Password':'','HTTP port':80,'ONVIF port':80,'RTSP port':554},</v>
      </c>
      <c r="AN109" s="50" t="str">
        <f t="shared" si="13"/>
        <v>'PTZ protocol':{'Protocol':'		VLC','Address':			0,'Port':0,'Serial settings':'0'}}},</v>
      </c>
    </row>
    <row r="110" spans="1:40" s="60" customFormat="1" ht="14.25" customHeight="1" x14ac:dyDescent="0.2">
      <c r="A110" s="56" t="str">
        <f t="shared" si="8"/>
        <v>camera.0774</v>
      </c>
      <c r="B110" s="57">
        <v>774</v>
      </c>
      <c r="C110" s="60" t="s">
        <v>60</v>
      </c>
      <c r="D110" s="60">
        <v>195.5</v>
      </c>
      <c r="E110" s="60" t="s">
        <v>83</v>
      </c>
      <c r="F110" s="60" t="s">
        <v>84</v>
      </c>
      <c r="G110" s="58" t="s">
        <v>35</v>
      </c>
      <c r="H110" s="60" t="s">
        <v>385</v>
      </c>
      <c r="I110" s="60" t="s">
        <v>397</v>
      </c>
      <c r="J110" s="60" t="s">
        <v>47</v>
      </c>
      <c r="K110" s="63" t="s">
        <v>180</v>
      </c>
      <c r="L110" s="64" t="s">
        <v>398</v>
      </c>
      <c r="M110" s="60" t="s">
        <v>113</v>
      </c>
      <c r="N110" s="60" t="s">
        <v>113</v>
      </c>
      <c r="O110" s="50">
        <v>80</v>
      </c>
      <c r="P110" s="50">
        <v>80</v>
      </c>
      <c r="Q110" s="50">
        <v>554</v>
      </c>
      <c r="R110" s="60" t="s">
        <v>1674</v>
      </c>
      <c r="S110" s="60" t="s">
        <v>41</v>
      </c>
      <c r="T110" s="60">
        <v>0</v>
      </c>
      <c r="U110" s="50">
        <v>0</v>
      </c>
      <c r="V110" s="60" t="s">
        <v>52</v>
      </c>
      <c r="X110" s="60" t="s">
        <v>399</v>
      </c>
      <c r="AA110" s="60" t="s">
        <v>114</v>
      </c>
      <c r="AB110" s="60" t="s">
        <v>60</v>
      </c>
      <c r="AC110" s="60" t="s">
        <v>89</v>
      </c>
      <c r="AD110" s="50">
        <v>0</v>
      </c>
      <c r="AE110" s="50">
        <v>0</v>
      </c>
      <c r="AF110" s="50">
        <v>300</v>
      </c>
      <c r="AG110" s="50" t="s">
        <v>43</v>
      </c>
      <c r="AH110" s="50" t="str">
        <f t="shared" si="10"/>
        <v>AP-7 195,5 Vilafranca Centre</v>
      </c>
      <c r="AJ110" s="50" t="str">
        <f t="shared" si="11"/>
        <v>{'Camera information':{'Identifier':'camera.0774','Number':774,'Group':'AP-7','Name':'AP-7 195,5 Vilafranca Centre','Location':'AP-7 (S)',</v>
      </c>
      <c r="AK110" s="50" t="str">
        <f t="shared" si="9"/>
        <v>'Description':'AP-7 195,5 Vilafranca Centre','Symbol':'Fixed camera','Owner':'ACESA','Municipality':'Vilafranca del Penedès','Kilometric Point':'195,5','Road':'AP-7','Direction':'0',</v>
      </c>
      <c r="AL110" s="50" t="str">
        <f t="shared" si="12"/>
        <v>'Latitude':'0','Longitude':'0','Manufacturer':'AXIS','Model':'AXIS P5532-E Network Camera','Protocol':'		VLC','Polling':300,</v>
      </c>
      <c r="AM110" s="50" t="str">
        <f t="shared" si="14"/>
        <v>'Connection':{'Address':'10.131.60.3','Multicast address':'				239.239.239.239','User':'sct','Password':'sct','HTTP port':80,'ONVIF port':80,'RTSP port':554},</v>
      </c>
      <c r="AN110" s="50" t="str">
        <f t="shared" si="13"/>
        <v>'PTZ protocol':{'Protocol':'		VLC','Address':			0,'Port':0,'Serial settings':'0'}}},</v>
      </c>
    </row>
    <row r="111" spans="1:40" s="60" customFormat="1" ht="14.25" customHeight="1" x14ac:dyDescent="0.2">
      <c r="A111" s="56" t="str">
        <f t="shared" si="8"/>
        <v>camera.0775</v>
      </c>
      <c r="B111" s="57">
        <v>775</v>
      </c>
      <c r="C111" s="60" t="s">
        <v>60</v>
      </c>
      <c r="D111" s="60">
        <v>197.5</v>
      </c>
      <c r="E111" s="60" t="s">
        <v>83</v>
      </c>
      <c r="F111" s="60" t="s">
        <v>84</v>
      </c>
      <c r="G111" s="58" t="s">
        <v>35</v>
      </c>
      <c r="H111" s="60" t="s">
        <v>385</v>
      </c>
      <c r="I111" s="60" t="s">
        <v>400</v>
      </c>
      <c r="J111" s="60" t="s">
        <v>37</v>
      </c>
      <c r="K111" s="63" t="s">
        <v>3722</v>
      </c>
      <c r="L111" s="64" t="s">
        <v>401</v>
      </c>
      <c r="O111" s="50">
        <v>80</v>
      </c>
      <c r="P111" s="50">
        <v>80</v>
      </c>
      <c r="Q111" s="50">
        <v>554</v>
      </c>
      <c r="R111" s="60" t="s">
        <v>1674</v>
      </c>
      <c r="S111" s="60" t="s">
        <v>41</v>
      </c>
      <c r="T111" s="60">
        <v>0</v>
      </c>
      <c r="U111" s="50">
        <v>0</v>
      </c>
      <c r="V111" s="60" t="s">
        <v>402</v>
      </c>
      <c r="W111" s="60" t="s">
        <v>88</v>
      </c>
      <c r="X111" s="60" t="s">
        <v>42</v>
      </c>
      <c r="AA111" s="60" t="s">
        <v>53</v>
      </c>
      <c r="AB111" s="60" t="s">
        <v>60</v>
      </c>
      <c r="AC111" s="60" t="s">
        <v>89</v>
      </c>
      <c r="AD111" s="50">
        <v>0</v>
      </c>
      <c r="AE111" s="50">
        <v>0</v>
      </c>
      <c r="AF111" s="50">
        <v>300</v>
      </c>
      <c r="AG111" s="50" t="s">
        <v>43</v>
      </c>
      <c r="AH111" s="50" t="str">
        <f t="shared" si="10"/>
        <v>AP-7 197,5 Vilafranca</v>
      </c>
      <c r="AJ111" s="50" t="str">
        <f t="shared" si="11"/>
        <v>{'Camera information':{'Identifier':'camera.0775','Number':775,'Group':'AP-7','Name':'AP-7 197,5 Vilafranca','Location':'AP-7 (S)',</v>
      </c>
      <c r="AK111" s="50" t="str">
        <f t="shared" si="9"/>
        <v>'Description':'AP-7 197,5 Vilafranca','Symbol':'Fixed camera','Owner':'ACESA','Municipality':'Vilafranca del Penedès','Kilometric Point':'197,5','Road':'AP-7','Direction':'0',</v>
      </c>
      <c r="AL111" s="50" t="str">
        <f t="shared" si="12"/>
        <v>'Latitude':'0','Longitude':'0','Manufacturer':'LANACCESS','Model':'-','Protocol':'		VLC','Polling':300,</v>
      </c>
      <c r="AM111" s="50" t="str">
        <f t="shared" si="14"/>
        <v>'Connection':{'Address':'10.131.60.4','Multicast address':'				235.1.0.162','User':'','Password':'','HTTP port':80,'ONVIF port':80,'RTSP port':554},</v>
      </c>
      <c r="AN111" s="50" t="str">
        <f t="shared" si="13"/>
        <v>'PTZ protocol':{'Protocol':'		VLC','Address':			0,'Port':0,'Serial settings':'0'}}},</v>
      </c>
    </row>
    <row r="112" spans="1:40" s="60" customFormat="1" ht="14.25" customHeight="1" x14ac:dyDescent="0.2">
      <c r="A112" s="56" t="str">
        <f t="shared" si="8"/>
        <v>camera.0755</v>
      </c>
      <c r="B112" s="57">
        <v>755</v>
      </c>
      <c r="C112" s="60" t="s">
        <v>60</v>
      </c>
      <c r="D112" s="60">
        <v>158.9</v>
      </c>
      <c r="E112" s="60" t="s">
        <v>83</v>
      </c>
      <c r="F112" s="60" t="s">
        <v>109</v>
      </c>
      <c r="G112" s="58" t="s">
        <v>35</v>
      </c>
      <c r="H112" s="60" t="s">
        <v>403</v>
      </c>
      <c r="I112" s="60" t="s">
        <v>404</v>
      </c>
      <c r="J112" s="60" t="s">
        <v>37</v>
      </c>
      <c r="K112" s="63" t="s">
        <v>3722</v>
      </c>
      <c r="L112" s="64" t="s">
        <v>405</v>
      </c>
      <c r="O112" s="50">
        <v>80</v>
      </c>
      <c r="P112" s="50">
        <v>80</v>
      </c>
      <c r="Q112" s="50">
        <v>554</v>
      </c>
      <c r="R112" s="60" t="s">
        <v>1674</v>
      </c>
      <c r="S112" s="60" t="s">
        <v>41</v>
      </c>
      <c r="T112" s="60">
        <v>0</v>
      </c>
      <c r="U112" s="50">
        <v>0</v>
      </c>
      <c r="V112" s="60" t="s">
        <v>406</v>
      </c>
      <c r="W112" s="60" t="s">
        <v>88</v>
      </c>
      <c r="X112" s="60" t="s">
        <v>42</v>
      </c>
      <c r="AA112" s="60" t="s">
        <v>53</v>
      </c>
      <c r="AB112" s="60" t="s">
        <v>60</v>
      </c>
      <c r="AC112" s="60" t="s">
        <v>89</v>
      </c>
      <c r="AD112" s="50">
        <v>0</v>
      </c>
      <c r="AE112" s="50">
        <v>0</v>
      </c>
      <c r="AF112" s="50">
        <v>300</v>
      </c>
      <c r="AG112" s="50" t="s">
        <v>43</v>
      </c>
      <c r="AH112" s="50" t="str">
        <f t="shared" si="10"/>
        <v>AP-7 158,9 St. Cugat</v>
      </c>
      <c r="AJ112" s="50" t="str">
        <f t="shared" si="11"/>
        <v>{'Camera information':{'Identifier':'camera.0755','Number':755,'Group':'AP-7','Name':'AP-7 158,9 St. Cugat','Location':'AP-7 (N)',</v>
      </c>
      <c r="AK112" s="50" t="str">
        <f t="shared" si="9"/>
        <v>'Description':'AP-7 158,9 St. Cugat','Symbol':'Fixed camera','Owner':'ACESA','Municipality':'Sant Cugat del Vallès','Kilometric Point':'158,9','Road':'AP-7','Direction':'0',</v>
      </c>
      <c r="AL112" s="50" t="str">
        <f t="shared" si="12"/>
        <v>'Latitude':'0','Longitude':'0','Manufacturer':'LANACCESS','Model':'-','Protocol':'		VLC','Polling':300,</v>
      </c>
      <c r="AM112" s="50" t="str">
        <f t="shared" si="14"/>
        <v>'Connection':{'Address':'10.131.61.4','Multicast address':'				235.1.0.16','User':'','Password':'','HTTP port':80,'ONVIF port':80,'RTSP port':554},</v>
      </c>
      <c r="AN112" s="50" t="str">
        <f t="shared" si="13"/>
        <v>'PTZ protocol':{'Protocol':'		VLC','Address':			0,'Port':0,'Serial settings':'0'}}},</v>
      </c>
    </row>
    <row r="113" spans="1:40" s="60" customFormat="1" ht="14.25" customHeight="1" x14ac:dyDescent="0.2">
      <c r="A113" s="56" t="str">
        <f t="shared" si="8"/>
        <v>camera.0756</v>
      </c>
      <c r="B113" s="57">
        <v>756</v>
      </c>
      <c r="C113" s="60" t="s">
        <v>60</v>
      </c>
      <c r="D113" s="60">
        <v>159.815</v>
      </c>
      <c r="E113" s="60" t="s">
        <v>83</v>
      </c>
      <c r="F113" s="60" t="s">
        <v>109</v>
      </c>
      <c r="G113" s="58" t="s">
        <v>35</v>
      </c>
      <c r="H113" s="60" t="s">
        <v>403</v>
      </c>
      <c r="I113" s="60" t="s">
        <v>407</v>
      </c>
      <c r="J113" s="60" t="s">
        <v>37</v>
      </c>
      <c r="K113" s="63" t="s">
        <v>3722</v>
      </c>
      <c r="L113" s="64" t="s">
        <v>408</v>
      </c>
      <c r="O113" s="50">
        <v>80</v>
      </c>
      <c r="P113" s="50">
        <v>80</v>
      </c>
      <c r="Q113" s="50">
        <v>554</v>
      </c>
      <c r="R113" s="60" t="s">
        <v>1674</v>
      </c>
      <c r="S113" s="60" t="s">
        <v>41</v>
      </c>
      <c r="T113" s="60">
        <v>0</v>
      </c>
      <c r="U113" s="50">
        <v>0</v>
      </c>
      <c r="V113" s="60" t="s">
        <v>409</v>
      </c>
      <c r="W113" s="60" t="s">
        <v>88</v>
      </c>
      <c r="X113" s="60" t="s">
        <v>42</v>
      </c>
      <c r="AA113" s="60" t="s">
        <v>53</v>
      </c>
      <c r="AB113" s="60" t="s">
        <v>60</v>
      </c>
      <c r="AC113" s="60" t="s">
        <v>89</v>
      </c>
      <c r="AD113" s="50">
        <v>0</v>
      </c>
      <c r="AE113" s="50">
        <v>0</v>
      </c>
      <c r="AF113" s="50">
        <v>300</v>
      </c>
      <c r="AG113" s="50" t="s">
        <v>43</v>
      </c>
      <c r="AH113" s="50" t="str">
        <f t="shared" si="10"/>
        <v>AP-7 159,815 Sant Cugat</v>
      </c>
      <c r="AJ113" s="50" t="str">
        <f t="shared" si="11"/>
        <v>{'Camera information':{'Identifier':'camera.0756','Number':756,'Group':'AP-7','Name':'AP-7 159,815 Sant Cugat','Location':'AP-7 (N)',</v>
      </c>
      <c r="AK113" s="50" t="str">
        <f t="shared" si="9"/>
        <v>'Description':'AP-7 159,815 Sant Cugat','Symbol':'Fixed camera','Owner':'ACESA','Municipality':'Sant Cugat del Vallès','Kilometric Point':'159,815','Road':'AP-7','Direction':'0',</v>
      </c>
      <c r="AL113" s="50" t="str">
        <f t="shared" si="12"/>
        <v>'Latitude':'0','Longitude':'0','Manufacturer':'LANACCESS','Model':'-','Protocol':'		VLC','Polling':300,</v>
      </c>
      <c r="AM113" s="50" t="str">
        <f t="shared" si="14"/>
        <v>'Connection':{'Address':'10.131.61.5','Multicast address':'				235.1.0.17','User':'','Password':'','HTTP port':80,'ONVIF port':80,'RTSP port':554},</v>
      </c>
      <c r="AN113" s="50" t="str">
        <f t="shared" si="13"/>
        <v>'PTZ protocol':{'Protocol':'		VLC','Address':			0,'Port':0,'Serial settings':'0'}}},</v>
      </c>
    </row>
    <row r="114" spans="1:40" s="60" customFormat="1" ht="14.25" customHeight="1" x14ac:dyDescent="0.2">
      <c r="A114" s="56" t="str">
        <f t="shared" si="8"/>
        <v>camera.0750</v>
      </c>
      <c r="B114" s="57">
        <v>750</v>
      </c>
      <c r="C114" s="60" t="s">
        <v>60</v>
      </c>
      <c r="D114" s="60">
        <v>153.69999999999999</v>
      </c>
      <c r="E114" s="60" t="s">
        <v>83</v>
      </c>
      <c r="F114" s="60" t="s">
        <v>109</v>
      </c>
      <c r="G114" s="58" t="s">
        <v>35</v>
      </c>
      <c r="H114" s="60" t="s">
        <v>403</v>
      </c>
      <c r="I114" s="60" t="s">
        <v>404</v>
      </c>
      <c r="J114" s="60" t="s">
        <v>37</v>
      </c>
      <c r="K114" s="63" t="s">
        <v>3722</v>
      </c>
      <c r="L114" s="64" t="s">
        <v>410</v>
      </c>
      <c r="M114" s="60" t="s">
        <v>39</v>
      </c>
      <c r="N114" s="60" t="s">
        <v>40</v>
      </c>
      <c r="O114" s="50">
        <v>80</v>
      </c>
      <c r="P114" s="50">
        <v>80</v>
      </c>
      <c r="Q114" s="50">
        <v>554</v>
      </c>
      <c r="R114" s="60" t="s">
        <v>1674</v>
      </c>
      <c r="S114" s="60" t="s">
        <v>41</v>
      </c>
      <c r="T114" s="60">
        <v>0</v>
      </c>
      <c r="U114" s="50">
        <v>0</v>
      </c>
      <c r="V114" s="60" t="s">
        <v>411</v>
      </c>
      <c r="W114" s="60" t="s">
        <v>88</v>
      </c>
      <c r="X114" s="60" t="s">
        <v>93</v>
      </c>
      <c r="AA114" s="60" t="s">
        <v>108</v>
      </c>
      <c r="AB114" s="60" t="s">
        <v>60</v>
      </c>
      <c r="AC114" s="60" t="s">
        <v>89</v>
      </c>
      <c r="AD114" s="50">
        <v>0</v>
      </c>
      <c r="AE114" s="50">
        <v>0</v>
      </c>
      <c r="AF114" s="50">
        <v>300</v>
      </c>
      <c r="AG114" s="50" t="s">
        <v>43</v>
      </c>
      <c r="AH114" s="50" t="str">
        <f t="shared" si="10"/>
        <v>AP-7 153,7 St. Cugat</v>
      </c>
      <c r="AJ114" s="50" t="str">
        <f t="shared" si="11"/>
        <v>{'Camera information':{'Identifier':'camera.0750','Number':750,'Group':'AP-7','Name':'AP-7 153,7 St. Cugat','Location':'AP-7 (N)',</v>
      </c>
      <c r="AK114" s="50" t="str">
        <f t="shared" si="9"/>
        <v>'Description':'AP-7 153,7 St. Cugat','Symbol':'Fixed camera','Owner':'ACESA','Municipality':'Sant Cugat del Vallès','Kilometric Point':'153,7','Road':'AP-7','Direction':'0',</v>
      </c>
      <c r="AL114" s="50" t="str">
        <f t="shared" si="12"/>
        <v>'Latitude':'0','Longitude':'0','Manufacturer':'LANACCESS','Model':'-','Protocol':'		VLC','Polling':300,</v>
      </c>
      <c r="AM114" s="50" t="str">
        <f t="shared" si="14"/>
        <v>'Connection':{'Address':'10.131.61.6','Multicast address':'				235.1.0.135','User':'hello','Password':'world','HTTP port':80,'ONVIF port':80,'RTSP port':554},</v>
      </c>
      <c r="AN114" s="50" t="str">
        <f t="shared" si="13"/>
        <v>'PTZ protocol':{'Protocol':'		VLC','Address':			0,'Port':0,'Serial settings':'0'}}},</v>
      </c>
    </row>
    <row r="115" spans="1:40" s="60" customFormat="1" ht="14.25" customHeight="1" x14ac:dyDescent="0.2">
      <c r="A115" s="56" t="str">
        <f t="shared" si="8"/>
        <v>camera.0776</v>
      </c>
      <c r="B115" s="57">
        <v>776</v>
      </c>
      <c r="C115" s="60" t="s">
        <v>60</v>
      </c>
      <c r="D115" s="60">
        <v>200</v>
      </c>
      <c r="E115" s="60" t="s">
        <v>83</v>
      </c>
      <c r="F115" s="60" t="s">
        <v>84</v>
      </c>
      <c r="G115" s="58" t="s">
        <v>35</v>
      </c>
      <c r="H115" s="60" t="s">
        <v>385</v>
      </c>
      <c r="I115" s="60" t="s">
        <v>412</v>
      </c>
      <c r="J115" s="60" t="s">
        <v>47</v>
      </c>
      <c r="K115" s="63" t="s">
        <v>111</v>
      </c>
      <c r="L115" s="60" t="s">
        <v>413</v>
      </c>
      <c r="M115" s="60" t="s">
        <v>113</v>
      </c>
      <c r="N115" s="60" t="s">
        <v>113</v>
      </c>
      <c r="O115" s="50">
        <v>80</v>
      </c>
      <c r="P115" s="50">
        <v>80</v>
      </c>
      <c r="Q115" s="50">
        <v>554</v>
      </c>
      <c r="R115" s="60" t="s">
        <v>1674</v>
      </c>
      <c r="S115" s="60" t="s">
        <v>41</v>
      </c>
      <c r="T115" s="60">
        <v>0</v>
      </c>
      <c r="U115" s="50">
        <v>0</v>
      </c>
      <c r="V115" s="60" t="s">
        <v>52</v>
      </c>
      <c r="X115" s="60" t="s">
        <v>248</v>
      </c>
      <c r="AA115" s="60" t="s">
        <v>114</v>
      </c>
      <c r="AB115" s="60" t="s">
        <v>60</v>
      </c>
      <c r="AC115" s="60" t="s">
        <v>89</v>
      </c>
      <c r="AD115" s="50">
        <v>0</v>
      </c>
      <c r="AE115" s="50">
        <v>0</v>
      </c>
      <c r="AF115" s="50">
        <v>300</v>
      </c>
      <c r="AG115" s="50" t="s">
        <v>43</v>
      </c>
      <c r="AH115" s="50" t="str">
        <f t="shared" si="10"/>
        <v>AP-7 200 Vilafranca Sud</v>
      </c>
      <c r="AJ115" s="50" t="str">
        <f t="shared" si="11"/>
        <v>{'Camera information':{'Identifier':'camera.0776','Number':776,'Group':'AP-7','Name':'AP-7 200 Vilafranca Sud','Location':'AP-7 (S)',</v>
      </c>
      <c r="AK115" s="50" t="str">
        <f t="shared" si="9"/>
        <v>'Description':'AP-7 200 Vilafranca Sud','Symbol':'Fixed camera','Owner':'ACESA','Municipality':'Vilafranca del Penedès','Kilometric Point':'200','Road':'AP-7','Direction':'0',</v>
      </c>
      <c r="AL115" s="50" t="str">
        <f t="shared" si="12"/>
        <v>'Latitude':'0','Longitude':'0','Manufacturer':'AXIS','Model':'AXIS Q6044-E Network Camera','Protocol':'		VLC','Polling':300,</v>
      </c>
      <c r="AM115" s="50" t="str">
        <f t="shared" si="14"/>
        <v>'Connection':{'Address':'10.131.62.4','Multicast address':'				239.239.239.239','User':'sct','Password':'sct','HTTP port':80,'ONVIF port':80,'RTSP port':554},</v>
      </c>
      <c r="AN115" s="50" t="str">
        <f t="shared" si="13"/>
        <v>'PTZ protocol':{'Protocol':'		VLC','Address':			0,'Port':0,'Serial settings':'0'}}},</v>
      </c>
    </row>
    <row r="116" spans="1:40" s="60" customFormat="1" ht="14.25" customHeight="1" x14ac:dyDescent="0.2">
      <c r="A116" s="56" t="str">
        <f t="shared" si="8"/>
        <v>camera.0777</v>
      </c>
      <c r="B116" s="57">
        <v>777</v>
      </c>
      <c r="C116" s="60" t="s">
        <v>60</v>
      </c>
      <c r="D116" s="60">
        <v>204.02500000000001</v>
      </c>
      <c r="E116" s="60" t="s">
        <v>83</v>
      </c>
      <c r="F116" s="60" t="s">
        <v>84</v>
      </c>
      <c r="G116" s="58" t="s">
        <v>35</v>
      </c>
      <c r="H116" s="60" t="s">
        <v>385</v>
      </c>
      <c r="I116" s="60" t="s">
        <v>414</v>
      </c>
      <c r="J116" s="60" t="s">
        <v>37</v>
      </c>
      <c r="K116" s="63" t="s">
        <v>3722</v>
      </c>
      <c r="L116" s="64" t="s">
        <v>415</v>
      </c>
      <c r="O116" s="50">
        <v>80</v>
      </c>
      <c r="P116" s="50">
        <v>80</v>
      </c>
      <c r="Q116" s="50">
        <v>554</v>
      </c>
      <c r="R116" s="60" t="s">
        <v>1674</v>
      </c>
      <c r="S116" s="60" t="s">
        <v>41</v>
      </c>
      <c r="T116" s="60">
        <v>0</v>
      </c>
      <c r="U116" s="50">
        <v>0</v>
      </c>
      <c r="V116" s="60" t="s">
        <v>416</v>
      </c>
      <c r="W116" s="60" t="s">
        <v>88</v>
      </c>
      <c r="X116" s="60" t="s">
        <v>42</v>
      </c>
      <c r="AA116" s="60" t="s">
        <v>53</v>
      </c>
      <c r="AB116" s="60" t="s">
        <v>60</v>
      </c>
      <c r="AC116" s="60" t="s">
        <v>89</v>
      </c>
      <c r="AD116" s="50">
        <v>0</v>
      </c>
      <c r="AE116" s="50">
        <v>0</v>
      </c>
      <c r="AF116" s="50">
        <v>300</v>
      </c>
      <c r="AG116" s="50" t="s">
        <v>43</v>
      </c>
      <c r="AH116" s="50" t="str">
        <f t="shared" si="10"/>
        <v>AP-7 204,025 Castellet</v>
      </c>
      <c r="AJ116" s="50" t="str">
        <f t="shared" si="11"/>
        <v>{'Camera information':{'Identifier':'camera.0777','Number':777,'Group':'AP-7','Name':'AP-7 204,025 Castellet','Location':'AP-7 (S)',</v>
      </c>
      <c r="AK116" s="50" t="str">
        <f t="shared" si="9"/>
        <v>'Description':'AP-7 204,025 Castellet','Symbol':'Fixed camera','Owner':'ACESA','Municipality':'Vilafranca del Penedès','Kilometric Point':'204,025','Road':'AP-7','Direction':'0',</v>
      </c>
      <c r="AL116" s="50" t="str">
        <f t="shared" si="12"/>
        <v>'Latitude':'0','Longitude':'0','Manufacturer':'LANACCESS','Model':'-','Protocol':'		VLC','Polling':300,</v>
      </c>
      <c r="AM116" s="50" t="str">
        <f t="shared" si="14"/>
        <v>'Connection':{'Address':'10.131.62.5','Multicast address':'				235.1.0.165','User':'','Password':'','HTTP port':80,'ONVIF port':80,'RTSP port':554},</v>
      </c>
      <c r="AN116" s="50" t="str">
        <f t="shared" si="13"/>
        <v>'PTZ protocol':{'Protocol':'		VLC','Address':			0,'Port':0,'Serial settings':'0'}}},</v>
      </c>
    </row>
    <row r="117" spans="1:40" s="60" customFormat="1" ht="14.25" customHeight="1" x14ac:dyDescent="0.2">
      <c r="A117" s="56" t="str">
        <f t="shared" si="8"/>
        <v>camera.0780</v>
      </c>
      <c r="B117" s="57">
        <v>780</v>
      </c>
      <c r="C117" s="60" t="s">
        <v>60</v>
      </c>
      <c r="D117" s="60">
        <v>217</v>
      </c>
      <c r="E117" s="60" t="s">
        <v>83</v>
      </c>
      <c r="F117" s="60" t="s">
        <v>84</v>
      </c>
      <c r="G117" s="58" t="s">
        <v>35</v>
      </c>
      <c r="H117" s="60" t="s">
        <v>417</v>
      </c>
      <c r="I117" s="60" t="s">
        <v>418</v>
      </c>
      <c r="J117" s="60" t="s">
        <v>37</v>
      </c>
      <c r="K117" s="63" t="s">
        <v>3722</v>
      </c>
      <c r="L117" s="64" t="s">
        <v>419</v>
      </c>
      <c r="O117" s="50">
        <v>80</v>
      </c>
      <c r="P117" s="50">
        <v>80</v>
      </c>
      <c r="Q117" s="50">
        <v>554</v>
      </c>
      <c r="R117" s="60" t="s">
        <v>1674</v>
      </c>
      <c r="S117" s="60" t="s">
        <v>41</v>
      </c>
      <c r="T117" s="60">
        <v>0</v>
      </c>
      <c r="U117" s="50">
        <v>0</v>
      </c>
      <c r="V117" s="60" t="s">
        <v>420</v>
      </c>
      <c r="W117" s="60" t="s">
        <v>88</v>
      </c>
      <c r="X117" s="60" t="s">
        <v>42</v>
      </c>
      <c r="AA117" s="60" t="s">
        <v>53</v>
      </c>
      <c r="AB117" s="60" t="s">
        <v>60</v>
      </c>
      <c r="AC117" s="60" t="s">
        <v>89</v>
      </c>
      <c r="AD117" s="50">
        <v>0</v>
      </c>
      <c r="AE117" s="50">
        <v>0</v>
      </c>
      <c r="AF117" s="50">
        <v>300</v>
      </c>
      <c r="AG117" s="50" t="s">
        <v>43</v>
      </c>
      <c r="AH117" s="50" t="str">
        <f t="shared" si="10"/>
        <v>AP-7 217 El Vendrell</v>
      </c>
      <c r="AJ117" s="50" t="str">
        <f t="shared" si="11"/>
        <v>{'Camera information':{'Identifier':'camera.0780','Number':780,'Group':'AP-7','Name':'AP-7 217 El Vendrell','Location':'AP-7 (S)',</v>
      </c>
      <c r="AK117" s="50" t="str">
        <f t="shared" si="9"/>
        <v>'Description':'AP-7 217 El Vendrell','Symbol':'Fixed camera','Owner':'ACESA','Municipality':'Vendrell','Kilometric Point':'217','Road':'AP-7','Direction':'0',</v>
      </c>
      <c r="AL117" s="50" t="str">
        <f t="shared" si="12"/>
        <v>'Latitude':'0','Longitude':'0','Manufacturer':'LANACCESS','Model':'-','Protocol':'		VLC','Polling':300,</v>
      </c>
      <c r="AM117" s="50" t="str">
        <f t="shared" si="14"/>
        <v>'Connection':{'Address':'10.131.63.3','Multicast address':'				235.1.0.68','User':'','Password':'','HTTP port':80,'ONVIF port':80,'RTSP port':554},</v>
      </c>
      <c r="AN117" s="50" t="str">
        <f t="shared" si="13"/>
        <v>'PTZ protocol':{'Protocol':'		VLC','Address':			0,'Port':0,'Serial settings':'0'}}},</v>
      </c>
    </row>
    <row r="118" spans="1:40" s="60" customFormat="1" ht="14.25" customHeight="1" x14ac:dyDescent="0.2">
      <c r="A118" s="56" t="str">
        <f t="shared" si="8"/>
        <v>camera.0781</v>
      </c>
      <c r="B118" s="57">
        <v>781</v>
      </c>
      <c r="C118" s="60" t="s">
        <v>60</v>
      </c>
      <c r="D118" s="60">
        <v>218.6</v>
      </c>
      <c r="E118" s="60" t="s">
        <v>83</v>
      </c>
      <c r="F118" s="60" t="s">
        <v>84</v>
      </c>
      <c r="G118" s="58" t="s">
        <v>35</v>
      </c>
      <c r="H118" s="60" t="s">
        <v>417</v>
      </c>
      <c r="I118" s="60" t="s">
        <v>418</v>
      </c>
      <c r="J118" s="60" t="s">
        <v>37</v>
      </c>
      <c r="K118" s="63" t="s">
        <v>3722</v>
      </c>
      <c r="L118" s="64" t="s">
        <v>421</v>
      </c>
      <c r="O118" s="50">
        <v>80</v>
      </c>
      <c r="P118" s="50">
        <v>80</v>
      </c>
      <c r="Q118" s="50">
        <v>554</v>
      </c>
      <c r="R118" s="60" t="s">
        <v>1674</v>
      </c>
      <c r="S118" s="60" t="s">
        <v>41</v>
      </c>
      <c r="T118" s="60">
        <v>0</v>
      </c>
      <c r="U118" s="50">
        <v>0</v>
      </c>
      <c r="V118" s="60" t="s">
        <v>422</v>
      </c>
      <c r="W118" s="60" t="s">
        <v>88</v>
      </c>
      <c r="X118" s="60" t="s">
        <v>42</v>
      </c>
      <c r="AA118" s="60" t="s">
        <v>53</v>
      </c>
      <c r="AB118" s="60" t="s">
        <v>60</v>
      </c>
      <c r="AC118" s="60" t="s">
        <v>89</v>
      </c>
      <c r="AD118" s="50">
        <v>0</v>
      </c>
      <c r="AE118" s="50">
        <v>0</v>
      </c>
      <c r="AF118" s="50">
        <v>300</v>
      </c>
      <c r="AG118" s="50" t="s">
        <v>43</v>
      </c>
      <c r="AH118" s="50" t="str">
        <f t="shared" si="10"/>
        <v>AP-7 218,6 El Vendrell</v>
      </c>
      <c r="AJ118" s="50" t="str">
        <f t="shared" si="11"/>
        <v>{'Camera information':{'Identifier':'camera.0781','Number':781,'Group':'AP-7','Name':'AP-7 218,6 El Vendrell','Location':'AP-7 (S)',</v>
      </c>
      <c r="AK118" s="50" t="str">
        <f t="shared" si="9"/>
        <v>'Description':'AP-7 218,6 El Vendrell','Symbol':'Fixed camera','Owner':'ACESA','Municipality':'Vendrell','Kilometric Point':'218,6','Road':'AP-7','Direction':'0',</v>
      </c>
      <c r="AL118" s="50" t="str">
        <f t="shared" si="12"/>
        <v>'Latitude':'0','Longitude':'0','Manufacturer':'LANACCESS','Model':'-','Protocol':'		VLC','Polling':300,</v>
      </c>
      <c r="AM118" s="50" t="str">
        <f t="shared" si="14"/>
        <v>'Connection':{'Address':'10.131.63.4','Multicast address':'				235.1.0.69','User':'','Password':'','HTTP port':80,'ONVIF port':80,'RTSP port':554},</v>
      </c>
      <c r="AN118" s="50" t="str">
        <f t="shared" si="13"/>
        <v>'PTZ protocol':{'Protocol':'		VLC','Address':			0,'Port':0,'Serial settings':'0'}}},</v>
      </c>
    </row>
    <row r="119" spans="1:40" s="60" customFormat="1" ht="14.25" customHeight="1" x14ac:dyDescent="0.2">
      <c r="A119" s="56" t="str">
        <f t="shared" si="8"/>
        <v>camera.0782</v>
      </c>
      <c r="B119" s="57">
        <v>782</v>
      </c>
      <c r="C119" s="60" t="s">
        <v>60</v>
      </c>
      <c r="D119" s="60">
        <v>220.5</v>
      </c>
      <c r="E119" s="60" t="s">
        <v>83</v>
      </c>
      <c r="F119" s="60" t="s">
        <v>84</v>
      </c>
      <c r="G119" s="58" t="s">
        <v>35</v>
      </c>
      <c r="H119" s="60" t="s">
        <v>417</v>
      </c>
      <c r="I119" s="60" t="s">
        <v>423</v>
      </c>
      <c r="J119" s="60" t="s">
        <v>47</v>
      </c>
      <c r="K119" s="63" t="s">
        <v>111</v>
      </c>
      <c r="L119" s="60" t="s">
        <v>424</v>
      </c>
      <c r="M119" s="60" t="s">
        <v>113</v>
      </c>
      <c r="N119" s="60" t="s">
        <v>113</v>
      </c>
      <c r="O119" s="50">
        <v>80</v>
      </c>
      <c r="P119" s="50">
        <v>80</v>
      </c>
      <c r="Q119" s="50">
        <v>554</v>
      </c>
      <c r="R119" s="60" t="s">
        <v>1674</v>
      </c>
      <c r="S119" s="60" t="s">
        <v>41</v>
      </c>
      <c r="T119" s="60">
        <v>0</v>
      </c>
      <c r="U119" s="50">
        <v>0</v>
      </c>
      <c r="V119" s="60" t="s">
        <v>52</v>
      </c>
      <c r="X119" s="60" t="s">
        <v>42</v>
      </c>
      <c r="AA119" s="60" t="s">
        <v>53</v>
      </c>
      <c r="AB119" s="60" t="s">
        <v>60</v>
      </c>
      <c r="AC119" s="60" t="s">
        <v>89</v>
      </c>
      <c r="AD119" s="50">
        <v>0</v>
      </c>
      <c r="AE119" s="50">
        <v>0</v>
      </c>
      <c r="AF119" s="50">
        <v>300</v>
      </c>
      <c r="AG119" s="50" t="s">
        <v>43</v>
      </c>
      <c r="AH119" s="50" t="str">
        <f t="shared" si="10"/>
        <v>AP-7 220,5 Peatge El Vendrell</v>
      </c>
      <c r="AJ119" s="50" t="str">
        <f t="shared" si="11"/>
        <v>{'Camera information':{'Identifier':'camera.0782','Number':782,'Group':'AP-7','Name':'AP-7 220,5 Peatge El Vendrell','Location':'AP-7 (S)',</v>
      </c>
      <c r="AK119" s="50" t="str">
        <f t="shared" si="9"/>
        <v>'Description':'AP-7 220,5 Peatge El Vendrell','Symbol':'Fixed camera','Owner':'ACESA','Municipality':'Vendrell','Kilometric Point':'220,5','Road':'AP-7','Direction':'0',</v>
      </c>
      <c r="AL119" s="50" t="str">
        <f t="shared" si="12"/>
        <v>'Latitude':'0','Longitude':'0','Manufacturer':'AXIS','Model':'AXIS Q6044-E Network Camera','Protocol':'		VLC','Polling':300,</v>
      </c>
      <c r="AM119" s="50" t="str">
        <f t="shared" si="14"/>
        <v>'Connection':{'Address':'10.131.63.5','Multicast address':'				239.239.239.239','User':'sct','Password':'sct','HTTP port':80,'ONVIF port':80,'RTSP port':554},</v>
      </c>
      <c r="AN119" s="50" t="str">
        <f t="shared" si="13"/>
        <v>'PTZ protocol':{'Protocol':'		VLC','Address':			0,'Port':0,'Serial settings':'0'}}},</v>
      </c>
    </row>
    <row r="120" spans="1:40" s="60" customFormat="1" ht="14.25" customHeight="1" x14ac:dyDescent="0.2">
      <c r="A120" s="56" t="str">
        <f t="shared" si="8"/>
        <v>camera.0783</v>
      </c>
      <c r="B120" s="57">
        <v>783</v>
      </c>
      <c r="C120" s="60" t="s">
        <v>60</v>
      </c>
      <c r="D120" s="60">
        <v>224</v>
      </c>
      <c r="E120" s="60" t="s">
        <v>83</v>
      </c>
      <c r="F120" s="60" t="s">
        <v>84</v>
      </c>
      <c r="G120" s="58" t="s">
        <v>35</v>
      </c>
      <c r="H120" s="60" t="s">
        <v>425</v>
      </c>
      <c r="I120" s="60" t="s">
        <v>425</v>
      </c>
      <c r="J120" s="60" t="s">
        <v>37</v>
      </c>
      <c r="K120" s="63" t="s">
        <v>3722</v>
      </c>
      <c r="L120" s="64" t="s">
        <v>426</v>
      </c>
      <c r="O120" s="50">
        <v>80</v>
      </c>
      <c r="P120" s="50">
        <v>80</v>
      </c>
      <c r="Q120" s="50">
        <v>554</v>
      </c>
      <c r="R120" s="60" t="s">
        <v>1674</v>
      </c>
      <c r="S120" s="60" t="s">
        <v>41</v>
      </c>
      <c r="T120" s="60">
        <v>0</v>
      </c>
      <c r="U120" s="50">
        <v>0</v>
      </c>
      <c r="V120" s="60" t="s">
        <v>427</v>
      </c>
      <c r="W120" s="60" t="s">
        <v>88</v>
      </c>
      <c r="X120" s="60" t="s">
        <v>42</v>
      </c>
      <c r="AA120" s="60" t="s">
        <v>53</v>
      </c>
      <c r="AB120" s="60" t="s">
        <v>60</v>
      </c>
      <c r="AC120" s="60" t="s">
        <v>89</v>
      </c>
      <c r="AD120" s="50">
        <v>0</v>
      </c>
      <c r="AE120" s="50">
        <v>0</v>
      </c>
      <c r="AF120" s="50">
        <v>300</v>
      </c>
      <c r="AG120" s="50" t="s">
        <v>43</v>
      </c>
      <c r="AH120" s="50" t="str">
        <f t="shared" si="10"/>
        <v>AP-7 224 Roda de Barà</v>
      </c>
      <c r="AJ120" s="50" t="str">
        <f t="shared" si="11"/>
        <v>{'Camera information':{'Identifier':'camera.0783','Number':783,'Group':'AP-7','Name':'AP-7 224 Roda de Barà','Location':'AP-7 (S)',</v>
      </c>
      <c r="AK120" s="50" t="str">
        <f t="shared" si="9"/>
        <v>'Description':'AP-7 224 Roda de Barà','Symbol':'Fixed camera','Owner':'ACESA','Municipality':'Roda de Barà','Kilometric Point':'224','Road':'AP-7','Direction':'0',</v>
      </c>
      <c r="AL120" s="50" t="str">
        <f t="shared" si="12"/>
        <v>'Latitude':'0','Longitude':'0','Manufacturer':'LANACCESS','Model':'-','Protocol':'		VLC','Polling':300,</v>
      </c>
      <c r="AM120" s="50" t="str">
        <f t="shared" si="14"/>
        <v>'Connection':{'Address':'10.131.63.7','Multicast address':'				235.1.0.72','User':'','Password':'','HTTP port':80,'ONVIF port':80,'RTSP port':554},</v>
      </c>
      <c r="AN120" s="50" t="str">
        <f t="shared" si="13"/>
        <v>'PTZ protocol':{'Protocol':'		VLC','Address':			0,'Port':0,'Serial settings':'0'}}},</v>
      </c>
    </row>
    <row r="121" spans="1:40" s="60" customFormat="1" ht="14.25" customHeight="1" x14ac:dyDescent="0.2">
      <c r="A121" s="56" t="str">
        <f t="shared" si="8"/>
        <v>camera.0784</v>
      </c>
      <c r="B121" s="57">
        <v>784</v>
      </c>
      <c r="C121" s="60" t="s">
        <v>60</v>
      </c>
      <c r="D121" s="60">
        <v>225.8</v>
      </c>
      <c r="E121" s="60" t="s">
        <v>83</v>
      </c>
      <c r="F121" s="60" t="s">
        <v>84</v>
      </c>
      <c r="G121" s="58" t="s">
        <v>35</v>
      </c>
      <c r="H121" s="60" t="s">
        <v>425</v>
      </c>
      <c r="I121" s="60" t="s">
        <v>425</v>
      </c>
      <c r="J121" s="60" t="s">
        <v>37</v>
      </c>
      <c r="K121" s="63" t="s">
        <v>3722</v>
      </c>
      <c r="L121" s="64" t="s">
        <v>428</v>
      </c>
      <c r="O121" s="50">
        <v>80</v>
      </c>
      <c r="P121" s="50">
        <v>80</v>
      </c>
      <c r="Q121" s="50">
        <v>554</v>
      </c>
      <c r="R121" s="60" t="s">
        <v>1674</v>
      </c>
      <c r="S121" s="60" t="s">
        <v>41</v>
      </c>
      <c r="T121" s="60">
        <v>0</v>
      </c>
      <c r="U121" s="50">
        <v>0</v>
      </c>
      <c r="V121" s="60" t="s">
        <v>429</v>
      </c>
      <c r="W121" s="60" t="s">
        <v>88</v>
      </c>
      <c r="X121" s="60" t="s">
        <v>42</v>
      </c>
      <c r="AA121" s="60" t="s">
        <v>53</v>
      </c>
      <c r="AB121" s="60" t="s">
        <v>60</v>
      </c>
      <c r="AC121" s="60" t="s">
        <v>89</v>
      </c>
      <c r="AD121" s="50">
        <v>0</v>
      </c>
      <c r="AE121" s="50">
        <v>0</v>
      </c>
      <c r="AF121" s="50">
        <v>300</v>
      </c>
      <c r="AG121" s="50" t="s">
        <v>43</v>
      </c>
      <c r="AH121" s="50" t="str">
        <f t="shared" si="10"/>
        <v>AP-7 225,8 Roda de Barà</v>
      </c>
      <c r="AJ121" s="50" t="str">
        <f t="shared" si="11"/>
        <v>{'Camera information':{'Identifier':'camera.0784','Number':784,'Group':'AP-7','Name':'AP-7 225,8 Roda de Barà','Location':'AP-7 (S)',</v>
      </c>
      <c r="AK121" s="50" t="str">
        <f t="shared" si="9"/>
        <v>'Description':'AP-7 225,8 Roda de Barà','Symbol':'Fixed camera','Owner':'ACESA','Municipality':'Roda de Barà','Kilometric Point':'225,8','Road':'AP-7','Direction':'0',</v>
      </c>
      <c r="AL121" s="50" t="str">
        <f t="shared" si="12"/>
        <v>'Latitude':'0','Longitude':'0','Manufacturer':'LANACCESS','Model':'-','Protocol':'		VLC','Polling':300,</v>
      </c>
      <c r="AM121" s="50" t="str">
        <f t="shared" si="14"/>
        <v>'Connection':{'Address':'10.131.63.8','Multicast address':'				235.1.0.73','User':'','Password':'','HTTP port':80,'ONVIF port':80,'RTSP port':554},</v>
      </c>
      <c r="AN121" s="50" t="str">
        <f t="shared" si="13"/>
        <v>'PTZ protocol':{'Protocol':'		VLC','Address':			0,'Port':0,'Serial settings':'0'}}},</v>
      </c>
    </row>
    <row r="122" spans="1:40" s="60" customFormat="1" ht="14.25" customHeight="1" x14ac:dyDescent="0.2">
      <c r="A122" s="56" t="str">
        <f t="shared" si="8"/>
        <v>camera.0785</v>
      </c>
      <c r="B122" s="57">
        <v>785</v>
      </c>
      <c r="C122" s="60" t="s">
        <v>60</v>
      </c>
      <c r="D122" s="60">
        <v>233</v>
      </c>
      <c r="E122" s="60" t="s">
        <v>83</v>
      </c>
      <c r="F122" s="60" t="s">
        <v>84</v>
      </c>
      <c r="G122" s="58" t="s">
        <v>35</v>
      </c>
      <c r="H122" s="60" t="s">
        <v>430</v>
      </c>
      <c r="I122" s="60" t="s">
        <v>430</v>
      </c>
      <c r="J122" s="60" t="s">
        <v>47</v>
      </c>
      <c r="K122" s="63" t="s">
        <v>111</v>
      </c>
      <c r="L122" s="60" t="s">
        <v>431</v>
      </c>
      <c r="M122" s="60" t="s">
        <v>113</v>
      </c>
      <c r="N122" s="60" t="s">
        <v>113</v>
      </c>
      <c r="O122" s="50">
        <v>80</v>
      </c>
      <c r="P122" s="50">
        <v>80</v>
      </c>
      <c r="Q122" s="50">
        <v>554</v>
      </c>
      <c r="R122" s="60" t="s">
        <v>1674</v>
      </c>
      <c r="S122" s="60" t="s">
        <v>41</v>
      </c>
      <c r="T122" s="60">
        <v>0</v>
      </c>
      <c r="U122" s="50">
        <v>0</v>
      </c>
      <c r="V122" s="60" t="s">
        <v>52</v>
      </c>
      <c r="W122" s="60" t="s">
        <v>88</v>
      </c>
      <c r="X122" s="60" t="s">
        <v>42</v>
      </c>
      <c r="AA122" s="60" t="s">
        <v>53</v>
      </c>
      <c r="AB122" s="60" t="s">
        <v>60</v>
      </c>
      <c r="AC122" s="60" t="s">
        <v>89</v>
      </c>
      <c r="AD122" s="50">
        <v>0</v>
      </c>
      <c r="AE122" s="50">
        <v>0</v>
      </c>
      <c r="AF122" s="50">
        <v>300</v>
      </c>
      <c r="AG122" s="50" t="s">
        <v>43</v>
      </c>
      <c r="AH122" s="50" t="str">
        <f t="shared" si="10"/>
        <v>AP-7 233 Altafulla</v>
      </c>
      <c r="AJ122" s="50" t="str">
        <f t="shared" si="11"/>
        <v>{'Camera information':{'Identifier':'camera.0785','Number':785,'Group':'AP-7','Name':'AP-7 233 Altafulla','Location':'AP-7 (S)',</v>
      </c>
      <c r="AK122" s="50" t="str">
        <f t="shared" si="9"/>
        <v>'Description':'AP-7 233 Altafulla','Symbol':'Fixed camera','Owner':'ACESA','Municipality':'Altafulla','Kilometric Point':'233','Road':'AP-7','Direction':'0',</v>
      </c>
      <c r="AL122" s="50" t="str">
        <f t="shared" si="12"/>
        <v>'Latitude':'0','Longitude':'0','Manufacturer':'AXIS','Model':'AXIS Q6044-E Network Camera','Protocol':'		VLC','Polling':300,</v>
      </c>
      <c r="AM122" s="50" t="str">
        <f t="shared" si="14"/>
        <v>'Connection':{'Address':'10.131.64.3','Multicast address':'				239.239.239.239','User':'sct','Password':'sct','HTTP port':80,'ONVIF port':80,'RTSP port':554},</v>
      </c>
      <c r="AN122" s="50" t="str">
        <f t="shared" si="13"/>
        <v>'PTZ protocol':{'Protocol':'		VLC','Address':			0,'Port':0,'Serial settings':'0'}}},</v>
      </c>
    </row>
    <row r="123" spans="1:40" s="60" customFormat="1" ht="14.25" customHeight="1" x14ac:dyDescent="0.2">
      <c r="A123" s="56" t="str">
        <f t="shared" si="8"/>
        <v>camera.0788</v>
      </c>
      <c r="B123" s="57">
        <v>788</v>
      </c>
      <c r="C123" s="60" t="s">
        <v>60</v>
      </c>
      <c r="D123" s="60">
        <v>247</v>
      </c>
      <c r="E123" s="60" t="s">
        <v>83</v>
      </c>
      <c r="F123" s="60" t="s">
        <v>84</v>
      </c>
      <c r="G123" s="58" t="s">
        <v>35</v>
      </c>
      <c r="H123" s="60" t="s">
        <v>90</v>
      </c>
      <c r="I123" s="60" t="s">
        <v>432</v>
      </c>
      <c r="J123" s="60" t="s">
        <v>37</v>
      </c>
      <c r="K123" s="63" t="s">
        <v>3722</v>
      </c>
      <c r="L123" s="64" t="s">
        <v>433</v>
      </c>
      <c r="O123" s="50">
        <v>80</v>
      </c>
      <c r="P123" s="50">
        <v>80</v>
      </c>
      <c r="Q123" s="50">
        <v>554</v>
      </c>
      <c r="R123" s="60" t="s">
        <v>1674</v>
      </c>
      <c r="S123" s="60" t="s">
        <v>41</v>
      </c>
      <c r="T123" s="60">
        <v>0</v>
      </c>
      <c r="U123" s="50">
        <v>0</v>
      </c>
      <c r="V123" s="60" t="s">
        <v>434</v>
      </c>
      <c r="W123" s="60" t="s">
        <v>88</v>
      </c>
      <c r="X123" s="60" t="s">
        <v>42</v>
      </c>
      <c r="AA123" s="60" t="s">
        <v>53</v>
      </c>
      <c r="AB123" s="60" t="s">
        <v>60</v>
      </c>
      <c r="AC123" s="60" t="s">
        <v>89</v>
      </c>
      <c r="AD123" s="50">
        <v>0</v>
      </c>
      <c r="AE123" s="50">
        <v>0</v>
      </c>
      <c r="AF123" s="50">
        <v>300</v>
      </c>
      <c r="AG123" s="50" t="s">
        <v>43</v>
      </c>
      <c r="AH123" s="50" t="str">
        <f t="shared" si="10"/>
        <v>AP-7 247 Peatge Tarragona</v>
      </c>
      <c r="AJ123" s="50" t="str">
        <f t="shared" si="11"/>
        <v>{'Camera information':{'Identifier':'camera.0788','Number':788,'Group':'AP-7','Name':'AP-7 247 Peatge Tarragona','Location':'AP-7 (S)',</v>
      </c>
      <c r="AK123" s="50" t="str">
        <f t="shared" si="9"/>
        <v>'Description':'AP-7 247 Peatge Tarragona','Symbol':'Fixed camera','Owner':'ACESA','Municipality':'Tarragona','Kilometric Point':'247','Road':'AP-7','Direction':'0',</v>
      </c>
      <c r="AL123" s="50" t="str">
        <f t="shared" si="12"/>
        <v>'Latitude':'0','Longitude':'0','Manufacturer':'LANACCESS','Model':'-','Protocol':'		VLC','Polling':300,</v>
      </c>
      <c r="AM123" s="50" t="str">
        <f t="shared" si="14"/>
        <v>'Connection':{'Address':'10.131.65.10','Multicast address':'				235.1.0.83','User':'','Password':'','HTTP port':80,'ONVIF port':80,'RTSP port':554},</v>
      </c>
      <c r="AN123" s="50" t="str">
        <f t="shared" si="13"/>
        <v>'PTZ protocol':{'Protocol':'		VLC','Address':			0,'Port':0,'Serial settings':'0'}}},</v>
      </c>
    </row>
    <row r="124" spans="1:40" s="60" customFormat="1" ht="14.25" customHeight="1" x14ac:dyDescent="0.2">
      <c r="A124" s="56" t="str">
        <f t="shared" si="8"/>
        <v>camera.0790</v>
      </c>
      <c r="B124" s="57">
        <v>790</v>
      </c>
      <c r="C124" s="60" t="s">
        <v>60</v>
      </c>
      <c r="D124" s="60">
        <v>251.6</v>
      </c>
      <c r="E124" s="60" t="s">
        <v>83</v>
      </c>
      <c r="F124" s="60" t="s">
        <v>84</v>
      </c>
      <c r="G124" s="58" t="s">
        <v>35</v>
      </c>
      <c r="H124" s="60" t="s">
        <v>56</v>
      </c>
      <c r="I124" s="60" t="s">
        <v>56</v>
      </c>
      <c r="J124" s="60" t="s">
        <v>37</v>
      </c>
      <c r="K124" s="63" t="s">
        <v>3722</v>
      </c>
      <c r="L124" s="64" t="s">
        <v>435</v>
      </c>
      <c r="O124" s="50">
        <v>80</v>
      </c>
      <c r="P124" s="50">
        <v>80</v>
      </c>
      <c r="Q124" s="50">
        <v>554</v>
      </c>
      <c r="R124" s="60" t="s">
        <v>1674</v>
      </c>
      <c r="S124" s="60" t="s">
        <v>41</v>
      </c>
      <c r="T124" s="60">
        <v>0</v>
      </c>
      <c r="U124" s="50">
        <v>0</v>
      </c>
      <c r="V124" s="60" t="s">
        <v>436</v>
      </c>
      <c r="W124" s="60" t="s">
        <v>88</v>
      </c>
      <c r="X124" s="60" t="s">
        <v>93</v>
      </c>
      <c r="AA124" s="60" t="s">
        <v>114</v>
      </c>
      <c r="AB124" s="60" t="s">
        <v>60</v>
      </c>
      <c r="AC124" s="60" t="s">
        <v>89</v>
      </c>
      <c r="AD124" s="50">
        <v>0</v>
      </c>
      <c r="AE124" s="50">
        <v>0</v>
      </c>
      <c r="AF124" s="50">
        <v>300</v>
      </c>
      <c r="AG124" s="50" t="s">
        <v>43</v>
      </c>
      <c r="AH124" s="50" t="str">
        <f t="shared" si="10"/>
        <v>AP-7 251,6 Reus</v>
      </c>
      <c r="AJ124" s="50" t="str">
        <f t="shared" si="11"/>
        <v>{'Camera information':{'Identifier':'camera.0790','Number':790,'Group':'AP-7','Name':'AP-7 251,6 Reus','Location':'AP-7 (S)',</v>
      </c>
      <c r="AK124" s="50" t="str">
        <f t="shared" si="9"/>
        <v>'Description':'AP-7 251,6 Reus','Symbol':'Fixed camera','Owner':'ACESA','Municipality':'Reus','Kilometric Point':'251,6','Road':'AP-7','Direction':'0',</v>
      </c>
      <c r="AL124" s="50" t="str">
        <f t="shared" si="12"/>
        <v>'Latitude':'0','Longitude':'0','Manufacturer':'LANACCESS','Model':'-','Protocol':'		VLC','Polling':300,</v>
      </c>
      <c r="AM124" s="50" t="str">
        <f t="shared" si="14"/>
        <v>'Connection':{'Address':'10.131.66.3','Multicast address':'				235.1.0.57','User':'','Password':'','HTTP port':80,'ONVIF port':80,'RTSP port':554},</v>
      </c>
      <c r="AN124" s="50" t="str">
        <f t="shared" si="13"/>
        <v>'PTZ protocol':{'Protocol':'		VLC','Address':			0,'Port':0,'Serial settings':'0'}}},</v>
      </c>
    </row>
    <row r="125" spans="1:40" s="60" customFormat="1" ht="14.25" customHeight="1" x14ac:dyDescent="0.2">
      <c r="A125" s="56" t="str">
        <f t="shared" si="8"/>
        <v>camera.0791</v>
      </c>
      <c r="B125" s="57">
        <v>791</v>
      </c>
      <c r="C125" s="60" t="s">
        <v>60</v>
      </c>
      <c r="D125" s="60">
        <v>254.11</v>
      </c>
      <c r="E125" s="60" t="s">
        <v>83</v>
      </c>
      <c r="F125" s="60" t="s">
        <v>84</v>
      </c>
      <c r="G125" s="58" t="s">
        <v>35</v>
      </c>
      <c r="H125" s="60" t="s">
        <v>56</v>
      </c>
      <c r="I125" s="60" t="s">
        <v>56</v>
      </c>
      <c r="J125" s="60" t="s">
        <v>37</v>
      </c>
      <c r="K125" s="63" t="s">
        <v>3722</v>
      </c>
      <c r="L125" s="64" t="s">
        <v>437</v>
      </c>
      <c r="O125" s="50">
        <v>80</v>
      </c>
      <c r="P125" s="50">
        <v>80</v>
      </c>
      <c r="Q125" s="50">
        <v>554</v>
      </c>
      <c r="R125" s="60" t="s">
        <v>1674</v>
      </c>
      <c r="S125" s="60" t="s">
        <v>41</v>
      </c>
      <c r="T125" s="60">
        <v>0</v>
      </c>
      <c r="U125" s="50">
        <v>0</v>
      </c>
      <c r="V125" s="60" t="s">
        <v>438</v>
      </c>
      <c r="W125" s="60" t="s">
        <v>88</v>
      </c>
      <c r="X125" s="60" t="s">
        <v>42</v>
      </c>
      <c r="AA125" s="60" t="s">
        <v>53</v>
      </c>
      <c r="AB125" s="60" t="s">
        <v>60</v>
      </c>
      <c r="AC125" s="60" t="s">
        <v>89</v>
      </c>
      <c r="AD125" s="50">
        <v>0</v>
      </c>
      <c r="AE125" s="50">
        <v>0</v>
      </c>
      <c r="AF125" s="50">
        <v>300</v>
      </c>
      <c r="AG125" s="50" t="s">
        <v>43</v>
      </c>
      <c r="AH125" s="50" t="str">
        <f t="shared" si="10"/>
        <v>AP-7 254,11 Reus</v>
      </c>
      <c r="AJ125" s="50" t="str">
        <f t="shared" si="11"/>
        <v>{'Camera information':{'Identifier':'camera.0791','Number':791,'Group':'AP-7','Name':'AP-7 254,11 Reus','Location':'AP-7 (S)',</v>
      </c>
      <c r="AK125" s="50" t="str">
        <f t="shared" si="9"/>
        <v>'Description':'AP-7 254,11 Reus','Symbol':'Fixed camera','Owner':'ACESA','Municipality':'Reus','Kilometric Point':'254,11','Road':'AP-7','Direction':'0',</v>
      </c>
      <c r="AL125" s="50" t="str">
        <f t="shared" si="12"/>
        <v>'Latitude':'0','Longitude':'0','Manufacturer':'LANACCESS','Model':'-','Protocol':'		VLC','Polling':300,</v>
      </c>
      <c r="AM125" s="50" t="str">
        <f t="shared" si="14"/>
        <v>'Connection':{'Address':'10.131.66.4','Multicast address':'				235.1.0.86','User':'','Password':'','HTTP port':80,'ONVIF port':80,'RTSP port':554},</v>
      </c>
      <c r="AN125" s="50" t="str">
        <f t="shared" si="13"/>
        <v>'PTZ protocol':{'Protocol':'		VLC','Address':			0,'Port':0,'Serial settings':'0'}}},</v>
      </c>
    </row>
    <row r="126" spans="1:40" s="60" customFormat="1" ht="14.25" customHeight="1" x14ac:dyDescent="0.2">
      <c r="A126" s="56" t="str">
        <f t="shared" si="8"/>
        <v>camera.0792</v>
      </c>
      <c r="B126" s="57">
        <v>792</v>
      </c>
      <c r="C126" s="60" t="s">
        <v>60</v>
      </c>
      <c r="D126" s="60">
        <v>257</v>
      </c>
      <c r="E126" s="60" t="s">
        <v>83</v>
      </c>
      <c r="F126" s="60" t="s">
        <v>84</v>
      </c>
      <c r="G126" s="58" t="s">
        <v>35</v>
      </c>
      <c r="H126" s="60" t="s">
        <v>439</v>
      </c>
      <c r="I126" s="60" t="s">
        <v>439</v>
      </c>
      <c r="J126" s="60" t="s">
        <v>47</v>
      </c>
      <c r="K126" s="63" t="s">
        <v>145</v>
      </c>
      <c r="L126" s="60" t="s">
        <v>440</v>
      </c>
      <c r="M126" s="60" t="s">
        <v>113</v>
      </c>
      <c r="N126" s="60" t="s">
        <v>113</v>
      </c>
      <c r="O126" s="50">
        <v>80</v>
      </c>
      <c r="P126" s="50">
        <v>80</v>
      </c>
      <c r="Q126" s="50">
        <v>554</v>
      </c>
      <c r="R126" s="60" t="s">
        <v>1674</v>
      </c>
      <c r="S126" s="60" t="s">
        <v>41</v>
      </c>
      <c r="T126" s="60">
        <v>0</v>
      </c>
      <c r="U126" s="50">
        <v>0</v>
      </c>
      <c r="V126" s="60" t="s">
        <v>52</v>
      </c>
      <c r="W126" s="60" t="s">
        <v>88</v>
      </c>
      <c r="X126" s="60" t="s">
        <v>42</v>
      </c>
      <c r="AA126" s="60" t="s">
        <v>114</v>
      </c>
      <c r="AB126" s="60" t="s">
        <v>60</v>
      </c>
      <c r="AC126" s="60" t="s">
        <v>89</v>
      </c>
      <c r="AD126" s="50">
        <v>0</v>
      </c>
      <c r="AE126" s="50">
        <v>0</v>
      </c>
      <c r="AF126" s="50">
        <v>300</v>
      </c>
      <c r="AG126" s="50" t="s">
        <v>43</v>
      </c>
      <c r="AH126" s="50" t="str">
        <f t="shared" si="10"/>
        <v>AP-7 257 Salou</v>
      </c>
      <c r="AJ126" s="50" t="str">
        <f t="shared" si="11"/>
        <v>{'Camera information':{'Identifier':'camera.0792','Number':792,'Group':'AP-7','Name':'AP-7 257 Salou','Location':'AP-7 (S)',</v>
      </c>
      <c r="AK126" s="50" t="str">
        <f t="shared" si="9"/>
        <v>'Description':'AP-7 257 Salou','Symbol':'Fixed camera','Owner':'ACESA','Municipality':'Salou','Kilometric Point':'257','Road':'AP-7','Direction':'0',</v>
      </c>
      <c r="AL126" s="50" t="str">
        <f t="shared" si="12"/>
        <v>'Latitude':'0','Longitude':'0','Manufacturer':'AXIS','Model':'AXIS P5534-E Network Camera','Protocol':'		VLC','Polling':300,</v>
      </c>
      <c r="AM126" s="50" t="str">
        <f t="shared" si="14"/>
        <v>'Connection':{'Address':'10.131.66.5','Multicast address':'				239.239.239.239','User':'sct','Password':'sct','HTTP port':80,'ONVIF port':80,'RTSP port':554},</v>
      </c>
      <c r="AN126" s="50" t="str">
        <f t="shared" si="13"/>
        <v>'PTZ protocol':{'Protocol':'		VLC','Address':			0,'Port':0,'Serial settings':'0'}}},</v>
      </c>
    </row>
    <row r="127" spans="1:40" s="60" customFormat="1" ht="14.25" customHeight="1" x14ac:dyDescent="0.2">
      <c r="A127" s="56" t="str">
        <f t="shared" si="8"/>
        <v>camera.0722</v>
      </c>
      <c r="B127" s="57">
        <v>722</v>
      </c>
      <c r="C127" s="58" t="s">
        <v>60</v>
      </c>
      <c r="D127" s="58">
        <v>79.3</v>
      </c>
      <c r="E127" s="58" t="s">
        <v>83</v>
      </c>
      <c r="F127" s="58" t="s">
        <v>109</v>
      </c>
      <c r="G127" s="58" t="s">
        <v>35</v>
      </c>
      <c r="H127" s="58" t="s">
        <v>441</v>
      </c>
      <c r="I127" s="58" t="s">
        <v>441</v>
      </c>
      <c r="J127" s="50" t="s">
        <v>37</v>
      </c>
      <c r="K127" s="63" t="s">
        <v>3722</v>
      </c>
      <c r="L127" s="65" t="s">
        <v>442</v>
      </c>
      <c r="M127" s="58"/>
      <c r="N127" s="58"/>
      <c r="O127" s="50">
        <v>80</v>
      </c>
      <c r="P127" s="50">
        <v>80</v>
      </c>
      <c r="Q127" s="50">
        <v>554</v>
      </c>
      <c r="R127" s="50" t="s">
        <v>1674</v>
      </c>
      <c r="S127" s="50" t="s">
        <v>41</v>
      </c>
      <c r="T127" s="50">
        <v>0</v>
      </c>
      <c r="U127" s="50">
        <v>0</v>
      </c>
      <c r="V127" s="50" t="s">
        <v>443</v>
      </c>
      <c r="W127" s="50" t="s">
        <v>88</v>
      </c>
      <c r="X127" s="60" t="s">
        <v>93</v>
      </c>
      <c r="Y127" s="50"/>
      <c r="Z127" s="50" t="s">
        <v>59</v>
      </c>
      <c r="AA127" s="50" t="s">
        <v>53</v>
      </c>
      <c r="AB127" s="58" t="s">
        <v>60</v>
      </c>
      <c r="AC127" s="60" t="s">
        <v>89</v>
      </c>
      <c r="AD127" s="50">
        <v>0</v>
      </c>
      <c r="AE127" s="50">
        <v>0</v>
      </c>
      <c r="AF127" s="50">
        <v>300</v>
      </c>
      <c r="AG127" s="50" t="s">
        <v>43</v>
      </c>
      <c r="AH127" s="50" t="str">
        <f t="shared" si="10"/>
        <v>AP-7 79,3 Sils</v>
      </c>
      <c r="AJ127" s="50" t="str">
        <f t="shared" si="11"/>
        <v>{'Camera information':{'Identifier':'camera.0722','Number':722,'Group':'AP-7','Name':'AP-7 79,3 Sils','Location':'AP-7 (N)',</v>
      </c>
      <c r="AK127" s="50" t="str">
        <f t="shared" si="9"/>
        <v>'Description':'AP-7 79,3 Sils','Symbol':'Fixed camera','Owner':'ACESA','Municipality':'Sils','Kilometric Point':'79,3','Road':'AP-7','Direction':'0',</v>
      </c>
      <c r="AL127" s="50" t="str">
        <f t="shared" si="12"/>
        <v>'Latitude':'0','Longitude':'0','Manufacturer':'LANACCESS','Model':'-','Protocol':'		VLC','Polling':300,</v>
      </c>
      <c r="AM127" s="50" t="str">
        <f t="shared" si="14"/>
        <v>'Connection':{'Address':'10.131.7.17','Multicast address':'				235.1.0.37','User':'','Password':'','HTTP port':80,'ONVIF port':80,'RTSP port':554},</v>
      </c>
      <c r="AN127" s="50" t="str">
        <f t="shared" si="13"/>
        <v>'PTZ protocol':{'Protocol':'		VLC','Address':			0,'Port':0,'Serial settings':'0'}}},</v>
      </c>
    </row>
    <row r="128" spans="1:40" s="60" customFormat="1" ht="14.25" customHeight="1" x14ac:dyDescent="0.2">
      <c r="A128" s="56" t="str">
        <f t="shared" si="8"/>
        <v>camera.0723</v>
      </c>
      <c r="B128" s="57">
        <v>723</v>
      </c>
      <c r="C128" s="58" t="s">
        <v>60</v>
      </c>
      <c r="D128" s="58">
        <v>85</v>
      </c>
      <c r="E128" s="58" t="s">
        <v>83</v>
      </c>
      <c r="F128" s="58" t="s">
        <v>109</v>
      </c>
      <c r="G128" s="58" t="s">
        <v>35</v>
      </c>
      <c r="H128" s="58" t="s">
        <v>444</v>
      </c>
      <c r="I128" s="58" t="s">
        <v>445</v>
      </c>
      <c r="J128" s="50" t="s">
        <v>37</v>
      </c>
      <c r="K128" s="63" t="s">
        <v>145</v>
      </c>
      <c r="L128" s="65" t="s">
        <v>446</v>
      </c>
      <c r="M128" s="58" t="s">
        <v>113</v>
      </c>
      <c r="N128" s="58" t="s">
        <v>113</v>
      </c>
      <c r="O128" s="50">
        <v>80</v>
      </c>
      <c r="P128" s="50">
        <v>80</v>
      </c>
      <c r="Q128" s="50">
        <v>554</v>
      </c>
      <c r="R128" s="50" t="s">
        <v>1674</v>
      </c>
      <c r="S128" s="50" t="s">
        <v>41</v>
      </c>
      <c r="T128" s="50">
        <v>0</v>
      </c>
      <c r="U128" s="50">
        <v>0</v>
      </c>
      <c r="V128" s="62" t="s">
        <v>52</v>
      </c>
      <c r="W128" s="50" t="s">
        <v>88</v>
      </c>
      <c r="X128" s="60" t="s">
        <v>42</v>
      </c>
      <c r="Y128" s="50"/>
      <c r="Z128" s="50" t="s">
        <v>59</v>
      </c>
      <c r="AA128" s="50" t="s">
        <v>114</v>
      </c>
      <c r="AB128" s="58" t="s">
        <v>60</v>
      </c>
      <c r="AC128" s="60" t="s">
        <v>89</v>
      </c>
      <c r="AD128" s="50">
        <v>0</v>
      </c>
      <c r="AE128" s="50">
        <v>0</v>
      </c>
      <c r="AF128" s="50">
        <v>300</v>
      </c>
      <c r="AG128" s="50" t="s">
        <v>43</v>
      </c>
      <c r="AH128" s="50" t="str">
        <f t="shared" si="10"/>
        <v>AP-7 85 Sort. Vidreres</v>
      </c>
      <c r="AJ128" s="50" t="str">
        <f t="shared" si="11"/>
        <v>{'Camera information':{'Identifier':'camera.0723','Number':723,'Group':'AP-7','Name':'AP-7 85 Sort. Vidreres','Location':'AP-7 (N)',</v>
      </c>
      <c r="AK128" s="50" t="str">
        <f t="shared" si="9"/>
        <v>'Description':'AP-7 85 Sort. Vidreres','Symbol':'Fixed camera','Owner':'ACESA','Municipality':'Vidreres','Kilometric Point':'85','Road':'AP-7','Direction':'0',</v>
      </c>
      <c r="AL128" s="50" t="str">
        <f t="shared" si="12"/>
        <v>'Latitude':'0','Longitude':'0','Manufacturer':'LANACCESS','Model':'AXIS P5534-E Network Camera','Protocol':'		VLC','Polling':300,</v>
      </c>
      <c r="AM128" s="50" t="str">
        <f t="shared" si="14"/>
        <v>'Connection':{'Address':'10.131.7.18','Multicast address':'				239.239.239.239','User':'sct','Password':'sct','HTTP port':80,'ONVIF port':80,'RTSP port':554},</v>
      </c>
      <c r="AN128" s="50" t="str">
        <f t="shared" si="13"/>
        <v>'PTZ protocol':{'Protocol':'		VLC','Address':			0,'Port':0,'Serial settings':'0'}}},</v>
      </c>
    </row>
    <row r="129" spans="1:253" s="60" customFormat="1" ht="14.25" customHeight="1" x14ac:dyDescent="0.2">
      <c r="A129" s="56" t="str">
        <f t="shared" si="8"/>
        <v>camera.0209</v>
      </c>
      <c r="B129" s="57">
        <v>209</v>
      </c>
      <c r="C129" s="58" t="s">
        <v>363</v>
      </c>
      <c r="D129" s="58">
        <v>114.2</v>
      </c>
      <c r="E129" s="58" t="s">
        <v>83</v>
      </c>
      <c r="F129" s="58" t="s">
        <v>363</v>
      </c>
      <c r="G129" s="58" t="s">
        <v>35</v>
      </c>
      <c r="H129" s="58" t="s">
        <v>3722</v>
      </c>
      <c r="I129" s="58" t="s">
        <v>447</v>
      </c>
      <c r="J129" s="50" t="s">
        <v>37</v>
      </c>
      <c r="K129" s="63" t="s">
        <v>3722</v>
      </c>
      <c r="L129" s="65" t="s">
        <v>448</v>
      </c>
      <c r="M129" s="58" t="s">
        <v>50</v>
      </c>
      <c r="N129" s="58" t="s">
        <v>50</v>
      </c>
      <c r="O129" s="50">
        <v>80</v>
      </c>
      <c r="P129" s="50">
        <v>80</v>
      </c>
      <c r="Q129" s="50">
        <v>554</v>
      </c>
      <c r="R129" s="50" t="s">
        <v>1674</v>
      </c>
      <c r="S129" s="50" t="s">
        <v>41</v>
      </c>
      <c r="T129" s="50">
        <v>0</v>
      </c>
      <c r="U129" s="50">
        <v>0</v>
      </c>
      <c r="V129" s="50" t="s">
        <v>449</v>
      </c>
      <c r="W129" s="50" t="s">
        <v>88</v>
      </c>
      <c r="X129" s="60" t="s">
        <v>42</v>
      </c>
      <c r="Y129" s="50"/>
      <c r="Z129" s="50" t="s">
        <v>59</v>
      </c>
      <c r="AA129" s="50" t="s">
        <v>53</v>
      </c>
      <c r="AB129" s="58" t="s">
        <v>363</v>
      </c>
      <c r="AC129" s="60">
        <v>0</v>
      </c>
      <c r="AD129" s="50">
        <v>0</v>
      </c>
      <c r="AE129" s="50">
        <v>0</v>
      </c>
      <c r="AF129" s="50">
        <v>300</v>
      </c>
      <c r="AG129" s="50" t="s">
        <v>43</v>
      </c>
      <c r="AH129" s="50" t="str">
        <f t="shared" si="10"/>
        <v>AP-2 114,2 Fraga</v>
      </c>
      <c r="AJ129" s="50" t="str">
        <f t="shared" si="11"/>
        <v>{'Camera information':{'Identifier':'camera.0209','Number':209,'Group':'AP-2','Name':'AP-2 114,2 Fraga','Location':'AP-2',</v>
      </c>
      <c r="AK129" s="50" t="str">
        <f t="shared" si="9"/>
        <v>'Description':'AP-2 114,2 Fraga','Symbol':'Fixed camera','Owner':'ACESA','Municipality':'-','Kilometric Point':'114,2','Road':'AP-2','Direction':'0',</v>
      </c>
      <c r="AL129" s="50" t="str">
        <f t="shared" si="12"/>
        <v>'Latitude':'0','Longitude':'0','Manufacturer':'LANACCESS','Model':'-','Protocol':'		VLC','Polling':300,</v>
      </c>
      <c r="AM129" s="50" t="str">
        <f t="shared" si="14"/>
        <v>'Connection':{'Address':'10.131.74.4','Multicast address':'				235.1.0.144','User':'root','Password':'root','HTTP port':80,'ONVIF port':80,'RTSP port':554},</v>
      </c>
      <c r="AN129" s="50" t="str">
        <f t="shared" si="13"/>
        <v>'PTZ protocol':{'Protocol':'		VLC','Address':			0,'Port':0,'Serial settings':'0'}}},</v>
      </c>
    </row>
    <row r="130" spans="1:253" s="60" customFormat="1" ht="14.25" customHeight="1" x14ac:dyDescent="0.2">
      <c r="A130" s="56" t="str">
        <f t="shared" ref="A130:A193" si="15">CONCATENATE("camera.",TEXT(B130, "0000"))</f>
        <v>camera.0208</v>
      </c>
      <c r="B130" s="57">
        <v>208</v>
      </c>
      <c r="C130" s="58" t="s">
        <v>363</v>
      </c>
      <c r="D130" s="58">
        <v>127.3</v>
      </c>
      <c r="E130" s="58" t="s">
        <v>83</v>
      </c>
      <c r="F130" s="58" t="s">
        <v>363</v>
      </c>
      <c r="G130" s="58" t="s">
        <v>35</v>
      </c>
      <c r="H130" s="58" t="s">
        <v>3722</v>
      </c>
      <c r="I130" s="58" t="s">
        <v>450</v>
      </c>
      <c r="J130" s="50" t="s">
        <v>37</v>
      </c>
      <c r="K130" s="63" t="s">
        <v>3722</v>
      </c>
      <c r="L130" s="65" t="s">
        <v>451</v>
      </c>
      <c r="M130" s="58" t="s">
        <v>50</v>
      </c>
      <c r="N130" s="58" t="s">
        <v>50</v>
      </c>
      <c r="O130" s="50">
        <v>80</v>
      </c>
      <c r="P130" s="50">
        <v>80</v>
      </c>
      <c r="Q130" s="50">
        <v>554</v>
      </c>
      <c r="R130" s="50" t="s">
        <v>1674</v>
      </c>
      <c r="S130" s="50" t="s">
        <v>41</v>
      </c>
      <c r="T130" s="50">
        <v>0</v>
      </c>
      <c r="U130" s="50">
        <v>0</v>
      </c>
      <c r="V130" s="50" t="s">
        <v>452</v>
      </c>
      <c r="W130" s="50" t="s">
        <v>88</v>
      </c>
      <c r="X130" s="60" t="s">
        <v>42</v>
      </c>
      <c r="Y130" s="50"/>
      <c r="Z130" s="50" t="s">
        <v>59</v>
      </c>
      <c r="AA130" s="50" t="s">
        <v>53</v>
      </c>
      <c r="AB130" s="58" t="s">
        <v>363</v>
      </c>
      <c r="AC130" s="60">
        <v>0</v>
      </c>
      <c r="AD130" s="50">
        <v>0</v>
      </c>
      <c r="AE130" s="50">
        <v>0</v>
      </c>
      <c r="AF130" s="50">
        <v>300</v>
      </c>
      <c r="AG130" s="50" t="s">
        <v>43</v>
      </c>
      <c r="AH130" s="50" t="str">
        <f t="shared" si="10"/>
        <v>AP-2 127,3 Soses</v>
      </c>
      <c r="AJ130" s="50" t="str">
        <f t="shared" si="11"/>
        <v>{'Camera information':{'Identifier':'camera.0208','Number':208,'Group':'AP-2','Name':'AP-2 127,3 Soses','Location':'AP-2',</v>
      </c>
      <c r="AK130" s="50" t="str">
        <f t="shared" ref="AK130:AK193" si="16">CONCATENATE("'Description':","'",AH130,"'",",","'Symbol':","'",G130,"'",",","'Owner':","'",E130,"'",",","'Municipality':","'",H130,"","','Kilometric Point':","'",D130,"'",",","'Road':","'",C130,"'",",","'Direction':","'",AC130,"'",",")</f>
        <v>'Description':'AP-2 127,3 Soses','Symbol':'Fixed camera','Owner':'ACESA','Municipality':'-','Kilometric Point':'127,3','Road':'AP-2','Direction':'0',</v>
      </c>
      <c r="AL130" s="50" t="str">
        <f t="shared" si="12"/>
        <v>'Latitude':'0','Longitude':'0','Manufacturer':'LANACCESS','Model':'-','Protocol':'		VLC','Polling':300,</v>
      </c>
      <c r="AM130" s="50" t="str">
        <f t="shared" si="14"/>
        <v>'Connection':{'Address':'10.131.75.3','Multicast address':'				235.1.0.146','User':'root','Password':'root','HTTP port':80,'ONVIF port':80,'RTSP port':554},</v>
      </c>
      <c r="AN130" s="50" t="str">
        <f t="shared" si="13"/>
        <v>'PTZ protocol':{'Protocol':'		VLC','Address':			0,'Port':0,'Serial settings':'0'}}},</v>
      </c>
    </row>
    <row r="131" spans="1:253" s="60" customFormat="1" ht="14.25" customHeight="1" x14ac:dyDescent="0.2">
      <c r="A131" s="56" t="str">
        <f t="shared" si="15"/>
        <v>camera.0207</v>
      </c>
      <c r="B131" s="57">
        <v>207</v>
      </c>
      <c r="C131" s="58" t="s">
        <v>363</v>
      </c>
      <c r="D131" s="58">
        <v>140.19999999999999</v>
      </c>
      <c r="E131" s="58" t="s">
        <v>83</v>
      </c>
      <c r="F131" s="58" t="s">
        <v>363</v>
      </c>
      <c r="G131" s="58" t="s">
        <v>35</v>
      </c>
      <c r="H131" s="58" t="s">
        <v>119</v>
      </c>
      <c r="I131" s="58" t="s">
        <v>453</v>
      </c>
      <c r="J131" s="50" t="s">
        <v>37</v>
      </c>
      <c r="K131" s="63" t="s">
        <v>3722</v>
      </c>
      <c r="L131" s="65" t="s">
        <v>454</v>
      </c>
      <c r="M131" s="58" t="s">
        <v>50</v>
      </c>
      <c r="N131" s="58" t="s">
        <v>50</v>
      </c>
      <c r="O131" s="50">
        <v>80</v>
      </c>
      <c r="P131" s="50">
        <v>80</v>
      </c>
      <c r="Q131" s="50">
        <v>554</v>
      </c>
      <c r="R131" s="50" t="s">
        <v>1674</v>
      </c>
      <c r="S131" s="50" t="s">
        <v>41</v>
      </c>
      <c r="T131" s="50">
        <v>0</v>
      </c>
      <c r="U131" s="50">
        <v>0</v>
      </c>
      <c r="V131" s="50" t="s">
        <v>455</v>
      </c>
      <c r="W131" s="50" t="s">
        <v>88</v>
      </c>
      <c r="X131" s="60" t="s">
        <v>93</v>
      </c>
      <c r="Y131" s="50"/>
      <c r="Z131" s="50" t="s">
        <v>59</v>
      </c>
      <c r="AA131" s="50" t="s">
        <v>114</v>
      </c>
      <c r="AB131" s="58" t="s">
        <v>363</v>
      </c>
      <c r="AC131" s="60" t="s">
        <v>89</v>
      </c>
      <c r="AD131" s="50">
        <v>0</v>
      </c>
      <c r="AE131" s="50">
        <v>0</v>
      </c>
      <c r="AF131" s="50">
        <v>300</v>
      </c>
      <c r="AG131" s="50" t="s">
        <v>43</v>
      </c>
      <c r="AH131" s="50" t="str">
        <f t="shared" ref="AH131:AH194" si="17">CONCATENATE(C131," ",D131," ",I131)</f>
        <v>AP-2 140,2 Accés Lleida</v>
      </c>
      <c r="AJ131" s="50" t="str">
        <f t="shared" ref="AJ131:AJ194" si="18">CONCATENATE("","{","'Camera information':","{","'Identifier':","'",A131,"'",",","'Number':",B131,",","'Group':","'",C131,"'",",'Name':","'",AH131,"'",",","'Location':","'",F131,"'",",")</f>
        <v>{'Camera information':{'Identifier':'camera.0207','Number':207,'Group':'AP-2','Name':'AP-2 140,2 Accés Lleida','Location':'AP-2',</v>
      </c>
      <c r="AK131" s="50" t="str">
        <f t="shared" si="16"/>
        <v>'Description':'AP-2 140,2 Accés Lleida','Symbol':'Fixed camera','Owner':'ACESA','Municipality':'Sense Assignació','Kilometric Point':'140,2','Road':'AP-2','Direction':'0',</v>
      </c>
      <c r="AL131" s="50" t="str">
        <f t="shared" ref="AL131:AL194" si="19">CONCATENATE("'Latitude':","'",AD131,"'",",'Longitude':","'",AE131,"'",",'Manufacturer':","'",J131,"'",",'Model':","'",K131,"'",",'Protocol':","'",R131,"'",",'Polling':","",AF131,"",",")</f>
        <v>'Latitude':'0','Longitude':'0','Manufacturer':'LANACCESS','Model':'-','Protocol':'		VLC','Polling':300,</v>
      </c>
      <c r="AM131" s="50" t="str">
        <f t="shared" si="14"/>
        <v>'Connection':{'Address':'10.131.76.3','Multicast address':'				235.1.0.147','User':'root','Password':'root','HTTP port':80,'ONVIF port':80,'RTSP port':554},</v>
      </c>
      <c r="AN131" s="50" t="str">
        <f t="shared" ref="AN131:AN194" si="20">CONCATENATE("'PTZ protocol':{'Protocol':","'",R131,"'",",","'Address':",S131,",","'Port':",T131,",","'Serial settings':","'",U131,"'","}}},")</f>
        <v>'PTZ protocol':{'Protocol':'		VLC','Address':			0,'Port':0,'Serial settings':'0'}}},</v>
      </c>
    </row>
    <row r="132" spans="1:253" s="60" customFormat="1" ht="14.25" customHeight="1" x14ac:dyDescent="0.2">
      <c r="A132" s="56" t="str">
        <f t="shared" si="15"/>
        <v>camera.0206</v>
      </c>
      <c r="B132" s="57">
        <v>206</v>
      </c>
      <c r="C132" s="58" t="s">
        <v>363</v>
      </c>
      <c r="D132" s="58">
        <v>160.80000000000001</v>
      </c>
      <c r="E132" s="58" t="s">
        <v>83</v>
      </c>
      <c r="F132" s="58" t="s">
        <v>363</v>
      </c>
      <c r="G132" s="58" t="s">
        <v>35</v>
      </c>
      <c r="H132" s="58" t="s">
        <v>3722</v>
      </c>
      <c r="I132" s="58" t="s">
        <v>456</v>
      </c>
      <c r="J132" s="50" t="s">
        <v>37</v>
      </c>
      <c r="K132" s="63" t="s">
        <v>3722</v>
      </c>
      <c r="L132" s="65" t="s">
        <v>457</v>
      </c>
      <c r="M132" s="58" t="s">
        <v>50</v>
      </c>
      <c r="N132" s="58" t="s">
        <v>50</v>
      </c>
      <c r="O132" s="50">
        <v>80</v>
      </c>
      <c r="P132" s="50">
        <v>80</v>
      </c>
      <c r="Q132" s="50">
        <v>554</v>
      </c>
      <c r="R132" s="50" t="s">
        <v>1674</v>
      </c>
      <c r="S132" s="50" t="s">
        <v>41</v>
      </c>
      <c r="T132" s="50">
        <v>0</v>
      </c>
      <c r="U132" s="50">
        <v>0</v>
      </c>
      <c r="V132" s="50" t="s">
        <v>458</v>
      </c>
      <c r="W132" s="50" t="s">
        <v>88</v>
      </c>
      <c r="X132" s="60" t="s">
        <v>459</v>
      </c>
      <c r="Y132" s="50"/>
      <c r="Z132" s="50" t="s">
        <v>59</v>
      </c>
      <c r="AA132" s="50" t="s">
        <v>53</v>
      </c>
      <c r="AB132" s="58" t="s">
        <v>363</v>
      </c>
      <c r="AC132" s="60">
        <v>0</v>
      </c>
      <c r="AD132" s="50">
        <v>0</v>
      </c>
      <c r="AE132" s="50">
        <v>0</v>
      </c>
      <c r="AF132" s="50">
        <v>300</v>
      </c>
      <c r="AG132" s="50" t="s">
        <v>43</v>
      </c>
      <c r="AH132" s="50" t="str">
        <f t="shared" si="17"/>
        <v>AP-2 160,8 Borges Blanques</v>
      </c>
      <c r="AJ132" s="50" t="str">
        <f t="shared" si="18"/>
        <v>{'Camera information':{'Identifier':'camera.0206','Number':206,'Group':'AP-2','Name':'AP-2 160,8 Borges Blanques','Location':'AP-2',</v>
      </c>
      <c r="AK132" s="50" t="str">
        <f t="shared" si="16"/>
        <v>'Description':'AP-2 160,8 Borges Blanques','Symbol':'Fixed camera','Owner':'ACESA','Municipality':'-','Kilometric Point':'160,8','Road':'AP-2','Direction':'0',</v>
      </c>
      <c r="AL132" s="50" t="str">
        <f t="shared" si="19"/>
        <v>'Latitude':'0','Longitude':'0','Manufacturer':'LANACCESS','Model':'-','Protocol':'		VLC','Polling':300,</v>
      </c>
      <c r="AM132" s="50" t="str">
        <f t="shared" si="14"/>
        <v>'Connection':{'Address':'10.131.77.3','Multicast address':'				235.1.0.149','User':'root','Password':'root','HTTP port':80,'ONVIF port':80,'RTSP port':554},</v>
      </c>
      <c r="AN132" s="50" t="str">
        <f t="shared" si="20"/>
        <v>'PTZ protocol':{'Protocol':'		VLC','Address':			0,'Port':0,'Serial settings':'0'}}},</v>
      </c>
    </row>
    <row r="133" spans="1:253" s="60" customFormat="1" ht="14.25" customHeight="1" x14ac:dyDescent="0.2">
      <c r="A133" s="56" t="str">
        <f t="shared" si="15"/>
        <v>camera.0205</v>
      </c>
      <c r="B133" s="57">
        <v>205</v>
      </c>
      <c r="C133" s="58" t="s">
        <v>363</v>
      </c>
      <c r="D133" s="58">
        <v>174.2</v>
      </c>
      <c r="E133" s="58" t="s">
        <v>83</v>
      </c>
      <c r="F133" s="58" t="s">
        <v>363</v>
      </c>
      <c r="G133" s="58" t="s">
        <v>35</v>
      </c>
      <c r="H133" s="58" t="s">
        <v>3722</v>
      </c>
      <c r="I133" s="58" t="s">
        <v>460</v>
      </c>
      <c r="J133" s="50" t="s">
        <v>47</v>
      </c>
      <c r="K133" s="63" t="s">
        <v>180</v>
      </c>
      <c r="L133" s="50" t="s">
        <v>461</v>
      </c>
      <c r="M133" s="58" t="s">
        <v>50</v>
      </c>
      <c r="N133" s="58" t="s">
        <v>50</v>
      </c>
      <c r="O133" s="50">
        <v>80</v>
      </c>
      <c r="P133" s="50">
        <v>80</v>
      </c>
      <c r="Q133" s="50">
        <v>554</v>
      </c>
      <c r="R133" s="50" t="s">
        <v>1674</v>
      </c>
      <c r="S133" s="50" t="s">
        <v>41</v>
      </c>
      <c r="T133" s="50">
        <v>0</v>
      </c>
      <c r="U133" s="50">
        <v>0</v>
      </c>
      <c r="V133" s="62" t="s">
        <v>52</v>
      </c>
      <c r="W133" s="50" t="s">
        <v>88</v>
      </c>
      <c r="X133" s="60" t="s">
        <v>42</v>
      </c>
      <c r="Y133" s="50"/>
      <c r="Z133" s="50"/>
      <c r="AA133" s="50" t="s">
        <v>114</v>
      </c>
      <c r="AB133" s="58" t="s">
        <v>363</v>
      </c>
      <c r="AC133" s="60">
        <v>0</v>
      </c>
      <c r="AD133" s="50">
        <v>0</v>
      </c>
      <c r="AE133" s="50">
        <v>0</v>
      </c>
      <c r="AF133" s="50">
        <v>300</v>
      </c>
      <c r="AG133" s="50" t="s">
        <v>43</v>
      </c>
      <c r="AH133" s="50" t="str">
        <f t="shared" si="17"/>
        <v>AP-2 174,2 L'albi</v>
      </c>
      <c r="AJ133" s="50" t="str">
        <f t="shared" si="18"/>
        <v>{'Camera information':{'Identifier':'camera.0205','Number':205,'Group':'AP-2','Name':'AP-2 174,2 L'albi','Location':'AP-2',</v>
      </c>
      <c r="AK133" s="50" t="str">
        <f t="shared" si="16"/>
        <v>'Description':'AP-2 174,2 L'albi','Symbol':'Fixed camera','Owner':'ACESA','Municipality':'-','Kilometric Point':'174,2','Road':'AP-2','Direction':'0',</v>
      </c>
      <c r="AL133" s="50" t="str">
        <f t="shared" si="19"/>
        <v>'Latitude':'0','Longitude':'0','Manufacturer':'AXIS','Model':'AXIS P5532-E Network Camera','Protocol':'		VLC','Polling':300,</v>
      </c>
      <c r="AM133" s="50" t="str">
        <f t="shared" si="14"/>
        <v>'Connection':{'Address':'10.131.78.4','Multicast address':'				239.239.239.239','User':'root','Password':'root','HTTP port':80,'ONVIF port':80,'RTSP port':554},</v>
      </c>
      <c r="AN133" s="50" t="str">
        <f t="shared" si="20"/>
        <v>'PTZ protocol':{'Protocol':'		VLC','Address':			0,'Port':0,'Serial settings':'0'}}},</v>
      </c>
    </row>
    <row r="134" spans="1:253" s="60" customFormat="1" ht="14.25" customHeight="1" x14ac:dyDescent="0.2">
      <c r="A134" s="56" t="str">
        <f t="shared" si="15"/>
        <v>camera.0204</v>
      </c>
      <c r="B134" s="57">
        <v>204</v>
      </c>
      <c r="C134" s="58" t="s">
        <v>363</v>
      </c>
      <c r="D134" s="58">
        <v>178.7</v>
      </c>
      <c r="E134" s="58" t="s">
        <v>83</v>
      </c>
      <c r="F134" s="58" t="s">
        <v>363</v>
      </c>
      <c r="G134" s="58" t="s">
        <v>35</v>
      </c>
      <c r="H134" s="58" t="s">
        <v>3722</v>
      </c>
      <c r="I134" s="58" t="s">
        <v>462</v>
      </c>
      <c r="J134" s="50" t="s">
        <v>47</v>
      </c>
      <c r="K134" s="63" t="s">
        <v>180</v>
      </c>
      <c r="L134" s="50" t="s">
        <v>463</v>
      </c>
      <c r="M134" s="58" t="s">
        <v>50</v>
      </c>
      <c r="N134" s="58" t="s">
        <v>50</v>
      </c>
      <c r="O134" s="50">
        <v>80</v>
      </c>
      <c r="P134" s="50">
        <v>80</v>
      </c>
      <c r="Q134" s="50">
        <v>554</v>
      </c>
      <c r="R134" s="50" t="s">
        <v>1674</v>
      </c>
      <c r="S134" s="50" t="s">
        <v>41</v>
      </c>
      <c r="T134" s="50">
        <v>0</v>
      </c>
      <c r="U134" s="50">
        <v>0</v>
      </c>
      <c r="V134" s="62" t="s">
        <v>52</v>
      </c>
      <c r="W134" s="50" t="s">
        <v>88</v>
      </c>
      <c r="X134" s="60" t="s">
        <v>42</v>
      </c>
      <c r="Y134" s="50"/>
      <c r="Z134" s="50"/>
      <c r="AA134" s="50" t="s">
        <v>114</v>
      </c>
      <c r="AB134" s="58" t="s">
        <v>363</v>
      </c>
      <c r="AC134" s="60">
        <v>0</v>
      </c>
      <c r="AD134" s="50">
        <v>0</v>
      </c>
      <c r="AE134" s="50">
        <v>0</v>
      </c>
      <c r="AF134" s="50">
        <v>300</v>
      </c>
      <c r="AG134" s="50" t="s">
        <v>43</v>
      </c>
      <c r="AH134" s="50" t="str">
        <f t="shared" si="17"/>
        <v>AP-2 178,7 Vinaixa</v>
      </c>
      <c r="AJ134" s="50" t="str">
        <f t="shared" si="18"/>
        <v>{'Camera information':{'Identifier':'camera.0204','Number':204,'Group':'AP-2','Name':'AP-2 178,7 Vinaixa','Location':'AP-2',</v>
      </c>
      <c r="AK134" s="50" t="str">
        <f t="shared" si="16"/>
        <v>'Description':'AP-2 178,7 Vinaixa','Symbol':'Fixed camera','Owner':'ACESA','Municipality':'-','Kilometric Point':'178,7','Road':'AP-2','Direction':'0',</v>
      </c>
      <c r="AL134" s="50" t="str">
        <f t="shared" si="19"/>
        <v>'Latitude':'0','Longitude':'0','Manufacturer':'AXIS','Model':'AXIS P5532-E Network Camera','Protocol':'		VLC','Polling':300,</v>
      </c>
      <c r="AM134" s="50" t="str">
        <f t="shared" si="14"/>
        <v>'Connection':{'Address':'10.131.78.5','Multicast address':'				239.239.239.239','User':'root','Password':'root','HTTP port':80,'ONVIF port':80,'RTSP port':554},</v>
      </c>
      <c r="AN134" s="50" t="str">
        <f t="shared" si="20"/>
        <v>'PTZ protocol':{'Protocol':'		VLC','Address':			0,'Port':0,'Serial settings':'0'}}},</v>
      </c>
    </row>
    <row r="135" spans="1:253" s="60" customFormat="1" ht="14.25" customHeight="1" x14ac:dyDescent="0.2">
      <c r="A135" s="56" t="str">
        <f t="shared" si="15"/>
        <v>camera.0203</v>
      </c>
      <c r="B135" s="57">
        <v>203</v>
      </c>
      <c r="C135" s="58" t="s">
        <v>363</v>
      </c>
      <c r="D135" s="58">
        <v>193</v>
      </c>
      <c r="E135" s="58" t="s">
        <v>83</v>
      </c>
      <c r="F135" s="58" t="s">
        <v>363</v>
      </c>
      <c r="G135" s="58" t="s">
        <v>35</v>
      </c>
      <c r="H135" s="58" t="s">
        <v>3722</v>
      </c>
      <c r="I135" s="58" t="s">
        <v>464</v>
      </c>
      <c r="J135" s="50" t="s">
        <v>37</v>
      </c>
      <c r="K135" s="63" t="s">
        <v>3722</v>
      </c>
      <c r="L135" s="65" t="s">
        <v>465</v>
      </c>
      <c r="M135" s="58" t="s">
        <v>50</v>
      </c>
      <c r="N135" s="58" t="s">
        <v>50</v>
      </c>
      <c r="O135" s="50">
        <v>80</v>
      </c>
      <c r="P135" s="50">
        <v>80</v>
      </c>
      <c r="Q135" s="50">
        <v>554</v>
      </c>
      <c r="R135" s="50" t="s">
        <v>1674</v>
      </c>
      <c r="S135" s="50" t="s">
        <v>41</v>
      </c>
      <c r="T135" s="50">
        <v>0</v>
      </c>
      <c r="U135" s="50">
        <v>0</v>
      </c>
      <c r="V135" s="50" t="s">
        <v>466</v>
      </c>
      <c r="W135" s="50" t="s">
        <v>88</v>
      </c>
      <c r="X135" s="60" t="s">
        <v>42</v>
      </c>
      <c r="Y135" s="50"/>
      <c r="Z135" s="50" t="s">
        <v>59</v>
      </c>
      <c r="AA135" s="50" t="s">
        <v>53</v>
      </c>
      <c r="AB135" s="58" t="s">
        <v>363</v>
      </c>
      <c r="AC135" s="60">
        <v>0</v>
      </c>
      <c r="AD135" s="50">
        <v>0</v>
      </c>
      <c r="AE135" s="50">
        <v>0</v>
      </c>
      <c r="AF135" s="50">
        <v>300</v>
      </c>
      <c r="AG135" s="50" t="s">
        <v>43</v>
      </c>
      <c r="AH135" s="50" t="str">
        <f t="shared" si="17"/>
        <v>AP-2 193 Montblanc</v>
      </c>
      <c r="AJ135" s="50" t="str">
        <f t="shared" si="18"/>
        <v>{'Camera information':{'Identifier':'camera.0203','Number':203,'Group':'AP-2','Name':'AP-2 193 Montblanc','Location':'AP-2',</v>
      </c>
      <c r="AK135" s="50" t="str">
        <f t="shared" si="16"/>
        <v>'Description':'AP-2 193 Montblanc','Symbol':'Fixed camera','Owner':'ACESA','Municipality':'-','Kilometric Point':'193','Road':'AP-2','Direction':'0',</v>
      </c>
      <c r="AL135" s="50" t="str">
        <f t="shared" si="19"/>
        <v>'Latitude':'0','Longitude':'0','Manufacturer':'LANACCESS','Model':'-','Protocol':'		VLC','Polling':300,</v>
      </c>
      <c r="AM135" s="50" t="str">
        <f t="shared" si="14"/>
        <v>'Connection':{'Address':'10.131.79.3','Multicast address':'				235.1.0.154','User':'root','Password':'root','HTTP port':80,'ONVIF port':80,'RTSP port':554},</v>
      </c>
      <c r="AN135" s="50" t="str">
        <f t="shared" si="20"/>
        <v>'PTZ protocol':{'Protocol':'		VLC','Address':			0,'Port':0,'Serial settings':'0'}}},</v>
      </c>
    </row>
    <row r="136" spans="1:253" s="60" customFormat="1" ht="14.25" customHeight="1" x14ac:dyDescent="0.2">
      <c r="A136" s="56" t="str">
        <f t="shared" si="15"/>
        <v>camera.0721</v>
      </c>
      <c r="B136" s="57">
        <v>721</v>
      </c>
      <c r="C136" s="58" t="s">
        <v>60</v>
      </c>
      <c r="D136" s="58">
        <v>71</v>
      </c>
      <c r="E136" s="58" t="s">
        <v>83</v>
      </c>
      <c r="F136" s="58" t="s">
        <v>109</v>
      </c>
      <c r="G136" s="58" t="s">
        <v>35</v>
      </c>
      <c r="H136" s="58" t="s">
        <v>467</v>
      </c>
      <c r="I136" s="58" t="s">
        <v>468</v>
      </c>
      <c r="J136" s="50" t="s">
        <v>37</v>
      </c>
      <c r="K136" s="63" t="s">
        <v>111</v>
      </c>
      <c r="L136" s="50" t="s">
        <v>469</v>
      </c>
      <c r="M136" s="58" t="s">
        <v>113</v>
      </c>
      <c r="N136" s="58" t="s">
        <v>113</v>
      </c>
      <c r="O136" s="50">
        <v>80</v>
      </c>
      <c r="P136" s="50">
        <v>80</v>
      </c>
      <c r="Q136" s="50">
        <v>554</v>
      </c>
      <c r="R136" s="50" t="s">
        <v>1674</v>
      </c>
      <c r="S136" s="50" t="s">
        <v>41</v>
      </c>
      <c r="T136" s="50">
        <v>0</v>
      </c>
      <c r="U136" s="50">
        <v>0</v>
      </c>
      <c r="V136" s="62" t="s">
        <v>52</v>
      </c>
      <c r="W136" s="50" t="s">
        <v>88</v>
      </c>
      <c r="X136" s="60" t="s">
        <v>42</v>
      </c>
      <c r="Y136" s="50"/>
      <c r="Z136" s="50" t="s">
        <v>59</v>
      </c>
      <c r="AA136" s="50" t="s">
        <v>114</v>
      </c>
      <c r="AB136" s="58" t="s">
        <v>60</v>
      </c>
      <c r="AC136" s="60" t="s">
        <v>89</v>
      </c>
      <c r="AD136" s="50">
        <v>0</v>
      </c>
      <c r="AE136" s="50">
        <v>0</v>
      </c>
      <c r="AF136" s="50">
        <v>300</v>
      </c>
      <c r="AG136" s="50" t="s">
        <v>43</v>
      </c>
      <c r="AH136" s="50" t="str">
        <f t="shared" si="17"/>
        <v>AP-7 71 Riudellots</v>
      </c>
      <c r="AJ136" s="50" t="str">
        <f t="shared" si="18"/>
        <v>{'Camera information':{'Identifier':'camera.0721','Number':721,'Group':'AP-7','Name':'AP-7 71 Riudellots','Location':'AP-7 (N)',</v>
      </c>
      <c r="AK136" s="50" t="str">
        <f t="shared" si="16"/>
        <v>'Description':'AP-7 71 Riudellots','Symbol':'Fixed camera','Owner':'ACESA','Municipality':'Riudellots de la Selva','Kilometric Point':'71','Road':'AP-7','Direction':'0',</v>
      </c>
      <c r="AL136" s="50" t="str">
        <f t="shared" si="19"/>
        <v>'Latitude':'0','Longitude':'0','Manufacturer':'LANACCESS','Model':'AXIS Q6044-E Network Camera','Protocol':'		VLC','Polling':300,</v>
      </c>
      <c r="AM136" s="50" t="str">
        <f t="shared" si="14"/>
        <v>'Connection':{'Address':'10.131.8.4','Multicast address':'				239.239.239.239','User':'sct','Password':'sct','HTTP port':80,'ONVIF port':80,'RTSP port':554},</v>
      </c>
      <c r="AN136" s="50" t="str">
        <f t="shared" si="20"/>
        <v>'PTZ protocol':{'Protocol':'		VLC','Address':			0,'Port':0,'Serial settings':'0'}}},</v>
      </c>
    </row>
    <row r="137" spans="1:253" s="60" customFormat="1" ht="14.25" customHeight="1" x14ac:dyDescent="0.2">
      <c r="A137" s="56" t="str">
        <f t="shared" si="15"/>
        <v>camera.0202</v>
      </c>
      <c r="B137" s="57">
        <v>202</v>
      </c>
      <c r="C137" s="58" t="s">
        <v>363</v>
      </c>
      <c r="D137" s="58">
        <v>202.7</v>
      </c>
      <c r="E137" s="58" t="s">
        <v>83</v>
      </c>
      <c r="F137" s="58" t="s">
        <v>363</v>
      </c>
      <c r="G137" s="58" t="s">
        <v>35</v>
      </c>
      <c r="H137" s="58" t="s">
        <v>470</v>
      </c>
      <c r="I137" s="58" t="s">
        <v>471</v>
      </c>
      <c r="J137" s="50" t="s">
        <v>47</v>
      </c>
      <c r="K137" s="63" t="s">
        <v>180</v>
      </c>
      <c r="L137" s="50" t="s">
        <v>472</v>
      </c>
      <c r="M137" s="58" t="s">
        <v>50</v>
      </c>
      <c r="N137" s="58" t="s">
        <v>50</v>
      </c>
      <c r="O137" s="50">
        <v>80</v>
      </c>
      <c r="P137" s="50">
        <v>80</v>
      </c>
      <c r="Q137" s="50">
        <v>554</v>
      </c>
      <c r="R137" s="50" t="s">
        <v>1674</v>
      </c>
      <c r="S137" s="50" t="s">
        <v>41</v>
      </c>
      <c r="T137" s="50">
        <v>0</v>
      </c>
      <c r="U137" s="50">
        <v>0</v>
      </c>
      <c r="V137" s="62" t="s">
        <v>52</v>
      </c>
      <c r="W137" s="50" t="s">
        <v>88</v>
      </c>
      <c r="X137" s="60" t="s">
        <v>473</v>
      </c>
      <c r="Y137" s="50"/>
      <c r="Z137" s="50" t="s">
        <v>59</v>
      </c>
      <c r="AA137" s="50" t="s">
        <v>114</v>
      </c>
      <c r="AB137" s="58" t="s">
        <v>363</v>
      </c>
      <c r="AC137" s="60" t="s">
        <v>89</v>
      </c>
      <c r="AD137" s="50">
        <v>0</v>
      </c>
      <c r="AE137" s="50">
        <v>0</v>
      </c>
      <c r="AF137" s="50">
        <v>300</v>
      </c>
      <c r="AG137" s="50" t="s">
        <v>43</v>
      </c>
      <c r="AH137" s="50" t="str">
        <f t="shared" si="17"/>
        <v>AP-2 202,7 Cabra del camp</v>
      </c>
      <c r="AJ137" s="50" t="str">
        <f t="shared" si="18"/>
        <v>{'Camera information':{'Identifier':'camera.0202','Number':202,'Group':'AP-2','Name':'AP-2 202,7 Cabra del camp','Location':'AP-2',</v>
      </c>
      <c r="AK137" s="50" t="str">
        <f t="shared" si="16"/>
        <v>'Description':'AP-2 202,7 Cabra del camp','Symbol':'Fixed camera','Owner':'ACESA','Municipality':'Cabra del Camp','Kilometric Point':'202,7','Road':'AP-2','Direction':'0',</v>
      </c>
      <c r="AL137" s="50" t="str">
        <f t="shared" si="19"/>
        <v>'Latitude':'0','Longitude':'0','Manufacturer':'AXIS','Model':'AXIS P5532-E Network Camera','Protocol':'		VLC','Polling':300,</v>
      </c>
      <c r="AM137" s="50" t="str">
        <f t="shared" si="14"/>
        <v>'Connection':{'Address':'10.131.80.3','Multicast address':'				239.239.239.239','User':'root','Password':'root','HTTP port':80,'ONVIF port':80,'RTSP port':554},</v>
      </c>
      <c r="AN137" s="50" t="str">
        <f t="shared" si="20"/>
        <v>'PTZ protocol':{'Protocol':'		VLC','Address':			0,'Port':0,'Serial settings':'0'}}},</v>
      </c>
    </row>
    <row r="138" spans="1:253" s="60" customFormat="1" ht="14.25" customHeight="1" x14ac:dyDescent="0.2">
      <c r="A138" s="56" t="str">
        <f t="shared" si="15"/>
        <v>camera.0779</v>
      </c>
      <c r="B138" s="57">
        <v>779</v>
      </c>
      <c r="C138" s="60" t="s">
        <v>60</v>
      </c>
      <c r="D138" s="60">
        <v>212</v>
      </c>
      <c r="E138" s="60" t="s">
        <v>83</v>
      </c>
      <c r="F138" s="60" t="s">
        <v>84</v>
      </c>
      <c r="G138" s="58" t="s">
        <v>35</v>
      </c>
      <c r="H138" s="60" t="s">
        <v>119</v>
      </c>
      <c r="I138" s="60" t="s">
        <v>474</v>
      </c>
      <c r="J138" s="60" t="s">
        <v>37</v>
      </c>
      <c r="K138" s="63" t="s">
        <v>3722</v>
      </c>
      <c r="L138" s="64" t="s">
        <v>475</v>
      </c>
      <c r="O138" s="50">
        <v>80</v>
      </c>
      <c r="P138" s="50">
        <v>80</v>
      </c>
      <c r="Q138" s="50">
        <v>554</v>
      </c>
      <c r="R138" s="60" t="s">
        <v>1674</v>
      </c>
      <c r="S138" s="60" t="s">
        <v>41</v>
      </c>
      <c r="T138" s="60">
        <v>0</v>
      </c>
      <c r="U138" s="50">
        <v>0</v>
      </c>
      <c r="V138" s="60" t="s">
        <v>476</v>
      </c>
      <c r="W138" s="60" t="s">
        <v>88</v>
      </c>
      <c r="X138" s="60" t="s">
        <v>42</v>
      </c>
      <c r="AA138" s="60" t="s">
        <v>53</v>
      </c>
      <c r="AB138" s="60" t="s">
        <v>60</v>
      </c>
      <c r="AC138" s="60" t="s">
        <v>89</v>
      </c>
      <c r="AD138" s="50">
        <v>0</v>
      </c>
      <c r="AE138" s="50">
        <v>0</v>
      </c>
      <c r="AF138" s="50">
        <v>300</v>
      </c>
      <c r="AG138" s="50" t="s">
        <v>43</v>
      </c>
      <c r="AH138" s="50" t="str">
        <f t="shared" si="17"/>
        <v>AP-7 212 Enllaç AP-2</v>
      </c>
      <c r="AJ138" s="50" t="str">
        <f t="shared" si="18"/>
        <v>{'Camera information':{'Identifier':'camera.0779','Number':779,'Group':'AP-7','Name':'AP-7 212 Enllaç AP-2','Location':'AP-7 (S)',</v>
      </c>
      <c r="AK138" s="50" t="str">
        <f t="shared" si="16"/>
        <v>'Description':'AP-7 212 Enllaç AP-2','Symbol':'Fixed camera','Owner':'ACESA','Municipality':'Sense Assignació','Kilometric Point':'212','Road':'AP-7','Direction':'0',</v>
      </c>
      <c r="AL138" s="50" t="str">
        <f t="shared" si="19"/>
        <v>'Latitude':'0','Longitude':'0','Manufacturer':'LANACCESS','Model':'-','Protocol':'		VLC','Polling':300,</v>
      </c>
      <c r="AM138" s="50" t="str">
        <f t="shared" si="14"/>
        <v>'Connection':{'Address':'10.131.83.11','Multicast address':'				235.1.0.168','User':'','Password':'','HTTP port':80,'ONVIF port':80,'RTSP port':554},</v>
      </c>
      <c r="AN138" s="50" t="str">
        <f t="shared" si="20"/>
        <v>'PTZ protocol':{'Protocol':'		VLC','Address':			0,'Port':0,'Serial settings':'0'}}},</v>
      </c>
    </row>
    <row r="139" spans="1:253" s="60" customFormat="1" ht="14.25" customHeight="1" x14ac:dyDescent="0.2">
      <c r="A139" s="56" t="str">
        <f t="shared" si="15"/>
        <v>camera.0201</v>
      </c>
      <c r="B139" s="57">
        <v>201</v>
      </c>
      <c r="C139" s="58" t="s">
        <v>363</v>
      </c>
      <c r="D139" s="58">
        <v>232.1</v>
      </c>
      <c r="E139" s="58" t="s">
        <v>83</v>
      </c>
      <c r="F139" s="58" t="s">
        <v>363</v>
      </c>
      <c r="G139" s="58" t="s">
        <v>35</v>
      </c>
      <c r="H139" s="58" t="s">
        <v>3722</v>
      </c>
      <c r="I139" s="58" t="s">
        <v>477</v>
      </c>
      <c r="J139" s="50" t="s">
        <v>37</v>
      </c>
      <c r="K139" s="59" t="s">
        <v>38</v>
      </c>
      <c r="L139" s="50" t="s">
        <v>478</v>
      </c>
      <c r="M139" s="58" t="s">
        <v>39</v>
      </c>
      <c r="N139" s="58" t="s">
        <v>40</v>
      </c>
      <c r="O139" s="50">
        <v>80</v>
      </c>
      <c r="P139" s="50">
        <v>80</v>
      </c>
      <c r="Q139" s="50">
        <v>554</v>
      </c>
      <c r="R139" s="50" t="s">
        <v>1674</v>
      </c>
      <c r="S139" s="50" t="s">
        <v>41</v>
      </c>
      <c r="T139" s="50">
        <v>0</v>
      </c>
      <c r="U139" s="50">
        <v>0</v>
      </c>
      <c r="V139" s="50" t="s">
        <v>479</v>
      </c>
      <c r="W139" s="50" t="s">
        <v>88</v>
      </c>
      <c r="X139" s="60" t="s">
        <v>42</v>
      </c>
      <c r="Y139" s="50"/>
      <c r="Z139" s="50"/>
      <c r="AA139" s="50" t="s">
        <v>114</v>
      </c>
      <c r="AB139" s="58" t="s">
        <v>363</v>
      </c>
      <c r="AC139" s="60">
        <v>0</v>
      </c>
      <c r="AD139" s="50">
        <v>0</v>
      </c>
      <c r="AE139" s="50">
        <v>0</v>
      </c>
      <c r="AF139" s="50">
        <v>300</v>
      </c>
      <c r="AG139" s="50" t="s">
        <v>43</v>
      </c>
      <c r="AH139" s="50" t="str">
        <f t="shared" si="17"/>
        <v>AP-2 232,1 Banyeres Penedes</v>
      </c>
      <c r="AJ139" s="50" t="str">
        <f t="shared" si="18"/>
        <v>{'Camera information':{'Identifier':'camera.0201','Number':201,'Group':'AP-2','Name':'AP-2 232,1 Banyeres Penedes','Location':'AP-2',</v>
      </c>
      <c r="AK139" s="50" t="str">
        <f t="shared" si="16"/>
        <v>'Description':'AP-2 232,1 Banyeres Penedes','Symbol':'Fixed camera','Owner':'ACESA','Municipality':'-','Kilometric Point':'232,1','Road':'AP-2','Direction':'0',</v>
      </c>
      <c r="AL139" s="50" t="str">
        <f t="shared" si="19"/>
        <v>'Latitude':'0','Longitude':'0','Manufacturer':'LANACCESS','Model':'onSafe MPEGx-120E','Protocol':'		VLC','Polling':300,</v>
      </c>
      <c r="AM139" s="50" t="str">
        <f t="shared" si="14"/>
        <v>'Connection':{'Address':'10.131.83.13','Multicast address':'				235.1.0.170','User':'hello','Password':'world','HTTP port':80,'ONVIF port':80,'RTSP port':554},</v>
      </c>
      <c r="AN139" s="50" t="str">
        <f t="shared" si="20"/>
        <v>'PTZ protocol':{'Protocol':'		VLC','Address':			0,'Port':0,'Serial settings':'0'}}},</v>
      </c>
    </row>
    <row r="140" spans="1:253" s="60" customFormat="1" ht="14.25" customHeight="1" x14ac:dyDescent="0.2">
      <c r="A140" s="56" t="str">
        <f t="shared" si="15"/>
        <v>camera.0778</v>
      </c>
      <c r="B140" s="57">
        <v>778</v>
      </c>
      <c r="C140" s="60" t="s">
        <v>60</v>
      </c>
      <c r="D140" s="60">
        <v>208.5</v>
      </c>
      <c r="E140" s="60" t="s">
        <v>83</v>
      </c>
      <c r="F140" s="60" t="s">
        <v>84</v>
      </c>
      <c r="G140" s="58" t="s">
        <v>35</v>
      </c>
      <c r="H140" s="60" t="s">
        <v>480</v>
      </c>
      <c r="I140" s="60" t="s">
        <v>477</v>
      </c>
      <c r="J140" s="60" t="s">
        <v>37</v>
      </c>
      <c r="K140" s="63" t="s">
        <v>3722</v>
      </c>
      <c r="L140" s="64" t="s">
        <v>481</v>
      </c>
      <c r="O140" s="50">
        <v>80</v>
      </c>
      <c r="P140" s="50">
        <v>80</v>
      </c>
      <c r="Q140" s="50">
        <v>554</v>
      </c>
      <c r="R140" s="60" t="s">
        <v>1674</v>
      </c>
      <c r="S140" s="60" t="s">
        <v>41</v>
      </c>
      <c r="T140" s="60">
        <v>0</v>
      </c>
      <c r="U140" s="50">
        <v>0</v>
      </c>
      <c r="V140" s="60" t="s">
        <v>482</v>
      </c>
      <c r="W140" s="60" t="s">
        <v>88</v>
      </c>
      <c r="X140" s="60" t="s">
        <v>42</v>
      </c>
      <c r="AA140" s="60" t="s">
        <v>53</v>
      </c>
      <c r="AB140" s="60" t="s">
        <v>60</v>
      </c>
      <c r="AC140" s="60" t="s">
        <v>89</v>
      </c>
      <c r="AD140" s="50">
        <v>0</v>
      </c>
      <c r="AE140" s="50">
        <v>0</v>
      </c>
      <c r="AF140" s="50">
        <v>300</v>
      </c>
      <c r="AG140" s="50" t="s">
        <v>43</v>
      </c>
      <c r="AH140" s="50" t="str">
        <f t="shared" si="17"/>
        <v>AP-7 208,5 Banyeres Penedes</v>
      </c>
      <c r="AJ140" s="50" t="str">
        <f t="shared" si="18"/>
        <v>{'Camera information':{'Identifier':'camera.0778','Number':778,'Group':'AP-7','Name':'AP-7 208,5 Banyeres Penedes','Location':'AP-7 (S)',</v>
      </c>
      <c r="AK140" s="50" t="str">
        <f t="shared" si="16"/>
        <v>'Description':'AP-7 208,5 Banyeres Penedes','Symbol':'Fixed camera','Owner':'ACESA','Municipality':'Banyeres del Penedès','Kilometric Point':'208,5','Road':'AP-7','Direction':'0',</v>
      </c>
      <c r="AL140" s="50" t="str">
        <f t="shared" si="19"/>
        <v>'Latitude':'0','Longitude':'0','Manufacturer':'LANACCESS','Model':'-','Protocol':'		VLC','Polling':300,</v>
      </c>
      <c r="AM140" s="50" t="str">
        <f t="shared" si="14"/>
        <v>'Connection':{'Address':'10.131.83.9','Multicast address':'				235.1.0.166','User':'','Password':'','HTTP port':80,'ONVIF port':80,'RTSP port':554},</v>
      </c>
      <c r="AN140" s="50" t="str">
        <f t="shared" si="20"/>
        <v>'PTZ protocol':{'Protocol':'		VLC','Address':			0,'Port':0,'Serial settings':'0'}}},</v>
      </c>
    </row>
    <row r="141" spans="1:253" s="60" customFormat="1" ht="14.25" customHeight="1" x14ac:dyDescent="0.2">
      <c r="A141" s="56" t="str">
        <f t="shared" si="15"/>
        <v>camera.0719</v>
      </c>
      <c r="B141" s="57">
        <v>719</v>
      </c>
      <c r="C141" s="58" t="s">
        <v>60</v>
      </c>
      <c r="D141" s="58">
        <v>60.8</v>
      </c>
      <c r="E141" s="58" t="s">
        <v>83</v>
      </c>
      <c r="F141" s="58" t="s">
        <v>109</v>
      </c>
      <c r="G141" s="58" t="s">
        <v>35</v>
      </c>
      <c r="H141" s="58" t="s">
        <v>483</v>
      </c>
      <c r="I141" s="58" t="s">
        <v>483</v>
      </c>
      <c r="J141" s="50" t="s">
        <v>37</v>
      </c>
      <c r="K141" s="63" t="s">
        <v>111</v>
      </c>
      <c r="L141" s="50" t="s">
        <v>484</v>
      </c>
      <c r="M141" s="58" t="s">
        <v>113</v>
      </c>
      <c r="N141" s="58" t="s">
        <v>113</v>
      </c>
      <c r="O141" s="50">
        <v>80</v>
      </c>
      <c r="P141" s="50">
        <v>80</v>
      </c>
      <c r="Q141" s="50">
        <v>554</v>
      </c>
      <c r="R141" s="50" t="s">
        <v>1674</v>
      </c>
      <c r="S141" s="50" t="s">
        <v>41</v>
      </c>
      <c r="T141" s="50">
        <v>0</v>
      </c>
      <c r="U141" s="50">
        <v>0</v>
      </c>
      <c r="V141" s="62" t="s">
        <v>52</v>
      </c>
      <c r="W141" s="50"/>
      <c r="X141" s="60" t="s">
        <v>42</v>
      </c>
      <c r="Y141" s="50"/>
      <c r="Z141" s="50" t="s">
        <v>59</v>
      </c>
      <c r="AA141" s="50" t="s">
        <v>114</v>
      </c>
      <c r="AB141" s="58" t="s">
        <v>60</v>
      </c>
      <c r="AC141" s="60" t="s">
        <v>89</v>
      </c>
      <c r="AD141" s="50">
        <v>0</v>
      </c>
      <c r="AE141" s="50">
        <v>0</v>
      </c>
      <c r="AF141" s="50">
        <v>300</v>
      </c>
      <c r="AG141" s="50" t="s">
        <v>43</v>
      </c>
      <c r="AH141" s="50" t="str">
        <f t="shared" si="17"/>
        <v>AP-7 60,8 Sant Gregori</v>
      </c>
      <c r="AJ141" s="50" t="str">
        <f t="shared" si="18"/>
        <v>{'Camera information':{'Identifier':'camera.0719','Number':719,'Group':'AP-7','Name':'AP-7 60,8 Sant Gregori','Location':'AP-7 (N)',</v>
      </c>
      <c r="AK141" s="50" t="str">
        <f t="shared" si="16"/>
        <v>'Description':'AP-7 60,8 Sant Gregori','Symbol':'Fixed camera','Owner':'ACESA','Municipality':'Sant Gregori','Kilometric Point':'60,8','Road':'AP-7','Direction':'0',</v>
      </c>
      <c r="AL141" s="50" t="str">
        <f t="shared" si="19"/>
        <v>'Latitude':'0','Longitude':'0','Manufacturer':'LANACCESS','Model':'AXIS Q6044-E Network Camera','Protocol':'		VLC','Polling':300,</v>
      </c>
      <c r="AM141" s="50" t="str">
        <f t="shared" si="14"/>
        <v>'Connection':{'Address':'10.131.9.3','Multicast address':'				239.239.239.239','User':'sct','Password':'sct','HTTP port':80,'ONVIF port':80,'RTSP port':554},</v>
      </c>
      <c r="AN141" s="50" t="str">
        <f t="shared" si="20"/>
        <v>'PTZ protocol':{'Protocol':'		VLC','Address':			0,'Port':0,'Serial settings':'0'}}},</v>
      </c>
    </row>
    <row r="142" spans="1:253" ht="14.25" customHeight="1" x14ac:dyDescent="0.2">
      <c r="A142" s="56" t="str">
        <f t="shared" si="15"/>
        <v>camera.0720</v>
      </c>
      <c r="B142" s="57">
        <v>720</v>
      </c>
      <c r="C142" s="58" t="s">
        <v>60</v>
      </c>
      <c r="D142" s="58">
        <v>64</v>
      </c>
      <c r="E142" s="58" t="s">
        <v>83</v>
      </c>
      <c r="F142" s="58" t="s">
        <v>109</v>
      </c>
      <c r="G142" s="58" t="s">
        <v>35</v>
      </c>
      <c r="H142" s="58" t="s">
        <v>115</v>
      </c>
      <c r="I142" s="58" t="s">
        <v>485</v>
      </c>
      <c r="J142" s="50" t="s">
        <v>37</v>
      </c>
      <c r="K142" s="63" t="s">
        <v>3722</v>
      </c>
      <c r="L142" s="65" t="s">
        <v>486</v>
      </c>
      <c r="M142" s="58"/>
      <c r="N142" s="58"/>
      <c r="O142" s="50">
        <v>80</v>
      </c>
      <c r="P142" s="50">
        <v>80</v>
      </c>
      <c r="Q142" s="50">
        <v>554</v>
      </c>
      <c r="R142" s="50" t="s">
        <v>1674</v>
      </c>
      <c r="S142" s="50" t="s">
        <v>41</v>
      </c>
      <c r="T142" s="50">
        <v>0</v>
      </c>
      <c r="U142" s="50">
        <v>0</v>
      </c>
      <c r="V142" s="50" t="s">
        <v>487</v>
      </c>
      <c r="W142" s="50" t="s">
        <v>88</v>
      </c>
      <c r="X142" s="60" t="s">
        <v>93</v>
      </c>
      <c r="Z142" s="50" t="s">
        <v>59</v>
      </c>
      <c r="AA142" s="50" t="s">
        <v>53</v>
      </c>
      <c r="AB142" s="58" t="s">
        <v>60</v>
      </c>
      <c r="AC142" s="50" t="s">
        <v>89</v>
      </c>
      <c r="AD142" s="50">
        <v>0</v>
      </c>
      <c r="AE142" s="50">
        <v>0</v>
      </c>
      <c r="AF142" s="50">
        <v>300</v>
      </c>
      <c r="AG142" s="50" t="s">
        <v>43</v>
      </c>
      <c r="AH142" s="50" t="str">
        <f t="shared" si="17"/>
        <v>AP-7 64 Girona Sud</v>
      </c>
      <c r="AJ142" s="50" t="str">
        <f t="shared" si="18"/>
        <v>{'Camera information':{'Identifier':'camera.0720','Number':720,'Group':'AP-7','Name':'AP-7 64 Girona Sud','Location':'AP-7 (N)',</v>
      </c>
      <c r="AK142" s="50" t="str">
        <f t="shared" si="16"/>
        <v>'Description':'AP-7 64 Girona Sud','Symbol':'Fixed camera','Owner':'ACESA','Municipality':'Girona','Kilometric Point':'64','Road':'AP-7','Direction':'0',</v>
      </c>
      <c r="AL142" s="50" t="str">
        <f t="shared" si="19"/>
        <v>'Latitude':'0','Longitude':'0','Manufacturer':'LANACCESS','Model':'-','Protocol':'		VLC','Polling':300,</v>
      </c>
      <c r="AM142" s="50" t="str">
        <f t="shared" si="14"/>
        <v>'Connection':{'Address':'10.131.9.4','Multicast address':'				235.1.0.42','User':'','Password':'','HTTP port':80,'ONVIF port':80,'RTSP port':554},</v>
      </c>
      <c r="AN142" s="50" t="str">
        <f t="shared" si="20"/>
        <v>'PTZ protocol':{'Protocol':'		VLC','Address':			0,'Port':0,'Serial settings':'0'}}},</v>
      </c>
    </row>
    <row r="143" spans="1:253" ht="14.25" customHeight="1" x14ac:dyDescent="0.2">
      <c r="A143" s="56" t="str">
        <f t="shared" si="15"/>
        <v>camera.3233</v>
      </c>
      <c r="B143" s="57">
        <v>3233</v>
      </c>
      <c r="C143" s="58" t="s">
        <v>199</v>
      </c>
      <c r="D143" s="58">
        <v>9.91</v>
      </c>
      <c r="E143" s="58" t="s">
        <v>200</v>
      </c>
      <c r="F143" s="58" t="s">
        <v>201</v>
      </c>
      <c r="G143" s="58" t="s">
        <v>35</v>
      </c>
      <c r="H143" s="58" t="s">
        <v>488</v>
      </c>
      <c r="I143" s="58" t="s">
        <v>488</v>
      </c>
      <c r="J143" s="50" t="s">
        <v>47</v>
      </c>
      <c r="K143" s="63" t="s">
        <v>111</v>
      </c>
      <c r="L143" s="50" t="s">
        <v>489</v>
      </c>
      <c r="M143" s="58" t="s">
        <v>113</v>
      </c>
      <c r="N143" s="58" t="s">
        <v>113</v>
      </c>
      <c r="O143" s="50">
        <v>80</v>
      </c>
      <c r="P143" s="50">
        <v>80</v>
      </c>
      <c r="Q143" s="50">
        <v>554</v>
      </c>
      <c r="R143" s="50" t="s">
        <v>1674</v>
      </c>
      <c r="S143" s="50" t="s">
        <v>41</v>
      </c>
      <c r="T143" s="50">
        <v>0</v>
      </c>
      <c r="U143" s="50">
        <v>0</v>
      </c>
      <c r="V143" s="50" t="s">
        <v>52</v>
      </c>
      <c r="W143" s="50" t="s">
        <v>88</v>
      </c>
      <c r="X143" s="60" t="s">
        <v>42</v>
      </c>
      <c r="AA143" s="50" t="s">
        <v>108</v>
      </c>
      <c r="AB143" s="58" t="s">
        <v>199</v>
      </c>
      <c r="AC143" s="50" t="s">
        <v>89</v>
      </c>
      <c r="AD143" s="50">
        <v>0</v>
      </c>
      <c r="AE143" s="50">
        <v>0</v>
      </c>
      <c r="AF143" s="50">
        <v>300</v>
      </c>
      <c r="AG143" s="50" t="s">
        <v>43</v>
      </c>
      <c r="AH143" s="50" t="str">
        <f t="shared" si="17"/>
        <v>C-32S 9,91 Calafell</v>
      </c>
      <c r="AJ143" s="50" t="str">
        <f t="shared" si="18"/>
        <v>{'Camera information':{'Identifier':'camera.3233','Number':3233,'Group':'C-32S','Name':'C-32S 9,91 Calafell','Location':'C-32 (S)',</v>
      </c>
      <c r="AK143" s="50" t="str">
        <f t="shared" si="16"/>
        <v>'Description':'C-32S 9,91 Calafell','Symbol':'Fixed camera','Owner':'AUCAT','Municipality':'Calafell','Kilometric Point':'9,91','Road':'C-32S','Direction':'0',</v>
      </c>
      <c r="AL143" s="50" t="str">
        <f t="shared" si="19"/>
        <v>'Latitude':'0','Longitude':'0','Manufacturer':'AXIS','Model':'AXIS Q6044-E Network Camera','Protocol':'		VLC','Polling':300,</v>
      </c>
      <c r="AM143" s="50" t="str">
        <f t="shared" si="14"/>
        <v>'Connection':{'Address':'10.131.97.20','Multicast address':'				239.239.239.239','User':'sct','Password':'sct','HTTP port':80,'ONVIF port':80,'RTSP port':554},</v>
      </c>
      <c r="AN143" s="50" t="str">
        <f t="shared" si="20"/>
        <v>'PTZ protocol':{'Protocol':'		VLC','Address':			0,'Port':0,'Serial settings':'0'}}},</v>
      </c>
    </row>
    <row r="144" spans="1:253" ht="14.25" customHeight="1" x14ac:dyDescent="0.2">
      <c r="A144" s="56" t="str">
        <f t="shared" si="15"/>
        <v>camera.3232</v>
      </c>
      <c r="B144" s="57">
        <v>3232</v>
      </c>
      <c r="C144" s="58" t="s">
        <v>199</v>
      </c>
      <c r="D144" s="58">
        <v>11.55</v>
      </c>
      <c r="E144" s="58" t="s">
        <v>200</v>
      </c>
      <c r="F144" s="58" t="s">
        <v>201</v>
      </c>
      <c r="G144" s="58" t="s">
        <v>35</v>
      </c>
      <c r="H144" s="58" t="s">
        <v>490</v>
      </c>
      <c r="I144" s="58" t="s">
        <v>490</v>
      </c>
      <c r="J144" s="50" t="s">
        <v>47</v>
      </c>
      <c r="K144" s="63" t="s">
        <v>121</v>
      </c>
      <c r="L144" s="50" t="s">
        <v>491</v>
      </c>
      <c r="M144" s="58" t="s">
        <v>113</v>
      </c>
      <c r="N144" s="58" t="s">
        <v>113</v>
      </c>
      <c r="O144" s="50">
        <v>80</v>
      </c>
      <c r="P144" s="50">
        <v>80</v>
      </c>
      <c r="Q144" s="50">
        <v>554</v>
      </c>
      <c r="R144" s="50" t="s">
        <v>1674</v>
      </c>
      <c r="S144" s="50" t="s">
        <v>41</v>
      </c>
      <c r="T144" s="50">
        <v>0</v>
      </c>
      <c r="U144" s="50">
        <v>0</v>
      </c>
      <c r="V144" s="50" t="s">
        <v>52</v>
      </c>
      <c r="W144" s="50" t="s">
        <v>88</v>
      </c>
      <c r="X144" s="60" t="s">
        <v>42</v>
      </c>
      <c r="AA144" s="50" t="s">
        <v>53</v>
      </c>
      <c r="AB144" s="58" t="s">
        <v>199</v>
      </c>
      <c r="AC144" s="50" t="s">
        <v>89</v>
      </c>
      <c r="AD144" s="50">
        <v>0</v>
      </c>
      <c r="AE144" s="50">
        <v>0</v>
      </c>
      <c r="AF144" s="50">
        <v>300</v>
      </c>
      <c r="AG144" s="50" t="s">
        <v>43</v>
      </c>
      <c r="AH144" s="50" t="str">
        <f t="shared" si="17"/>
        <v>C-32S 11,55 Cunit</v>
      </c>
      <c r="AI144" s="50"/>
      <c r="AJ144" s="50" t="str">
        <f t="shared" si="18"/>
        <v>{'Camera information':{'Identifier':'camera.3232','Number':3232,'Group':'C-32S','Name':'C-32S 11,55 Cunit','Location':'C-32 (S)',</v>
      </c>
      <c r="AK144" s="50" t="str">
        <f t="shared" si="16"/>
        <v>'Description':'C-32S 11,55 Cunit','Symbol':'Fixed camera','Owner':'AUCAT','Municipality':'Cunit','Kilometric Point':'11,55','Road':'C-32S','Direction':'0',</v>
      </c>
      <c r="AL144" s="50" t="str">
        <f t="shared" si="19"/>
        <v>'Latitude':'0','Longitude':'0','Manufacturer':'AXIS','Model':'AXIS Q6054-E Network Camera','Protocol':'		VLC','Polling':300,</v>
      </c>
      <c r="AM144" s="50" t="str">
        <f t="shared" si="14"/>
        <v>'Connection':{'Address':'10.131.97.21','Multicast address':'				239.239.239.239','User':'sct','Password':'sct','HTTP port':80,'ONVIF port':80,'RTSP port':554},</v>
      </c>
      <c r="AN144" s="50" t="str">
        <f t="shared" si="20"/>
        <v>'PTZ protocol':{'Protocol':'		VLC','Address':			0,'Port':0,'Serial settings':'0'}}},</v>
      </c>
      <c r="AO144" s="50"/>
      <c r="AP144" s="50"/>
      <c r="AQ144" s="50"/>
      <c r="AR144" s="50"/>
      <c r="AS144" s="50"/>
      <c r="AT144" s="50"/>
      <c r="AU144" s="50"/>
      <c r="AV144" s="50"/>
      <c r="AW144" s="50"/>
      <c r="AX144" s="50"/>
      <c r="AY144" s="50"/>
      <c r="AZ144" s="50"/>
      <c r="BA144" s="50"/>
      <c r="BB144" s="50"/>
      <c r="BC144" s="50"/>
      <c r="BD144" s="50"/>
      <c r="BE144" s="50"/>
      <c r="BF144" s="50"/>
      <c r="BG144" s="50"/>
      <c r="BH144" s="50"/>
      <c r="BI144" s="50"/>
      <c r="BJ144" s="50"/>
      <c r="BK144" s="50"/>
      <c r="BL144" s="50"/>
      <c r="BM144" s="50"/>
      <c r="BN144" s="50"/>
      <c r="BO144" s="50"/>
      <c r="BP144" s="50"/>
      <c r="BQ144" s="50"/>
      <c r="BR144" s="50"/>
      <c r="BS144" s="50"/>
      <c r="BT144" s="50"/>
      <c r="BU144" s="50"/>
      <c r="BV144" s="50"/>
      <c r="BW144" s="50"/>
      <c r="BX144" s="50"/>
      <c r="BY144" s="50"/>
      <c r="BZ144" s="50"/>
      <c r="CA144" s="50"/>
      <c r="CB144" s="50"/>
      <c r="CC144" s="50"/>
      <c r="CD144" s="50"/>
      <c r="CE144" s="50"/>
      <c r="CF144" s="50"/>
      <c r="CG144" s="50"/>
      <c r="CH144" s="50"/>
      <c r="CI144" s="50"/>
      <c r="CJ144" s="50"/>
      <c r="CK144" s="50"/>
      <c r="CL144" s="50"/>
      <c r="CM144" s="50"/>
      <c r="CN144" s="50"/>
      <c r="CO144" s="50"/>
      <c r="CP144" s="50"/>
      <c r="CQ144" s="50"/>
      <c r="CR144" s="50"/>
      <c r="CS144" s="50"/>
      <c r="CT144" s="50"/>
      <c r="CU144" s="50"/>
      <c r="CV144" s="50"/>
      <c r="CW144" s="50"/>
      <c r="CX144" s="50"/>
      <c r="CY144" s="50"/>
      <c r="CZ144" s="50"/>
      <c r="DA144" s="50"/>
      <c r="DB144" s="50"/>
      <c r="DC144" s="50"/>
      <c r="DD144" s="50"/>
      <c r="DE144" s="50"/>
      <c r="DF144" s="50"/>
      <c r="DG144" s="50"/>
      <c r="DH144" s="50"/>
      <c r="DI144" s="50"/>
      <c r="DJ144" s="50"/>
      <c r="DK144" s="50"/>
      <c r="DL144" s="50"/>
      <c r="DM144" s="50"/>
      <c r="DN144" s="50"/>
      <c r="DO144" s="50"/>
      <c r="DP144" s="50"/>
      <c r="DQ144" s="50"/>
      <c r="DR144" s="50"/>
      <c r="DS144" s="50"/>
      <c r="DT144" s="50"/>
      <c r="DU144" s="50"/>
      <c r="DV144" s="50"/>
      <c r="DW144" s="50"/>
      <c r="DX144" s="50"/>
      <c r="DY144" s="50"/>
      <c r="DZ144" s="50"/>
      <c r="EA144" s="50"/>
      <c r="EB144" s="50"/>
      <c r="EC144" s="50"/>
      <c r="ED144" s="50"/>
      <c r="EE144" s="50"/>
      <c r="EF144" s="50"/>
      <c r="EG144" s="50"/>
      <c r="EH144" s="50"/>
      <c r="EI144" s="50"/>
      <c r="EJ144" s="50"/>
      <c r="EK144" s="50"/>
      <c r="EL144" s="50"/>
      <c r="EM144" s="50"/>
      <c r="EN144" s="50"/>
      <c r="EO144" s="50"/>
      <c r="EP144" s="50"/>
      <c r="EQ144" s="50"/>
      <c r="ER144" s="50"/>
      <c r="ES144" s="50"/>
      <c r="ET144" s="50"/>
      <c r="EU144" s="50"/>
      <c r="EV144" s="50"/>
      <c r="EW144" s="50"/>
      <c r="EX144" s="50"/>
      <c r="EY144" s="50"/>
      <c r="EZ144" s="50"/>
      <c r="FA144" s="50"/>
      <c r="FB144" s="50"/>
      <c r="FC144" s="50"/>
      <c r="FD144" s="50"/>
      <c r="FE144" s="50"/>
      <c r="FF144" s="50"/>
      <c r="FG144" s="50"/>
      <c r="FH144" s="50"/>
      <c r="FI144" s="50"/>
      <c r="FJ144" s="50"/>
      <c r="FK144" s="50"/>
      <c r="FL144" s="50"/>
      <c r="FM144" s="50"/>
      <c r="FN144" s="50"/>
      <c r="FO144" s="50"/>
      <c r="FP144" s="50"/>
      <c r="FQ144" s="50"/>
      <c r="FR144" s="50"/>
      <c r="FS144" s="50"/>
      <c r="FT144" s="50"/>
      <c r="FU144" s="50"/>
      <c r="FV144" s="50"/>
      <c r="FW144" s="50"/>
      <c r="FX144" s="50"/>
      <c r="FY144" s="50"/>
      <c r="FZ144" s="50"/>
      <c r="GA144" s="50"/>
      <c r="GB144" s="50"/>
      <c r="GC144" s="50"/>
      <c r="GD144" s="50"/>
      <c r="GE144" s="50"/>
      <c r="GF144" s="50"/>
      <c r="GG144" s="50"/>
      <c r="GH144" s="50"/>
      <c r="GI144" s="50"/>
      <c r="GJ144" s="50"/>
      <c r="GK144" s="50"/>
      <c r="GL144" s="50"/>
      <c r="GM144" s="50"/>
      <c r="GN144" s="50"/>
      <c r="GO144" s="50"/>
      <c r="GP144" s="50"/>
      <c r="GQ144" s="50"/>
      <c r="GR144" s="50"/>
      <c r="GS144" s="50"/>
      <c r="GT144" s="50"/>
      <c r="GU144" s="50"/>
      <c r="GV144" s="50"/>
      <c r="GW144" s="50"/>
      <c r="GX144" s="50"/>
      <c r="GY144" s="50"/>
      <c r="GZ144" s="50"/>
      <c r="HA144" s="50"/>
      <c r="HB144" s="50"/>
      <c r="HC144" s="50"/>
      <c r="HD144" s="50"/>
      <c r="HE144" s="50"/>
      <c r="HF144" s="50"/>
      <c r="HG144" s="50"/>
      <c r="HH144" s="50"/>
      <c r="HI144" s="50"/>
      <c r="HJ144" s="50"/>
      <c r="HK144" s="50"/>
      <c r="HL144" s="50"/>
      <c r="HM144" s="50"/>
      <c r="HN144" s="50"/>
      <c r="HO144" s="50"/>
      <c r="HP144" s="50"/>
      <c r="HQ144" s="50"/>
      <c r="HR144" s="50"/>
      <c r="HS144" s="50"/>
      <c r="HT144" s="50"/>
      <c r="HU144" s="50"/>
      <c r="HV144" s="50"/>
      <c r="HW144" s="50"/>
      <c r="HX144" s="50"/>
      <c r="HY144" s="50"/>
      <c r="HZ144" s="50"/>
      <c r="IA144" s="50"/>
      <c r="IB144" s="50"/>
      <c r="IC144" s="50"/>
      <c r="ID144" s="50"/>
      <c r="IE144" s="50"/>
      <c r="IF144" s="50"/>
      <c r="IG144" s="50"/>
      <c r="IH144" s="50"/>
      <c r="II144" s="50"/>
      <c r="IJ144" s="50"/>
      <c r="IK144" s="50"/>
      <c r="IL144" s="50"/>
      <c r="IM144" s="50"/>
      <c r="IN144" s="50"/>
      <c r="IO144" s="50"/>
      <c r="IP144" s="50"/>
      <c r="IQ144" s="50"/>
      <c r="IR144" s="50"/>
      <c r="IS144" s="50"/>
    </row>
    <row r="145" spans="1:253" ht="14.25" customHeight="1" x14ac:dyDescent="0.2">
      <c r="A145" s="56" t="str">
        <f t="shared" si="15"/>
        <v>camera.3231</v>
      </c>
      <c r="B145" s="57">
        <v>3231</v>
      </c>
      <c r="C145" s="58" t="s">
        <v>199</v>
      </c>
      <c r="D145" s="58">
        <v>13.8</v>
      </c>
      <c r="E145" s="58" t="s">
        <v>200</v>
      </c>
      <c r="F145" s="58" t="s">
        <v>201</v>
      </c>
      <c r="G145" s="58" t="s">
        <v>35</v>
      </c>
      <c r="H145" s="58" t="s">
        <v>492</v>
      </c>
      <c r="I145" s="58" t="s">
        <v>492</v>
      </c>
      <c r="J145" s="50" t="s">
        <v>37</v>
      </c>
      <c r="K145" s="63" t="s">
        <v>3722</v>
      </c>
      <c r="L145" s="65" t="s">
        <v>493</v>
      </c>
      <c r="M145" s="58"/>
      <c r="N145" s="58"/>
      <c r="O145" s="50">
        <v>80</v>
      </c>
      <c r="P145" s="50">
        <v>80</v>
      </c>
      <c r="Q145" s="50">
        <v>554</v>
      </c>
      <c r="R145" s="50" t="s">
        <v>1674</v>
      </c>
      <c r="S145" s="50" t="s">
        <v>41</v>
      </c>
      <c r="T145" s="50">
        <v>0</v>
      </c>
      <c r="U145" s="50">
        <v>0</v>
      </c>
      <c r="V145" s="50" t="s">
        <v>494</v>
      </c>
      <c r="W145" s="50" t="s">
        <v>88</v>
      </c>
      <c r="X145" s="60" t="s">
        <v>114</v>
      </c>
      <c r="AA145" s="50" t="s">
        <v>53</v>
      </c>
      <c r="AB145" s="58" t="s">
        <v>199</v>
      </c>
      <c r="AC145" s="50" t="s">
        <v>89</v>
      </c>
      <c r="AD145" s="50">
        <v>0</v>
      </c>
      <c r="AE145" s="50">
        <v>0</v>
      </c>
      <c r="AF145" s="50">
        <v>300</v>
      </c>
      <c r="AG145" s="50" t="s">
        <v>43</v>
      </c>
      <c r="AH145" s="50" t="str">
        <f t="shared" si="17"/>
        <v>C-32S 13,8 Cubelles</v>
      </c>
      <c r="AI145" s="50"/>
      <c r="AJ145" s="50" t="str">
        <f t="shared" si="18"/>
        <v>{'Camera information':{'Identifier':'camera.3231','Number':3231,'Group':'C-32S','Name':'C-32S 13,8 Cubelles','Location':'C-32 (S)',</v>
      </c>
      <c r="AK145" s="50" t="str">
        <f t="shared" si="16"/>
        <v>'Description':'C-32S 13,8 Cubelles','Symbol':'Fixed camera','Owner':'AUCAT','Municipality':'Cubelles','Kilometric Point':'13,8','Road':'C-32S','Direction':'0',</v>
      </c>
      <c r="AL145" s="50" t="str">
        <f t="shared" si="19"/>
        <v>'Latitude':'0','Longitude':'0','Manufacturer':'LANACCESS','Model':'-','Protocol':'		VLC','Polling':300,</v>
      </c>
      <c r="AM145" s="50" t="str">
        <f t="shared" si="14"/>
        <v>'Connection':{'Address':'10.131.97.23','Multicast address':'				235.1.2.18','User':'','Password':'','HTTP port':80,'ONVIF port':80,'RTSP port':554},</v>
      </c>
      <c r="AN145" s="50" t="str">
        <f t="shared" si="20"/>
        <v>'PTZ protocol':{'Protocol':'		VLC','Address':			0,'Port':0,'Serial settings':'0'}}},</v>
      </c>
      <c r="AO145" s="50"/>
      <c r="AP145" s="50"/>
      <c r="AQ145" s="50"/>
      <c r="AR145" s="50"/>
      <c r="AS145" s="50"/>
      <c r="AT145" s="50"/>
      <c r="AU145" s="50"/>
      <c r="AV145" s="50"/>
      <c r="AW145" s="50"/>
      <c r="AX145" s="50"/>
      <c r="AY145" s="50"/>
      <c r="AZ145" s="50"/>
      <c r="BA145" s="50"/>
      <c r="BB145" s="50"/>
      <c r="BC145" s="50"/>
      <c r="BD145" s="50"/>
      <c r="BE145" s="50"/>
      <c r="BF145" s="50"/>
      <c r="BG145" s="50"/>
      <c r="BH145" s="50"/>
      <c r="BI145" s="50"/>
      <c r="BJ145" s="50"/>
      <c r="BK145" s="50"/>
      <c r="BL145" s="50"/>
      <c r="BM145" s="50"/>
      <c r="BN145" s="50"/>
      <c r="BO145" s="50"/>
      <c r="BP145" s="50"/>
      <c r="BQ145" s="50"/>
      <c r="BR145" s="50"/>
      <c r="BS145" s="50"/>
      <c r="BT145" s="50"/>
      <c r="BU145" s="50"/>
      <c r="BV145" s="50"/>
      <c r="BW145" s="50"/>
      <c r="BX145" s="50"/>
      <c r="BY145" s="50"/>
      <c r="BZ145" s="50"/>
      <c r="CA145" s="50"/>
      <c r="CB145" s="50"/>
      <c r="CC145" s="50"/>
      <c r="CD145" s="50"/>
      <c r="CE145" s="50"/>
      <c r="CF145" s="50"/>
      <c r="CG145" s="50"/>
      <c r="CH145" s="50"/>
      <c r="CI145" s="50"/>
      <c r="CJ145" s="50"/>
      <c r="CK145" s="50"/>
      <c r="CL145" s="50"/>
      <c r="CM145" s="50"/>
      <c r="CN145" s="50"/>
      <c r="CO145" s="50"/>
      <c r="CP145" s="50"/>
      <c r="CQ145" s="50"/>
      <c r="CR145" s="50"/>
      <c r="CS145" s="50"/>
      <c r="CT145" s="50"/>
      <c r="CU145" s="50"/>
      <c r="CV145" s="50"/>
      <c r="CW145" s="50"/>
      <c r="CX145" s="50"/>
      <c r="CY145" s="50"/>
      <c r="CZ145" s="50"/>
      <c r="DA145" s="50"/>
      <c r="DB145" s="50"/>
      <c r="DC145" s="50"/>
      <c r="DD145" s="50"/>
      <c r="DE145" s="50"/>
      <c r="DF145" s="50"/>
      <c r="DG145" s="50"/>
      <c r="DH145" s="50"/>
      <c r="DI145" s="50"/>
      <c r="DJ145" s="50"/>
      <c r="DK145" s="50"/>
      <c r="DL145" s="50"/>
      <c r="DM145" s="50"/>
      <c r="DN145" s="50"/>
      <c r="DO145" s="50"/>
      <c r="DP145" s="50"/>
      <c r="DQ145" s="50"/>
      <c r="DR145" s="50"/>
      <c r="DS145" s="50"/>
      <c r="DT145" s="50"/>
      <c r="DU145" s="50"/>
      <c r="DV145" s="50"/>
      <c r="DW145" s="50"/>
      <c r="DX145" s="50"/>
      <c r="DY145" s="50"/>
      <c r="DZ145" s="50"/>
      <c r="EA145" s="50"/>
      <c r="EB145" s="50"/>
      <c r="EC145" s="50"/>
      <c r="ED145" s="50"/>
      <c r="EE145" s="50"/>
      <c r="EF145" s="50"/>
      <c r="EG145" s="50"/>
      <c r="EH145" s="50"/>
      <c r="EI145" s="50"/>
      <c r="EJ145" s="50"/>
      <c r="EK145" s="50"/>
      <c r="EL145" s="50"/>
      <c r="EM145" s="50"/>
      <c r="EN145" s="50"/>
      <c r="EO145" s="50"/>
      <c r="EP145" s="50"/>
      <c r="EQ145" s="50"/>
      <c r="ER145" s="50"/>
      <c r="ES145" s="50"/>
      <c r="ET145" s="50"/>
      <c r="EU145" s="50"/>
      <c r="EV145" s="50"/>
      <c r="EW145" s="50"/>
      <c r="EX145" s="50"/>
      <c r="EY145" s="50"/>
      <c r="EZ145" s="50"/>
      <c r="FA145" s="50"/>
      <c r="FB145" s="50"/>
      <c r="FC145" s="50"/>
      <c r="FD145" s="50"/>
      <c r="FE145" s="50"/>
      <c r="FF145" s="50"/>
      <c r="FG145" s="50"/>
      <c r="FH145" s="50"/>
      <c r="FI145" s="50"/>
      <c r="FJ145" s="50"/>
      <c r="FK145" s="50"/>
      <c r="FL145" s="50"/>
      <c r="FM145" s="50"/>
      <c r="FN145" s="50"/>
      <c r="FO145" s="50"/>
      <c r="FP145" s="50"/>
      <c r="FQ145" s="50"/>
      <c r="FR145" s="50"/>
      <c r="FS145" s="50"/>
      <c r="FT145" s="50"/>
      <c r="FU145" s="50"/>
      <c r="FV145" s="50"/>
      <c r="FW145" s="50"/>
      <c r="FX145" s="50"/>
      <c r="FY145" s="50"/>
      <c r="FZ145" s="50"/>
      <c r="GA145" s="50"/>
      <c r="GB145" s="50"/>
      <c r="GC145" s="50"/>
      <c r="GD145" s="50"/>
      <c r="GE145" s="50"/>
      <c r="GF145" s="50"/>
      <c r="GG145" s="50"/>
      <c r="GH145" s="50"/>
      <c r="GI145" s="50"/>
      <c r="GJ145" s="50"/>
      <c r="GK145" s="50"/>
      <c r="GL145" s="50"/>
      <c r="GM145" s="50"/>
      <c r="GN145" s="50"/>
      <c r="GO145" s="50"/>
      <c r="GP145" s="50"/>
      <c r="GQ145" s="50"/>
      <c r="GR145" s="50"/>
      <c r="GS145" s="50"/>
      <c r="GT145" s="50"/>
      <c r="GU145" s="50"/>
      <c r="GV145" s="50"/>
      <c r="GW145" s="50"/>
      <c r="GX145" s="50"/>
      <c r="GY145" s="50"/>
      <c r="GZ145" s="50"/>
      <c r="HA145" s="50"/>
      <c r="HB145" s="50"/>
      <c r="HC145" s="50"/>
      <c r="HD145" s="50"/>
      <c r="HE145" s="50"/>
      <c r="HF145" s="50"/>
      <c r="HG145" s="50"/>
      <c r="HH145" s="50"/>
      <c r="HI145" s="50"/>
      <c r="HJ145" s="50"/>
      <c r="HK145" s="50"/>
      <c r="HL145" s="50"/>
      <c r="HM145" s="50"/>
      <c r="HN145" s="50"/>
      <c r="HO145" s="50"/>
      <c r="HP145" s="50"/>
      <c r="HQ145" s="50"/>
      <c r="HR145" s="50"/>
      <c r="HS145" s="50"/>
      <c r="HT145" s="50"/>
      <c r="HU145" s="50"/>
      <c r="HV145" s="50"/>
      <c r="HW145" s="50"/>
      <c r="HX145" s="50"/>
      <c r="HY145" s="50"/>
      <c r="HZ145" s="50"/>
      <c r="IA145" s="50"/>
      <c r="IB145" s="50"/>
      <c r="IC145" s="50"/>
      <c r="ID145" s="50"/>
      <c r="IE145" s="50"/>
      <c r="IF145" s="50"/>
      <c r="IG145" s="50"/>
      <c r="IH145" s="50"/>
      <c r="II145" s="50"/>
      <c r="IJ145" s="50"/>
      <c r="IK145" s="50"/>
      <c r="IL145" s="50"/>
      <c r="IM145" s="50"/>
      <c r="IN145" s="50"/>
      <c r="IO145" s="50"/>
      <c r="IP145" s="50"/>
      <c r="IQ145" s="50"/>
      <c r="IR145" s="50"/>
      <c r="IS145" s="50"/>
    </row>
    <row r="146" spans="1:253" ht="14.25" customHeight="1" x14ac:dyDescent="0.2">
      <c r="A146" s="56" t="str">
        <f t="shared" si="15"/>
        <v>camera.3230</v>
      </c>
      <c r="B146" s="57">
        <v>3230</v>
      </c>
      <c r="C146" s="58" t="s">
        <v>199</v>
      </c>
      <c r="D146" s="58">
        <v>15.93</v>
      </c>
      <c r="E146" s="58" t="s">
        <v>200</v>
      </c>
      <c r="F146" s="58" t="s">
        <v>201</v>
      </c>
      <c r="G146" s="58" t="s">
        <v>35</v>
      </c>
      <c r="H146" s="58" t="s">
        <v>492</v>
      </c>
      <c r="I146" s="58" t="s">
        <v>492</v>
      </c>
      <c r="J146" s="50" t="s">
        <v>47</v>
      </c>
      <c r="K146" s="63" t="s">
        <v>145</v>
      </c>
      <c r="L146" s="50" t="s">
        <v>495</v>
      </c>
      <c r="M146" s="58" t="s">
        <v>113</v>
      </c>
      <c r="N146" s="58" t="s">
        <v>113</v>
      </c>
      <c r="O146" s="50">
        <v>80</v>
      </c>
      <c r="P146" s="50">
        <v>80</v>
      </c>
      <c r="Q146" s="50">
        <v>554</v>
      </c>
      <c r="R146" s="50" t="s">
        <v>1674</v>
      </c>
      <c r="S146" s="50" t="s">
        <v>41</v>
      </c>
      <c r="T146" s="50">
        <v>0</v>
      </c>
      <c r="U146" s="50">
        <v>0</v>
      </c>
      <c r="V146" s="50" t="s">
        <v>496</v>
      </c>
      <c r="W146" s="50" t="s">
        <v>88</v>
      </c>
      <c r="X146" s="60" t="s">
        <v>42</v>
      </c>
      <c r="AA146" s="50" t="s">
        <v>53</v>
      </c>
      <c r="AB146" s="58" t="s">
        <v>199</v>
      </c>
      <c r="AC146" s="50" t="s">
        <v>89</v>
      </c>
      <c r="AD146" s="50">
        <v>0</v>
      </c>
      <c r="AE146" s="50">
        <v>0</v>
      </c>
      <c r="AF146" s="50">
        <v>300</v>
      </c>
      <c r="AG146" s="50" t="s">
        <v>43</v>
      </c>
      <c r="AH146" s="50" t="str">
        <f t="shared" si="17"/>
        <v>C-32S 15,93 Cubelles</v>
      </c>
      <c r="AJ146" s="50" t="str">
        <f t="shared" si="18"/>
        <v>{'Camera information':{'Identifier':'camera.3230','Number':3230,'Group':'C-32S','Name':'C-32S 15,93 Cubelles','Location':'C-32 (S)',</v>
      </c>
      <c r="AK146" s="50" t="str">
        <f t="shared" si="16"/>
        <v>'Description':'C-32S 15,93 Cubelles','Symbol':'Fixed camera','Owner':'AUCAT','Municipality':'Cubelles','Kilometric Point':'15,93','Road':'C-32S','Direction':'0',</v>
      </c>
      <c r="AL146" s="50" t="str">
        <f t="shared" si="19"/>
        <v>'Latitude':'0','Longitude':'0','Manufacturer':'AXIS','Model':'AXIS P5534-E Network Camera','Protocol':'		VLC','Polling':300,</v>
      </c>
      <c r="AM146" s="50" t="str">
        <f t="shared" si="14"/>
        <v>'Connection':{'Address':'10.131.97.24','Multicast address':'				235.1.2.19','User':'sct','Password':'sct','HTTP port':80,'ONVIF port':80,'RTSP port':554},</v>
      </c>
      <c r="AN146" s="50" t="str">
        <f t="shared" si="20"/>
        <v>'PTZ protocol':{'Protocol':'		VLC','Address':			0,'Port':0,'Serial settings':'0'}}},</v>
      </c>
    </row>
    <row r="147" spans="1:253" ht="14.25" customHeight="1" x14ac:dyDescent="0.2">
      <c r="A147" s="56" t="str">
        <f t="shared" si="15"/>
        <v>camera.3229</v>
      </c>
      <c r="B147" s="57">
        <v>3229</v>
      </c>
      <c r="C147" s="58" t="s">
        <v>199</v>
      </c>
      <c r="D147" s="58">
        <v>18</v>
      </c>
      <c r="E147" s="58" t="s">
        <v>200</v>
      </c>
      <c r="F147" s="58" t="s">
        <v>201</v>
      </c>
      <c r="G147" s="58" t="s">
        <v>35</v>
      </c>
      <c r="H147" s="58" t="s">
        <v>212</v>
      </c>
      <c r="I147" s="58" t="s">
        <v>497</v>
      </c>
      <c r="J147" s="50" t="s">
        <v>47</v>
      </c>
      <c r="K147" s="63" t="s">
        <v>121</v>
      </c>
      <c r="L147" s="50" t="s">
        <v>498</v>
      </c>
      <c r="M147" s="58" t="s">
        <v>113</v>
      </c>
      <c r="N147" s="58" t="s">
        <v>113</v>
      </c>
      <c r="O147" s="50">
        <v>80</v>
      </c>
      <c r="P147" s="50">
        <v>80</v>
      </c>
      <c r="Q147" s="50">
        <v>554</v>
      </c>
      <c r="R147" s="50" t="s">
        <v>1674</v>
      </c>
      <c r="S147" s="50" t="s">
        <v>41</v>
      </c>
      <c r="T147" s="50">
        <v>0</v>
      </c>
      <c r="U147" s="50">
        <v>0</v>
      </c>
      <c r="V147" s="50" t="s">
        <v>52</v>
      </c>
      <c r="W147" s="50" t="s">
        <v>88</v>
      </c>
      <c r="X147" s="60" t="s">
        <v>42</v>
      </c>
      <c r="AA147" s="50" t="s">
        <v>53</v>
      </c>
      <c r="AB147" s="58" t="s">
        <v>199</v>
      </c>
      <c r="AC147" s="50" t="s">
        <v>89</v>
      </c>
      <c r="AD147" s="50">
        <v>0</v>
      </c>
      <c r="AE147" s="50">
        <v>0</v>
      </c>
      <c r="AF147" s="50">
        <v>300</v>
      </c>
      <c r="AG147" s="50" t="s">
        <v>43</v>
      </c>
      <c r="AH147" s="50" t="str">
        <f t="shared" si="17"/>
        <v>C-32S 18 Vilanova</v>
      </c>
      <c r="AJ147" s="50" t="str">
        <f t="shared" si="18"/>
        <v>{'Camera information':{'Identifier':'camera.3229','Number':3229,'Group':'C-32S','Name':'C-32S 18 Vilanova','Location':'C-32 (S)',</v>
      </c>
      <c r="AK147" s="50" t="str">
        <f t="shared" si="16"/>
        <v>'Description':'C-32S 18 Vilanova','Symbol':'Fixed camera','Owner':'AUCAT','Municipality':'Vilanova i la Geltrú','Kilometric Point':'18','Road':'C-32S','Direction':'0',</v>
      </c>
      <c r="AL147" s="50" t="str">
        <f t="shared" si="19"/>
        <v>'Latitude':'0','Longitude':'0','Manufacturer':'AXIS','Model':'AXIS Q6054-E Network Camera','Protocol':'		VLC','Polling':300,</v>
      </c>
      <c r="AM147" s="50" t="str">
        <f t="shared" si="14"/>
        <v>'Connection':{'Address':'10.131.97.25','Multicast address':'				239.239.239.239','User':'sct','Password':'sct','HTTP port':80,'ONVIF port':80,'RTSP port':554},</v>
      </c>
      <c r="AN147" s="50" t="str">
        <f t="shared" si="20"/>
        <v>'PTZ protocol':{'Protocol':'		VLC','Address':			0,'Port':0,'Serial settings':'0'}}},</v>
      </c>
    </row>
    <row r="148" spans="1:253" ht="14.25" customHeight="1" x14ac:dyDescent="0.25">
      <c r="A148" s="56" t="str">
        <f t="shared" si="15"/>
        <v>camera.3228</v>
      </c>
      <c r="B148" s="57">
        <v>3228</v>
      </c>
      <c r="C148" s="58" t="s">
        <v>199</v>
      </c>
      <c r="D148" s="58">
        <v>19.5</v>
      </c>
      <c r="E148" s="58" t="s">
        <v>200</v>
      </c>
      <c r="F148" s="58" t="s">
        <v>201</v>
      </c>
      <c r="G148" s="58" t="s">
        <v>35</v>
      </c>
      <c r="H148" s="58" t="s">
        <v>212</v>
      </c>
      <c r="I148" s="58" t="s">
        <v>497</v>
      </c>
      <c r="J148" s="50" t="s">
        <v>47</v>
      </c>
      <c r="K148" s="63" t="s">
        <v>121</v>
      </c>
      <c r="L148" s="50" t="s">
        <v>499</v>
      </c>
      <c r="M148" s="58" t="s">
        <v>113</v>
      </c>
      <c r="N148" s="58" t="s">
        <v>113</v>
      </c>
      <c r="O148" s="50">
        <v>80</v>
      </c>
      <c r="P148" s="50">
        <v>80</v>
      </c>
      <c r="Q148" s="50">
        <v>554</v>
      </c>
      <c r="R148" s="50" t="s">
        <v>1674</v>
      </c>
      <c r="S148" s="50" t="s">
        <v>41</v>
      </c>
      <c r="T148" s="50">
        <v>0</v>
      </c>
      <c r="U148" s="50">
        <v>0</v>
      </c>
      <c r="V148" s="68" t="s">
        <v>52</v>
      </c>
      <c r="W148" s="50" t="s">
        <v>88</v>
      </c>
      <c r="X148" s="60" t="s">
        <v>42</v>
      </c>
      <c r="AA148" s="50" t="s">
        <v>53</v>
      </c>
      <c r="AB148" s="58" t="s">
        <v>199</v>
      </c>
      <c r="AC148" s="50" t="s">
        <v>89</v>
      </c>
      <c r="AD148" s="50">
        <v>0</v>
      </c>
      <c r="AE148" s="50">
        <v>0</v>
      </c>
      <c r="AF148" s="50">
        <v>300</v>
      </c>
      <c r="AG148" s="50" t="s">
        <v>43</v>
      </c>
      <c r="AH148" s="50" t="str">
        <f t="shared" si="17"/>
        <v>C-32S 19,5 Vilanova</v>
      </c>
      <c r="AJ148" s="50" t="str">
        <f t="shared" si="18"/>
        <v>{'Camera information':{'Identifier':'camera.3228','Number':3228,'Group':'C-32S','Name':'C-32S 19,5 Vilanova','Location':'C-32 (S)',</v>
      </c>
      <c r="AK148" s="50" t="str">
        <f t="shared" si="16"/>
        <v>'Description':'C-32S 19,5 Vilanova','Symbol':'Fixed camera','Owner':'AUCAT','Municipality':'Vilanova i la Geltrú','Kilometric Point':'19,5','Road':'C-32S','Direction':'0',</v>
      </c>
      <c r="AL148" s="50" t="str">
        <f t="shared" si="19"/>
        <v>'Latitude':'0','Longitude':'0','Manufacturer':'AXIS','Model':'AXIS Q6054-E Network Camera','Protocol':'		VLC','Polling':300,</v>
      </c>
      <c r="AM148" s="50" t="str">
        <f t="shared" si="14"/>
        <v>'Connection':{'Address':'10.131.97.26','Multicast address':'				239.239.239.239','User':'sct','Password':'sct','HTTP port':80,'ONVIF port':80,'RTSP port':554},</v>
      </c>
      <c r="AN148" s="50" t="str">
        <f t="shared" si="20"/>
        <v>'PTZ protocol':{'Protocol':'		VLC','Address':			0,'Port':0,'Serial settings':'0'}}},</v>
      </c>
    </row>
    <row r="149" spans="1:253" ht="14.25" customHeight="1" x14ac:dyDescent="0.2">
      <c r="A149" s="56" t="str">
        <f t="shared" si="15"/>
        <v>camera.3237</v>
      </c>
      <c r="B149" s="57">
        <v>3237</v>
      </c>
      <c r="C149" s="58" t="s">
        <v>199</v>
      </c>
      <c r="D149" s="58">
        <v>1.96</v>
      </c>
      <c r="E149" s="58" t="s">
        <v>200</v>
      </c>
      <c r="F149" s="58" t="s">
        <v>201</v>
      </c>
      <c r="G149" s="58" t="s">
        <v>35</v>
      </c>
      <c r="H149" s="58" t="s">
        <v>417</v>
      </c>
      <c r="I149" s="58" t="s">
        <v>417</v>
      </c>
      <c r="J149" s="50" t="s">
        <v>47</v>
      </c>
      <c r="K149" s="63" t="s">
        <v>3722</v>
      </c>
      <c r="L149" s="65" t="s">
        <v>500</v>
      </c>
      <c r="M149" s="58"/>
      <c r="N149" s="58"/>
      <c r="O149" s="50">
        <v>80</v>
      </c>
      <c r="P149" s="50">
        <v>80</v>
      </c>
      <c r="Q149" s="50">
        <v>554</v>
      </c>
      <c r="R149" s="50" t="s">
        <v>1674</v>
      </c>
      <c r="S149" s="50" t="s">
        <v>41</v>
      </c>
      <c r="T149" s="50">
        <v>0</v>
      </c>
      <c r="U149" s="50">
        <v>0</v>
      </c>
      <c r="V149" s="50" t="s">
        <v>501</v>
      </c>
      <c r="W149" s="50" t="s">
        <v>88</v>
      </c>
      <c r="X149" s="60" t="s">
        <v>114</v>
      </c>
      <c r="AA149" s="50" t="s">
        <v>53</v>
      </c>
      <c r="AB149" s="58" t="s">
        <v>199</v>
      </c>
      <c r="AC149" s="50" t="s">
        <v>89</v>
      </c>
      <c r="AD149" s="50">
        <v>0</v>
      </c>
      <c r="AE149" s="50">
        <v>0</v>
      </c>
      <c r="AF149" s="50">
        <v>300</v>
      </c>
      <c r="AG149" s="50" t="s">
        <v>43</v>
      </c>
      <c r="AH149" s="50" t="str">
        <f t="shared" si="17"/>
        <v>C-32S 1,96 Vendrell</v>
      </c>
      <c r="AI149" s="50"/>
      <c r="AJ149" s="50" t="str">
        <f t="shared" si="18"/>
        <v>{'Camera information':{'Identifier':'camera.3237','Number':3237,'Group':'C-32S','Name':'C-32S 1,96 Vendrell','Location':'C-32 (S)',</v>
      </c>
      <c r="AK149" s="50" t="str">
        <f t="shared" si="16"/>
        <v>'Description':'C-32S 1,96 Vendrell','Symbol':'Fixed camera','Owner':'AUCAT','Municipality':'Vendrell','Kilometric Point':'1,96','Road':'C-32S','Direction':'0',</v>
      </c>
      <c r="AL149" s="50" t="str">
        <f t="shared" si="19"/>
        <v>'Latitude':'0','Longitude':'0','Manufacturer':'AXIS','Model':'-','Protocol':'		VLC','Polling':300,</v>
      </c>
      <c r="AM149" s="50" t="str">
        <f t="shared" si="14"/>
        <v>'Connection':{'Address':'10.131.99.20','Multicast address':'				235.1.2.1','User':'','Password':'','HTTP port':80,'ONVIF port':80,'RTSP port':554},</v>
      </c>
      <c r="AN149" s="50" t="str">
        <f t="shared" si="20"/>
        <v>'PTZ protocol':{'Protocol':'		VLC','Address':			0,'Port':0,'Serial settings':'0'}}},</v>
      </c>
      <c r="AO149" s="50"/>
      <c r="AP149" s="50"/>
      <c r="AQ149" s="50"/>
      <c r="AR149" s="50"/>
      <c r="AS149" s="50"/>
      <c r="AT149" s="50"/>
      <c r="AU149" s="50"/>
      <c r="AV149" s="50"/>
      <c r="AW149" s="50"/>
      <c r="AX149" s="50"/>
      <c r="AY149" s="50"/>
      <c r="AZ149" s="50"/>
      <c r="BA149" s="50"/>
      <c r="BB149" s="50"/>
      <c r="BC149" s="50"/>
      <c r="BD149" s="50"/>
      <c r="BE149" s="50"/>
      <c r="BF149" s="50"/>
      <c r="BG149" s="50"/>
      <c r="BH149" s="50"/>
      <c r="BI149" s="50"/>
      <c r="BJ149" s="50"/>
      <c r="BK149" s="50"/>
      <c r="BL149" s="50"/>
      <c r="BM149" s="50"/>
      <c r="BN149" s="50"/>
      <c r="BO149" s="50"/>
      <c r="BP149" s="50"/>
      <c r="BQ149" s="50"/>
      <c r="BR149" s="50"/>
      <c r="BS149" s="50"/>
      <c r="BT149" s="50"/>
      <c r="BU149" s="50"/>
      <c r="BV149" s="50"/>
      <c r="BW149" s="50"/>
      <c r="BX149" s="50"/>
      <c r="BY149" s="50"/>
      <c r="BZ149" s="50"/>
      <c r="CA149" s="50"/>
      <c r="CB149" s="50"/>
      <c r="CC149" s="50"/>
      <c r="CD149" s="50"/>
      <c r="CE149" s="50"/>
      <c r="CF149" s="50"/>
      <c r="CG149" s="50"/>
      <c r="CH149" s="50"/>
      <c r="CI149" s="50"/>
      <c r="CJ149" s="50"/>
      <c r="CK149" s="50"/>
      <c r="CL149" s="50"/>
      <c r="CM149" s="50"/>
      <c r="CN149" s="50"/>
      <c r="CO149" s="50"/>
      <c r="CP149" s="50"/>
      <c r="CQ149" s="50"/>
      <c r="CR149" s="50"/>
      <c r="CS149" s="50"/>
      <c r="CT149" s="50"/>
      <c r="CU149" s="50"/>
      <c r="CV149" s="50"/>
      <c r="CW149" s="50"/>
      <c r="CX149" s="50"/>
      <c r="CY149" s="50"/>
      <c r="CZ149" s="50"/>
      <c r="DA149" s="50"/>
      <c r="DB149" s="50"/>
      <c r="DC149" s="50"/>
      <c r="DD149" s="50"/>
      <c r="DE149" s="50"/>
      <c r="DF149" s="50"/>
      <c r="DG149" s="50"/>
      <c r="DH149" s="50"/>
      <c r="DI149" s="50"/>
      <c r="DJ149" s="50"/>
      <c r="DK149" s="50"/>
      <c r="DL149" s="50"/>
      <c r="DM149" s="50"/>
      <c r="DN149" s="50"/>
      <c r="DO149" s="50"/>
      <c r="DP149" s="50"/>
      <c r="DQ149" s="50"/>
      <c r="DR149" s="50"/>
      <c r="DS149" s="50"/>
      <c r="DT149" s="50"/>
      <c r="DU149" s="50"/>
      <c r="DV149" s="50"/>
      <c r="DW149" s="50"/>
      <c r="DX149" s="50"/>
      <c r="DY149" s="50"/>
      <c r="DZ149" s="50"/>
      <c r="EA149" s="50"/>
      <c r="EB149" s="50"/>
      <c r="EC149" s="50"/>
      <c r="ED149" s="50"/>
      <c r="EE149" s="50"/>
      <c r="EF149" s="50"/>
      <c r="EG149" s="50"/>
      <c r="EH149" s="50"/>
      <c r="EI149" s="50"/>
      <c r="EJ149" s="50"/>
      <c r="EK149" s="50"/>
      <c r="EL149" s="50"/>
      <c r="EM149" s="50"/>
      <c r="EN149" s="50"/>
      <c r="EO149" s="50"/>
      <c r="EP149" s="50"/>
      <c r="EQ149" s="50"/>
      <c r="ER149" s="50"/>
      <c r="ES149" s="50"/>
      <c r="ET149" s="50"/>
      <c r="EU149" s="50"/>
      <c r="EV149" s="50"/>
      <c r="EW149" s="50"/>
      <c r="EX149" s="50"/>
      <c r="EY149" s="50"/>
      <c r="EZ149" s="50"/>
      <c r="FA149" s="50"/>
      <c r="FB149" s="50"/>
      <c r="FC149" s="50"/>
      <c r="FD149" s="50"/>
      <c r="FE149" s="50"/>
      <c r="FF149" s="50"/>
      <c r="FG149" s="50"/>
      <c r="FH149" s="50"/>
      <c r="FI149" s="50"/>
      <c r="FJ149" s="50"/>
      <c r="FK149" s="50"/>
      <c r="FL149" s="50"/>
      <c r="FM149" s="50"/>
      <c r="FN149" s="50"/>
      <c r="FO149" s="50"/>
      <c r="FP149" s="50"/>
      <c r="FQ149" s="50"/>
      <c r="FR149" s="50"/>
      <c r="FS149" s="50"/>
      <c r="FT149" s="50"/>
      <c r="FU149" s="50"/>
      <c r="FV149" s="50"/>
      <c r="FW149" s="50"/>
      <c r="FX149" s="50"/>
      <c r="FY149" s="50"/>
      <c r="FZ149" s="50"/>
      <c r="GA149" s="50"/>
      <c r="GB149" s="50"/>
      <c r="GC149" s="50"/>
      <c r="GD149" s="50"/>
      <c r="GE149" s="50"/>
      <c r="GF149" s="50"/>
      <c r="GG149" s="50"/>
      <c r="GH149" s="50"/>
      <c r="GI149" s="50"/>
      <c r="GJ149" s="50"/>
      <c r="GK149" s="50"/>
      <c r="GL149" s="50"/>
      <c r="GM149" s="50"/>
      <c r="GN149" s="50"/>
      <c r="GO149" s="50"/>
      <c r="GP149" s="50"/>
      <c r="GQ149" s="50"/>
      <c r="GR149" s="50"/>
      <c r="GS149" s="50"/>
      <c r="GT149" s="50"/>
      <c r="GU149" s="50"/>
      <c r="GV149" s="50"/>
      <c r="GW149" s="50"/>
      <c r="GX149" s="50"/>
      <c r="GY149" s="50"/>
      <c r="GZ149" s="50"/>
      <c r="HA149" s="50"/>
      <c r="HB149" s="50"/>
      <c r="HC149" s="50"/>
      <c r="HD149" s="50"/>
      <c r="HE149" s="50"/>
      <c r="HF149" s="50"/>
      <c r="HG149" s="50"/>
      <c r="HH149" s="50"/>
      <c r="HI149" s="50"/>
      <c r="HJ149" s="50"/>
      <c r="HK149" s="50"/>
      <c r="HL149" s="50"/>
      <c r="HM149" s="50"/>
      <c r="HN149" s="50"/>
      <c r="HO149" s="50"/>
      <c r="HP149" s="50"/>
      <c r="HQ149" s="50"/>
      <c r="HR149" s="50"/>
      <c r="HS149" s="50"/>
      <c r="HT149" s="50"/>
      <c r="HU149" s="50"/>
      <c r="HV149" s="50"/>
      <c r="HW149" s="50"/>
      <c r="HX149" s="50"/>
      <c r="HY149" s="50"/>
      <c r="HZ149" s="50"/>
      <c r="IA149" s="50"/>
      <c r="IB149" s="50"/>
      <c r="IC149" s="50"/>
      <c r="ID149" s="50"/>
      <c r="IE149" s="50"/>
      <c r="IF149" s="50"/>
      <c r="IG149" s="50"/>
      <c r="IH149" s="50"/>
      <c r="II149" s="50"/>
      <c r="IJ149" s="50"/>
      <c r="IK149" s="50"/>
      <c r="IL149" s="50"/>
      <c r="IM149" s="50"/>
      <c r="IN149" s="50"/>
      <c r="IO149" s="50"/>
      <c r="IP149" s="50"/>
      <c r="IQ149" s="50"/>
      <c r="IR149" s="50"/>
      <c r="IS149" s="50"/>
    </row>
    <row r="150" spans="1:253" ht="14.25" customHeight="1" x14ac:dyDescent="0.2">
      <c r="A150" s="56" t="str">
        <f t="shared" si="15"/>
        <v>camera.3236</v>
      </c>
      <c r="B150" s="57">
        <v>3236</v>
      </c>
      <c r="C150" s="58" t="s">
        <v>199</v>
      </c>
      <c r="D150" s="58">
        <v>3.55</v>
      </c>
      <c r="E150" s="58" t="s">
        <v>200</v>
      </c>
      <c r="F150" s="58" t="s">
        <v>201</v>
      </c>
      <c r="G150" s="58" t="s">
        <v>35</v>
      </c>
      <c r="H150" s="58" t="s">
        <v>417</v>
      </c>
      <c r="I150" s="58" t="s">
        <v>417</v>
      </c>
      <c r="J150" s="50" t="s">
        <v>47</v>
      </c>
      <c r="K150" s="63" t="s">
        <v>111</v>
      </c>
      <c r="L150" s="50" t="s">
        <v>502</v>
      </c>
      <c r="M150" s="58" t="s">
        <v>113</v>
      </c>
      <c r="N150" s="58" t="s">
        <v>113</v>
      </c>
      <c r="O150" s="50">
        <v>80</v>
      </c>
      <c r="P150" s="50">
        <v>80</v>
      </c>
      <c r="Q150" s="50">
        <v>554</v>
      </c>
      <c r="R150" s="50" t="s">
        <v>1674</v>
      </c>
      <c r="S150" s="50" t="s">
        <v>41</v>
      </c>
      <c r="T150" s="50">
        <v>0</v>
      </c>
      <c r="U150" s="50">
        <v>0</v>
      </c>
      <c r="V150" s="50" t="s">
        <v>503</v>
      </c>
      <c r="W150" s="50" t="s">
        <v>88</v>
      </c>
      <c r="X150" s="60" t="s">
        <v>42</v>
      </c>
      <c r="AA150" s="50" t="s">
        <v>53</v>
      </c>
      <c r="AB150" s="58" t="s">
        <v>199</v>
      </c>
      <c r="AC150" s="50" t="s">
        <v>89</v>
      </c>
      <c r="AD150" s="50">
        <v>0</v>
      </c>
      <c r="AE150" s="50">
        <v>0</v>
      </c>
      <c r="AF150" s="50">
        <v>300</v>
      </c>
      <c r="AG150" s="50" t="s">
        <v>43</v>
      </c>
      <c r="AH150" s="50" t="str">
        <f t="shared" si="17"/>
        <v>C-32S 3,55 Vendrell</v>
      </c>
      <c r="AJ150" s="50" t="str">
        <f t="shared" si="18"/>
        <v>{'Camera information':{'Identifier':'camera.3236','Number':3236,'Group':'C-32S','Name':'C-32S 3,55 Vendrell','Location':'C-32 (S)',</v>
      </c>
      <c r="AK150" s="50" t="str">
        <f t="shared" si="16"/>
        <v>'Description':'C-32S 3,55 Vendrell','Symbol':'Fixed camera','Owner':'AUCAT','Municipality':'Vendrell','Kilometric Point':'3,55','Road':'C-32S','Direction':'0',</v>
      </c>
      <c r="AL150" s="50" t="str">
        <f t="shared" si="19"/>
        <v>'Latitude':'0','Longitude':'0','Manufacturer':'AXIS','Model':'AXIS Q6044-E Network Camera','Protocol':'		VLC','Polling':300,</v>
      </c>
      <c r="AM150" s="50" t="str">
        <f t="shared" ref="AM150:AM213" si="21">CONCATENATE("'Connection':{'Address':","'",L150,"'",",","'Multicast address':","'",V150,"'",",","'User':","'",M150,"'",",","'Password':","'",N150,"'",",","'HTTP port':",O150,",","'ONVIF port':",P150,",","'RTSP port':",Q150,"},")</f>
        <v>'Connection':{'Address':'10.131.99.21','Multicast address':'				235.1.2.2','User':'sct','Password':'sct','HTTP port':80,'ONVIF port':80,'RTSP port':554},</v>
      </c>
      <c r="AN150" s="50" t="str">
        <f t="shared" si="20"/>
        <v>'PTZ protocol':{'Protocol':'		VLC','Address':			0,'Port':0,'Serial settings':'0'}}},</v>
      </c>
    </row>
    <row r="151" spans="1:253" ht="14.25" customHeight="1" x14ac:dyDescent="0.2">
      <c r="A151" s="56" t="str">
        <f t="shared" si="15"/>
        <v>camera.3235</v>
      </c>
      <c r="B151" s="57">
        <v>3235</v>
      </c>
      <c r="C151" s="58" t="s">
        <v>199</v>
      </c>
      <c r="D151" s="58">
        <v>5.9</v>
      </c>
      <c r="E151" s="58" t="s">
        <v>200</v>
      </c>
      <c r="F151" s="58" t="s">
        <v>201</v>
      </c>
      <c r="G151" s="58" t="s">
        <v>35</v>
      </c>
      <c r="H151" s="58" t="s">
        <v>488</v>
      </c>
      <c r="I151" s="58" t="s">
        <v>488</v>
      </c>
      <c r="J151" s="50" t="s">
        <v>37</v>
      </c>
      <c r="K151" s="63" t="s">
        <v>3722</v>
      </c>
      <c r="L151" s="65" t="s">
        <v>504</v>
      </c>
      <c r="M151" s="58"/>
      <c r="N151" s="58"/>
      <c r="O151" s="50">
        <v>80</v>
      </c>
      <c r="P151" s="50">
        <v>80</v>
      </c>
      <c r="Q151" s="50">
        <v>554</v>
      </c>
      <c r="R151" s="50" t="s">
        <v>1674</v>
      </c>
      <c r="S151" s="50" t="s">
        <v>41</v>
      </c>
      <c r="T151" s="50">
        <v>0</v>
      </c>
      <c r="U151" s="50">
        <v>0</v>
      </c>
      <c r="V151" s="50" t="s">
        <v>505</v>
      </c>
      <c r="W151" s="50" t="s">
        <v>88</v>
      </c>
      <c r="X151" s="60" t="s">
        <v>42</v>
      </c>
      <c r="AA151" s="50" t="s">
        <v>53</v>
      </c>
      <c r="AB151" s="58" t="s">
        <v>199</v>
      </c>
      <c r="AC151" s="50" t="s">
        <v>89</v>
      </c>
      <c r="AD151" s="50">
        <v>0</v>
      </c>
      <c r="AE151" s="50">
        <v>0</v>
      </c>
      <c r="AF151" s="50">
        <v>300</v>
      </c>
      <c r="AG151" s="50" t="s">
        <v>43</v>
      </c>
      <c r="AH151" s="50" t="str">
        <f t="shared" si="17"/>
        <v>C-32S 5,9 Calafell</v>
      </c>
      <c r="AJ151" s="50" t="str">
        <f t="shared" si="18"/>
        <v>{'Camera information':{'Identifier':'camera.3235','Number':3235,'Group':'C-32S','Name':'C-32S 5,9 Calafell','Location':'C-32 (S)',</v>
      </c>
      <c r="AK151" s="50" t="str">
        <f t="shared" si="16"/>
        <v>'Description':'C-32S 5,9 Calafell','Symbol':'Fixed camera','Owner':'AUCAT','Municipality':'Calafell','Kilometric Point':'5,9','Road':'C-32S','Direction':'0',</v>
      </c>
      <c r="AL151" s="50" t="str">
        <f t="shared" si="19"/>
        <v>'Latitude':'0','Longitude':'0','Manufacturer':'LANACCESS','Model':'-','Protocol':'		VLC','Polling':300,</v>
      </c>
      <c r="AM151" s="50" t="str">
        <f t="shared" si="21"/>
        <v>'Connection':{'Address':'10.131.99.23','Multicast address':'				235.1.2.4','User':'','Password':'','HTTP port':80,'ONVIF port':80,'RTSP port':554},</v>
      </c>
      <c r="AN151" s="50" t="str">
        <f t="shared" si="20"/>
        <v>'PTZ protocol':{'Protocol':'		VLC','Address':			0,'Port':0,'Serial settings':'0'}}},</v>
      </c>
    </row>
    <row r="152" spans="1:253" ht="14.25" customHeight="1" x14ac:dyDescent="0.2">
      <c r="A152" s="56" t="str">
        <f t="shared" si="15"/>
        <v>camera.3234</v>
      </c>
      <c r="B152" s="57">
        <v>3234</v>
      </c>
      <c r="C152" s="58" t="s">
        <v>199</v>
      </c>
      <c r="D152" s="58">
        <v>9.1199999999999992</v>
      </c>
      <c r="E152" s="58" t="s">
        <v>200</v>
      </c>
      <c r="F152" s="58" t="s">
        <v>201</v>
      </c>
      <c r="G152" s="58" t="s">
        <v>35</v>
      </c>
      <c r="H152" s="58" t="s">
        <v>488</v>
      </c>
      <c r="I152" s="58" t="s">
        <v>488</v>
      </c>
      <c r="J152" s="50" t="s">
        <v>37</v>
      </c>
      <c r="K152" s="63" t="s">
        <v>3722</v>
      </c>
      <c r="L152" s="65" t="s">
        <v>506</v>
      </c>
      <c r="M152" s="58"/>
      <c r="N152" s="58"/>
      <c r="O152" s="50">
        <v>80</v>
      </c>
      <c r="P152" s="50">
        <v>80</v>
      </c>
      <c r="Q152" s="50">
        <v>554</v>
      </c>
      <c r="R152" s="50" t="s">
        <v>1674</v>
      </c>
      <c r="S152" s="50" t="s">
        <v>41</v>
      </c>
      <c r="T152" s="50">
        <v>0</v>
      </c>
      <c r="U152" s="50">
        <v>0</v>
      </c>
      <c r="V152" s="50" t="s">
        <v>507</v>
      </c>
      <c r="W152" s="50" t="s">
        <v>88</v>
      </c>
      <c r="X152" s="60" t="s">
        <v>42</v>
      </c>
      <c r="AA152" s="50" t="s">
        <v>53</v>
      </c>
      <c r="AB152" s="58" t="s">
        <v>199</v>
      </c>
      <c r="AC152" s="50" t="s">
        <v>89</v>
      </c>
      <c r="AD152" s="50">
        <v>0</v>
      </c>
      <c r="AE152" s="50">
        <v>0</v>
      </c>
      <c r="AF152" s="50">
        <v>300</v>
      </c>
      <c r="AG152" s="50" t="s">
        <v>43</v>
      </c>
      <c r="AH152" s="50" t="str">
        <f t="shared" si="17"/>
        <v>C-32S 9,12 Calafell</v>
      </c>
      <c r="AJ152" s="50" t="str">
        <f t="shared" si="18"/>
        <v>{'Camera information':{'Identifier':'camera.3234','Number':3234,'Group':'C-32S','Name':'C-32S 9,12 Calafell','Location':'C-32 (S)',</v>
      </c>
      <c r="AK152" s="50" t="str">
        <f t="shared" si="16"/>
        <v>'Description':'C-32S 9,12 Calafell','Symbol':'Fixed camera','Owner':'AUCAT','Municipality':'Calafell','Kilometric Point':'9,12','Road':'C-32S','Direction':'0',</v>
      </c>
      <c r="AL152" s="50" t="str">
        <f t="shared" si="19"/>
        <v>'Latitude':'0','Longitude':'0','Manufacturer':'LANACCESS','Model':'-','Protocol':'		VLC','Polling':300,</v>
      </c>
      <c r="AM152" s="50" t="str">
        <f t="shared" si="21"/>
        <v>'Connection':{'Address':'10.131.99.31','Multicast address':'				235.1.2.12','User':'','Password':'','HTTP port':80,'ONVIF port':80,'RTSP port':554},</v>
      </c>
      <c r="AN152" s="50" t="str">
        <f t="shared" si="20"/>
        <v>'PTZ protocol':{'Protocol':'		VLC','Address':			0,'Port':0,'Serial settings':'0'}}},</v>
      </c>
    </row>
    <row r="153" spans="1:253" ht="14.25" customHeight="1" x14ac:dyDescent="0.2">
      <c r="A153" s="56" t="str">
        <f t="shared" si="15"/>
        <v>camera.0747</v>
      </c>
      <c r="B153" s="57">
        <v>747</v>
      </c>
      <c r="C153" s="60" t="s">
        <v>60</v>
      </c>
      <c r="D153" s="60">
        <v>151.6</v>
      </c>
      <c r="E153" s="60" t="s">
        <v>45</v>
      </c>
      <c r="F153" s="60" t="s">
        <v>61</v>
      </c>
      <c r="G153" s="58" t="s">
        <v>35</v>
      </c>
      <c r="H153" s="60" t="s">
        <v>78</v>
      </c>
      <c r="I153" s="60" t="s">
        <v>79</v>
      </c>
      <c r="J153" s="60" t="s">
        <v>37</v>
      </c>
      <c r="K153" s="60" t="s">
        <v>38</v>
      </c>
      <c r="L153" s="60" t="s">
        <v>508</v>
      </c>
      <c r="M153" s="60" t="s">
        <v>39</v>
      </c>
      <c r="N153" s="60" t="s">
        <v>40</v>
      </c>
      <c r="O153" s="50">
        <v>80</v>
      </c>
      <c r="P153" s="50">
        <v>80</v>
      </c>
      <c r="Q153" s="50">
        <v>554</v>
      </c>
      <c r="R153" s="60" t="s">
        <v>1682</v>
      </c>
      <c r="S153" s="60" t="s">
        <v>509</v>
      </c>
      <c r="T153" s="60">
        <v>9</v>
      </c>
      <c r="U153" s="50" t="s">
        <v>66</v>
      </c>
      <c r="V153" s="60" t="s">
        <v>510</v>
      </c>
      <c r="W153" s="60" t="s">
        <v>68</v>
      </c>
      <c r="X153" s="60" t="s">
        <v>42</v>
      </c>
      <c r="Y153" s="60"/>
      <c r="Z153" s="60"/>
      <c r="AA153" s="60"/>
      <c r="AB153" s="60" t="s">
        <v>60</v>
      </c>
      <c r="AC153" s="50" t="s">
        <v>511</v>
      </c>
      <c r="AD153" s="50">
        <v>41.491261392531797</v>
      </c>
      <c r="AE153" s="67">
        <v>2.0938002853139901</v>
      </c>
      <c r="AF153" s="50">
        <v>300</v>
      </c>
      <c r="AG153" s="50" t="s">
        <v>43</v>
      </c>
      <c r="AH153" s="50" t="str">
        <f t="shared" si="17"/>
        <v>AP-7 151,6 Bellaterra</v>
      </c>
      <c r="AJ153" s="50" t="str">
        <f t="shared" si="18"/>
        <v>{'Camera information':{'Identifier':'camera.0747','Number':747,'Group':'AP-7','Name':'AP-7 151,6 Bellaterra','Location':'ACCESSOS NORD',</v>
      </c>
      <c r="AK153" s="50" t="str">
        <f t="shared" si="16"/>
        <v>'Description':'AP-7 151,6 Bellaterra','Symbol':'Fixed camera','Owner':'SCT','Municipality':'Cerdanyola del Vallès','Kilometric Point':'151,6','Road':'AP-7','Direction':'CRE',</v>
      </c>
      <c r="AL153" s="50" t="str">
        <f t="shared" si="19"/>
        <v>'Latitude':'41,4912613925318','Longitude':'2,09380028531399','Manufacturer':'LANACCESS','Model':'onSafe MPEGx-120E','Protocol':'		Plettack','Polling':300,</v>
      </c>
      <c r="AM153" s="50" t="str">
        <f t="shared" si="21"/>
        <v>'Connection':{'Address':'10.137.229.38','Multicast address':'				239.137.229.38','User':'hello','Password':'world','HTTP port':80,'ONVIF port':80,'RTSP port':554},</v>
      </c>
      <c r="AN153" s="50" t="str">
        <f t="shared" si="20"/>
        <v>'PTZ protocol':{'Protocol':'		Plettack','Address':			20,'Port':9,'Serial settings':'1200,8,E,1'}}},</v>
      </c>
    </row>
    <row r="154" spans="1:253" ht="14.25" customHeight="1" x14ac:dyDescent="0.2">
      <c r="A154" s="56" t="str">
        <f t="shared" si="15"/>
        <v>camera.1601</v>
      </c>
      <c r="B154" s="57">
        <v>1601</v>
      </c>
      <c r="C154" s="58" t="s">
        <v>512</v>
      </c>
      <c r="D154" s="58">
        <v>1.5</v>
      </c>
      <c r="E154" s="58" t="s">
        <v>3721</v>
      </c>
      <c r="F154" s="58" t="s">
        <v>512</v>
      </c>
      <c r="G154" s="58" t="s">
        <v>35</v>
      </c>
      <c r="H154" s="58" t="s">
        <v>119</v>
      </c>
      <c r="I154" s="50" t="s">
        <v>3722</v>
      </c>
      <c r="J154" s="50" t="s">
        <v>37</v>
      </c>
      <c r="K154" s="63" t="s">
        <v>162</v>
      </c>
      <c r="L154" s="69" t="s">
        <v>513</v>
      </c>
      <c r="M154" s="58" t="s">
        <v>39</v>
      </c>
      <c r="N154" s="58" t="s">
        <v>40</v>
      </c>
      <c r="O154" s="50">
        <v>80</v>
      </c>
      <c r="P154" s="50">
        <v>80</v>
      </c>
      <c r="Q154" s="50">
        <v>554</v>
      </c>
      <c r="R154" s="50" t="s">
        <v>1674</v>
      </c>
      <c r="S154" s="50" t="s">
        <v>41</v>
      </c>
      <c r="T154" s="50">
        <v>0</v>
      </c>
      <c r="U154" s="50">
        <v>0</v>
      </c>
      <c r="V154" s="50" t="s">
        <v>514</v>
      </c>
      <c r="W154" s="50" t="s">
        <v>68</v>
      </c>
      <c r="X154" s="60" t="s">
        <v>42</v>
      </c>
      <c r="AA154" s="50" t="s">
        <v>53</v>
      </c>
      <c r="AB154" s="58" t="s">
        <v>512</v>
      </c>
      <c r="AC154" s="50" t="s">
        <v>89</v>
      </c>
      <c r="AD154" s="50">
        <v>0</v>
      </c>
      <c r="AE154" s="50">
        <v>0</v>
      </c>
      <c r="AF154" s="50">
        <v>300</v>
      </c>
      <c r="AG154" s="50" t="s">
        <v>43</v>
      </c>
      <c r="AH154" s="50" t="str">
        <f t="shared" si="17"/>
        <v>C-16 1,5 -</v>
      </c>
      <c r="AJ154" s="50" t="str">
        <f t="shared" si="18"/>
        <v>{'Camera information':{'Identifier':'camera.1601','Number':1601,'Group':'C-16','Name':'C-16 1,5 -','Location':'C-16',</v>
      </c>
      <c r="AK154" s="50" t="str">
        <f t="shared" si="16"/>
        <v>'Description':'C-16 1,5 -','Symbol':'Fixed camera','Owner':'SCT/Tunels','Municipality':'Sense Assignació','Kilometric Point':'1,5','Road':'C-16','Direction':'0',</v>
      </c>
      <c r="AL154" s="50" t="str">
        <f t="shared" si="19"/>
        <v>'Latitude':'0','Longitude':'0','Manufacturer':'LANACCESS','Model':'onSafe MPEGx-100E','Protocol':'		VLC','Polling':300,</v>
      </c>
      <c r="AM154" s="50" t="str">
        <f t="shared" si="21"/>
        <v>'Connection':{'Address':'10.136.34.141','Multicast address':'				239.136.34.141','User':'hello','Password':'world','HTTP port':80,'ONVIF port':80,'RTSP port':554},</v>
      </c>
      <c r="AN154" s="50" t="str">
        <f t="shared" si="20"/>
        <v>'PTZ protocol':{'Protocol':'		VLC','Address':			0,'Port':0,'Serial settings':'0'}}},</v>
      </c>
    </row>
    <row r="155" spans="1:253" ht="14.25" customHeight="1" x14ac:dyDescent="0.2">
      <c r="A155" s="56" t="str">
        <f t="shared" si="15"/>
        <v>camera.1602</v>
      </c>
      <c r="B155" s="57">
        <v>1602</v>
      </c>
      <c r="C155" s="58" t="s">
        <v>512</v>
      </c>
      <c r="D155" s="58">
        <v>2.089</v>
      </c>
      <c r="E155" s="58" t="s">
        <v>3721</v>
      </c>
      <c r="F155" s="58" t="s">
        <v>512</v>
      </c>
      <c r="G155" s="58" t="s">
        <v>35</v>
      </c>
      <c r="H155" s="58" t="s">
        <v>119</v>
      </c>
      <c r="I155" s="50" t="s">
        <v>3722</v>
      </c>
      <c r="J155" s="50" t="s">
        <v>37</v>
      </c>
      <c r="K155" s="63" t="s">
        <v>162</v>
      </c>
      <c r="L155" s="69" t="s">
        <v>515</v>
      </c>
      <c r="M155" s="58" t="s">
        <v>39</v>
      </c>
      <c r="N155" s="58" t="s">
        <v>40</v>
      </c>
      <c r="O155" s="50">
        <v>80</v>
      </c>
      <c r="P155" s="50">
        <v>80</v>
      </c>
      <c r="Q155" s="50">
        <v>554</v>
      </c>
      <c r="R155" s="50" t="s">
        <v>1674</v>
      </c>
      <c r="S155" s="50" t="s">
        <v>41</v>
      </c>
      <c r="T155" s="50">
        <v>0</v>
      </c>
      <c r="U155" s="50">
        <v>0</v>
      </c>
      <c r="V155" s="50" t="s">
        <v>516</v>
      </c>
      <c r="W155" s="50" t="s">
        <v>68</v>
      </c>
      <c r="X155" s="60" t="s">
        <v>42</v>
      </c>
      <c r="AA155" s="50" t="s">
        <v>53</v>
      </c>
      <c r="AB155" s="58" t="s">
        <v>512</v>
      </c>
      <c r="AC155" s="50" t="s">
        <v>89</v>
      </c>
      <c r="AD155" s="50">
        <v>0</v>
      </c>
      <c r="AE155" s="50">
        <v>0</v>
      </c>
      <c r="AF155" s="50">
        <v>300</v>
      </c>
      <c r="AG155" s="50" t="s">
        <v>43</v>
      </c>
      <c r="AH155" s="50" t="str">
        <f t="shared" si="17"/>
        <v>C-16 2,089 -</v>
      </c>
      <c r="AJ155" s="50" t="str">
        <f t="shared" si="18"/>
        <v>{'Camera information':{'Identifier':'camera.1602','Number':1602,'Group':'C-16','Name':'C-16 2,089 -','Location':'C-16',</v>
      </c>
      <c r="AK155" s="50" t="str">
        <f t="shared" si="16"/>
        <v>'Description':'C-16 2,089 -','Symbol':'Fixed camera','Owner':'SCT/Tunels','Municipality':'Sense Assignació','Kilometric Point':'2,089','Road':'C-16','Direction':'0',</v>
      </c>
      <c r="AL155" s="50" t="str">
        <f t="shared" si="19"/>
        <v>'Latitude':'0','Longitude':'0','Manufacturer':'LANACCESS','Model':'onSafe MPEGx-100E','Protocol':'		VLC','Polling':300,</v>
      </c>
      <c r="AM155" s="50" t="str">
        <f t="shared" si="21"/>
        <v>'Connection':{'Address':'10.136.34.142','Multicast address':'				239.136.34.142','User':'hello','Password':'world','HTTP port':80,'ONVIF port':80,'RTSP port':554},</v>
      </c>
      <c r="AN155" s="50" t="str">
        <f t="shared" si="20"/>
        <v>'PTZ protocol':{'Protocol':'		VLC','Address':			0,'Port':0,'Serial settings':'0'}}},</v>
      </c>
    </row>
    <row r="156" spans="1:253" ht="14.25" customHeight="1" x14ac:dyDescent="0.2">
      <c r="A156" s="56" t="str">
        <f t="shared" si="15"/>
        <v>camera.1603</v>
      </c>
      <c r="B156" s="57">
        <v>1603</v>
      </c>
      <c r="C156" s="58" t="s">
        <v>512</v>
      </c>
      <c r="D156" s="58">
        <v>3.7679999999999998</v>
      </c>
      <c r="E156" s="58" t="s">
        <v>3721</v>
      </c>
      <c r="F156" s="58" t="s">
        <v>512</v>
      </c>
      <c r="G156" s="58" t="s">
        <v>35</v>
      </c>
      <c r="H156" s="58" t="s">
        <v>119</v>
      </c>
      <c r="I156" s="50" t="s">
        <v>3722</v>
      </c>
      <c r="J156" s="50" t="s">
        <v>37</v>
      </c>
      <c r="K156" s="63" t="s">
        <v>162</v>
      </c>
      <c r="L156" s="69" t="s">
        <v>517</v>
      </c>
      <c r="M156" s="58" t="s">
        <v>39</v>
      </c>
      <c r="N156" s="58" t="s">
        <v>40</v>
      </c>
      <c r="O156" s="50">
        <v>80</v>
      </c>
      <c r="P156" s="50">
        <v>80</v>
      </c>
      <c r="Q156" s="50">
        <v>554</v>
      </c>
      <c r="R156" s="50" t="s">
        <v>1674</v>
      </c>
      <c r="S156" s="50" t="s">
        <v>41</v>
      </c>
      <c r="T156" s="50">
        <v>0</v>
      </c>
      <c r="U156" s="50">
        <v>0</v>
      </c>
      <c r="V156" s="50" t="s">
        <v>518</v>
      </c>
      <c r="W156" s="50" t="s">
        <v>68</v>
      </c>
      <c r="X156" s="60" t="s">
        <v>42</v>
      </c>
      <c r="AA156" s="50" t="s">
        <v>53</v>
      </c>
      <c r="AB156" s="58" t="s">
        <v>512</v>
      </c>
      <c r="AC156" s="50" t="s">
        <v>89</v>
      </c>
      <c r="AD156" s="50">
        <v>0</v>
      </c>
      <c r="AE156" s="50">
        <v>0</v>
      </c>
      <c r="AF156" s="50">
        <v>300</v>
      </c>
      <c r="AG156" s="50" t="s">
        <v>43</v>
      </c>
      <c r="AH156" s="50" t="str">
        <f t="shared" si="17"/>
        <v>C-16 3,768 -</v>
      </c>
      <c r="AJ156" s="50" t="str">
        <f t="shared" si="18"/>
        <v>{'Camera information':{'Identifier':'camera.1603','Number':1603,'Group':'C-16','Name':'C-16 3,768 -','Location':'C-16',</v>
      </c>
      <c r="AK156" s="50" t="str">
        <f t="shared" si="16"/>
        <v>'Description':'C-16 3,768 -','Symbol':'Fixed camera','Owner':'SCT/Tunels','Municipality':'Sense Assignació','Kilometric Point':'3,768','Road':'C-16','Direction':'0',</v>
      </c>
      <c r="AL156" s="50" t="str">
        <f t="shared" si="19"/>
        <v>'Latitude':'0','Longitude':'0','Manufacturer':'LANACCESS','Model':'onSafe MPEGx-100E','Protocol':'		VLC','Polling':300,</v>
      </c>
      <c r="AM156" s="50" t="str">
        <f t="shared" si="21"/>
        <v>'Connection':{'Address':'10.136.34.143','Multicast address':'				239.136.34.143','User':'hello','Password':'world','HTTP port':80,'ONVIF port':80,'RTSP port':554},</v>
      </c>
      <c r="AN156" s="50" t="str">
        <f t="shared" si="20"/>
        <v>'PTZ protocol':{'Protocol':'		VLC','Address':			0,'Port':0,'Serial settings':'0'}}},</v>
      </c>
    </row>
    <row r="157" spans="1:253" ht="14.25" customHeight="1" x14ac:dyDescent="0.2">
      <c r="A157" s="56" t="str">
        <f t="shared" si="15"/>
        <v>camera.1604</v>
      </c>
      <c r="B157" s="57">
        <v>1604</v>
      </c>
      <c r="C157" s="58" t="s">
        <v>512</v>
      </c>
      <c r="D157" s="58">
        <v>4.7629999999999999</v>
      </c>
      <c r="E157" s="58" t="s">
        <v>3721</v>
      </c>
      <c r="F157" s="58" t="s">
        <v>512</v>
      </c>
      <c r="G157" s="58" t="s">
        <v>35</v>
      </c>
      <c r="H157" s="58" t="s">
        <v>119</v>
      </c>
      <c r="I157" s="50" t="s">
        <v>3722</v>
      </c>
      <c r="J157" s="50" t="s">
        <v>37</v>
      </c>
      <c r="K157" s="63" t="s">
        <v>162</v>
      </c>
      <c r="L157" s="69" t="s">
        <v>519</v>
      </c>
      <c r="M157" s="58" t="s">
        <v>39</v>
      </c>
      <c r="N157" s="58" t="s">
        <v>40</v>
      </c>
      <c r="O157" s="50">
        <v>80</v>
      </c>
      <c r="P157" s="50">
        <v>80</v>
      </c>
      <c r="Q157" s="50">
        <v>554</v>
      </c>
      <c r="R157" s="50" t="s">
        <v>1674</v>
      </c>
      <c r="S157" s="50" t="s">
        <v>41</v>
      </c>
      <c r="T157" s="50">
        <v>0</v>
      </c>
      <c r="U157" s="50">
        <v>0</v>
      </c>
      <c r="V157" s="50" t="s">
        <v>520</v>
      </c>
      <c r="W157" s="50" t="s">
        <v>68</v>
      </c>
      <c r="X157" s="60" t="s">
        <v>42</v>
      </c>
      <c r="AB157" s="58" t="s">
        <v>512</v>
      </c>
      <c r="AC157" s="50" t="s">
        <v>89</v>
      </c>
      <c r="AD157" s="50">
        <v>0</v>
      </c>
      <c r="AE157" s="50">
        <v>0</v>
      </c>
      <c r="AF157" s="50">
        <v>300</v>
      </c>
      <c r="AG157" s="50" t="s">
        <v>43</v>
      </c>
      <c r="AH157" s="50" t="str">
        <f t="shared" si="17"/>
        <v>C-16 4,763 -</v>
      </c>
      <c r="AJ157" s="50" t="str">
        <f t="shared" si="18"/>
        <v>{'Camera information':{'Identifier':'camera.1604','Number':1604,'Group':'C-16','Name':'C-16 4,763 -','Location':'C-16',</v>
      </c>
      <c r="AK157" s="50" t="str">
        <f t="shared" si="16"/>
        <v>'Description':'C-16 4,763 -','Symbol':'Fixed camera','Owner':'SCT/Tunels','Municipality':'Sense Assignació','Kilometric Point':'4,763','Road':'C-16','Direction':'0',</v>
      </c>
      <c r="AL157" s="50" t="str">
        <f t="shared" si="19"/>
        <v>'Latitude':'0','Longitude':'0','Manufacturer':'LANACCESS','Model':'onSafe MPEGx-100E','Protocol':'		VLC','Polling':300,</v>
      </c>
      <c r="AM157" s="50" t="str">
        <f t="shared" si="21"/>
        <v>'Connection':{'Address':'10.136.34.144','Multicast address':'				239.136.34.144','User':'hello','Password':'world','HTTP port':80,'ONVIF port':80,'RTSP port':554},</v>
      </c>
      <c r="AN157" s="50" t="str">
        <f t="shared" si="20"/>
        <v>'PTZ protocol':{'Protocol':'		VLC','Address':			0,'Port':0,'Serial settings':'0'}}},</v>
      </c>
    </row>
    <row r="158" spans="1:253" ht="14.25" customHeight="1" x14ac:dyDescent="0.2">
      <c r="A158" s="56" t="str">
        <f t="shared" si="15"/>
        <v>camera.1605</v>
      </c>
      <c r="B158" s="57">
        <v>1605</v>
      </c>
      <c r="C158" s="58" t="s">
        <v>512</v>
      </c>
      <c r="D158" s="58">
        <v>5.2</v>
      </c>
      <c r="E158" s="58" t="s">
        <v>3721</v>
      </c>
      <c r="F158" s="58" t="s">
        <v>512</v>
      </c>
      <c r="G158" s="58" t="s">
        <v>35</v>
      </c>
      <c r="H158" s="58" t="s">
        <v>119</v>
      </c>
      <c r="I158" s="50" t="s">
        <v>3722</v>
      </c>
      <c r="J158" s="50" t="s">
        <v>37</v>
      </c>
      <c r="K158" s="63" t="s">
        <v>162</v>
      </c>
      <c r="L158" s="69" t="s">
        <v>521</v>
      </c>
      <c r="M158" s="58" t="s">
        <v>39</v>
      </c>
      <c r="N158" s="58" t="s">
        <v>40</v>
      </c>
      <c r="O158" s="50">
        <v>80</v>
      </c>
      <c r="P158" s="50">
        <v>80</v>
      </c>
      <c r="Q158" s="50">
        <v>554</v>
      </c>
      <c r="R158" s="50" t="s">
        <v>1674</v>
      </c>
      <c r="S158" s="50" t="s">
        <v>41</v>
      </c>
      <c r="T158" s="50">
        <v>0</v>
      </c>
      <c r="U158" s="50">
        <v>0</v>
      </c>
      <c r="V158" s="50" t="s">
        <v>522</v>
      </c>
      <c r="W158" s="50" t="s">
        <v>68</v>
      </c>
      <c r="X158" s="60" t="s">
        <v>42</v>
      </c>
      <c r="AB158" s="58" t="s">
        <v>512</v>
      </c>
      <c r="AC158" s="50" t="s">
        <v>89</v>
      </c>
      <c r="AD158" s="50">
        <v>0</v>
      </c>
      <c r="AE158" s="50">
        <v>0</v>
      </c>
      <c r="AF158" s="50">
        <v>300</v>
      </c>
      <c r="AG158" s="50" t="s">
        <v>43</v>
      </c>
      <c r="AH158" s="50" t="str">
        <f t="shared" si="17"/>
        <v>C-16 5,2 -</v>
      </c>
      <c r="AJ158" s="50" t="str">
        <f t="shared" si="18"/>
        <v>{'Camera information':{'Identifier':'camera.1605','Number':1605,'Group':'C-16','Name':'C-16 5,2 -','Location':'C-16',</v>
      </c>
      <c r="AK158" s="50" t="str">
        <f t="shared" si="16"/>
        <v>'Description':'C-16 5,2 -','Symbol':'Fixed camera','Owner':'SCT/Tunels','Municipality':'Sense Assignació','Kilometric Point':'5,2','Road':'C-16','Direction':'0',</v>
      </c>
      <c r="AL158" s="50" t="str">
        <f t="shared" si="19"/>
        <v>'Latitude':'0','Longitude':'0','Manufacturer':'LANACCESS','Model':'onSafe MPEGx-100E','Protocol':'		VLC','Polling':300,</v>
      </c>
      <c r="AM158" s="50" t="str">
        <f t="shared" si="21"/>
        <v>'Connection':{'Address':'10.136.34.145','Multicast address':'				239.136.34.145','User':'hello','Password':'world','HTTP port':80,'ONVIF port':80,'RTSP port':554},</v>
      </c>
      <c r="AN158" s="50" t="str">
        <f t="shared" si="20"/>
        <v>'PTZ protocol':{'Protocol':'		VLC','Address':			0,'Port':0,'Serial settings':'0'}}},</v>
      </c>
    </row>
    <row r="159" spans="1:253" ht="14.25" customHeight="1" x14ac:dyDescent="0.2">
      <c r="A159" s="56" t="str">
        <f t="shared" si="15"/>
        <v>camera.1606</v>
      </c>
      <c r="B159" s="57">
        <v>1606</v>
      </c>
      <c r="C159" s="58" t="s">
        <v>512</v>
      </c>
      <c r="D159" s="58">
        <v>6.06</v>
      </c>
      <c r="E159" s="58" t="s">
        <v>3721</v>
      </c>
      <c r="F159" s="58" t="s">
        <v>512</v>
      </c>
      <c r="G159" s="58" t="s">
        <v>35</v>
      </c>
      <c r="H159" s="58" t="s">
        <v>119</v>
      </c>
      <c r="I159" s="50" t="s">
        <v>3722</v>
      </c>
      <c r="J159" s="50" t="s">
        <v>37</v>
      </c>
      <c r="K159" s="63" t="s">
        <v>162</v>
      </c>
      <c r="L159" s="69" t="s">
        <v>523</v>
      </c>
      <c r="M159" s="58" t="s">
        <v>39</v>
      </c>
      <c r="N159" s="58" t="s">
        <v>40</v>
      </c>
      <c r="O159" s="50">
        <v>80</v>
      </c>
      <c r="P159" s="50">
        <v>80</v>
      </c>
      <c r="Q159" s="50">
        <v>554</v>
      </c>
      <c r="R159" s="50" t="s">
        <v>1674</v>
      </c>
      <c r="S159" s="50" t="s">
        <v>41</v>
      </c>
      <c r="T159" s="50">
        <v>0</v>
      </c>
      <c r="U159" s="50">
        <v>0</v>
      </c>
      <c r="V159" s="50" t="s">
        <v>524</v>
      </c>
      <c r="W159" s="50" t="s">
        <v>68</v>
      </c>
      <c r="X159" s="60" t="s">
        <v>399</v>
      </c>
      <c r="AB159" s="58" t="s">
        <v>512</v>
      </c>
      <c r="AC159" s="50" t="s">
        <v>89</v>
      </c>
      <c r="AD159" s="50">
        <v>0</v>
      </c>
      <c r="AE159" s="50">
        <v>0</v>
      </c>
      <c r="AF159" s="50">
        <v>300</v>
      </c>
      <c r="AG159" s="50" t="s">
        <v>43</v>
      </c>
      <c r="AH159" s="50" t="str">
        <f t="shared" si="17"/>
        <v>C-16 6,06 -</v>
      </c>
      <c r="AJ159" s="50" t="str">
        <f t="shared" si="18"/>
        <v>{'Camera information':{'Identifier':'camera.1606','Number':1606,'Group':'C-16','Name':'C-16 6,06 -','Location':'C-16',</v>
      </c>
      <c r="AK159" s="50" t="str">
        <f t="shared" si="16"/>
        <v>'Description':'C-16 6,06 -','Symbol':'Fixed camera','Owner':'SCT/Tunels','Municipality':'Sense Assignació','Kilometric Point':'6,06','Road':'C-16','Direction':'0',</v>
      </c>
      <c r="AL159" s="50" t="str">
        <f t="shared" si="19"/>
        <v>'Latitude':'0','Longitude':'0','Manufacturer':'LANACCESS','Model':'onSafe MPEGx-100E','Protocol':'		VLC','Polling':300,</v>
      </c>
      <c r="AM159" s="50" t="str">
        <f t="shared" si="21"/>
        <v>'Connection':{'Address':'10.136.34.146','Multicast address':'				239.136.34.146','User':'hello','Password':'world','HTTP port':80,'ONVIF port':80,'RTSP port':554},</v>
      </c>
      <c r="AN159" s="50" t="str">
        <f t="shared" si="20"/>
        <v>'PTZ protocol':{'Protocol':'		VLC','Address':			0,'Port':0,'Serial settings':'0'}}},</v>
      </c>
    </row>
    <row r="160" spans="1:253" ht="14.25" customHeight="1" x14ac:dyDescent="0.2">
      <c r="A160" s="56" t="str">
        <f t="shared" si="15"/>
        <v>camera.1607</v>
      </c>
      <c r="B160" s="57">
        <v>1607</v>
      </c>
      <c r="C160" s="58" t="s">
        <v>512</v>
      </c>
      <c r="D160" s="58">
        <v>6.8</v>
      </c>
      <c r="E160" s="58" t="s">
        <v>3721</v>
      </c>
      <c r="F160" s="58" t="s">
        <v>512</v>
      </c>
      <c r="G160" s="58" t="s">
        <v>35</v>
      </c>
      <c r="H160" s="58" t="s">
        <v>119</v>
      </c>
      <c r="I160" s="50" t="s">
        <v>3722</v>
      </c>
      <c r="J160" s="50" t="s">
        <v>37</v>
      </c>
      <c r="K160" s="63" t="s">
        <v>162</v>
      </c>
      <c r="L160" s="69" t="s">
        <v>525</v>
      </c>
      <c r="M160" s="58" t="s">
        <v>39</v>
      </c>
      <c r="N160" s="58" t="s">
        <v>40</v>
      </c>
      <c r="O160" s="50">
        <v>80</v>
      </c>
      <c r="P160" s="50">
        <v>80</v>
      </c>
      <c r="Q160" s="50">
        <v>554</v>
      </c>
      <c r="R160" s="50" t="s">
        <v>1674</v>
      </c>
      <c r="S160" s="50" t="s">
        <v>41</v>
      </c>
      <c r="T160" s="50">
        <v>0</v>
      </c>
      <c r="U160" s="50">
        <v>0</v>
      </c>
      <c r="V160" s="50" t="s">
        <v>526</v>
      </c>
      <c r="W160" s="50" t="s">
        <v>68</v>
      </c>
      <c r="X160" s="60" t="s">
        <v>42</v>
      </c>
      <c r="AA160" s="50" t="s">
        <v>53</v>
      </c>
      <c r="AB160" s="58" t="s">
        <v>512</v>
      </c>
      <c r="AC160" s="50" t="s">
        <v>89</v>
      </c>
      <c r="AD160" s="50">
        <v>0</v>
      </c>
      <c r="AE160" s="50">
        <v>0</v>
      </c>
      <c r="AF160" s="50">
        <v>300</v>
      </c>
      <c r="AG160" s="50" t="s">
        <v>43</v>
      </c>
      <c r="AH160" s="50" t="str">
        <f t="shared" si="17"/>
        <v>C-16 6,8 -</v>
      </c>
      <c r="AI160" s="50"/>
      <c r="AJ160" s="50" t="str">
        <f t="shared" si="18"/>
        <v>{'Camera information':{'Identifier':'camera.1607','Number':1607,'Group':'C-16','Name':'C-16 6,8 -','Location':'C-16',</v>
      </c>
      <c r="AK160" s="50" t="str">
        <f t="shared" si="16"/>
        <v>'Description':'C-16 6,8 -','Symbol':'Fixed camera','Owner':'SCT/Tunels','Municipality':'Sense Assignació','Kilometric Point':'6,8','Road':'C-16','Direction':'0',</v>
      </c>
      <c r="AL160" s="50" t="str">
        <f t="shared" si="19"/>
        <v>'Latitude':'0','Longitude':'0','Manufacturer':'LANACCESS','Model':'onSafe MPEGx-100E','Protocol':'		VLC','Polling':300,</v>
      </c>
      <c r="AM160" s="50" t="str">
        <f t="shared" si="21"/>
        <v>'Connection':{'Address':'10.136.34.147','Multicast address':'				239.136.34.147','User':'hello','Password':'world','HTTP port':80,'ONVIF port':80,'RTSP port':554},</v>
      </c>
      <c r="AN160" s="50" t="str">
        <f t="shared" si="20"/>
        <v>'PTZ protocol':{'Protocol':'		VLC','Address':			0,'Port':0,'Serial settings':'0'}}},</v>
      </c>
      <c r="AO160" s="50"/>
      <c r="AP160" s="50"/>
      <c r="AQ160" s="50"/>
      <c r="AR160" s="50"/>
      <c r="AS160" s="50"/>
      <c r="AT160" s="50"/>
      <c r="AU160" s="50"/>
      <c r="AV160" s="50"/>
      <c r="AW160" s="50"/>
      <c r="AX160" s="50"/>
      <c r="AY160" s="50"/>
      <c r="AZ160" s="50"/>
      <c r="BA160" s="50"/>
      <c r="BB160" s="50"/>
      <c r="BC160" s="50"/>
      <c r="BD160" s="50"/>
      <c r="BE160" s="50"/>
      <c r="BF160" s="50"/>
      <c r="BG160" s="50"/>
      <c r="BH160" s="50"/>
      <c r="BI160" s="50"/>
      <c r="BJ160" s="50"/>
      <c r="BK160" s="50"/>
      <c r="BL160" s="50"/>
      <c r="BM160" s="50"/>
      <c r="BN160" s="50"/>
      <c r="BO160" s="50"/>
      <c r="BP160" s="50"/>
      <c r="BQ160" s="50"/>
      <c r="BR160" s="50"/>
      <c r="BS160" s="50"/>
      <c r="BT160" s="50"/>
      <c r="BU160" s="50"/>
      <c r="BV160" s="50"/>
      <c r="BW160" s="50"/>
      <c r="BX160" s="50"/>
      <c r="BY160" s="50"/>
      <c r="BZ160" s="50"/>
      <c r="CA160" s="50"/>
      <c r="CB160" s="50"/>
      <c r="CC160" s="50"/>
      <c r="CD160" s="50"/>
      <c r="CE160" s="50"/>
      <c r="CF160" s="50"/>
      <c r="CG160" s="50"/>
      <c r="CH160" s="50"/>
      <c r="CI160" s="50"/>
      <c r="CJ160" s="50"/>
      <c r="CK160" s="50"/>
      <c r="CL160" s="50"/>
      <c r="CM160" s="50"/>
      <c r="CN160" s="50"/>
      <c r="CO160" s="50"/>
      <c r="CP160" s="50"/>
      <c r="CQ160" s="50"/>
      <c r="CR160" s="50"/>
      <c r="CS160" s="50"/>
      <c r="CT160" s="50"/>
      <c r="CU160" s="50"/>
      <c r="CV160" s="50"/>
      <c r="CW160" s="50"/>
      <c r="CX160" s="50"/>
      <c r="CY160" s="50"/>
      <c r="CZ160" s="50"/>
      <c r="DA160" s="50"/>
      <c r="DB160" s="50"/>
      <c r="DC160" s="50"/>
      <c r="DD160" s="50"/>
      <c r="DE160" s="50"/>
      <c r="DF160" s="50"/>
      <c r="DG160" s="50"/>
      <c r="DH160" s="50"/>
      <c r="DI160" s="50"/>
      <c r="DJ160" s="50"/>
      <c r="DK160" s="50"/>
      <c r="DL160" s="50"/>
      <c r="DM160" s="50"/>
      <c r="DN160" s="50"/>
      <c r="DO160" s="50"/>
      <c r="DP160" s="50"/>
      <c r="DQ160" s="50"/>
      <c r="DR160" s="50"/>
      <c r="DS160" s="50"/>
      <c r="DT160" s="50"/>
      <c r="DU160" s="50"/>
      <c r="DV160" s="50"/>
      <c r="DW160" s="50"/>
      <c r="DX160" s="50"/>
      <c r="DY160" s="50"/>
      <c r="DZ160" s="50"/>
      <c r="EA160" s="50"/>
      <c r="EB160" s="50"/>
      <c r="EC160" s="50"/>
      <c r="ED160" s="50"/>
      <c r="EE160" s="50"/>
      <c r="EF160" s="50"/>
      <c r="EG160" s="50"/>
      <c r="EH160" s="50"/>
      <c r="EI160" s="50"/>
      <c r="EJ160" s="50"/>
      <c r="EK160" s="50"/>
      <c r="EL160" s="50"/>
      <c r="EM160" s="50"/>
      <c r="EN160" s="50"/>
      <c r="EO160" s="50"/>
      <c r="EP160" s="50"/>
      <c r="EQ160" s="50"/>
      <c r="ER160" s="50"/>
      <c r="ES160" s="50"/>
      <c r="ET160" s="50"/>
      <c r="EU160" s="50"/>
      <c r="EV160" s="50"/>
      <c r="EW160" s="50"/>
      <c r="EX160" s="50"/>
      <c r="EY160" s="50"/>
      <c r="EZ160" s="50"/>
      <c r="FA160" s="50"/>
      <c r="FB160" s="50"/>
      <c r="FC160" s="50"/>
      <c r="FD160" s="50"/>
      <c r="FE160" s="50"/>
      <c r="FF160" s="50"/>
      <c r="FG160" s="50"/>
      <c r="FH160" s="50"/>
      <c r="FI160" s="50"/>
      <c r="FJ160" s="50"/>
      <c r="FK160" s="50"/>
      <c r="FL160" s="50"/>
      <c r="FM160" s="50"/>
      <c r="FN160" s="50"/>
      <c r="FO160" s="50"/>
      <c r="FP160" s="50"/>
      <c r="FQ160" s="50"/>
      <c r="FR160" s="50"/>
      <c r="FS160" s="50"/>
      <c r="FT160" s="50"/>
      <c r="FU160" s="50"/>
      <c r="FV160" s="50"/>
      <c r="FW160" s="50"/>
      <c r="FX160" s="50"/>
      <c r="FY160" s="50"/>
      <c r="FZ160" s="50"/>
      <c r="GA160" s="50"/>
      <c r="GB160" s="50"/>
      <c r="GC160" s="50"/>
      <c r="GD160" s="50"/>
      <c r="GE160" s="50"/>
      <c r="GF160" s="50"/>
      <c r="GG160" s="50"/>
      <c r="GH160" s="50"/>
      <c r="GI160" s="50"/>
      <c r="GJ160" s="50"/>
      <c r="GK160" s="50"/>
      <c r="GL160" s="50"/>
      <c r="GM160" s="50"/>
      <c r="GN160" s="50"/>
      <c r="GO160" s="50"/>
      <c r="GP160" s="50"/>
      <c r="GQ160" s="50"/>
      <c r="GR160" s="50"/>
      <c r="GS160" s="50"/>
      <c r="GT160" s="50"/>
      <c r="GU160" s="50"/>
      <c r="GV160" s="50"/>
      <c r="GW160" s="50"/>
      <c r="GX160" s="50"/>
      <c r="GY160" s="50"/>
      <c r="GZ160" s="50"/>
      <c r="HA160" s="50"/>
      <c r="HB160" s="50"/>
      <c r="HC160" s="50"/>
      <c r="HD160" s="50"/>
      <c r="HE160" s="50"/>
      <c r="HF160" s="50"/>
      <c r="HG160" s="50"/>
      <c r="HH160" s="50"/>
      <c r="HI160" s="50"/>
      <c r="HJ160" s="50"/>
      <c r="HK160" s="50"/>
      <c r="HL160" s="50"/>
      <c r="HM160" s="50"/>
      <c r="HN160" s="50"/>
      <c r="HO160" s="50"/>
      <c r="HP160" s="50"/>
      <c r="HQ160" s="50"/>
      <c r="HR160" s="50"/>
      <c r="HS160" s="50"/>
      <c r="HT160" s="50"/>
      <c r="HU160" s="50"/>
      <c r="HV160" s="50"/>
      <c r="HW160" s="50"/>
      <c r="HX160" s="50"/>
      <c r="HY160" s="50"/>
      <c r="HZ160" s="50"/>
      <c r="IA160" s="50"/>
      <c r="IB160" s="50"/>
      <c r="IC160" s="50"/>
      <c r="ID160" s="50"/>
      <c r="IE160" s="50"/>
      <c r="IF160" s="50"/>
      <c r="IG160" s="50"/>
      <c r="IH160" s="50"/>
      <c r="II160" s="50"/>
      <c r="IJ160" s="50"/>
      <c r="IK160" s="50"/>
      <c r="IL160" s="50"/>
      <c r="IM160" s="50"/>
      <c r="IN160" s="50"/>
      <c r="IO160" s="50"/>
      <c r="IP160" s="50"/>
      <c r="IQ160" s="50"/>
      <c r="IR160" s="50"/>
      <c r="IS160" s="50"/>
    </row>
    <row r="161" spans="1:253" ht="14.25" customHeight="1" x14ac:dyDescent="0.2">
      <c r="A161" s="56" t="str">
        <f t="shared" si="15"/>
        <v>camera.1608</v>
      </c>
      <c r="B161" s="57">
        <v>1608</v>
      </c>
      <c r="C161" s="58" t="s">
        <v>512</v>
      </c>
      <c r="D161" s="58">
        <v>6.9</v>
      </c>
      <c r="E161" s="58" t="s">
        <v>3721</v>
      </c>
      <c r="F161" s="58" t="s">
        <v>512</v>
      </c>
      <c r="G161" s="58" t="s">
        <v>35</v>
      </c>
      <c r="H161" s="58" t="s">
        <v>119</v>
      </c>
      <c r="I161" s="50" t="s">
        <v>3722</v>
      </c>
      <c r="J161" s="50" t="s">
        <v>37</v>
      </c>
      <c r="K161" s="63" t="s">
        <v>162</v>
      </c>
      <c r="L161" s="69" t="s">
        <v>527</v>
      </c>
      <c r="M161" s="58" t="s">
        <v>39</v>
      </c>
      <c r="N161" s="58" t="s">
        <v>40</v>
      </c>
      <c r="O161" s="50">
        <v>80</v>
      </c>
      <c r="P161" s="50">
        <v>80</v>
      </c>
      <c r="Q161" s="50">
        <v>554</v>
      </c>
      <c r="R161" s="50" t="s">
        <v>1674</v>
      </c>
      <c r="S161" s="50" t="s">
        <v>41</v>
      </c>
      <c r="T161" s="50">
        <v>0</v>
      </c>
      <c r="U161" s="50">
        <v>0</v>
      </c>
      <c r="V161" s="50" t="s">
        <v>528</v>
      </c>
      <c r="W161" s="50" t="s">
        <v>68</v>
      </c>
      <c r="X161" s="60" t="s">
        <v>42</v>
      </c>
      <c r="AB161" s="58" t="s">
        <v>512</v>
      </c>
      <c r="AC161" s="50" t="s">
        <v>89</v>
      </c>
      <c r="AD161" s="50">
        <v>0</v>
      </c>
      <c r="AE161" s="50">
        <v>0</v>
      </c>
      <c r="AF161" s="50">
        <v>300</v>
      </c>
      <c r="AG161" s="50" t="s">
        <v>43</v>
      </c>
      <c r="AH161" s="50" t="str">
        <f t="shared" si="17"/>
        <v>C-16 6,9 -</v>
      </c>
      <c r="AI161" s="50"/>
      <c r="AJ161" s="50" t="str">
        <f t="shared" si="18"/>
        <v>{'Camera information':{'Identifier':'camera.1608','Number':1608,'Group':'C-16','Name':'C-16 6,9 -','Location':'C-16',</v>
      </c>
      <c r="AK161" s="50" t="str">
        <f t="shared" si="16"/>
        <v>'Description':'C-16 6,9 -','Symbol':'Fixed camera','Owner':'SCT/Tunels','Municipality':'Sense Assignació','Kilometric Point':'6,9','Road':'C-16','Direction':'0',</v>
      </c>
      <c r="AL161" s="50" t="str">
        <f t="shared" si="19"/>
        <v>'Latitude':'0','Longitude':'0','Manufacturer':'LANACCESS','Model':'onSafe MPEGx-100E','Protocol':'		VLC','Polling':300,</v>
      </c>
      <c r="AM161" s="50" t="str">
        <f t="shared" si="21"/>
        <v>'Connection':{'Address':'10.136.34.148','Multicast address':'				239.136.34.148','User':'hello','Password':'world','HTTP port':80,'ONVIF port':80,'RTSP port':554},</v>
      </c>
      <c r="AN161" s="50" t="str">
        <f t="shared" si="20"/>
        <v>'PTZ protocol':{'Protocol':'		VLC','Address':			0,'Port':0,'Serial settings':'0'}}},</v>
      </c>
      <c r="AO161" s="50"/>
      <c r="AP161" s="50"/>
      <c r="AQ161" s="50"/>
      <c r="AR161" s="50"/>
      <c r="AS161" s="50"/>
      <c r="AT161" s="50"/>
      <c r="AU161" s="50"/>
      <c r="AV161" s="50"/>
      <c r="AW161" s="50"/>
      <c r="AX161" s="50"/>
      <c r="AY161" s="50"/>
      <c r="AZ161" s="50"/>
      <c r="BA161" s="50"/>
      <c r="BB161" s="50"/>
      <c r="BC161" s="50"/>
      <c r="BD161" s="50"/>
      <c r="BE161" s="50"/>
      <c r="BF161" s="50"/>
      <c r="BG161" s="50"/>
      <c r="BH161" s="50"/>
      <c r="BI161" s="50"/>
      <c r="BJ161" s="50"/>
      <c r="BK161" s="50"/>
      <c r="BL161" s="50"/>
      <c r="BM161" s="50"/>
      <c r="BN161" s="50"/>
      <c r="BO161" s="50"/>
      <c r="BP161" s="50"/>
      <c r="BQ161" s="50"/>
      <c r="BR161" s="50"/>
      <c r="BS161" s="50"/>
      <c r="BT161" s="50"/>
      <c r="BU161" s="50"/>
      <c r="BV161" s="50"/>
      <c r="BW161" s="50"/>
      <c r="BX161" s="50"/>
      <c r="BY161" s="50"/>
      <c r="BZ161" s="50"/>
      <c r="CA161" s="50"/>
      <c r="CB161" s="50"/>
      <c r="CC161" s="50"/>
      <c r="CD161" s="50"/>
      <c r="CE161" s="50"/>
      <c r="CF161" s="50"/>
      <c r="CG161" s="50"/>
      <c r="CH161" s="50"/>
      <c r="CI161" s="50"/>
      <c r="CJ161" s="50"/>
      <c r="CK161" s="50"/>
      <c r="CL161" s="50"/>
      <c r="CM161" s="50"/>
      <c r="CN161" s="50"/>
      <c r="CO161" s="50"/>
      <c r="CP161" s="50"/>
      <c r="CQ161" s="50"/>
      <c r="CR161" s="50"/>
      <c r="CS161" s="50"/>
      <c r="CT161" s="50"/>
      <c r="CU161" s="50"/>
      <c r="CV161" s="50"/>
      <c r="CW161" s="50"/>
      <c r="CX161" s="50"/>
      <c r="CY161" s="50"/>
      <c r="CZ161" s="50"/>
      <c r="DA161" s="50"/>
      <c r="DB161" s="50"/>
      <c r="DC161" s="50"/>
      <c r="DD161" s="50"/>
      <c r="DE161" s="50"/>
      <c r="DF161" s="50"/>
      <c r="DG161" s="50"/>
      <c r="DH161" s="50"/>
      <c r="DI161" s="50"/>
      <c r="DJ161" s="50"/>
      <c r="DK161" s="50"/>
      <c r="DL161" s="50"/>
      <c r="DM161" s="50"/>
      <c r="DN161" s="50"/>
      <c r="DO161" s="50"/>
      <c r="DP161" s="50"/>
      <c r="DQ161" s="50"/>
      <c r="DR161" s="50"/>
      <c r="DS161" s="50"/>
      <c r="DT161" s="50"/>
      <c r="DU161" s="50"/>
      <c r="DV161" s="50"/>
      <c r="DW161" s="50"/>
      <c r="DX161" s="50"/>
      <c r="DY161" s="50"/>
      <c r="DZ161" s="50"/>
      <c r="EA161" s="50"/>
      <c r="EB161" s="50"/>
      <c r="EC161" s="50"/>
      <c r="ED161" s="50"/>
      <c r="EE161" s="50"/>
      <c r="EF161" s="50"/>
      <c r="EG161" s="50"/>
      <c r="EH161" s="50"/>
      <c r="EI161" s="50"/>
      <c r="EJ161" s="50"/>
      <c r="EK161" s="50"/>
      <c r="EL161" s="50"/>
      <c r="EM161" s="50"/>
      <c r="EN161" s="50"/>
      <c r="EO161" s="50"/>
      <c r="EP161" s="50"/>
      <c r="EQ161" s="50"/>
      <c r="ER161" s="50"/>
      <c r="ES161" s="50"/>
      <c r="ET161" s="50"/>
      <c r="EU161" s="50"/>
      <c r="EV161" s="50"/>
      <c r="EW161" s="50"/>
      <c r="EX161" s="50"/>
      <c r="EY161" s="50"/>
      <c r="EZ161" s="50"/>
      <c r="FA161" s="50"/>
      <c r="FB161" s="50"/>
      <c r="FC161" s="50"/>
      <c r="FD161" s="50"/>
      <c r="FE161" s="50"/>
      <c r="FF161" s="50"/>
      <c r="FG161" s="50"/>
      <c r="FH161" s="50"/>
      <c r="FI161" s="50"/>
      <c r="FJ161" s="50"/>
      <c r="FK161" s="50"/>
      <c r="FL161" s="50"/>
      <c r="FM161" s="50"/>
      <c r="FN161" s="50"/>
      <c r="FO161" s="50"/>
      <c r="FP161" s="50"/>
      <c r="FQ161" s="50"/>
      <c r="FR161" s="50"/>
      <c r="FS161" s="50"/>
      <c r="FT161" s="50"/>
      <c r="FU161" s="50"/>
      <c r="FV161" s="50"/>
      <c r="FW161" s="50"/>
      <c r="FX161" s="50"/>
      <c r="FY161" s="50"/>
      <c r="FZ161" s="50"/>
      <c r="GA161" s="50"/>
      <c r="GB161" s="50"/>
      <c r="GC161" s="50"/>
      <c r="GD161" s="50"/>
      <c r="GE161" s="50"/>
      <c r="GF161" s="50"/>
      <c r="GG161" s="50"/>
      <c r="GH161" s="50"/>
      <c r="GI161" s="50"/>
      <c r="GJ161" s="50"/>
      <c r="GK161" s="50"/>
      <c r="GL161" s="50"/>
      <c r="GM161" s="50"/>
      <c r="GN161" s="50"/>
      <c r="GO161" s="50"/>
      <c r="GP161" s="50"/>
      <c r="GQ161" s="50"/>
      <c r="GR161" s="50"/>
      <c r="GS161" s="50"/>
      <c r="GT161" s="50"/>
      <c r="GU161" s="50"/>
      <c r="GV161" s="50"/>
      <c r="GW161" s="50"/>
      <c r="GX161" s="50"/>
      <c r="GY161" s="50"/>
      <c r="GZ161" s="50"/>
      <c r="HA161" s="50"/>
      <c r="HB161" s="50"/>
      <c r="HC161" s="50"/>
      <c r="HD161" s="50"/>
      <c r="HE161" s="50"/>
      <c r="HF161" s="50"/>
      <c r="HG161" s="50"/>
      <c r="HH161" s="50"/>
      <c r="HI161" s="50"/>
      <c r="HJ161" s="50"/>
      <c r="HK161" s="50"/>
      <c r="HL161" s="50"/>
      <c r="HM161" s="50"/>
      <c r="HN161" s="50"/>
      <c r="HO161" s="50"/>
      <c r="HP161" s="50"/>
      <c r="HQ161" s="50"/>
      <c r="HR161" s="50"/>
      <c r="HS161" s="50"/>
      <c r="HT161" s="50"/>
      <c r="HU161" s="50"/>
      <c r="HV161" s="50"/>
      <c r="HW161" s="50"/>
      <c r="HX161" s="50"/>
      <c r="HY161" s="50"/>
      <c r="HZ161" s="50"/>
      <c r="IA161" s="50"/>
      <c r="IB161" s="50"/>
      <c r="IC161" s="50"/>
      <c r="ID161" s="50"/>
      <c r="IE161" s="50"/>
      <c r="IF161" s="50"/>
      <c r="IG161" s="50"/>
      <c r="IH161" s="50"/>
      <c r="II161" s="50"/>
      <c r="IJ161" s="50"/>
      <c r="IK161" s="50"/>
      <c r="IL161" s="50"/>
      <c r="IM161" s="50"/>
      <c r="IN161" s="50"/>
      <c r="IO161" s="50"/>
      <c r="IP161" s="50"/>
      <c r="IQ161" s="50"/>
      <c r="IR161" s="50"/>
      <c r="IS161" s="50"/>
    </row>
    <row r="162" spans="1:253" ht="14.25" customHeight="1" x14ac:dyDescent="0.2">
      <c r="A162" s="56" t="str">
        <f t="shared" si="15"/>
        <v>camera.1609</v>
      </c>
      <c r="B162" s="57">
        <v>1609</v>
      </c>
      <c r="C162" s="58" t="s">
        <v>512</v>
      </c>
      <c r="D162" s="58">
        <v>7.3</v>
      </c>
      <c r="E162" s="58" t="s">
        <v>3721</v>
      </c>
      <c r="F162" s="58" t="s">
        <v>512</v>
      </c>
      <c r="G162" s="58" t="s">
        <v>35</v>
      </c>
      <c r="H162" s="58" t="s">
        <v>529</v>
      </c>
      <c r="I162" s="50" t="s">
        <v>3722</v>
      </c>
      <c r="J162" s="50" t="s">
        <v>37</v>
      </c>
      <c r="K162" s="63" t="s">
        <v>162</v>
      </c>
      <c r="L162" s="69" t="s">
        <v>530</v>
      </c>
      <c r="M162" s="58" t="s">
        <v>39</v>
      </c>
      <c r="N162" s="58" t="s">
        <v>40</v>
      </c>
      <c r="O162" s="50">
        <v>80</v>
      </c>
      <c r="P162" s="50">
        <v>80</v>
      </c>
      <c r="Q162" s="50">
        <v>554</v>
      </c>
      <c r="R162" s="50" t="s">
        <v>1674</v>
      </c>
      <c r="S162" s="50" t="s">
        <v>41</v>
      </c>
      <c r="T162" s="50">
        <v>0</v>
      </c>
      <c r="U162" s="50">
        <v>0</v>
      </c>
      <c r="V162" s="50" t="s">
        <v>531</v>
      </c>
      <c r="W162" s="50" t="s">
        <v>68</v>
      </c>
      <c r="X162" s="60" t="s">
        <v>42</v>
      </c>
      <c r="AB162" s="58" t="s">
        <v>512</v>
      </c>
      <c r="AC162" s="50" t="s">
        <v>89</v>
      </c>
      <c r="AD162" s="50">
        <v>0</v>
      </c>
      <c r="AE162" s="50">
        <v>0</v>
      </c>
      <c r="AF162" s="50">
        <v>300</v>
      </c>
      <c r="AG162" s="50" t="s">
        <v>43</v>
      </c>
      <c r="AH162" s="50" t="str">
        <f t="shared" si="17"/>
        <v>C-16 7,3 -</v>
      </c>
      <c r="AI162" s="50"/>
      <c r="AJ162" s="50" t="str">
        <f t="shared" si="18"/>
        <v>{'Camera information':{'Identifier':'camera.1609','Number':1609,'Group':'C-16','Name':'C-16 7,3 -','Location':'C-16',</v>
      </c>
      <c r="AK162" s="50" t="str">
        <f t="shared" si="16"/>
        <v>'Description':'C-16 7,3 -','Symbol':'Fixed camera','Owner':'SCT/Tunels','Municipality':'Floresta','Kilometric Point':'7,3','Road':'C-16','Direction':'0',</v>
      </c>
      <c r="AL162" s="50" t="str">
        <f t="shared" si="19"/>
        <v>'Latitude':'0','Longitude':'0','Manufacturer':'LANACCESS','Model':'onSafe MPEGx-100E','Protocol':'		VLC','Polling':300,</v>
      </c>
      <c r="AM162" s="50" t="str">
        <f t="shared" si="21"/>
        <v>'Connection':{'Address':'10.136.34.149','Multicast address':'				239.136.34.149','User':'hello','Password':'world','HTTP port':80,'ONVIF port':80,'RTSP port':554},</v>
      </c>
      <c r="AN162" s="50" t="str">
        <f t="shared" si="20"/>
        <v>'PTZ protocol':{'Protocol':'		VLC','Address':			0,'Port':0,'Serial settings':'0'}}},</v>
      </c>
      <c r="AO162" s="50"/>
      <c r="AP162" s="50"/>
      <c r="AQ162" s="50"/>
      <c r="AR162" s="50"/>
      <c r="AS162" s="50"/>
      <c r="AT162" s="50"/>
      <c r="AU162" s="50"/>
      <c r="AV162" s="50"/>
      <c r="AW162" s="50"/>
      <c r="AX162" s="50"/>
      <c r="AY162" s="50"/>
      <c r="AZ162" s="50"/>
      <c r="BA162" s="50"/>
      <c r="BB162" s="50"/>
      <c r="BC162" s="50"/>
      <c r="BD162" s="50"/>
      <c r="BE162" s="50"/>
      <c r="BF162" s="50"/>
      <c r="BG162" s="50"/>
      <c r="BH162" s="50"/>
      <c r="BI162" s="50"/>
      <c r="BJ162" s="50"/>
      <c r="BK162" s="50"/>
      <c r="BL162" s="50"/>
      <c r="BM162" s="50"/>
      <c r="BN162" s="50"/>
      <c r="BO162" s="50"/>
      <c r="BP162" s="50"/>
      <c r="BQ162" s="50"/>
      <c r="BR162" s="50"/>
      <c r="BS162" s="50"/>
      <c r="BT162" s="50"/>
      <c r="BU162" s="50"/>
      <c r="BV162" s="50"/>
      <c r="BW162" s="50"/>
      <c r="BX162" s="50"/>
      <c r="BY162" s="50"/>
      <c r="BZ162" s="50"/>
      <c r="CA162" s="50"/>
      <c r="CB162" s="50"/>
      <c r="CC162" s="50"/>
      <c r="CD162" s="50"/>
      <c r="CE162" s="50"/>
      <c r="CF162" s="50"/>
      <c r="CG162" s="50"/>
      <c r="CH162" s="50"/>
      <c r="CI162" s="50"/>
      <c r="CJ162" s="50"/>
      <c r="CK162" s="50"/>
      <c r="CL162" s="50"/>
      <c r="CM162" s="50"/>
      <c r="CN162" s="50"/>
      <c r="CO162" s="50"/>
      <c r="CP162" s="50"/>
      <c r="CQ162" s="50"/>
      <c r="CR162" s="50"/>
      <c r="CS162" s="50"/>
      <c r="CT162" s="50"/>
      <c r="CU162" s="50"/>
      <c r="CV162" s="50"/>
      <c r="CW162" s="50"/>
      <c r="CX162" s="50"/>
      <c r="CY162" s="50"/>
      <c r="CZ162" s="50"/>
      <c r="DA162" s="50"/>
      <c r="DB162" s="50"/>
      <c r="DC162" s="50"/>
      <c r="DD162" s="50"/>
      <c r="DE162" s="50"/>
      <c r="DF162" s="50"/>
      <c r="DG162" s="50"/>
      <c r="DH162" s="50"/>
      <c r="DI162" s="50"/>
      <c r="DJ162" s="50"/>
      <c r="DK162" s="50"/>
      <c r="DL162" s="50"/>
      <c r="DM162" s="50"/>
      <c r="DN162" s="50"/>
      <c r="DO162" s="50"/>
      <c r="DP162" s="50"/>
      <c r="DQ162" s="50"/>
      <c r="DR162" s="50"/>
      <c r="DS162" s="50"/>
      <c r="DT162" s="50"/>
      <c r="DU162" s="50"/>
      <c r="DV162" s="50"/>
      <c r="DW162" s="50"/>
      <c r="DX162" s="50"/>
      <c r="DY162" s="50"/>
      <c r="DZ162" s="50"/>
      <c r="EA162" s="50"/>
      <c r="EB162" s="50"/>
      <c r="EC162" s="50"/>
      <c r="ED162" s="50"/>
      <c r="EE162" s="50"/>
      <c r="EF162" s="50"/>
      <c r="EG162" s="50"/>
      <c r="EH162" s="50"/>
      <c r="EI162" s="50"/>
      <c r="EJ162" s="50"/>
      <c r="EK162" s="50"/>
      <c r="EL162" s="50"/>
      <c r="EM162" s="50"/>
      <c r="EN162" s="50"/>
      <c r="EO162" s="50"/>
      <c r="EP162" s="50"/>
      <c r="EQ162" s="50"/>
      <c r="ER162" s="50"/>
      <c r="ES162" s="50"/>
      <c r="ET162" s="50"/>
      <c r="EU162" s="50"/>
      <c r="EV162" s="50"/>
      <c r="EW162" s="50"/>
      <c r="EX162" s="50"/>
      <c r="EY162" s="50"/>
      <c r="EZ162" s="50"/>
      <c r="FA162" s="50"/>
      <c r="FB162" s="50"/>
      <c r="FC162" s="50"/>
      <c r="FD162" s="50"/>
      <c r="FE162" s="50"/>
      <c r="FF162" s="50"/>
      <c r="FG162" s="50"/>
      <c r="FH162" s="50"/>
      <c r="FI162" s="50"/>
      <c r="FJ162" s="50"/>
      <c r="FK162" s="50"/>
      <c r="FL162" s="50"/>
      <c r="FM162" s="50"/>
      <c r="FN162" s="50"/>
      <c r="FO162" s="50"/>
      <c r="FP162" s="50"/>
      <c r="FQ162" s="50"/>
      <c r="FR162" s="50"/>
      <c r="FS162" s="50"/>
      <c r="FT162" s="50"/>
      <c r="FU162" s="50"/>
      <c r="FV162" s="50"/>
      <c r="FW162" s="50"/>
      <c r="FX162" s="50"/>
      <c r="FY162" s="50"/>
      <c r="FZ162" s="50"/>
      <c r="GA162" s="50"/>
      <c r="GB162" s="50"/>
      <c r="GC162" s="50"/>
      <c r="GD162" s="50"/>
      <c r="GE162" s="50"/>
      <c r="GF162" s="50"/>
      <c r="GG162" s="50"/>
      <c r="GH162" s="50"/>
      <c r="GI162" s="50"/>
      <c r="GJ162" s="50"/>
      <c r="GK162" s="50"/>
      <c r="GL162" s="50"/>
      <c r="GM162" s="50"/>
      <c r="GN162" s="50"/>
      <c r="GO162" s="50"/>
      <c r="GP162" s="50"/>
      <c r="GQ162" s="50"/>
      <c r="GR162" s="50"/>
      <c r="GS162" s="50"/>
      <c r="GT162" s="50"/>
      <c r="GU162" s="50"/>
      <c r="GV162" s="50"/>
      <c r="GW162" s="50"/>
      <c r="GX162" s="50"/>
      <c r="GY162" s="50"/>
      <c r="GZ162" s="50"/>
      <c r="HA162" s="50"/>
      <c r="HB162" s="50"/>
      <c r="HC162" s="50"/>
      <c r="HD162" s="50"/>
      <c r="HE162" s="50"/>
      <c r="HF162" s="50"/>
      <c r="HG162" s="50"/>
      <c r="HH162" s="50"/>
      <c r="HI162" s="50"/>
      <c r="HJ162" s="50"/>
      <c r="HK162" s="50"/>
      <c r="HL162" s="50"/>
      <c r="HM162" s="50"/>
      <c r="HN162" s="50"/>
      <c r="HO162" s="50"/>
      <c r="HP162" s="50"/>
      <c r="HQ162" s="50"/>
      <c r="HR162" s="50"/>
      <c r="HS162" s="50"/>
      <c r="HT162" s="50"/>
      <c r="HU162" s="50"/>
      <c r="HV162" s="50"/>
      <c r="HW162" s="50"/>
      <c r="HX162" s="50"/>
      <c r="HY162" s="50"/>
      <c r="HZ162" s="50"/>
      <c r="IA162" s="50"/>
      <c r="IB162" s="50"/>
      <c r="IC162" s="50"/>
      <c r="ID162" s="50"/>
      <c r="IE162" s="50"/>
      <c r="IF162" s="50"/>
      <c r="IG162" s="50"/>
      <c r="IH162" s="50"/>
      <c r="II162" s="50"/>
      <c r="IJ162" s="50"/>
      <c r="IK162" s="50"/>
      <c r="IL162" s="50"/>
      <c r="IM162" s="50"/>
      <c r="IN162" s="50"/>
      <c r="IO162" s="50"/>
      <c r="IP162" s="50"/>
      <c r="IQ162" s="50"/>
      <c r="IR162" s="50"/>
      <c r="IS162" s="50"/>
    </row>
    <row r="163" spans="1:253" ht="14.25" customHeight="1" x14ac:dyDescent="0.2">
      <c r="A163" s="56" t="str">
        <f t="shared" si="15"/>
        <v>camera.0748</v>
      </c>
      <c r="B163" s="57">
        <v>748</v>
      </c>
      <c r="C163" s="60" t="s">
        <v>69</v>
      </c>
      <c r="D163" s="60">
        <v>152.69999999999999</v>
      </c>
      <c r="E163" s="60" t="s">
        <v>45</v>
      </c>
      <c r="F163" s="60" t="s">
        <v>61</v>
      </c>
      <c r="G163" s="58" t="s">
        <v>35</v>
      </c>
      <c r="H163" s="60" t="s">
        <v>78</v>
      </c>
      <c r="I163" s="60" t="s">
        <v>79</v>
      </c>
      <c r="J163" s="60" t="s">
        <v>37</v>
      </c>
      <c r="K163" s="60" t="s">
        <v>38</v>
      </c>
      <c r="L163" s="60" t="s">
        <v>532</v>
      </c>
      <c r="M163" s="60" t="s">
        <v>39</v>
      </c>
      <c r="N163" s="60" t="s">
        <v>40</v>
      </c>
      <c r="O163" s="50">
        <v>80</v>
      </c>
      <c r="P163" s="50">
        <v>80</v>
      </c>
      <c r="Q163" s="50">
        <v>554</v>
      </c>
      <c r="R163" s="60" t="s">
        <v>1682</v>
      </c>
      <c r="S163" s="60" t="s">
        <v>533</v>
      </c>
      <c r="T163" s="60">
        <v>9</v>
      </c>
      <c r="U163" s="50" t="s">
        <v>66</v>
      </c>
      <c r="V163" s="60" t="s">
        <v>534</v>
      </c>
      <c r="W163" s="60" t="s">
        <v>68</v>
      </c>
      <c r="X163" s="60" t="s">
        <v>42</v>
      </c>
      <c r="Y163" s="60"/>
      <c r="Z163" s="60"/>
      <c r="AA163" s="60"/>
      <c r="AB163" s="60" t="s">
        <v>69</v>
      </c>
      <c r="AC163" s="50" t="s">
        <v>511</v>
      </c>
      <c r="AD163" s="50">
        <v>41.487878236000199</v>
      </c>
      <c r="AE163" s="50">
        <v>2.08294272775936</v>
      </c>
      <c r="AF163" s="50">
        <v>300</v>
      </c>
      <c r="AG163" s="50" t="s">
        <v>43</v>
      </c>
      <c r="AH163" s="50" t="str">
        <f t="shared" si="17"/>
        <v>AP-7/B-30 152,7 Bellaterra</v>
      </c>
      <c r="AI163" s="50"/>
      <c r="AJ163" s="50" t="str">
        <f t="shared" si="18"/>
        <v>{'Camera information':{'Identifier':'camera.0748','Number':748,'Group':'AP-7/B-30','Name':'AP-7/B-30 152,7 Bellaterra','Location':'ACCESSOS NORD',</v>
      </c>
      <c r="AK163" s="50" t="str">
        <f t="shared" si="16"/>
        <v>'Description':'AP-7/B-30 152,7 Bellaterra','Symbol':'Fixed camera','Owner':'SCT','Municipality':'Cerdanyola del Vallès','Kilometric Point':'152,7','Road':'AP-7/B-30','Direction':'CRE',</v>
      </c>
      <c r="AL163" s="50" t="str">
        <f t="shared" si="19"/>
        <v>'Latitude':'41,4878782360002','Longitude':'2,08294272775936','Manufacturer':'LANACCESS','Model':'onSafe MPEGx-120E','Protocol':'		Plettack','Polling':300,</v>
      </c>
      <c r="AM163" s="50" t="str">
        <f t="shared" si="21"/>
        <v>'Connection':{'Address':'10.137.229.39','Multicast address':'				239.137.229.39','User':'hello','Password':'world','HTTP port':80,'ONVIF port':80,'RTSP port':554},</v>
      </c>
      <c r="AN163" s="50" t="str">
        <f t="shared" si="20"/>
        <v>'PTZ protocol':{'Protocol':'		Plettack','Address':			15,'Port':9,'Serial settings':'1200,8,E,1'}}},</v>
      </c>
      <c r="AO163" s="50"/>
      <c r="AP163" s="50"/>
      <c r="AQ163" s="50"/>
      <c r="AR163" s="50"/>
      <c r="AS163" s="50"/>
      <c r="AT163" s="50"/>
      <c r="AU163" s="50"/>
      <c r="AV163" s="50"/>
      <c r="AW163" s="50"/>
      <c r="AX163" s="50"/>
      <c r="AY163" s="50"/>
      <c r="AZ163" s="50"/>
      <c r="BA163" s="50"/>
      <c r="BB163" s="50"/>
      <c r="BC163" s="50"/>
      <c r="BD163" s="50"/>
      <c r="BE163" s="50"/>
      <c r="BF163" s="50"/>
      <c r="BG163" s="50"/>
      <c r="BH163" s="50"/>
      <c r="BI163" s="50"/>
      <c r="BJ163" s="50"/>
      <c r="BK163" s="50"/>
      <c r="BL163" s="50"/>
      <c r="BM163" s="50"/>
      <c r="BN163" s="50"/>
      <c r="BO163" s="50"/>
      <c r="BP163" s="50"/>
      <c r="BQ163" s="50"/>
      <c r="BR163" s="50"/>
      <c r="BS163" s="50"/>
      <c r="BT163" s="50"/>
      <c r="BU163" s="50"/>
      <c r="BV163" s="50"/>
      <c r="BW163" s="50"/>
      <c r="BX163" s="50"/>
      <c r="BY163" s="50"/>
      <c r="BZ163" s="50"/>
      <c r="CA163" s="50"/>
      <c r="CB163" s="50"/>
      <c r="CC163" s="50"/>
      <c r="CD163" s="50"/>
      <c r="CE163" s="50"/>
      <c r="CF163" s="50"/>
      <c r="CG163" s="50"/>
      <c r="CH163" s="50"/>
      <c r="CI163" s="50"/>
      <c r="CJ163" s="50"/>
      <c r="CK163" s="50"/>
      <c r="CL163" s="50"/>
      <c r="CM163" s="50"/>
      <c r="CN163" s="50"/>
      <c r="CO163" s="50"/>
      <c r="CP163" s="50"/>
      <c r="CQ163" s="50"/>
      <c r="CR163" s="50"/>
      <c r="CS163" s="50"/>
      <c r="CT163" s="50"/>
      <c r="CU163" s="50"/>
      <c r="CV163" s="50"/>
      <c r="CW163" s="50"/>
      <c r="CX163" s="50"/>
      <c r="CY163" s="50"/>
      <c r="CZ163" s="50"/>
      <c r="DA163" s="50"/>
      <c r="DB163" s="50"/>
      <c r="DC163" s="50"/>
      <c r="DD163" s="50"/>
      <c r="DE163" s="50"/>
      <c r="DF163" s="50"/>
      <c r="DG163" s="50"/>
      <c r="DH163" s="50"/>
      <c r="DI163" s="50"/>
      <c r="DJ163" s="50"/>
      <c r="DK163" s="50"/>
      <c r="DL163" s="50"/>
      <c r="DM163" s="50"/>
      <c r="DN163" s="50"/>
      <c r="DO163" s="50"/>
      <c r="DP163" s="50"/>
      <c r="DQ163" s="50"/>
      <c r="DR163" s="50"/>
      <c r="DS163" s="50"/>
      <c r="DT163" s="50"/>
      <c r="DU163" s="50"/>
      <c r="DV163" s="50"/>
      <c r="DW163" s="50"/>
      <c r="DX163" s="50"/>
      <c r="DY163" s="50"/>
      <c r="DZ163" s="50"/>
      <c r="EA163" s="50"/>
      <c r="EB163" s="50"/>
      <c r="EC163" s="50"/>
      <c r="ED163" s="50"/>
      <c r="EE163" s="50"/>
      <c r="EF163" s="50"/>
      <c r="EG163" s="50"/>
      <c r="EH163" s="50"/>
      <c r="EI163" s="50"/>
      <c r="EJ163" s="50"/>
      <c r="EK163" s="50"/>
      <c r="EL163" s="50"/>
      <c r="EM163" s="50"/>
      <c r="EN163" s="50"/>
      <c r="EO163" s="50"/>
      <c r="EP163" s="50"/>
      <c r="EQ163" s="50"/>
      <c r="ER163" s="50"/>
      <c r="ES163" s="50"/>
      <c r="ET163" s="50"/>
      <c r="EU163" s="50"/>
      <c r="EV163" s="50"/>
      <c r="EW163" s="50"/>
      <c r="EX163" s="50"/>
      <c r="EY163" s="50"/>
      <c r="EZ163" s="50"/>
      <c r="FA163" s="50"/>
      <c r="FB163" s="50"/>
      <c r="FC163" s="50"/>
      <c r="FD163" s="50"/>
      <c r="FE163" s="50"/>
      <c r="FF163" s="50"/>
      <c r="FG163" s="50"/>
      <c r="FH163" s="50"/>
      <c r="FI163" s="50"/>
      <c r="FJ163" s="50"/>
      <c r="FK163" s="50"/>
      <c r="FL163" s="50"/>
      <c r="FM163" s="50"/>
      <c r="FN163" s="50"/>
      <c r="FO163" s="50"/>
      <c r="FP163" s="50"/>
      <c r="FQ163" s="50"/>
      <c r="FR163" s="50"/>
      <c r="FS163" s="50"/>
      <c r="FT163" s="50"/>
      <c r="FU163" s="50"/>
      <c r="FV163" s="50"/>
      <c r="FW163" s="50"/>
      <c r="FX163" s="50"/>
      <c r="FY163" s="50"/>
      <c r="FZ163" s="50"/>
      <c r="GA163" s="50"/>
      <c r="GB163" s="50"/>
      <c r="GC163" s="50"/>
      <c r="GD163" s="50"/>
      <c r="GE163" s="50"/>
      <c r="GF163" s="50"/>
      <c r="GG163" s="50"/>
      <c r="GH163" s="50"/>
      <c r="GI163" s="50"/>
      <c r="GJ163" s="50"/>
      <c r="GK163" s="50"/>
      <c r="GL163" s="50"/>
      <c r="GM163" s="50"/>
      <c r="GN163" s="50"/>
      <c r="GO163" s="50"/>
      <c r="GP163" s="50"/>
      <c r="GQ163" s="50"/>
      <c r="GR163" s="50"/>
      <c r="GS163" s="50"/>
      <c r="GT163" s="50"/>
      <c r="GU163" s="50"/>
      <c r="GV163" s="50"/>
      <c r="GW163" s="50"/>
      <c r="GX163" s="50"/>
      <c r="GY163" s="50"/>
      <c r="GZ163" s="50"/>
      <c r="HA163" s="50"/>
      <c r="HB163" s="50"/>
      <c r="HC163" s="50"/>
      <c r="HD163" s="50"/>
      <c r="HE163" s="50"/>
      <c r="HF163" s="50"/>
      <c r="HG163" s="50"/>
      <c r="HH163" s="50"/>
      <c r="HI163" s="50"/>
      <c r="HJ163" s="50"/>
      <c r="HK163" s="50"/>
      <c r="HL163" s="50"/>
      <c r="HM163" s="50"/>
      <c r="HN163" s="50"/>
      <c r="HO163" s="50"/>
      <c r="HP163" s="50"/>
      <c r="HQ163" s="50"/>
      <c r="HR163" s="50"/>
      <c r="HS163" s="50"/>
      <c r="HT163" s="50"/>
      <c r="HU163" s="50"/>
      <c r="HV163" s="50"/>
      <c r="HW163" s="50"/>
      <c r="HX163" s="50"/>
      <c r="HY163" s="50"/>
      <c r="HZ163" s="50"/>
      <c r="IA163" s="50"/>
      <c r="IB163" s="50"/>
      <c r="IC163" s="50"/>
      <c r="ID163" s="50"/>
      <c r="IE163" s="50"/>
      <c r="IF163" s="50"/>
      <c r="IG163" s="50"/>
      <c r="IH163" s="50"/>
      <c r="II163" s="50"/>
      <c r="IJ163" s="50"/>
      <c r="IK163" s="50"/>
      <c r="IL163" s="50"/>
      <c r="IM163" s="50"/>
      <c r="IN163" s="50"/>
      <c r="IO163" s="50"/>
      <c r="IP163" s="50"/>
      <c r="IQ163" s="50"/>
      <c r="IR163" s="50"/>
      <c r="IS163" s="50"/>
    </row>
    <row r="164" spans="1:253" ht="14.25" customHeight="1" x14ac:dyDescent="0.2">
      <c r="A164" s="56" t="str">
        <f t="shared" si="15"/>
        <v>camera.1610</v>
      </c>
      <c r="B164" s="57">
        <v>1610</v>
      </c>
      <c r="C164" s="58" t="s">
        <v>512</v>
      </c>
      <c r="D164" s="58">
        <v>8.3800000000000008</v>
      </c>
      <c r="E164" s="58" t="s">
        <v>3721</v>
      </c>
      <c r="F164" s="58" t="s">
        <v>512</v>
      </c>
      <c r="G164" s="58" t="s">
        <v>35</v>
      </c>
      <c r="H164" s="58" t="s">
        <v>529</v>
      </c>
      <c r="I164" s="50" t="s">
        <v>3722</v>
      </c>
      <c r="J164" s="50" t="s">
        <v>37</v>
      </c>
      <c r="K164" s="63" t="s">
        <v>162</v>
      </c>
      <c r="L164" s="69" t="s">
        <v>535</v>
      </c>
      <c r="M164" s="58" t="s">
        <v>39</v>
      </c>
      <c r="N164" s="58" t="s">
        <v>40</v>
      </c>
      <c r="O164" s="50">
        <v>80</v>
      </c>
      <c r="P164" s="50">
        <v>80</v>
      </c>
      <c r="Q164" s="50">
        <v>554</v>
      </c>
      <c r="R164" s="50" t="s">
        <v>1674</v>
      </c>
      <c r="S164" s="50" t="s">
        <v>41</v>
      </c>
      <c r="T164" s="50">
        <v>0</v>
      </c>
      <c r="U164" s="50">
        <v>0</v>
      </c>
      <c r="V164" s="50" t="s">
        <v>536</v>
      </c>
      <c r="W164" s="50" t="s">
        <v>68</v>
      </c>
      <c r="X164" s="60" t="s">
        <v>42</v>
      </c>
      <c r="AB164" s="58" t="s">
        <v>512</v>
      </c>
      <c r="AC164" s="50" t="s">
        <v>89</v>
      </c>
      <c r="AD164" s="50">
        <v>0</v>
      </c>
      <c r="AE164" s="50">
        <v>0</v>
      </c>
      <c r="AF164" s="50">
        <v>300</v>
      </c>
      <c r="AG164" s="50" t="s">
        <v>43</v>
      </c>
      <c r="AH164" s="50" t="str">
        <f t="shared" si="17"/>
        <v>C-16 8,38 -</v>
      </c>
      <c r="AI164" s="50"/>
      <c r="AJ164" s="50" t="str">
        <f t="shared" si="18"/>
        <v>{'Camera information':{'Identifier':'camera.1610','Number':1610,'Group':'C-16','Name':'C-16 8,38 -','Location':'C-16',</v>
      </c>
      <c r="AK164" s="50" t="str">
        <f t="shared" si="16"/>
        <v>'Description':'C-16 8,38 -','Symbol':'Fixed camera','Owner':'SCT/Tunels','Municipality':'Floresta','Kilometric Point':'8,38','Road':'C-16','Direction':'0',</v>
      </c>
      <c r="AL164" s="50" t="str">
        <f t="shared" si="19"/>
        <v>'Latitude':'0','Longitude':'0','Manufacturer':'LANACCESS','Model':'onSafe MPEGx-100E','Protocol':'		VLC','Polling':300,</v>
      </c>
      <c r="AM164" s="50" t="str">
        <f t="shared" si="21"/>
        <v>'Connection':{'Address':'10.136.34.150','Multicast address':'				239.136.34.150','User':'hello','Password':'world','HTTP port':80,'ONVIF port':80,'RTSP port':554},</v>
      </c>
      <c r="AN164" s="50" t="str">
        <f t="shared" si="20"/>
        <v>'PTZ protocol':{'Protocol':'		VLC','Address':			0,'Port':0,'Serial settings':'0'}}},</v>
      </c>
      <c r="AO164" s="50"/>
      <c r="AP164" s="50"/>
      <c r="AQ164" s="50"/>
      <c r="AR164" s="50"/>
      <c r="AS164" s="50"/>
      <c r="AT164" s="50"/>
      <c r="AU164" s="50"/>
      <c r="AV164" s="50"/>
      <c r="AW164" s="50"/>
      <c r="AX164" s="50"/>
      <c r="AY164" s="50"/>
      <c r="AZ164" s="50"/>
      <c r="BA164" s="50"/>
      <c r="BB164" s="50"/>
      <c r="BC164" s="50"/>
      <c r="BD164" s="50"/>
      <c r="BE164" s="50"/>
      <c r="BF164" s="50"/>
      <c r="BG164" s="50"/>
      <c r="BH164" s="50"/>
      <c r="BI164" s="50"/>
      <c r="BJ164" s="50"/>
      <c r="BK164" s="50"/>
      <c r="BL164" s="50"/>
      <c r="BM164" s="50"/>
      <c r="BN164" s="50"/>
      <c r="BO164" s="50"/>
      <c r="BP164" s="50"/>
      <c r="BQ164" s="50"/>
      <c r="BR164" s="50"/>
      <c r="BS164" s="50"/>
      <c r="BT164" s="50"/>
      <c r="BU164" s="50"/>
      <c r="BV164" s="50"/>
      <c r="BW164" s="50"/>
      <c r="BX164" s="50"/>
      <c r="BY164" s="50"/>
      <c r="BZ164" s="50"/>
      <c r="CA164" s="50"/>
      <c r="CB164" s="50"/>
      <c r="CC164" s="50"/>
      <c r="CD164" s="50"/>
      <c r="CE164" s="50"/>
      <c r="CF164" s="50"/>
      <c r="CG164" s="50"/>
      <c r="CH164" s="50"/>
      <c r="CI164" s="50"/>
      <c r="CJ164" s="50"/>
      <c r="CK164" s="50"/>
      <c r="CL164" s="50"/>
      <c r="CM164" s="50"/>
      <c r="CN164" s="50"/>
      <c r="CO164" s="50"/>
      <c r="CP164" s="50"/>
      <c r="CQ164" s="50"/>
      <c r="CR164" s="50"/>
      <c r="CS164" s="50"/>
      <c r="CT164" s="50"/>
      <c r="CU164" s="50"/>
      <c r="CV164" s="50"/>
      <c r="CW164" s="50"/>
      <c r="CX164" s="50"/>
      <c r="CY164" s="50"/>
      <c r="CZ164" s="50"/>
      <c r="DA164" s="50"/>
      <c r="DB164" s="50"/>
      <c r="DC164" s="50"/>
      <c r="DD164" s="50"/>
      <c r="DE164" s="50"/>
      <c r="DF164" s="50"/>
      <c r="DG164" s="50"/>
      <c r="DH164" s="50"/>
      <c r="DI164" s="50"/>
      <c r="DJ164" s="50"/>
      <c r="DK164" s="50"/>
      <c r="DL164" s="50"/>
      <c r="DM164" s="50"/>
      <c r="DN164" s="50"/>
      <c r="DO164" s="50"/>
      <c r="DP164" s="50"/>
      <c r="DQ164" s="50"/>
      <c r="DR164" s="50"/>
      <c r="DS164" s="50"/>
      <c r="DT164" s="50"/>
      <c r="DU164" s="50"/>
      <c r="DV164" s="50"/>
      <c r="DW164" s="50"/>
      <c r="DX164" s="50"/>
      <c r="DY164" s="50"/>
      <c r="DZ164" s="50"/>
      <c r="EA164" s="50"/>
      <c r="EB164" s="50"/>
      <c r="EC164" s="50"/>
      <c r="ED164" s="50"/>
      <c r="EE164" s="50"/>
      <c r="EF164" s="50"/>
      <c r="EG164" s="50"/>
      <c r="EH164" s="50"/>
      <c r="EI164" s="50"/>
      <c r="EJ164" s="50"/>
      <c r="EK164" s="50"/>
      <c r="EL164" s="50"/>
      <c r="EM164" s="50"/>
      <c r="EN164" s="50"/>
      <c r="EO164" s="50"/>
      <c r="EP164" s="50"/>
      <c r="EQ164" s="50"/>
      <c r="ER164" s="50"/>
      <c r="ES164" s="50"/>
      <c r="ET164" s="50"/>
      <c r="EU164" s="50"/>
      <c r="EV164" s="50"/>
      <c r="EW164" s="50"/>
      <c r="EX164" s="50"/>
      <c r="EY164" s="50"/>
      <c r="EZ164" s="50"/>
      <c r="FA164" s="50"/>
      <c r="FB164" s="50"/>
      <c r="FC164" s="50"/>
      <c r="FD164" s="50"/>
      <c r="FE164" s="50"/>
      <c r="FF164" s="50"/>
      <c r="FG164" s="50"/>
      <c r="FH164" s="50"/>
      <c r="FI164" s="50"/>
      <c r="FJ164" s="50"/>
      <c r="FK164" s="50"/>
      <c r="FL164" s="50"/>
      <c r="FM164" s="50"/>
      <c r="FN164" s="50"/>
      <c r="FO164" s="50"/>
      <c r="FP164" s="50"/>
      <c r="FQ164" s="50"/>
      <c r="FR164" s="50"/>
      <c r="FS164" s="50"/>
      <c r="FT164" s="50"/>
      <c r="FU164" s="50"/>
      <c r="FV164" s="50"/>
      <c r="FW164" s="50"/>
      <c r="FX164" s="50"/>
      <c r="FY164" s="50"/>
      <c r="FZ164" s="50"/>
      <c r="GA164" s="50"/>
      <c r="GB164" s="50"/>
      <c r="GC164" s="50"/>
      <c r="GD164" s="50"/>
      <c r="GE164" s="50"/>
      <c r="GF164" s="50"/>
      <c r="GG164" s="50"/>
      <c r="GH164" s="50"/>
      <c r="GI164" s="50"/>
      <c r="GJ164" s="50"/>
      <c r="GK164" s="50"/>
      <c r="GL164" s="50"/>
      <c r="GM164" s="50"/>
      <c r="GN164" s="50"/>
      <c r="GO164" s="50"/>
      <c r="GP164" s="50"/>
      <c r="GQ164" s="50"/>
      <c r="GR164" s="50"/>
      <c r="GS164" s="50"/>
      <c r="GT164" s="50"/>
      <c r="GU164" s="50"/>
      <c r="GV164" s="50"/>
      <c r="GW164" s="50"/>
      <c r="GX164" s="50"/>
      <c r="GY164" s="50"/>
      <c r="GZ164" s="50"/>
      <c r="HA164" s="50"/>
      <c r="HB164" s="50"/>
      <c r="HC164" s="50"/>
      <c r="HD164" s="50"/>
      <c r="HE164" s="50"/>
      <c r="HF164" s="50"/>
      <c r="HG164" s="50"/>
      <c r="HH164" s="50"/>
      <c r="HI164" s="50"/>
      <c r="HJ164" s="50"/>
      <c r="HK164" s="50"/>
      <c r="HL164" s="50"/>
      <c r="HM164" s="50"/>
      <c r="HN164" s="50"/>
      <c r="HO164" s="50"/>
      <c r="HP164" s="50"/>
      <c r="HQ164" s="50"/>
      <c r="HR164" s="50"/>
      <c r="HS164" s="50"/>
      <c r="HT164" s="50"/>
      <c r="HU164" s="50"/>
      <c r="HV164" s="50"/>
      <c r="HW164" s="50"/>
      <c r="HX164" s="50"/>
      <c r="HY164" s="50"/>
      <c r="HZ164" s="50"/>
      <c r="IA164" s="50"/>
      <c r="IB164" s="50"/>
      <c r="IC164" s="50"/>
      <c r="ID164" s="50"/>
      <c r="IE164" s="50"/>
      <c r="IF164" s="50"/>
      <c r="IG164" s="50"/>
      <c r="IH164" s="50"/>
      <c r="II164" s="50"/>
      <c r="IJ164" s="50"/>
      <c r="IK164" s="50"/>
      <c r="IL164" s="50"/>
      <c r="IM164" s="50"/>
      <c r="IN164" s="50"/>
      <c r="IO164" s="50"/>
      <c r="IP164" s="50"/>
      <c r="IQ164" s="50"/>
      <c r="IR164" s="50"/>
      <c r="IS164" s="50"/>
    </row>
    <row r="165" spans="1:253" ht="14.25" customHeight="1" x14ac:dyDescent="0.2">
      <c r="A165" s="56" t="str">
        <f t="shared" si="15"/>
        <v>camera.1611</v>
      </c>
      <c r="B165" s="57">
        <v>1611</v>
      </c>
      <c r="C165" s="58" t="s">
        <v>512</v>
      </c>
      <c r="D165" s="58">
        <v>9.26</v>
      </c>
      <c r="E165" s="58" t="s">
        <v>3721</v>
      </c>
      <c r="F165" s="58" t="s">
        <v>512</v>
      </c>
      <c r="G165" s="58" t="s">
        <v>35</v>
      </c>
      <c r="H165" s="58" t="s">
        <v>403</v>
      </c>
      <c r="I165" s="50" t="s">
        <v>3722</v>
      </c>
      <c r="J165" s="50" t="s">
        <v>37</v>
      </c>
      <c r="K165" s="63" t="s">
        <v>162</v>
      </c>
      <c r="L165" s="69" t="s">
        <v>537</v>
      </c>
      <c r="M165" s="58" t="s">
        <v>39</v>
      </c>
      <c r="N165" s="58" t="s">
        <v>40</v>
      </c>
      <c r="O165" s="50">
        <v>80</v>
      </c>
      <c r="P165" s="50">
        <v>80</v>
      </c>
      <c r="Q165" s="50">
        <v>554</v>
      </c>
      <c r="R165" s="50" t="s">
        <v>1674</v>
      </c>
      <c r="S165" s="50" t="s">
        <v>41</v>
      </c>
      <c r="T165" s="50">
        <v>0</v>
      </c>
      <c r="U165" s="50">
        <v>0</v>
      </c>
      <c r="V165" s="50" t="s">
        <v>538</v>
      </c>
      <c r="W165" s="50" t="s">
        <v>68</v>
      </c>
      <c r="X165" s="60" t="s">
        <v>42</v>
      </c>
      <c r="AB165" s="58" t="s">
        <v>512</v>
      </c>
      <c r="AC165" s="50" t="s">
        <v>89</v>
      </c>
      <c r="AD165" s="50">
        <v>0</v>
      </c>
      <c r="AE165" s="50">
        <v>0</v>
      </c>
      <c r="AF165" s="50">
        <v>300</v>
      </c>
      <c r="AG165" s="50" t="s">
        <v>43</v>
      </c>
      <c r="AH165" s="50" t="str">
        <f t="shared" si="17"/>
        <v>C-16 9,26 -</v>
      </c>
      <c r="AI165" s="50"/>
      <c r="AJ165" s="50" t="str">
        <f t="shared" si="18"/>
        <v>{'Camera information':{'Identifier':'camera.1611','Number':1611,'Group':'C-16','Name':'C-16 9,26 -','Location':'C-16',</v>
      </c>
      <c r="AK165" s="50" t="str">
        <f t="shared" si="16"/>
        <v>'Description':'C-16 9,26 -','Symbol':'Fixed camera','Owner':'SCT/Tunels','Municipality':'Sant Cugat del Vallès','Kilometric Point':'9,26','Road':'C-16','Direction':'0',</v>
      </c>
      <c r="AL165" s="50" t="str">
        <f t="shared" si="19"/>
        <v>'Latitude':'0','Longitude':'0','Manufacturer':'LANACCESS','Model':'onSafe MPEGx-100E','Protocol':'		VLC','Polling':300,</v>
      </c>
      <c r="AM165" s="50" t="str">
        <f t="shared" si="21"/>
        <v>'Connection':{'Address':'10.136.34.151','Multicast address':'				239.136.34.151','User':'hello','Password':'world','HTTP port':80,'ONVIF port':80,'RTSP port':554},</v>
      </c>
      <c r="AN165" s="50" t="str">
        <f t="shared" si="20"/>
        <v>'PTZ protocol':{'Protocol':'		VLC','Address':			0,'Port':0,'Serial settings':'0'}}},</v>
      </c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50"/>
      <c r="BK165" s="50"/>
      <c r="BL165" s="50"/>
      <c r="BM165" s="50"/>
      <c r="BN165" s="50"/>
      <c r="BO165" s="50"/>
      <c r="BP165" s="50"/>
      <c r="BQ165" s="50"/>
      <c r="BR165" s="50"/>
      <c r="BS165" s="50"/>
      <c r="BT165" s="50"/>
      <c r="BU165" s="50"/>
      <c r="BV165" s="50"/>
      <c r="BW165" s="50"/>
      <c r="BX165" s="50"/>
      <c r="BY165" s="50"/>
      <c r="BZ165" s="50"/>
      <c r="CA165" s="50"/>
      <c r="CB165" s="50"/>
      <c r="CC165" s="50"/>
      <c r="CD165" s="50"/>
      <c r="CE165" s="50"/>
      <c r="CF165" s="50"/>
      <c r="CG165" s="50"/>
      <c r="CH165" s="50"/>
      <c r="CI165" s="50"/>
      <c r="CJ165" s="50"/>
      <c r="CK165" s="50"/>
      <c r="CL165" s="50"/>
      <c r="CM165" s="50"/>
      <c r="CN165" s="50"/>
      <c r="CO165" s="50"/>
      <c r="CP165" s="50"/>
      <c r="CQ165" s="50"/>
      <c r="CR165" s="50"/>
      <c r="CS165" s="50"/>
      <c r="CT165" s="50"/>
      <c r="CU165" s="50"/>
      <c r="CV165" s="50"/>
      <c r="CW165" s="50"/>
      <c r="CX165" s="50"/>
      <c r="CY165" s="50"/>
      <c r="CZ165" s="50"/>
      <c r="DA165" s="50"/>
      <c r="DB165" s="50"/>
      <c r="DC165" s="50"/>
      <c r="DD165" s="50"/>
      <c r="DE165" s="50"/>
      <c r="DF165" s="50"/>
      <c r="DG165" s="50"/>
      <c r="DH165" s="50"/>
      <c r="DI165" s="50"/>
      <c r="DJ165" s="50"/>
      <c r="DK165" s="50"/>
      <c r="DL165" s="50"/>
      <c r="DM165" s="50"/>
      <c r="DN165" s="50"/>
      <c r="DO165" s="50"/>
      <c r="DP165" s="50"/>
      <c r="DQ165" s="50"/>
      <c r="DR165" s="50"/>
      <c r="DS165" s="50"/>
      <c r="DT165" s="50"/>
      <c r="DU165" s="50"/>
      <c r="DV165" s="50"/>
      <c r="DW165" s="50"/>
      <c r="DX165" s="50"/>
      <c r="DY165" s="50"/>
      <c r="DZ165" s="50"/>
      <c r="EA165" s="50"/>
      <c r="EB165" s="50"/>
      <c r="EC165" s="50"/>
      <c r="ED165" s="50"/>
      <c r="EE165" s="50"/>
      <c r="EF165" s="50"/>
      <c r="EG165" s="50"/>
      <c r="EH165" s="50"/>
      <c r="EI165" s="50"/>
      <c r="EJ165" s="50"/>
      <c r="EK165" s="50"/>
      <c r="EL165" s="50"/>
      <c r="EM165" s="50"/>
      <c r="EN165" s="50"/>
      <c r="EO165" s="50"/>
      <c r="EP165" s="50"/>
      <c r="EQ165" s="50"/>
      <c r="ER165" s="50"/>
      <c r="ES165" s="50"/>
      <c r="ET165" s="50"/>
      <c r="EU165" s="50"/>
      <c r="EV165" s="50"/>
      <c r="EW165" s="50"/>
      <c r="EX165" s="50"/>
      <c r="EY165" s="50"/>
      <c r="EZ165" s="50"/>
      <c r="FA165" s="50"/>
      <c r="FB165" s="50"/>
      <c r="FC165" s="50"/>
      <c r="FD165" s="50"/>
      <c r="FE165" s="50"/>
      <c r="FF165" s="50"/>
      <c r="FG165" s="50"/>
      <c r="FH165" s="50"/>
      <c r="FI165" s="50"/>
      <c r="FJ165" s="50"/>
      <c r="FK165" s="50"/>
      <c r="FL165" s="50"/>
      <c r="FM165" s="50"/>
      <c r="FN165" s="50"/>
      <c r="FO165" s="50"/>
      <c r="FP165" s="50"/>
      <c r="FQ165" s="50"/>
      <c r="FR165" s="50"/>
      <c r="FS165" s="50"/>
      <c r="FT165" s="50"/>
      <c r="FU165" s="50"/>
      <c r="FV165" s="50"/>
      <c r="FW165" s="50"/>
      <c r="FX165" s="50"/>
      <c r="FY165" s="50"/>
      <c r="FZ165" s="50"/>
      <c r="GA165" s="50"/>
      <c r="GB165" s="50"/>
      <c r="GC165" s="50"/>
      <c r="GD165" s="50"/>
      <c r="GE165" s="50"/>
      <c r="GF165" s="50"/>
      <c r="GG165" s="50"/>
      <c r="GH165" s="50"/>
      <c r="GI165" s="50"/>
      <c r="GJ165" s="50"/>
      <c r="GK165" s="50"/>
      <c r="GL165" s="50"/>
      <c r="GM165" s="50"/>
      <c r="GN165" s="50"/>
      <c r="GO165" s="50"/>
      <c r="GP165" s="50"/>
      <c r="GQ165" s="50"/>
      <c r="GR165" s="50"/>
      <c r="GS165" s="50"/>
      <c r="GT165" s="50"/>
      <c r="GU165" s="50"/>
      <c r="GV165" s="50"/>
      <c r="GW165" s="50"/>
      <c r="GX165" s="50"/>
      <c r="GY165" s="50"/>
      <c r="GZ165" s="50"/>
      <c r="HA165" s="50"/>
      <c r="HB165" s="50"/>
      <c r="HC165" s="50"/>
      <c r="HD165" s="50"/>
      <c r="HE165" s="50"/>
      <c r="HF165" s="50"/>
      <c r="HG165" s="50"/>
      <c r="HH165" s="50"/>
      <c r="HI165" s="50"/>
      <c r="HJ165" s="50"/>
      <c r="HK165" s="50"/>
      <c r="HL165" s="50"/>
      <c r="HM165" s="50"/>
      <c r="HN165" s="50"/>
      <c r="HO165" s="50"/>
      <c r="HP165" s="50"/>
      <c r="HQ165" s="50"/>
      <c r="HR165" s="50"/>
      <c r="HS165" s="50"/>
      <c r="HT165" s="50"/>
      <c r="HU165" s="50"/>
      <c r="HV165" s="50"/>
      <c r="HW165" s="50"/>
      <c r="HX165" s="50"/>
      <c r="HY165" s="50"/>
      <c r="HZ165" s="50"/>
      <c r="IA165" s="50"/>
      <c r="IB165" s="50"/>
      <c r="IC165" s="50"/>
      <c r="ID165" s="50"/>
      <c r="IE165" s="50"/>
      <c r="IF165" s="50"/>
      <c r="IG165" s="50"/>
      <c r="IH165" s="50"/>
      <c r="II165" s="50"/>
      <c r="IJ165" s="50"/>
      <c r="IK165" s="50"/>
      <c r="IL165" s="50"/>
      <c r="IM165" s="50"/>
      <c r="IN165" s="50"/>
      <c r="IO165" s="50"/>
      <c r="IP165" s="50"/>
      <c r="IQ165" s="50"/>
      <c r="IR165" s="50"/>
      <c r="IS165" s="50"/>
    </row>
    <row r="166" spans="1:253" ht="14.25" customHeight="1" x14ac:dyDescent="0.2">
      <c r="A166" s="56" t="str">
        <f t="shared" si="15"/>
        <v>camera.1612</v>
      </c>
      <c r="B166" s="57">
        <v>1612</v>
      </c>
      <c r="C166" s="58" t="s">
        <v>512</v>
      </c>
      <c r="D166" s="58">
        <v>10.58</v>
      </c>
      <c r="E166" s="58" t="s">
        <v>3721</v>
      </c>
      <c r="F166" s="58" t="s">
        <v>512</v>
      </c>
      <c r="G166" s="58" t="s">
        <v>35</v>
      </c>
      <c r="H166" s="58" t="s">
        <v>403</v>
      </c>
      <c r="I166" s="50" t="s">
        <v>3722</v>
      </c>
      <c r="J166" s="50" t="s">
        <v>37</v>
      </c>
      <c r="K166" s="63" t="s">
        <v>162</v>
      </c>
      <c r="L166" s="69" t="s">
        <v>539</v>
      </c>
      <c r="M166" s="58" t="s">
        <v>39</v>
      </c>
      <c r="N166" s="58" t="s">
        <v>40</v>
      </c>
      <c r="O166" s="50">
        <v>80</v>
      </c>
      <c r="P166" s="50">
        <v>80</v>
      </c>
      <c r="Q166" s="50">
        <v>554</v>
      </c>
      <c r="R166" s="50" t="s">
        <v>1674</v>
      </c>
      <c r="S166" s="50" t="s">
        <v>41</v>
      </c>
      <c r="T166" s="50">
        <v>0</v>
      </c>
      <c r="U166" s="50">
        <v>0</v>
      </c>
      <c r="V166" s="50" t="s">
        <v>540</v>
      </c>
      <c r="W166" s="50" t="s">
        <v>68</v>
      </c>
      <c r="X166" s="60" t="s">
        <v>42</v>
      </c>
      <c r="AB166" s="58" t="s">
        <v>512</v>
      </c>
      <c r="AC166" s="50" t="s">
        <v>89</v>
      </c>
      <c r="AD166" s="50">
        <v>0</v>
      </c>
      <c r="AE166" s="50">
        <v>0</v>
      </c>
      <c r="AF166" s="50">
        <v>300</v>
      </c>
      <c r="AG166" s="50" t="s">
        <v>43</v>
      </c>
      <c r="AH166" s="50" t="str">
        <f t="shared" si="17"/>
        <v>C-16 10,58 -</v>
      </c>
      <c r="AI166" s="50"/>
      <c r="AJ166" s="50" t="str">
        <f t="shared" si="18"/>
        <v>{'Camera information':{'Identifier':'camera.1612','Number':1612,'Group':'C-16','Name':'C-16 10,58 -','Location':'C-16',</v>
      </c>
      <c r="AK166" s="50" t="str">
        <f t="shared" si="16"/>
        <v>'Description':'C-16 10,58 -','Symbol':'Fixed camera','Owner':'SCT/Tunels','Municipality':'Sant Cugat del Vallès','Kilometric Point':'10,58','Road':'C-16','Direction':'0',</v>
      </c>
      <c r="AL166" s="50" t="str">
        <f t="shared" si="19"/>
        <v>'Latitude':'0','Longitude':'0','Manufacturer':'LANACCESS','Model':'onSafe MPEGx-100E','Protocol':'		VLC','Polling':300,</v>
      </c>
      <c r="AM166" s="50" t="str">
        <f t="shared" si="21"/>
        <v>'Connection':{'Address':'10.136.34.152','Multicast address':'				239.136.34.152','User':'hello','Password':'world','HTTP port':80,'ONVIF port':80,'RTSP port':554},</v>
      </c>
      <c r="AN166" s="50" t="str">
        <f t="shared" si="20"/>
        <v>'PTZ protocol':{'Protocol':'		VLC','Address':			0,'Port':0,'Serial settings':'0'}}},</v>
      </c>
      <c r="AO166" s="50"/>
      <c r="AP166" s="50"/>
      <c r="AQ166" s="50"/>
      <c r="AR166" s="50"/>
      <c r="AS166" s="50"/>
      <c r="AT166" s="50"/>
      <c r="AU166" s="50"/>
      <c r="AV166" s="50"/>
      <c r="AW166" s="50"/>
      <c r="AX166" s="50"/>
      <c r="AY166" s="50"/>
      <c r="AZ166" s="50"/>
      <c r="BA166" s="50"/>
      <c r="BB166" s="50"/>
      <c r="BC166" s="50"/>
      <c r="BD166" s="50"/>
      <c r="BE166" s="50"/>
      <c r="BF166" s="50"/>
      <c r="BG166" s="50"/>
      <c r="BH166" s="50"/>
      <c r="BI166" s="50"/>
      <c r="BJ166" s="50"/>
      <c r="BK166" s="50"/>
      <c r="BL166" s="50"/>
      <c r="BM166" s="50"/>
      <c r="BN166" s="50"/>
      <c r="BO166" s="50"/>
      <c r="BP166" s="50"/>
      <c r="BQ166" s="50"/>
      <c r="BR166" s="50"/>
      <c r="BS166" s="50"/>
      <c r="BT166" s="50"/>
      <c r="BU166" s="50"/>
      <c r="BV166" s="50"/>
      <c r="BW166" s="50"/>
      <c r="BX166" s="50"/>
      <c r="BY166" s="50"/>
      <c r="BZ166" s="50"/>
      <c r="CA166" s="50"/>
      <c r="CB166" s="50"/>
      <c r="CC166" s="50"/>
      <c r="CD166" s="50"/>
      <c r="CE166" s="50"/>
      <c r="CF166" s="50"/>
      <c r="CG166" s="50"/>
      <c r="CH166" s="50"/>
      <c r="CI166" s="50"/>
      <c r="CJ166" s="50"/>
      <c r="CK166" s="50"/>
      <c r="CL166" s="50"/>
      <c r="CM166" s="50"/>
      <c r="CN166" s="50"/>
      <c r="CO166" s="50"/>
      <c r="CP166" s="50"/>
      <c r="CQ166" s="50"/>
      <c r="CR166" s="50"/>
      <c r="CS166" s="50"/>
      <c r="CT166" s="50"/>
      <c r="CU166" s="50"/>
      <c r="CV166" s="50"/>
      <c r="CW166" s="50"/>
      <c r="CX166" s="50"/>
      <c r="CY166" s="50"/>
      <c r="CZ166" s="50"/>
      <c r="DA166" s="50"/>
      <c r="DB166" s="50"/>
      <c r="DC166" s="50"/>
      <c r="DD166" s="50"/>
      <c r="DE166" s="50"/>
      <c r="DF166" s="50"/>
      <c r="DG166" s="50"/>
      <c r="DH166" s="50"/>
      <c r="DI166" s="50"/>
      <c r="DJ166" s="50"/>
      <c r="DK166" s="50"/>
      <c r="DL166" s="50"/>
      <c r="DM166" s="50"/>
      <c r="DN166" s="50"/>
      <c r="DO166" s="50"/>
      <c r="DP166" s="50"/>
      <c r="DQ166" s="50"/>
      <c r="DR166" s="50"/>
      <c r="DS166" s="50"/>
      <c r="DT166" s="50"/>
      <c r="DU166" s="50"/>
      <c r="DV166" s="50"/>
      <c r="DW166" s="50"/>
      <c r="DX166" s="50"/>
      <c r="DY166" s="50"/>
      <c r="DZ166" s="50"/>
      <c r="EA166" s="50"/>
      <c r="EB166" s="50"/>
      <c r="EC166" s="50"/>
      <c r="ED166" s="50"/>
      <c r="EE166" s="50"/>
      <c r="EF166" s="50"/>
      <c r="EG166" s="50"/>
      <c r="EH166" s="50"/>
      <c r="EI166" s="50"/>
      <c r="EJ166" s="50"/>
      <c r="EK166" s="50"/>
      <c r="EL166" s="50"/>
      <c r="EM166" s="50"/>
      <c r="EN166" s="50"/>
      <c r="EO166" s="50"/>
      <c r="EP166" s="50"/>
      <c r="EQ166" s="50"/>
      <c r="ER166" s="50"/>
      <c r="ES166" s="50"/>
      <c r="ET166" s="50"/>
      <c r="EU166" s="50"/>
      <c r="EV166" s="50"/>
      <c r="EW166" s="50"/>
      <c r="EX166" s="50"/>
      <c r="EY166" s="50"/>
      <c r="EZ166" s="50"/>
      <c r="FA166" s="50"/>
      <c r="FB166" s="50"/>
      <c r="FC166" s="50"/>
      <c r="FD166" s="50"/>
      <c r="FE166" s="50"/>
      <c r="FF166" s="50"/>
      <c r="FG166" s="50"/>
      <c r="FH166" s="50"/>
      <c r="FI166" s="50"/>
      <c r="FJ166" s="50"/>
      <c r="FK166" s="50"/>
      <c r="FL166" s="50"/>
      <c r="FM166" s="50"/>
      <c r="FN166" s="50"/>
      <c r="FO166" s="50"/>
      <c r="FP166" s="50"/>
      <c r="FQ166" s="50"/>
      <c r="FR166" s="50"/>
      <c r="FS166" s="50"/>
      <c r="FT166" s="50"/>
      <c r="FU166" s="50"/>
      <c r="FV166" s="50"/>
      <c r="FW166" s="50"/>
      <c r="FX166" s="50"/>
      <c r="FY166" s="50"/>
      <c r="FZ166" s="50"/>
      <c r="GA166" s="50"/>
      <c r="GB166" s="50"/>
      <c r="GC166" s="50"/>
      <c r="GD166" s="50"/>
      <c r="GE166" s="50"/>
      <c r="GF166" s="50"/>
      <c r="GG166" s="50"/>
      <c r="GH166" s="50"/>
      <c r="GI166" s="50"/>
      <c r="GJ166" s="50"/>
      <c r="GK166" s="50"/>
      <c r="GL166" s="50"/>
      <c r="GM166" s="50"/>
      <c r="GN166" s="50"/>
      <c r="GO166" s="50"/>
      <c r="GP166" s="50"/>
      <c r="GQ166" s="50"/>
      <c r="GR166" s="50"/>
      <c r="GS166" s="50"/>
      <c r="GT166" s="50"/>
      <c r="GU166" s="50"/>
      <c r="GV166" s="50"/>
      <c r="GW166" s="50"/>
      <c r="GX166" s="50"/>
      <c r="GY166" s="50"/>
      <c r="GZ166" s="50"/>
      <c r="HA166" s="50"/>
      <c r="HB166" s="50"/>
      <c r="HC166" s="50"/>
      <c r="HD166" s="50"/>
      <c r="HE166" s="50"/>
      <c r="HF166" s="50"/>
      <c r="HG166" s="50"/>
      <c r="HH166" s="50"/>
      <c r="HI166" s="50"/>
      <c r="HJ166" s="50"/>
      <c r="HK166" s="50"/>
      <c r="HL166" s="50"/>
      <c r="HM166" s="50"/>
      <c r="HN166" s="50"/>
      <c r="HO166" s="50"/>
      <c r="HP166" s="50"/>
      <c r="HQ166" s="50"/>
      <c r="HR166" s="50"/>
      <c r="HS166" s="50"/>
      <c r="HT166" s="50"/>
      <c r="HU166" s="50"/>
      <c r="HV166" s="50"/>
      <c r="HW166" s="50"/>
      <c r="HX166" s="50"/>
      <c r="HY166" s="50"/>
      <c r="HZ166" s="50"/>
      <c r="IA166" s="50"/>
      <c r="IB166" s="50"/>
      <c r="IC166" s="50"/>
      <c r="ID166" s="50"/>
      <c r="IE166" s="50"/>
      <c r="IF166" s="50"/>
      <c r="IG166" s="50"/>
      <c r="IH166" s="50"/>
      <c r="II166" s="50"/>
      <c r="IJ166" s="50"/>
      <c r="IK166" s="50"/>
      <c r="IL166" s="50"/>
      <c r="IM166" s="50"/>
      <c r="IN166" s="50"/>
      <c r="IO166" s="50"/>
      <c r="IP166" s="50"/>
      <c r="IQ166" s="50"/>
      <c r="IR166" s="50"/>
      <c r="IS166" s="50"/>
    </row>
    <row r="167" spans="1:253" ht="14.25" customHeight="1" x14ac:dyDescent="0.2">
      <c r="A167" s="56" t="str">
        <f t="shared" si="15"/>
        <v>camera.1613</v>
      </c>
      <c r="B167" s="57">
        <v>1613</v>
      </c>
      <c r="C167" s="58" t="s">
        <v>512</v>
      </c>
      <c r="D167" s="58">
        <v>12.15</v>
      </c>
      <c r="E167" s="58" t="s">
        <v>3721</v>
      </c>
      <c r="F167" s="58" t="s">
        <v>512</v>
      </c>
      <c r="G167" s="58" t="s">
        <v>35</v>
      </c>
      <c r="H167" s="58" t="s">
        <v>403</v>
      </c>
      <c r="I167" s="50" t="s">
        <v>3722</v>
      </c>
      <c r="J167" s="50" t="s">
        <v>37</v>
      </c>
      <c r="K167" s="63" t="s">
        <v>162</v>
      </c>
      <c r="L167" s="69" t="s">
        <v>541</v>
      </c>
      <c r="M167" s="58" t="s">
        <v>39</v>
      </c>
      <c r="N167" s="58" t="s">
        <v>40</v>
      </c>
      <c r="O167" s="50">
        <v>80</v>
      </c>
      <c r="P167" s="50">
        <v>80</v>
      </c>
      <c r="Q167" s="50">
        <v>554</v>
      </c>
      <c r="R167" s="50" t="s">
        <v>1674</v>
      </c>
      <c r="S167" s="50" t="s">
        <v>41</v>
      </c>
      <c r="T167" s="50">
        <v>0</v>
      </c>
      <c r="U167" s="50">
        <v>0</v>
      </c>
      <c r="V167" s="50" t="s">
        <v>542</v>
      </c>
      <c r="W167" s="50" t="s">
        <v>68</v>
      </c>
      <c r="X167" s="60" t="s">
        <v>42</v>
      </c>
      <c r="AB167" s="58" t="s">
        <v>512</v>
      </c>
      <c r="AC167" s="50" t="s">
        <v>89</v>
      </c>
      <c r="AD167" s="50">
        <v>0</v>
      </c>
      <c r="AE167" s="50">
        <v>0</v>
      </c>
      <c r="AF167" s="50">
        <v>300</v>
      </c>
      <c r="AG167" s="50" t="s">
        <v>43</v>
      </c>
      <c r="AH167" s="50" t="str">
        <f t="shared" si="17"/>
        <v>C-16 12,15 -</v>
      </c>
      <c r="AI167" s="50"/>
      <c r="AJ167" s="50" t="str">
        <f t="shared" si="18"/>
        <v>{'Camera information':{'Identifier':'camera.1613','Number':1613,'Group':'C-16','Name':'C-16 12,15 -','Location':'C-16',</v>
      </c>
      <c r="AK167" s="50" t="str">
        <f t="shared" si="16"/>
        <v>'Description':'C-16 12,15 -','Symbol':'Fixed camera','Owner':'SCT/Tunels','Municipality':'Sant Cugat del Vallès','Kilometric Point':'12,15','Road':'C-16','Direction':'0',</v>
      </c>
      <c r="AL167" s="50" t="str">
        <f t="shared" si="19"/>
        <v>'Latitude':'0','Longitude':'0','Manufacturer':'LANACCESS','Model':'onSafe MPEGx-100E','Protocol':'		VLC','Polling':300,</v>
      </c>
      <c r="AM167" s="50" t="str">
        <f t="shared" si="21"/>
        <v>'Connection':{'Address':'10.136.34.153','Multicast address':'				239.136.34.153','User':'hello','Password':'world','HTTP port':80,'ONVIF port':80,'RTSP port':554},</v>
      </c>
      <c r="AN167" s="50" t="str">
        <f t="shared" si="20"/>
        <v>'PTZ protocol':{'Protocol':'		VLC','Address':			0,'Port':0,'Serial settings':'0'}}},</v>
      </c>
      <c r="AO167" s="50"/>
      <c r="AP167" s="50"/>
      <c r="AQ167" s="50"/>
      <c r="AR167" s="50"/>
      <c r="AS167" s="50"/>
      <c r="AT167" s="50"/>
      <c r="AU167" s="50"/>
      <c r="AV167" s="50"/>
      <c r="AW167" s="50"/>
      <c r="AX167" s="50"/>
      <c r="AY167" s="50"/>
      <c r="AZ167" s="50"/>
      <c r="BA167" s="50"/>
      <c r="BB167" s="50"/>
      <c r="BC167" s="50"/>
      <c r="BD167" s="50"/>
      <c r="BE167" s="50"/>
      <c r="BF167" s="50"/>
      <c r="BG167" s="50"/>
      <c r="BH167" s="50"/>
      <c r="BI167" s="50"/>
      <c r="BJ167" s="50"/>
      <c r="BK167" s="50"/>
      <c r="BL167" s="50"/>
      <c r="BM167" s="50"/>
      <c r="BN167" s="50"/>
      <c r="BO167" s="50"/>
      <c r="BP167" s="50"/>
      <c r="BQ167" s="50"/>
      <c r="BR167" s="50"/>
      <c r="BS167" s="50"/>
      <c r="BT167" s="50"/>
      <c r="BU167" s="50"/>
      <c r="BV167" s="50"/>
      <c r="BW167" s="50"/>
      <c r="BX167" s="50"/>
      <c r="BY167" s="50"/>
      <c r="BZ167" s="50"/>
      <c r="CA167" s="50"/>
      <c r="CB167" s="50"/>
      <c r="CC167" s="50"/>
      <c r="CD167" s="50"/>
      <c r="CE167" s="50"/>
      <c r="CF167" s="50"/>
      <c r="CG167" s="50"/>
      <c r="CH167" s="50"/>
      <c r="CI167" s="50"/>
      <c r="CJ167" s="50"/>
      <c r="CK167" s="50"/>
      <c r="CL167" s="50"/>
      <c r="CM167" s="50"/>
      <c r="CN167" s="50"/>
      <c r="CO167" s="50"/>
      <c r="CP167" s="50"/>
      <c r="CQ167" s="50"/>
      <c r="CR167" s="50"/>
      <c r="CS167" s="50"/>
      <c r="CT167" s="50"/>
      <c r="CU167" s="50"/>
      <c r="CV167" s="50"/>
      <c r="CW167" s="50"/>
      <c r="CX167" s="50"/>
      <c r="CY167" s="50"/>
      <c r="CZ167" s="50"/>
      <c r="DA167" s="50"/>
      <c r="DB167" s="50"/>
      <c r="DC167" s="50"/>
      <c r="DD167" s="50"/>
      <c r="DE167" s="50"/>
      <c r="DF167" s="50"/>
      <c r="DG167" s="50"/>
      <c r="DH167" s="50"/>
      <c r="DI167" s="50"/>
      <c r="DJ167" s="50"/>
      <c r="DK167" s="50"/>
      <c r="DL167" s="50"/>
      <c r="DM167" s="50"/>
      <c r="DN167" s="50"/>
      <c r="DO167" s="50"/>
      <c r="DP167" s="50"/>
      <c r="DQ167" s="50"/>
      <c r="DR167" s="50"/>
      <c r="DS167" s="50"/>
      <c r="DT167" s="50"/>
      <c r="DU167" s="50"/>
      <c r="DV167" s="50"/>
      <c r="DW167" s="50"/>
      <c r="DX167" s="50"/>
      <c r="DY167" s="50"/>
      <c r="DZ167" s="50"/>
      <c r="EA167" s="50"/>
      <c r="EB167" s="50"/>
      <c r="EC167" s="50"/>
      <c r="ED167" s="50"/>
      <c r="EE167" s="50"/>
      <c r="EF167" s="50"/>
      <c r="EG167" s="50"/>
      <c r="EH167" s="50"/>
      <c r="EI167" s="50"/>
      <c r="EJ167" s="50"/>
      <c r="EK167" s="50"/>
      <c r="EL167" s="50"/>
      <c r="EM167" s="50"/>
      <c r="EN167" s="50"/>
      <c r="EO167" s="50"/>
      <c r="EP167" s="50"/>
      <c r="EQ167" s="50"/>
      <c r="ER167" s="50"/>
      <c r="ES167" s="50"/>
      <c r="ET167" s="50"/>
      <c r="EU167" s="50"/>
      <c r="EV167" s="50"/>
      <c r="EW167" s="50"/>
      <c r="EX167" s="50"/>
      <c r="EY167" s="50"/>
      <c r="EZ167" s="50"/>
      <c r="FA167" s="50"/>
      <c r="FB167" s="50"/>
      <c r="FC167" s="50"/>
      <c r="FD167" s="50"/>
      <c r="FE167" s="50"/>
      <c r="FF167" s="50"/>
      <c r="FG167" s="50"/>
      <c r="FH167" s="50"/>
      <c r="FI167" s="50"/>
      <c r="FJ167" s="50"/>
      <c r="FK167" s="50"/>
      <c r="FL167" s="50"/>
      <c r="FM167" s="50"/>
      <c r="FN167" s="50"/>
      <c r="FO167" s="50"/>
      <c r="FP167" s="50"/>
      <c r="FQ167" s="50"/>
      <c r="FR167" s="50"/>
      <c r="FS167" s="50"/>
      <c r="FT167" s="50"/>
      <c r="FU167" s="50"/>
      <c r="FV167" s="50"/>
      <c r="FW167" s="50"/>
      <c r="FX167" s="50"/>
      <c r="FY167" s="50"/>
      <c r="FZ167" s="50"/>
      <c r="GA167" s="50"/>
      <c r="GB167" s="50"/>
      <c r="GC167" s="50"/>
      <c r="GD167" s="50"/>
      <c r="GE167" s="50"/>
      <c r="GF167" s="50"/>
      <c r="GG167" s="50"/>
      <c r="GH167" s="50"/>
      <c r="GI167" s="50"/>
      <c r="GJ167" s="50"/>
      <c r="GK167" s="50"/>
      <c r="GL167" s="50"/>
      <c r="GM167" s="50"/>
      <c r="GN167" s="50"/>
      <c r="GO167" s="50"/>
      <c r="GP167" s="50"/>
      <c r="GQ167" s="50"/>
      <c r="GR167" s="50"/>
      <c r="GS167" s="50"/>
      <c r="GT167" s="50"/>
      <c r="GU167" s="50"/>
      <c r="GV167" s="50"/>
      <c r="GW167" s="50"/>
      <c r="GX167" s="50"/>
      <c r="GY167" s="50"/>
      <c r="GZ167" s="50"/>
      <c r="HA167" s="50"/>
      <c r="HB167" s="50"/>
      <c r="HC167" s="50"/>
      <c r="HD167" s="50"/>
      <c r="HE167" s="50"/>
      <c r="HF167" s="50"/>
      <c r="HG167" s="50"/>
      <c r="HH167" s="50"/>
      <c r="HI167" s="50"/>
      <c r="HJ167" s="50"/>
      <c r="HK167" s="50"/>
      <c r="HL167" s="50"/>
      <c r="HM167" s="50"/>
      <c r="HN167" s="50"/>
      <c r="HO167" s="50"/>
      <c r="HP167" s="50"/>
      <c r="HQ167" s="50"/>
      <c r="HR167" s="50"/>
      <c r="HS167" s="50"/>
      <c r="HT167" s="50"/>
      <c r="HU167" s="50"/>
      <c r="HV167" s="50"/>
      <c r="HW167" s="50"/>
      <c r="HX167" s="50"/>
      <c r="HY167" s="50"/>
      <c r="HZ167" s="50"/>
      <c r="IA167" s="50"/>
      <c r="IB167" s="50"/>
      <c r="IC167" s="50"/>
      <c r="ID167" s="50"/>
      <c r="IE167" s="50"/>
      <c r="IF167" s="50"/>
      <c r="IG167" s="50"/>
      <c r="IH167" s="50"/>
      <c r="II167" s="50"/>
      <c r="IJ167" s="50"/>
      <c r="IK167" s="50"/>
      <c r="IL167" s="50"/>
      <c r="IM167" s="50"/>
      <c r="IN167" s="50"/>
      <c r="IO167" s="50"/>
      <c r="IP167" s="50"/>
      <c r="IQ167" s="50"/>
      <c r="IR167" s="50"/>
      <c r="IS167" s="50"/>
    </row>
    <row r="168" spans="1:253" ht="14.25" customHeight="1" x14ac:dyDescent="0.2">
      <c r="A168" s="56" t="str">
        <f t="shared" si="15"/>
        <v>camera.1614</v>
      </c>
      <c r="B168" s="57">
        <v>1614</v>
      </c>
      <c r="C168" s="58" t="s">
        <v>512</v>
      </c>
      <c r="D168" s="58">
        <v>13.3</v>
      </c>
      <c r="E168" s="58" t="s">
        <v>3721</v>
      </c>
      <c r="F168" s="58" t="s">
        <v>512</v>
      </c>
      <c r="G168" s="58" t="s">
        <v>35</v>
      </c>
      <c r="H168" s="58" t="s">
        <v>403</v>
      </c>
      <c r="I168" s="50" t="s">
        <v>3722</v>
      </c>
      <c r="J168" s="50" t="s">
        <v>37</v>
      </c>
      <c r="K168" s="63" t="s">
        <v>162</v>
      </c>
      <c r="L168" s="69" t="s">
        <v>543</v>
      </c>
      <c r="M168" s="58" t="s">
        <v>39</v>
      </c>
      <c r="N168" s="58" t="s">
        <v>40</v>
      </c>
      <c r="O168" s="50">
        <v>80</v>
      </c>
      <c r="P168" s="50">
        <v>80</v>
      </c>
      <c r="Q168" s="50">
        <v>554</v>
      </c>
      <c r="R168" s="50" t="s">
        <v>1674</v>
      </c>
      <c r="S168" s="50" t="s">
        <v>41</v>
      </c>
      <c r="T168" s="50">
        <v>0</v>
      </c>
      <c r="U168" s="50">
        <v>0</v>
      </c>
      <c r="V168" s="50" t="s">
        <v>544</v>
      </c>
      <c r="W168" s="50" t="s">
        <v>68</v>
      </c>
      <c r="X168" s="60" t="s">
        <v>42</v>
      </c>
      <c r="AB168" s="58" t="s">
        <v>512</v>
      </c>
      <c r="AC168" s="50" t="s">
        <v>89</v>
      </c>
      <c r="AD168" s="50">
        <v>0</v>
      </c>
      <c r="AE168" s="50">
        <v>0</v>
      </c>
      <c r="AF168" s="50">
        <v>300</v>
      </c>
      <c r="AG168" s="50" t="s">
        <v>43</v>
      </c>
      <c r="AH168" s="50" t="str">
        <f t="shared" si="17"/>
        <v>C-16 13,3 -</v>
      </c>
      <c r="AI168" s="50"/>
      <c r="AJ168" s="50" t="str">
        <f t="shared" si="18"/>
        <v>{'Camera information':{'Identifier':'camera.1614','Number':1614,'Group':'C-16','Name':'C-16 13,3 -','Location':'C-16',</v>
      </c>
      <c r="AK168" s="50" t="str">
        <f t="shared" si="16"/>
        <v>'Description':'C-16 13,3 -','Symbol':'Fixed camera','Owner':'SCT/Tunels','Municipality':'Sant Cugat del Vallès','Kilometric Point':'13,3','Road':'C-16','Direction':'0',</v>
      </c>
      <c r="AL168" s="50" t="str">
        <f t="shared" si="19"/>
        <v>'Latitude':'0','Longitude':'0','Manufacturer':'LANACCESS','Model':'onSafe MPEGx-100E','Protocol':'		VLC','Polling':300,</v>
      </c>
      <c r="AM168" s="50" t="str">
        <f t="shared" si="21"/>
        <v>'Connection':{'Address':'10.136.34.154','Multicast address':'				239.136.34.154','User':'hello','Password':'world','HTTP port':80,'ONVIF port':80,'RTSP port':554},</v>
      </c>
      <c r="AN168" s="50" t="str">
        <f t="shared" si="20"/>
        <v>'PTZ protocol':{'Protocol':'		VLC','Address':			0,'Port':0,'Serial settings':'0'}}},</v>
      </c>
      <c r="AO168" s="50"/>
      <c r="AP168" s="50"/>
      <c r="AQ168" s="50"/>
      <c r="AR168" s="50"/>
      <c r="AS168" s="50"/>
      <c r="AT168" s="50"/>
      <c r="AU168" s="50"/>
      <c r="AV168" s="50"/>
      <c r="AW168" s="50"/>
      <c r="AX168" s="50"/>
      <c r="AY168" s="50"/>
      <c r="AZ168" s="50"/>
      <c r="BA168" s="50"/>
      <c r="BB168" s="50"/>
      <c r="BC168" s="50"/>
      <c r="BD168" s="50"/>
      <c r="BE168" s="50"/>
      <c r="BF168" s="50"/>
      <c r="BG168" s="50"/>
      <c r="BH168" s="50"/>
      <c r="BI168" s="50"/>
      <c r="BJ168" s="50"/>
      <c r="BK168" s="50"/>
      <c r="BL168" s="50"/>
      <c r="BM168" s="50"/>
      <c r="BN168" s="50"/>
      <c r="BO168" s="50"/>
      <c r="BP168" s="50"/>
      <c r="BQ168" s="50"/>
      <c r="BR168" s="50"/>
      <c r="BS168" s="50"/>
      <c r="BT168" s="50"/>
      <c r="BU168" s="50"/>
      <c r="BV168" s="50"/>
      <c r="BW168" s="50"/>
      <c r="BX168" s="50"/>
      <c r="BY168" s="50"/>
      <c r="BZ168" s="50"/>
      <c r="CA168" s="50"/>
      <c r="CB168" s="50"/>
      <c r="CC168" s="50"/>
      <c r="CD168" s="50"/>
      <c r="CE168" s="50"/>
      <c r="CF168" s="50"/>
      <c r="CG168" s="50"/>
      <c r="CH168" s="50"/>
      <c r="CI168" s="50"/>
      <c r="CJ168" s="50"/>
      <c r="CK168" s="50"/>
      <c r="CL168" s="50"/>
      <c r="CM168" s="50"/>
      <c r="CN168" s="50"/>
      <c r="CO168" s="50"/>
      <c r="CP168" s="50"/>
      <c r="CQ168" s="50"/>
      <c r="CR168" s="50"/>
      <c r="CS168" s="50"/>
      <c r="CT168" s="50"/>
      <c r="CU168" s="50"/>
      <c r="CV168" s="50"/>
      <c r="CW168" s="50"/>
      <c r="CX168" s="50"/>
      <c r="CY168" s="50"/>
      <c r="CZ168" s="50"/>
      <c r="DA168" s="50"/>
      <c r="DB168" s="50"/>
      <c r="DC168" s="50"/>
      <c r="DD168" s="50"/>
      <c r="DE168" s="50"/>
      <c r="DF168" s="50"/>
      <c r="DG168" s="50"/>
      <c r="DH168" s="50"/>
      <c r="DI168" s="50"/>
      <c r="DJ168" s="50"/>
      <c r="DK168" s="50"/>
      <c r="DL168" s="50"/>
      <c r="DM168" s="50"/>
      <c r="DN168" s="50"/>
      <c r="DO168" s="50"/>
      <c r="DP168" s="50"/>
      <c r="DQ168" s="50"/>
      <c r="DR168" s="50"/>
      <c r="DS168" s="50"/>
      <c r="DT168" s="50"/>
      <c r="DU168" s="50"/>
      <c r="DV168" s="50"/>
      <c r="DW168" s="50"/>
      <c r="DX168" s="50"/>
      <c r="DY168" s="50"/>
      <c r="DZ168" s="50"/>
      <c r="EA168" s="50"/>
      <c r="EB168" s="50"/>
      <c r="EC168" s="50"/>
      <c r="ED168" s="50"/>
      <c r="EE168" s="50"/>
      <c r="EF168" s="50"/>
      <c r="EG168" s="50"/>
      <c r="EH168" s="50"/>
      <c r="EI168" s="50"/>
      <c r="EJ168" s="50"/>
      <c r="EK168" s="50"/>
      <c r="EL168" s="50"/>
      <c r="EM168" s="50"/>
      <c r="EN168" s="50"/>
      <c r="EO168" s="50"/>
      <c r="EP168" s="50"/>
      <c r="EQ168" s="50"/>
      <c r="ER168" s="50"/>
      <c r="ES168" s="50"/>
      <c r="ET168" s="50"/>
      <c r="EU168" s="50"/>
      <c r="EV168" s="50"/>
      <c r="EW168" s="50"/>
      <c r="EX168" s="50"/>
      <c r="EY168" s="50"/>
      <c r="EZ168" s="50"/>
      <c r="FA168" s="50"/>
      <c r="FB168" s="50"/>
      <c r="FC168" s="50"/>
      <c r="FD168" s="50"/>
      <c r="FE168" s="50"/>
      <c r="FF168" s="50"/>
      <c r="FG168" s="50"/>
      <c r="FH168" s="50"/>
      <c r="FI168" s="50"/>
      <c r="FJ168" s="50"/>
      <c r="FK168" s="50"/>
      <c r="FL168" s="50"/>
      <c r="FM168" s="50"/>
      <c r="FN168" s="50"/>
      <c r="FO168" s="50"/>
      <c r="FP168" s="50"/>
      <c r="FQ168" s="50"/>
      <c r="FR168" s="50"/>
      <c r="FS168" s="50"/>
      <c r="FT168" s="50"/>
      <c r="FU168" s="50"/>
      <c r="FV168" s="50"/>
      <c r="FW168" s="50"/>
      <c r="FX168" s="50"/>
      <c r="FY168" s="50"/>
      <c r="FZ168" s="50"/>
      <c r="GA168" s="50"/>
      <c r="GB168" s="50"/>
      <c r="GC168" s="50"/>
      <c r="GD168" s="50"/>
      <c r="GE168" s="50"/>
      <c r="GF168" s="50"/>
      <c r="GG168" s="50"/>
      <c r="GH168" s="50"/>
      <c r="GI168" s="50"/>
      <c r="GJ168" s="50"/>
      <c r="GK168" s="50"/>
      <c r="GL168" s="50"/>
      <c r="GM168" s="50"/>
      <c r="GN168" s="50"/>
      <c r="GO168" s="50"/>
      <c r="GP168" s="50"/>
      <c r="GQ168" s="50"/>
      <c r="GR168" s="50"/>
      <c r="GS168" s="50"/>
      <c r="GT168" s="50"/>
      <c r="GU168" s="50"/>
      <c r="GV168" s="50"/>
      <c r="GW168" s="50"/>
      <c r="GX168" s="50"/>
      <c r="GY168" s="50"/>
      <c r="GZ168" s="50"/>
      <c r="HA168" s="50"/>
      <c r="HB168" s="50"/>
      <c r="HC168" s="50"/>
      <c r="HD168" s="50"/>
      <c r="HE168" s="50"/>
      <c r="HF168" s="50"/>
      <c r="HG168" s="50"/>
      <c r="HH168" s="50"/>
      <c r="HI168" s="50"/>
      <c r="HJ168" s="50"/>
      <c r="HK168" s="50"/>
      <c r="HL168" s="50"/>
      <c r="HM168" s="50"/>
      <c r="HN168" s="50"/>
      <c r="HO168" s="50"/>
      <c r="HP168" s="50"/>
      <c r="HQ168" s="50"/>
      <c r="HR168" s="50"/>
      <c r="HS168" s="50"/>
      <c r="HT168" s="50"/>
      <c r="HU168" s="50"/>
      <c r="HV168" s="50"/>
      <c r="HW168" s="50"/>
      <c r="HX168" s="50"/>
      <c r="HY168" s="50"/>
      <c r="HZ168" s="50"/>
      <c r="IA168" s="50"/>
      <c r="IB168" s="50"/>
      <c r="IC168" s="50"/>
      <c r="ID168" s="50"/>
      <c r="IE168" s="50"/>
      <c r="IF168" s="50"/>
      <c r="IG168" s="50"/>
      <c r="IH168" s="50"/>
      <c r="II168" s="50"/>
      <c r="IJ168" s="50"/>
      <c r="IK168" s="50"/>
      <c r="IL168" s="50"/>
      <c r="IM168" s="50"/>
      <c r="IN168" s="50"/>
      <c r="IO168" s="50"/>
      <c r="IP168" s="50"/>
      <c r="IQ168" s="50"/>
      <c r="IR168" s="50"/>
      <c r="IS168" s="50"/>
    </row>
    <row r="169" spans="1:253" ht="14.25" customHeight="1" x14ac:dyDescent="0.2">
      <c r="A169" s="56" t="str">
        <f t="shared" si="15"/>
        <v>camera.0749</v>
      </c>
      <c r="B169" s="57">
        <v>749</v>
      </c>
      <c r="C169" s="60" t="s">
        <v>69</v>
      </c>
      <c r="D169" s="60">
        <v>153.30000000000001</v>
      </c>
      <c r="E169" s="60" t="s">
        <v>45</v>
      </c>
      <c r="F169" s="60" t="s">
        <v>61</v>
      </c>
      <c r="G169" s="58" t="s">
        <v>35</v>
      </c>
      <c r="H169" s="60" t="s">
        <v>78</v>
      </c>
      <c r="I169" s="60" t="s">
        <v>404</v>
      </c>
      <c r="J169" s="60" t="s">
        <v>37</v>
      </c>
      <c r="K169" s="60" t="s">
        <v>38</v>
      </c>
      <c r="L169" s="60" t="s">
        <v>545</v>
      </c>
      <c r="M169" s="60" t="s">
        <v>39</v>
      </c>
      <c r="N169" s="60" t="s">
        <v>40</v>
      </c>
      <c r="O169" s="50">
        <v>80</v>
      </c>
      <c r="P169" s="50">
        <v>80</v>
      </c>
      <c r="Q169" s="50">
        <v>554</v>
      </c>
      <c r="R169" s="60" t="s">
        <v>1682</v>
      </c>
      <c r="S169" s="60" t="s">
        <v>546</v>
      </c>
      <c r="T169" s="60">
        <v>9</v>
      </c>
      <c r="U169" s="50" t="s">
        <v>66</v>
      </c>
      <c r="V169" s="60" t="s">
        <v>547</v>
      </c>
      <c r="W169" s="60" t="s">
        <v>68</v>
      </c>
      <c r="X169" s="60" t="s">
        <v>42</v>
      </c>
      <c r="Y169" s="60"/>
      <c r="Z169" s="60"/>
      <c r="AA169" s="60"/>
      <c r="AB169" s="60" t="s">
        <v>69</v>
      </c>
      <c r="AC169" s="50" t="s">
        <v>54</v>
      </c>
      <c r="AD169" s="50">
        <v>41.4881871836849</v>
      </c>
      <c r="AE169" s="50">
        <v>2.0757248484764399</v>
      </c>
      <c r="AF169" s="50">
        <v>300</v>
      </c>
      <c r="AG169" s="50" t="s">
        <v>43</v>
      </c>
      <c r="AH169" s="50" t="str">
        <f t="shared" si="17"/>
        <v>AP-7/B-30 153,3 St. Cugat</v>
      </c>
      <c r="AI169" s="50"/>
      <c r="AJ169" s="50" t="str">
        <f t="shared" si="18"/>
        <v>{'Camera information':{'Identifier':'camera.0749','Number':749,'Group':'AP-7/B-30','Name':'AP-7/B-30 153,3 St. Cugat','Location':'ACCESSOS NORD',</v>
      </c>
      <c r="AK169" s="50" t="str">
        <f t="shared" si="16"/>
        <v>'Description':'AP-7/B-30 153,3 St. Cugat','Symbol':'Fixed camera','Owner':'SCT','Municipality':'Cerdanyola del Vallès','Kilometric Point':'153,3','Road':'AP-7/B-30','Direction':'DEC',</v>
      </c>
      <c r="AL169" s="50" t="str">
        <f t="shared" si="19"/>
        <v>'Latitude':'41,4881871836849','Longitude':'2,07572484847644','Manufacturer':'LANACCESS','Model':'onSafe MPEGx-120E','Protocol':'		Plettack','Polling':300,</v>
      </c>
      <c r="AM169" s="50" t="str">
        <f t="shared" si="21"/>
        <v>'Connection':{'Address':'10.137.229.40','Multicast address':'				239.137.229.40','User':'hello','Password':'world','HTTP port':80,'ONVIF port':80,'RTSP port':554},</v>
      </c>
      <c r="AN169" s="50" t="str">
        <f t="shared" si="20"/>
        <v>'PTZ protocol':{'Protocol':'		Plettack','Address':			14,'Port':9,'Serial settings':'1200,8,E,1'}}},</v>
      </c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50"/>
      <c r="BB169" s="50"/>
      <c r="BC169" s="50"/>
      <c r="BD169" s="50"/>
      <c r="BE169" s="50"/>
      <c r="BF169" s="50"/>
      <c r="BG169" s="50"/>
      <c r="BH169" s="50"/>
      <c r="BI169" s="50"/>
      <c r="BJ169" s="50"/>
      <c r="BK169" s="50"/>
      <c r="BL169" s="50"/>
      <c r="BM169" s="50"/>
      <c r="BN169" s="50"/>
      <c r="BO169" s="50"/>
      <c r="BP169" s="50"/>
      <c r="BQ169" s="50"/>
      <c r="BR169" s="50"/>
      <c r="BS169" s="50"/>
      <c r="BT169" s="50"/>
      <c r="BU169" s="50"/>
      <c r="BV169" s="50"/>
      <c r="BW169" s="50"/>
      <c r="BX169" s="50"/>
      <c r="BY169" s="50"/>
      <c r="BZ169" s="50"/>
      <c r="CA169" s="50"/>
      <c r="CB169" s="50"/>
      <c r="CC169" s="50"/>
      <c r="CD169" s="50"/>
      <c r="CE169" s="50"/>
      <c r="CF169" s="50"/>
      <c r="CG169" s="50"/>
      <c r="CH169" s="50"/>
      <c r="CI169" s="50"/>
      <c r="CJ169" s="50"/>
      <c r="CK169" s="50"/>
      <c r="CL169" s="50"/>
      <c r="CM169" s="50"/>
      <c r="CN169" s="50"/>
      <c r="CO169" s="50"/>
      <c r="CP169" s="50"/>
      <c r="CQ169" s="50"/>
      <c r="CR169" s="50"/>
      <c r="CS169" s="50"/>
      <c r="CT169" s="50"/>
      <c r="CU169" s="50"/>
      <c r="CV169" s="50"/>
      <c r="CW169" s="50"/>
      <c r="CX169" s="50"/>
      <c r="CY169" s="50"/>
      <c r="CZ169" s="50"/>
      <c r="DA169" s="50"/>
      <c r="DB169" s="50"/>
      <c r="DC169" s="50"/>
      <c r="DD169" s="50"/>
      <c r="DE169" s="50"/>
      <c r="DF169" s="50"/>
      <c r="DG169" s="50"/>
      <c r="DH169" s="50"/>
      <c r="DI169" s="50"/>
      <c r="DJ169" s="50"/>
      <c r="DK169" s="50"/>
      <c r="DL169" s="50"/>
      <c r="DM169" s="50"/>
      <c r="DN169" s="50"/>
      <c r="DO169" s="50"/>
      <c r="DP169" s="50"/>
      <c r="DQ169" s="50"/>
      <c r="DR169" s="50"/>
      <c r="DS169" s="50"/>
      <c r="DT169" s="50"/>
      <c r="DU169" s="50"/>
      <c r="DV169" s="50"/>
      <c r="DW169" s="50"/>
      <c r="DX169" s="50"/>
      <c r="DY169" s="50"/>
      <c r="DZ169" s="50"/>
      <c r="EA169" s="50"/>
      <c r="EB169" s="50"/>
      <c r="EC169" s="50"/>
      <c r="ED169" s="50"/>
      <c r="EE169" s="50"/>
      <c r="EF169" s="50"/>
      <c r="EG169" s="50"/>
      <c r="EH169" s="50"/>
      <c r="EI169" s="50"/>
      <c r="EJ169" s="50"/>
      <c r="EK169" s="50"/>
      <c r="EL169" s="50"/>
      <c r="EM169" s="50"/>
      <c r="EN169" s="50"/>
      <c r="EO169" s="50"/>
      <c r="EP169" s="50"/>
      <c r="EQ169" s="50"/>
      <c r="ER169" s="50"/>
      <c r="ES169" s="50"/>
      <c r="ET169" s="50"/>
      <c r="EU169" s="50"/>
      <c r="EV169" s="50"/>
      <c r="EW169" s="50"/>
      <c r="EX169" s="50"/>
      <c r="EY169" s="50"/>
      <c r="EZ169" s="50"/>
      <c r="FA169" s="50"/>
      <c r="FB169" s="50"/>
      <c r="FC169" s="50"/>
      <c r="FD169" s="50"/>
      <c r="FE169" s="50"/>
      <c r="FF169" s="50"/>
      <c r="FG169" s="50"/>
      <c r="FH169" s="50"/>
      <c r="FI169" s="50"/>
      <c r="FJ169" s="50"/>
      <c r="FK169" s="50"/>
      <c r="FL169" s="50"/>
      <c r="FM169" s="50"/>
      <c r="FN169" s="50"/>
      <c r="FO169" s="50"/>
      <c r="FP169" s="50"/>
      <c r="FQ169" s="50"/>
      <c r="FR169" s="50"/>
      <c r="FS169" s="50"/>
      <c r="FT169" s="50"/>
      <c r="FU169" s="50"/>
      <c r="FV169" s="50"/>
      <c r="FW169" s="50"/>
      <c r="FX169" s="50"/>
      <c r="FY169" s="50"/>
      <c r="FZ169" s="50"/>
      <c r="GA169" s="50"/>
      <c r="GB169" s="50"/>
      <c r="GC169" s="50"/>
      <c r="GD169" s="50"/>
      <c r="GE169" s="50"/>
      <c r="GF169" s="50"/>
      <c r="GG169" s="50"/>
      <c r="GH169" s="50"/>
      <c r="GI169" s="50"/>
      <c r="GJ169" s="50"/>
      <c r="GK169" s="50"/>
      <c r="GL169" s="50"/>
      <c r="GM169" s="50"/>
      <c r="GN169" s="50"/>
      <c r="GO169" s="50"/>
      <c r="GP169" s="50"/>
      <c r="GQ169" s="50"/>
      <c r="GR169" s="50"/>
      <c r="GS169" s="50"/>
      <c r="GT169" s="50"/>
      <c r="GU169" s="50"/>
      <c r="GV169" s="50"/>
      <c r="GW169" s="50"/>
      <c r="GX169" s="50"/>
      <c r="GY169" s="50"/>
      <c r="GZ169" s="50"/>
      <c r="HA169" s="50"/>
      <c r="HB169" s="50"/>
      <c r="HC169" s="50"/>
      <c r="HD169" s="50"/>
      <c r="HE169" s="50"/>
      <c r="HF169" s="50"/>
      <c r="HG169" s="50"/>
      <c r="HH169" s="50"/>
      <c r="HI169" s="50"/>
      <c r="HJ169" s="50"/>
      <c r="HK169" s="50"/>
      <c r="HL169" s="50"/>
      <c r="HM169" s="50"/>
      <c r="HN169" s="50"/>
      <c r="HO169" s="50"/>
      <c r="HP169" s="50"/>
      <c r="HQ169" s="50"/>
      <c r="HR169" s="50"/>
      <c r="HS169" s="50"/>
      <c r="HT169" s="50"/>
      <c r="HU169" s="50"/>
      <c r="HV169" s="50"/>
      <c r="HW169" s="50"/>
      <c r="HX169" s="50"/>
      <c r="HY169" s="50"/>
      <c r="HZ169" s="50"/>
      <c r="IA169" s="50"/>
      <c r="IB169" s="50"/>
      <c r="IC169" s="50"/>
      <c r="ID169" s="50"/>
      <c r="IE169" s="50"/>
      <c r="IF169" s="50"/>
      <c r="IG169" s="50"/>
      <c r="IH169" s="50"/>
      <c r="II169" s="50"/>
      <c r="IJ169" s="50"/>
      <c r="IK169" s="50"/>
      <c r="IL169" s="50"/>
      <c r="IM169" s="50"/>
      <c r="IN169" s="50"/>
      <c r="IO169" s="50"/>
      <c r="IP169" s="50"/>
      <c r="IQ169" s="50"/>
      <c r="IR169" s="50"/>
      <c r="IS169" s="50"/>
    </row>
    <row r="170" spans="1:253" ht="14.25" customHeight="1" x14ac:dyDescent="0.2">
      <c r="A170" s="56" t="str">
        <f t="shared" si="15"/>
        <v>camera.0751</v>
      </c>
      <c r="B170" s="57">
        <v>751</v>
      </c>
      <c r="C170" s="60" t="s">
        <v>69</v>
      </c>
      <c r="D170" s="60">
        <v>154</v>
      </c>
      <c r="E170" s="60" t="s">
        <v>45</v>
      </c>
      <c r="F170" s="60" t="s">
        <v>61</v>
      </c>
      <c r="G170" s="58" t="s">
        <v>35</v>
      </c>
      <c r="H170" s="60" t="s">
        <v>78</v>
      </c>
      <c r="I170" s="60" t="s">
        <v>404</v>
      </c>
      <c r="J170" s="60" t="s">
        <v>37</v>
      </c>
      <c r="K170" s="60" t="s">
        <v>38</v>
      </c>
      <c r="L170" s="60" t="s">
        <v>548</v>
      </c>
      <c r="M170" s="60" t="s">
        <v>39</v>
      </c>
      <c r="N170" s="60" t="s">
        <v>40</v>
      </c>
      <c r="O170" s="50">
        <v>80</v>
      </c>
      <c r="P170" s="50">
        <v>80</v>
      </c>
      <c r="Q170" s="50">
        <v>554</v>
      </c>
      <c r="R170" s="60" t="s">
        <v>1682</v>
      </c>
      <c r="S170" s="60" t="s">
        <v>549</v>
      </c>
      <c r="T170" s="60">
        <v>9</v>
      </c>
      <c r="U170" s="50" t="s">
        <v>66</v>
      </c>
      <c r="V170" s="60" t="s">
        <v>550</v>
      </c>
      <c r="W170" s="60" t="s">
        <v>68</v>
      </c>
      <c r="X170" s="60" t="s">
        <v>42</v>
      </c>
      <c r="Y170" s="60"/>
      <c r="Z170" s="60"/>
      <c r="AA170" s="60"/>
      <c r="AB170" s="60" t="s">
        <v>69</v>
      </c>
      <c r="AC170" s="50" t="s">
        <v>54</v>
      </c>
      <c r="AD170" s="50">
        <v>41.489778934767003</v>
      </c>
      <c r="AE170" s="50">
        <v>2.0675093664638702</v>
      </c>
      <c r="AF170" s="50">
        <v>300</v>
      </c>
      <c r="AG170" s="50" t="s">
        <v>43</v>
      </c>
      <c r="AH170" s="50" t="str">
        <f t="shared" si="17"/>
        <v>AP-7/B-30 154 St. Cugat</v>
      </c>
      <c r="AI170" s="50"/>
      <c r="AJ170" s="50" t="str">
        <f t="shared" si="18"/>
        <v>{'Camera information':{'Identifier':'camera.0751','Number':751,'Group':'AP-7/B-30','Name':'AP-7/B-30 154 St. Cugat','Location':'ACCESSOS NORD',</v>
      </c>
      <c r="AK170" s="50" t="str">
        <f t="shared" si="16"/>
        <v>'Description':'AP-7/B-30 154 St. Cugat','Symbol':'Fixed camera','Owner':'SCT','Municipality':'Cerdanyola del Vallès','Kilometric Point':'154','Road':'AP-7/B-30','Direction':'DEC',</v>
      </c>
      <c r="AL170" s="50" t="str">
        <f t="shared" si="19"/>
        <v>'Latitude':'41,489778934767','Longitude':'2,06750936646387','Manufacturer':'LANACCESS','Model':'onSafe MPEGx-120E','Protocol':'		Plettack','Polling':300,</v>
      </c>
      <c r="AM170" s="50" t="str">
        <f t="shared" si="21"/>
        <v>'Connection':{'Address':'10.137.229.41','Multicast address':'				239.137.229.41','User':'hello','Password':'world','HTTP port':80,'ONVIF port':80,'RTSP port':554},</v>
      </c>
      <c r="AN170" s="50" t="str">
        <f t="shared" si="20"/>
        <v>'PTZ protocol':{'Protocol':'		Plettack','Address':			13,'Port':9,'Serial settings':'1200,8,E,1'}}},</v>
      </c>
      <c r="AO170" s="50"/>
      <c r="AP170" s="50"/>
      <c r="AQ170" s="50"/>
      <c r="AR170" s="50"/>
      <c r="AS170" s="50"/>
      <c r="AT170" s="50"/>
      <c r="AU170" s="50"/>
      <c r="AV170" s="50"/>
      <c r="AW170" s="50"/>
      <c r="AX170" s="50"/>
      <c r="AY170" s="50"/>
      <c r="AZ170" s="50"/>
      <c r="BA170" s="50"/>
      <c r="BB170" s="50"/>
      <c r="BC170" s="50"/>
      <c r="BD170" s="50"/>
      <c r="BE170" s="50"/>
      <c r="BF170" s="50"/>
      <c r="BG170" s="50"/>
      <c r="BH170" s="50"/>
      <c r="BI170" s="50"/>
      <c r="BJ170" s="50"/>
      <c r="BK170" s="50"/>
      <c r="BL170" s="50"/>
      <c r="BM170" s="50"/>
      <c r="BN170" s="50"/>
      <c r="BO170" s="50"/>
      <c r="BP170" s="50"/>
      <c r="BQ170" s="50"/>
      <c r="BR170" s="50"/>
      <c r="BS170" s="50"/>
      <c r="BT170" s="50"/>
      <c r="BU170" s="50"/>
      <c r="BV170" s="50"/>
      <c r="BW170" s="50"/>
      <c r="BX170" s="50"/>
      <c r="BY170" s="50"/>
      <c r="BZ170" s="50"/>
      <c r="CA170" s="50"/>
      <c r="CB170" s="50"/>
      <c r="CC170" s="50"/>
      <c r="CD170" s="50"/>
      <c r="CE170" s="50"/>
      <c r="CF170" s="50"/>
      <c r="CG170" s="50"/>
      <c r="CH170" s="50"/>
      <c r="CI170" s="50"/>
      <c r="CJ170" s="50"/>
      <c r="CK170" s="50"/>
      <c r="CL170" s="50"/>
      <c r="CM170" s="50"/>
      <c r="CN170" s="50"/>
      <c r="CO170" s="50"/>
      <c r="CP170" s="50"/>
      <c r="CQ170" s="50"/>
      <c r="CR170" s="50"/>
      <c r="CS170" s="50"/>
      <c r="CT170" s="50"/>
      <c r="CU170" s="50"/>
      <c r="CV170" s="50"/>
      <c r="CW170" s="50"/>
      <c r="CX170" s="50"/>
      <c r="CY170" s="50"/>
      <c r="CZ170" s="50"/>
      <c r="DA170" s="50"/>
      <c r="DB170" s="50"/>
      <c r="DC170" s="50"/>
      <c r="DD170" s="50"/>
      <c r="DE170" s="50"/>
      <c r="DF170" s="50"/>
      <c r="DG170" s="50"/>
      <c r="DH170" s="50"/>
      <c r="DI170" s="50"/>
      <c r="DJ170" s="50"/>
      <c r="DK170" s="50"/>
      <c r="DL170" s="50"/>
      <c r="DM170" s="50"/>
      <c r="DN170" s="50"/>
      <c r="DO170" s="50"/>
      <c r="DP170" s="50"/>
      <c r="DQ170" s="50"/>
      <c r="DR170" s="50"/>
      <c r="DS170" s="50"/>
      <c r="DT170" s="50"/>
      <c r="DU170" s="50"/>
      <c r="DV170" s="50"/>
      <c r="DW170" s="50"/>
      <c r="DX170" s="50"/>
      <c r="DY170" s="50"/>
      <c r="DZ170" s="50"/>
      <c r="EA170" s="50"/>
      <c r="EB170" s="50"/>
      <c r="EC170" s="50"/>
      <c r="ED170" s="50"/>
      <c r="EE170" s="50"/>
      <c r="EF170" s="50"/>
      <c r="EG170" s="50"/>
      <c r="EH170" s="50"/>
      <c r="EI170" s="50"/>
      <c r="EJ170" s="50"/>
      <c r="EK170" s="50"/>
      <c r="EL170" s="50"/>
      <c r="EM170" s="50"/>
      <c r="EN170" s="50"/>
      <c r="EO170" s="50"/>
      <c r="EP170" s="50"/>
      <c r="EQ170" s="50"/>
      <c r="ER170" s="50"/>
      <c r="ES170" s="50"/>
      <c r="ET170" s="50"/>
      <c r="EU170" s="50"/>
      <c r="EV170" s="50"/>
      <c r="EW170" s="50"/>
      <c r="EX170" s="50"/>
      <c r="EY170" s="50"/>
      <c r="EZ170" s="50"/>
      <c r="FA170" s="50"/>
      <c r="FB170" s="50"/>
      <c r="FC170" s="50"/>
      <c r="FD170" s="50"/>
      <c r="FE170" s="50"/>
      <c r="FF170" s="50"/>
      <c r="FG170" s="50"/>
      <c r="FH170" s="50"/>
      <c r="FI170" s="50"/>
      <c r="FJ170" s="50"/>
      <c r="FK170" s="50"/>
      <c r="FL170" s="50"/>
      <c r="FM170" s="50"/>
      <c r="FN170" s="50"/>
      <c r="FO170" s="50"/>
      <c r="FP170" s="50"/>
      <c r="FQ170" s="50"/>
      <c r="FR170" s="50"/>
      <c r="FS170" s="50"/>
      <c r="FT170" s="50"/>
      <c r="FU170" s="50"/>
      <c r="FV170" s="50"/>
      <c r="FW170" s="50"/>
      <c r="FX170" s="50"/>
      <c r="FY170" s="50"/>
      <c r="FZ170" s="50"/>
      <c r="GA170" s="50"/>
      <c r="GB170" s="50"/>
      <c r="GC170" s="50"/>
      <c r="GD170" s="50"/>
      <c r="GE170" s="50"/>
      <c r="GF170" s="50"/>
      <c r="GG170" s="50"/>
      <c r="GH170" s="50"/>
      <c r="GI170" s="50"/>
      <c r="GJ170" s="50"/>
      <c r="GK170" s="50"/>
      <c r="GL170" s="50"/>
      <c r="GM170" s="50"/>
      <c r="GN170" s="50"/>
      <c r="GO170" s="50"/>
      <c r="GP170" s="50"/>
      <c r="GQ170" s="50"/>
      <c r="GR170" s="50"/>
      <c r="GS170" s="50"/>
      <c r="GT170" s="50"/>
      <c r="GU170" s="50"/>
      <c r="GV170" s="50"/>
      <c r="GW170" s="50"/>
      <c r="GX170" s="50"/>
      <c r="GY170" s="50"/>
      <c r="GZ170" s="50"/>
      <c r="HA170" s="50"/>
      <c r="HB170" s="50"/>
      <c r="HC170" s="50"/>
      <c r="HD170" s="50"/>
      <c r="HE170" s="50"/>
      <c r="HF170" s="50"/>
      <c r="HG170" s="50"/>
      <c r="HH170" s="50"/>
      <c r="HI170" s="50"/>
      <c r="HJ170" s="50"/>
      <c r="HK170" s="50"/>
      <c r="HL170" s="50"/>
      <c r="HM170" s="50"/>
      <c r="HN170" s="50"/>
      <c r="HO170" s="50"/>
      <c r="HP170" s="50"/>
      <c r="HQ170" s="50"/>
      <c r="HR170" s="50"/>
      <c r="HS170" s="50"/>
      <c r="HT170" s="50"/>
      <c r="HU170" s="50"/>
      <c r="HV170" s="50"/>
      <c r="HW170" s="50"/>
      <c r="HX170" s="50"/>
      <c r="HY170" s="50"/>
      <c r="HZ170" s="50"/>
      <c r="IA170" s="50"/>
      <c r="IB170" s="50"/>
      <c r="IC170" s="50"/>
      <c r="ID170" s="50"/>
      <c r="IE170" s="50"/>
      <c r="IF170" s="50"/>
      <c r="IG170" s="50"/>
      <c r="IH170" s="50"/>
      <c r="II170" s="50"/>
      <c r="IJ170" s="50"/>
      <c r="IK170" s="50"/>
      <c r="IL170" s="50"/>
      <c r="IM170" s="50"/>
      <c r="IN170" s="50"/>
      <c r="IO170" s="50"/>
      <c r="IP170" s="50"/>
      <c r="IQ170" s="50"/>
      <c r="IR170" s="50"/>
      <c r="IS170" s="50"/>
    </row>
    <row r="171" spans="1:253" ht="14.25" customHeight="1" x14ac:dyDescent="0.2">
      <c r="A171" s="56" t="str">
        <f t="shared" si="15"/>
        <v>camera.0752</v>
      </c>
      <c r="B171" s="57">
        <v>752</v>
      </c>
      <c r="C171" s="60" t="s">
        <v>69</v>
      </c>
      <c r="D171" s="60">
        <v>154.6</v>
      </c>
      <c r="E171" s="60" t="s">
        <v>45</v>
      </c>
      <c r="F171" s="60" t="s">
        <v>61</v>
      </c>
      <c r="G171" s="58" t="s">
        <v>35</v>
      </c>
      <c r="H171" s="60" t="s">
        <v>403</v>
      </c>
      <c r="I171" s="60" t="s">
        <v>404</v>
      </c>
      <c r="J171" s="60" t="s">
        <v>37</v>
      </c>
      <c r="K171" s="60" t="s">
        <v>38</v>
      </c>
      <c r="L171" s="60" t="s">
        <v>551</v>
      </c>
      <c r="M171" s="60" t="s">
        <v>39</v>
      </c>
      <c r="N171" s="60" t="s">
        <v>40</v>
      </c>
      <c r="O171" s="50">
        <v>80</v>
      </c>
      <c r="P171" s="50">
        <v>80</v>
      </c>
      <c r="Q171" s="50">
        <v>554</v>
      </c>
      <c r="R171" s="60" t="s">
        <v>1682</v>
      </c>
      <c r="S171" s="60" t="s">
        <v>552</v>
      </c>
      <c r="T171" s="60">
        <v>9</v>
      </c>
      <c r="U171" s="50" t="s">
        <v>66</v>
      </c>
      <c r="V171" s="60" t="s">
        <v>553</v>
      </c>
      <c r="W171" s="60" t="s">
        <v>68</v>
      </c>
      <c r="X171" s="60" t="s">
        <v>42</v>
      </c>
      <c r="Y171" s="60"/>
      <c r="Z171" s="60"/>
      <c r="AA171" s="60" t="s">
        <v>108</v>
      </c>
      <c r="AB171" s="60" t="s">
        <v>69</v>
      </c>
      <c r="AC171" s="50" t="s">
        <v>54</v>
      </c>
      <c r="AD171" s="50">
        <v>41.489594663212003</v>
      </c>
      <c r="AE171" s="50">
        <v>2.0594954396584102</v>
      </c>
      <c r="AF171" s="50">
        <v>300</v>
      </c>
      <c r="AG171" s="50" t="s">
        <v>43</v>
      </c>
      <c r="AH171" s="50" t="str">
        <f t="shared" si="17"/>
        <v>AP-7/B-30 154,6 St. Cugat</v>
      </c>
      <c r="AI171" s="50"/>
      <c r="AJ171" s="50" t="str">
        <f t="shared" si="18"/>
        <v>{'Camera information':{'Identifier':'camera.0752','Number':752,'Group':'AP-7/B-30','Name':'AP-7/B-30 154,6 St. Cugat','Location':'ACCESSOS NORD',</v>
      </c>
      <c r="AK171" s="50" t="str">
        <f t="shared" si="16"/>
        <v>'Description':'AP-7/B-30 154,6 St. Cugat','Symbol':'Fixed camera','Owner':'SCT','Municipality':'Sant Cugat del Vallès','Kilometric Point':'154,6','Road':'AP-7/B-30','Direction':'DEC',</v>
      </c>
      <c r="AL171" s="50" t="str">
        <f t="shared" si="19"/>
        <v>'Latitude':'41,489594663212','Longitude':'2,05949543965841','Manufacturer':'LANACCESS','Model':'onSafe MPEGx-120E','Protocol':'		Plettack','Polling':300,</v>
      </c>
      <c r="AM171" s="50" t="str">
        <f t="shared" si="21"/>
        <v>'Connection':{'Address':'10.137.229.42','Multicast address':'				239.137.229.42','User':'hello','Password':'world','HTTP port':80,'ONVIF port':80,'RTSP port':554},</v>
      </c>
      <c r="AN171" s="50" t="str">
        <f t="shared" si="20"/>
        <v>'PTZ protocol':{'Protocol':'		Plettack','Address':			12,'Port':9,'Serial settings':'1200,8,E,1'}}},</v>
      </c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  <c r="AY171" s="50"/>
      <c r="AZ171" s="50"/>
      <c r="BA171" s="50"/>
      <c r="BB171" s="50"/>
      <c r="BC171" s="50"/>
      <c r="BD171" s="50"/>
      <c r="BE171" s="50"/>
      <c r="BF171" s="50"/>
      <c r="BG171" s="50"/>
      <c r="BH171" s="50"/>
      <c r="BI171" s="50"/>
      <c r="BJ171" s="50"/>
      <c r="BK171" s="50"/>
      <c r="BL171" s="50"/>
      <c r="BM171" s="50"/>
      <c r="BN171" s="50"/>
      <c r="BO171" s="50"/>
      <c r="BP171" s="50"/>
      <c r="BQ171" s="50"/>
      <c r="BR171" s="50"/>
      <c r="BS171" s="50"/>
      <c r="BT171" s="50"/>
      <c r="BU171" s="50"/>
      <c r="BV171" s="50"/>
      <c r="BW171" s="50"/>
      <c r="BX171" s="50"/>
      <c r="BY171" s="50"/>
      <c r="BZ171" s="50"/>
      <c r="CA171" s="50"/>
      <c r="CB171" s="50"/>
      <c r="CC171" s="50"/>
      <c r="CD171" s="50"/>
      <c r="CE171" s="50"/>
      <c r="CF171" s="50"/>
      <c r="CG171" s="50"/>
      <c r="CH171" s="50"/>
      <c r="CI171" s="50"/>
      <c r="CJ171" s="50"/>
      <c r="CK171" s="50"/>
      <c r="CL171" s="50"/>
      <c r="CM171" s="50"/>
      <c r="CN171" s="50"/>
      <c r="CO171" s="50"/>
      <c r="CP171" s="50"/>
      <c r="CQ171" s="50"/>
      <c r="CR171" s="50"/>
      <c r="CS171" s="50"/>
      <c r="CT171" s="50"/>
      <c r="CU171" s="50"/>
      <c r="CV171" s="50"/>
      <c r="CW171" s="50"/>
      <c r="CX171" s="50"/>
      <c r="CY171" s="50"/>
      <c r="CZ171" s="50"/>
      <c r="DA171" s="50"/>
      <c r="DB171" s="50"/>
      <c r="DC171" s="50"/>
      <c r="DD171" s="50"/>
      <c r="DE171" s="50"/>
      <c r="DF171" s="50"/>
      <c r="DG171" s="50"/>
      <c r="DH171" s="50"/>
      <c r="DI171" s="50"/>
      <c r="DJ171" s="50"/>
      <c r="DK171" s="50"/>
      <c r="DL171" s="50"/>
      <c r="DM171" s="50"/>
      <c r="DN171" s="50"/>
      <c r="DO171" s="50"/>
      <c r="DP171" s="50"/>
      <c r="DQ171" s="50"/>
      <c r="DR171" s="50"/>
      <c r="DS171" s="50"/>
      <c r="DT171" s="50"/>
      <c r="DU171" s="50"/>
      <c r="DV171" s="50"/>
      <c r="DW171" s="50"/>
      <c r="DX171" s="50"/>
      <c r="DY171" s="50"/>
      <c r="DZ171" s="50"/>
      <c r="EA171" s="50"/>
      <c r="EB171" s="50"/>
      <c r="EC171" s="50"/>
      <c r="ED171" s="50"/>
      <c r="EE171" s="50"/>
      <c r="EF171" s="50"/>
      <c r="EG171" s="50"/>
      <c r="EH171" s="50"/>
      <c r="EI171" s="50"/>
      <c r="EJ171" s="50"/>
      <c r="EK171" s="50"/>
      <c r="EL171" s="50"/>
      <c r="EM171" s="50"/>
      <c r="EN171" s="50"/>
      <c r="EO171" s="50"/>
      <c r="EP171" s="50"/>
      <c r="EQ171" s="50"/>
      <c r="ER171" s="50"/>
      <c r="ES171" s="50"/>
      <c r="ET171" s="50"/>
      <c r="EU171" s="50"/>
      <c r="EV171" s="50"/>
      <c r="EW171" s="50"/>
      <c r="EX171" s="50"/>
      <c r="EY171" s="50"/>
      <c r="EZ171" s="50"/>
      <c r="FA171" s="50"/>
      <c r="FB171" s="50"/>
      <c r="FC171" s="50"/>
      <c r="FD171" s="50"/>
      <c r="FE171" s="50"/>
      <c r="FF171" s="50"/>
      <c r="FG171" s="50"/>
      <c r="FH171" s="50"/>
      <c r="FI171" s="50"/>
      <c r="FJ171" s="50"/>
      <c r="FK171" s="50"/>
      <c r="FL171" s="50"/>
      <c r="FM171" s="50"/>
      <c r="FN171" s="50"/>
      <c r="FO171" s="50"/>
      <c r="FP171" s="50"/>
      <c r="FQ171" s="50"/>
      <c r="FR171" s="50"/>
      <c r="FS171" s="50"/>
      <c r="FT171" s="50"/>
      <c r="FU171" s="50"/>
      <c r="FV171" s="50"/>
      <c r="FW171" s="50"/>
      <c r="FX171" s="50"/>
      <c r="FY171" s="50"/>
      <c r="FZ171" s="50"/>
      <c r="GA171" s="50"/>
      <c r="GB171" s="50"/>
      <c r="GC171" s="50"/>
      <c r="GD171" s="50"/>
      <c r="GE171" s="50"/>
      <c r="GF171" s="50"/>
      <c r="GG171" s="50"/>
      <c r="GH171" s="50"/>
      <c r="GI171" s="50"/>
      <c r="GJ171" s="50"/>
      <c r="GK171" s="50"/>
      <c r="GL171" s="50"/>
      <c r="GM171" s="50"/>
      <c r="GN171" s="50"/>
      <c r="GO171" s="50"/>
      <c r="GP171" s="50"/>
      <c r="GQ171" s="50"/>
      <c r="GR171" s="50"/>
      <c r="GS171" s="50"/>
      <c r="GT171" s="50"/>
      <c r="GU171" s="50"/>
      <c r="GV171" s="50"/>
      <c r="GW171" s="50"/>
      <c r="GX171" s="50"/>
      <c r="GY171" s="50"/>
      <c r="GZ171" s="50"/>
      <c r="HA171" s="50"/>
      <c r="HB171" s="50"/>
      <c r="HC171" s="50"/>
      <c r="HD171" s="50"/>
      <c r="HE171" s="50"/>
      <c r="HF171" s="50"/>
      <c r="HG171" s="50"/>
      <c r="HH171" s="50"/>
      <c r="HI171" s="50"/>
      <c r="HJ171" s="50"/>
      <c r="HK171" s="50"/>
      <c r="HL171" s="50"/>
      <c r="HM171" s="50"/>
      <c r="HN171" s="50"/>
      <c r="HO171" s="50"/>
      <c r="HP171" s="50"/>
      <c r="HQ171" s="50"/>
      <c r="HR171" s="50"/>
      <c r="HS171" s="50"/>
      <c r="HT171" s="50"/>
      <c r="HU171" s="50"/>
      <c r="HV171" s="50"/>
      <c r="HW171" s="50"/>
      <c r="HX171" s="50"/>
      <c r="HY171" s="50"/>
      <c r="HZ171" s="50"/>
      <c r="IA171" s="50"/>
      <c r="IB171" s="50"/>
      <c r="IC171" s="50"/>
      <c r="ID171" s="50"/>
      <c r="IE171" s="50"/>
      <c r="IF171" s="50"/>
      <c r="IG171" s="50"/>
      <c r="IH171" s="50"/>
      <c r="II171" s="50"/>
      <c r="IJ171" s="50"/>
      <c r="IK171" s="50"/>
      <c r="IL171" s="50"/>
      <c r="IM171" s="50"/>
      <c r="IN171" s="50"/>
      <c r="IO171" s="50"/>
      <c r="IP171" s="50"/>
      <c r="IQ171" s="50"/>
      <c r="IR171" s="50"/>
      <c r="IS171" s="50"/>
    </row>
    <row r="172" spans="1:253" ht="14.25" customHeight="1" x14ac:dyDescent="0.2">
      <c r="A172" s="56" t="str">
        <f t="shared" si="15"/>
        <v>camera.0753</v>
      </c>
      <c r="B172" s="57">
        <v>753</v>
      </c>
      <c r="C172" s="60" t="s">
        <v>69</v>
      </c>
      <c r="D172" s="60">
        <v>155.6</v>
      </c>
      <c r="E172" s="60" t="s">
        <v>45</v>
      </c>
      <c r="F172" s="60" t="s">
        <v>61</v>
      </c>
      <c r="G172" s="58" t="s">
        <v>35</v>
      </c>
      <c r="H172" s="60" t="s">
        <v>403</v>
      </c>
      <c r="I172" s="60" t="s">
        <v>404</v>
      </c>
      <c r="J172" s="60" t="s">
        <v>37</v>
      </c>
      <c r="K172" s="60" t="s">
        <v>38</v>
      </c>
      <c r="L172" s="60" t="s">
        <v>554</v>
      </c>
      <c r="M172" s="60" t="s">
        <v>39</v>
      </c>
      <c r="N172" s="60" t="s">
        <v>40</v>
      </c>
      <c r="O172" s="50">
        <v>80</v>
      </c>
      <c r="P172" s="50">
        <v>80</v>
      </c>
      <c r="Q172" s="50">
        <v>554</v>
      </c>
      <c r="R172" s="60" t="s">
        <v>1682</v>
      </c>
      <c r="S172" s="60" t="s">
        <v>555</v>
      </c>
      <c r="T172" s="60">
        <v>9</v>
      </c>
      <c r="U172" s="50" t="s">
        <v>66</v>
      </c>
      <c r="V172" s="60" t="s">
        <v>556</v>
      </c>
      <c r="W172" s="60" t="s">
        <v>68</v>
      </c>
      <c r="X172" s="60" t="s">
        <v>42</v>
      </c>
      <c r="Y172" s="60"/>
      <c r="Z172" s="60"/>
      <c r="AA172" s="60"/>
      <c r="AB172" s="60" t="s">
        <v>69</v>
      </c>
      <c r="AC172" s="50" t="s">
        <v>54</v>
      </c>
      <c r="AD172" s="50">
        <v>41.484927999999996</v>
      </c>
      <c r="AE172" s="50">
        <v>2.0491619999999999</v>
      </c>
      <c r="AF172" s="50">
        <v>300</v>
      </c>
      <c r="AG172" s="50" t="s">
        <v>43</v>
      </c>
      <c r="AH172" s="50" t="str">
        <f t="shared" si="17"/>
        <v>AP-7/B-30 155,6 St. Cugat</v>
      </c>
      <c r="AI172" s="50"/>
      <c r="AJ172" s="50" t="str">
        <f t="shared" si="18"/>
        <v>{'Camera information':{'Identifier':'camera.0753','Number':753,'Group':'AP-7/B-30','Name':'AP-7/B-30 155,6 St. Cugat','Location':'ACCESSOS NORD',</v>
      </c>
      <c r="AK172" s="50" t="str">
        <f t="shared" si="16"/>
        <v>'Description':'AP-7/B-30 155,6 St. Cugat','Symbol':'Fixed camera','Owner':'SCT','Municipality':'Sant Cugat del Vallès','Kilometric Point':'155,6','Road':'AP-7/B-30','Direction':'DEC',</v>
      </c>
      <c r="AL172" s="50" t="str">
        <f t="shared" si="19"/>
        <v>'Latitude':'41,484928','Longitude':'2,049162','Manufacturer':'LANACCESS','Model':'onSafe MPEGx-120E','Protocol':'		Plettack','Polling':300,</v>
      </c>
      <c r="AM172" s="50" t="str">
        <f t="shared" si="21"/>
        <v>'Connection':{'Address':'10.137.229.43','Multicast address':'				239.137.229.43','User':'hello','Password':'world','HTTP port':80,'ONVIF port':80,'RTSP port':554},</v>
      </c>
      <c r="AN172" s="50" t="str">
        <f t="shared" si="20"/>
        <v>'PTZ protocol':{'Protocol':'		Plettack','Address':			11,'Port':9,'Serial settings':'1200,8,E,1'}}},</v>
      </c>
      <c r="AO172" s="50"/>
      <c r="AP172" s="50"/>
      <c r="AQ172" s="50"/>
      <c r="AR172" s="50"/>
      <c r="AS172" s="50"/>
      <c r="AT172" s="50"/>
      <c r="AU172" s="50"/>
      <c r="AV172" s="50"/>
      <c r="AW172" s="50"/>
      <c r="AX172" s="50"/>
      <c r="AY172" s="50"/>
      <c r="AZ172" s="50"/>
      <c r="BA172" s="50"/>
      <c r="BB172" s="50"/>
      <c r="BC172" s="50"/>
      <c r="BD172" s="50"/>
      <c r="BE172" s="50"/>
      <c r="BF172" s="50"/>
      <c r="BG172" s="50"/>
      <c r="BH172" s="50"/>
      <c r="BI172" s="50"/>
      <c r="BJ172" s="50"/>
      <c r="BK172" s="50"/>
      <c r="BL172" s="50"/>
      <c r="BM172" s="50"/>
      <c r="BN172" s="50"/>
      <c r="BO172" s="50"/>
      <c r="BP172" s="50"/>
      <c r="BQ172" s="50"/>
      <c r="BR172" s="50"/>
      <c r="BS172" s="50"/>
      <c r="BT172" s="50"/>
      <c r="BU172" s="50"/>
      <c r="BV172" s="50"/>
      <c r="BW172" s="50"/>
      <c r="BX172" s="50"/>
      <c r="BY172" s="50"/>
      <c r="BZ172" s="50"/>
      <c r="CA172" s="50"/>
      <c r="CB172" s="50"/>
      <c r="CC172" s="50"/>
      <c r="CD172" s="50"/>
      <c r="CE172" s="50"/>
      <c r="CF172" s="50"/>
      <c r="CG172" s="50"/>
      <c r="CH172" s="50"/>
      <c r="CI172" s="50"/>
      <c r="CJ172" s="50"/>
      <c r="CK172" s="50"/>
      <c r="CL172" s="50"/>
      <c r="CM172" s="50"/>
      <c r="CN172" s="50"/>
      <c r="CO172" s="50"/>
      <c r="CP172" s="50"/>
      <c r="CQ172" s="50"/>
      <c r="CR172" s="50"/>
      <c r="CS172" s="50"/>
      <c r="CT172" s="50"/>
      <c r="CU172" s="50"/>
      <c r="CV172" s="50"/>
      <c r="CW172" s="50"/>
      <c r="CX172" s="50"/>
      <c r="CY172" s="50"/>
      <c r="CZ172" s="50"/>
      <c r="DA172" s="50"/>
      <c r="DB172" s="50"/>
      <c r="DC172" s="50"/>
      <c r="DD172" s="50"/>
      <c r="DE172" s="50"/>
      <c r="DF172" s="50"/>
      <c r="DG172" s="50"/>
      <c r="DH172" s="50"/>
      <c r="DI172" s="50"/>
      <c r="DJ172" s="50"/>
      <c r="DK172" s="50"/>
      <c r="DL172" s="50"/>
      <c r="DM172" s="50"/>
      <c r="DN172" s="50"/>
      <c r="DO172" s="50"/>
      <c r="DP172" s="50"/>
      <c r="DQ172" s="50"/>
      <c r="DR172" s="50"/>
      <c r="DS172" s="50"/>
      <c r="DT172" s="50"/>
      <c r="DU172" s="50"/>
      <c r="DV172" s="50"/>
      <c r="DW172" s="50"/>
      <c r="DX172" s="50"/>
      <c r="DY172" s="50"/>
      <c r="DZ172" s="50"/>
      <c r="EA172" s="50"/>
      <c r="EB172" s="50"/>
      <c r="EC172" s="50"/>
      <c r="ED172" s="50"/>
      <c r="EE172" s="50"/>
      <c r="EF172" s="50"/>
      <c r="EG172" s="50"/>
      <c r="EH172" s="50"/>
      <c r="EI172" s="50"/>
      <c r="EJ172" s="50"/>
      <c r="EK172" s="50"/>
      <c r="EL172" s="50"/>
      <c r="EM172" s="50"/>
      <c r="EN172" s="50"/>
      <c r="EO172" s="50"/>
      <c r="EP172" s="50"/>
      <c r="EQ172" s="50"/>
      <c r="ER172" s="50"/>
      <c r="ES172" s="50"/>
      <c r="ET172" s="50"/>
      <c r="EU172" s="50"/>
      <c r="EV172" s="50"/>
      <c r="EW172" s="50"/>
      <c r="EX172" s="50"/>
      <c r="EY172" s="50"/>
      <c r="EZ172" s="50"/>
      <c r="FA172" s="50"/>
      <c r="FB172" s="50"/>
      <c r="FC172" s="50"/>
      <c r="FD172" s="50"/>
      <c r="FE172" s="50"/>
      <c r="FF172" s="50"/>
      <c r="FG172" s="50"/>
      <c r="FH172" s="50"/>
      <c r="FI172" s="50"/>
      <c r="FJ172" s="50"/>
      <c r="FK172" s="50"/>
      <c r="FL172" s="50"/>
      <c r="FM172" s="50"/>
      <c r="FN172" s="50"/>
      <c r="FO172" s="50"/>
      <c r="FP172" s="50"/>
      <c r="FQ172" s="50"/>
      <c r="FR172" s="50"/>
      <c r="FS172" s="50"/>
      <c r="FT172" s="50"/>
      <c r="FU172" s="50"/>
      <c r="FV172" s="50"/>
      <c r="FW172" s="50"/>
      <c r="FX172" s="50"/>
      <c r="FY172" s="50"/>
      <c r="FZ172" s="50"/>
      <c r="GA172" s="50"/>
      <c r="GB172" s="50"/>
      <c r="GC172" s="50"/>
      <c r="GD172" s="50"/>
      <c r="GE172" s="50"/>
      <c r="GF172" s="50"/>
      <c r="GG172" s="50"/>
      <c r="GH172" s="50"/>
      <c r="GI172" s="50"/>
      <c r="GJ172" s="50"/>
      <c r="GK172" s="50"/>
      <c r="GL172" s="50"/>
      <c r="GM172" s="50"/>
      <c r="GN172" s="50"/>
      <c r="GO172" s="50"/>
      <c r="GP172" s="50"/>
      <c r="GQ172" s="50"/>
      <c r="GR172" s="50"/>
      <c r="GS172" s="50"/>
      <c r="GT172" s="50"/>
      <c r="GU172" s="50"/>
      <c r="GV172" s="50"/>
      <c r="GW172" s="50"/>
      <c r="GX172" s="50"/>
      <c r="GY172" s="50"/>
      <c r="GZ172" s="50"/>
      <c r="HA172" s="50"/>
      <c r="HB172" s="50"/>
      <c r="HC172" s="50"/>
      <c r="HD172" s="50"/>
      <c r="HE172" s="50"/>
      <c r="HF172" s="50"/>
      <c r="HG172" s="50"/>
      <c r="HH172" s="50"/>
      <c r="HI172" s="50"/>
      <c r="HJ172" s="50"/>
      <c r="HK172" s="50"/>
      <c r="HL172" s="50"/>
      <c r="HM172" s="50"/>
      <c r="HN172" s="50"/>
      <c r="HO172" s="50"/>
      <c r="HP172" s="50"/>
      <c r="HQ172" s="50"/>
      <c r="HR172" s="50"/>
      <c r="HS172" s="50"/>
      <c r="HT172" s="50"/>
      <c r="HU172" s="50"/>
      <c r="HV172" s="50"/>
      <c r="HW172" s="50"/>
      <c r="HX172" s="50"/>
      <c r="HY172" s="50"/>
      <c r="HZ172" s="50"/>
      <c r="IA172" s="50"/>
      <c r="IB172" s="50"/>
      <c r="IC172" s="50"/>
      <c r="ID172" s="50"/>
      <c r="IE172" s="50"/>
      <c r="IF172" s="50"/>
      <c r="IG172" s="50"/>
      <c r="IH172" s="50"/>
      <c r="II172" s="50"/>
      <c r="IJ172" s="50"/>
      <c r="IK172" s="50"/>
      <c r="IL172" s="50"/>
      <c r="IM172" s="50"/>
      <c r="IN172" s="50"/>
      <c r="IO172" s="50"/>
      <c r="IP172" s="50"/>
      <c r="IQ172" s="50"/>
      <c r="IR172" s="50"/>
      <c r="IS172" s="50"/>
    </row>
    <row r="173" spans="1:253" ht="14.25" customHeight="1" x14ac:dyDescent="0.2">
      <c r="A173" s="56" t="str">
        <f t="shared" si="15"/>
        <v>camera.0754</v>
      </c>
      <c r="B173" s="57">
        <v>754</v>
      </c>
      <c r="C173" s="60" t="s">
        <v>69</v>
      </c>
      <c r="D173" s="60">
        <v>157</v>
      </c>
      <c r="E173" s="60" t="s">
        <v>45</v>
      </c>
      <c r="F173" s="60" t="s">
        <v>61</v>
      </c>
      <c r="G173" s="58" t="s">
        <v>35</v>
      </c>
      <c r="H173" s="60" t="s">
        <v>403</v>
      </c>
      <c r="I173" s="60" t="s">
        <v>404</v>
      </c>
      <c r="J173" s="60" t="s">
        <v>37</v>
      </c>
      <c r="K173" s="60" t="s">
        <v>38</v>
      </c>
      <c r="L173" s="60" t="s">
        <v>557</v>
      </c>
      <c r="M173" s="60" t="s">
        <v>39</v>
      </c>
      <c r="N173" s="60" t="s">
        <v>40</v>
      </c>
      <c r="O173" s="50">
        <v>80</v>
      </c>
      <c r="P173" s="50">
        <v>80</v>
      </c>
      <c r="Q173" s="50">
        <v>554</v>
      </c>
      <c r="R173" s="60" t="s">
        <v>1682</v>
      </c>
      <c r="S173" s="60" t="s">
        <v>558</v>
      </c>
      <c r="T173" s="60">
        <v>9</v>
      </c>
      <c r="U173" s="50" t="s">
        <v>66</v>
      </c>
      <c r="V173" s="60" t="s">
        <v>559</v>
      </c>
      <c r="W173" s="60" t="s">
        <v>68</v>
      </c>
      <c r="X173" s="60" t="s">
        <v>42</v>
      </c>
      <c r="Y173" s="60"/>
      <c r="Z173" s="60"/>
      <c r="AA173" s="60"/>
      <c r="AB173" s="60" t="s">
        <v>69</v>
      </c>
      <c r="AC173" s="50" t="s">
        <v>511</v>
      </c>
      <c r="AD173" s="50">
        <v>41.474850000000004</v>
      </c>
      <c r="AE173" s="50">
        <v>2.0404230000000001</v>
      </c>
      <c r="AF173" s="50">
        <v>300</v>
      </c>
      <c r="AG173" s="50" t="s">
        <v>43</v>
      </c>
      <c r="AH173" s="50" t="str">
        <f t="shared" si="17"/>
        <v>AP-7/B-30 157 St. Cugat</v>
      </c>
      <c r="AI173" s="50"/>
      <c r="AJ173" s="50" t="str">
        <f t="shared" si="18"/>
        <v>{'Camera information':{'Identifier':'camera.0754','Number':754,'Group':'AP-7/B-30','Name':'AP-7/B-30 157 St. Cugat','Location':'ACCESSOS NORD',</v>
      </c>
      <c r="AK173" s="50" t="str">
        <f t="shared" si="16"/>
        <v>'Description':'AP-7/B-30 157 St. Cugat','Symbol':'Fixed camera','Owner':'SCT','Municipality':'Sant Cugat del Vallès','Kilometric Point':'157','Road':'AP-7/B-30','Direction':'CRE',</v>
      </c>
      <c r="AL173" s="50" t="str">
        <f t="shared" si="19"/>
        <v>'Latitude':'41,47485','Longitude':'2,040423','Manufacturer':'LANACCESS','Model':'onSafe MPEGx-120E','Protocol':'		Plettack','Polling':300,</v>
      </c>
      <c r="AM173" s="50" t="str">
        <f t="shared" si="21"/>
        <v>'Connection':{'Address':'10.137.229.44','Multicast address':'				239.137.229.44','User':'hello','Password':'world','HTTP port':80,'ONVIF port':80,'RTSP port':554},</v>
      </c>
      <c r="AN173" s="50" t="str">
        <f t="shared" si="20"/>
        <v>'PTZ protocol':{'Protocol':'		Plettack','Address':			10,'Port':9,'Serial settings':'1200,8,E,1'}}},</v>
      </c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  <c r="AY173" s="50"/>
      <c r="AZ173" s="50"/>
      <c r="BA173" s="50"/>
      <c r="BB173" s="50"/>
      <c r="BC173" s="50"/>
      <c r="BD173" s="50"/>
      <c r="BE173" s="50"/>
      <c r="BF173" s="50"/>
      <c r="BG173" s="50"/>
      <c r="BH173" s="50"/>
      <c r="BI173" s="50"/>
      <c r="BJ173" s="50"/>
      <c r="BK173" s="50"/>
      <c r="BL173" s="50"/>
      <c r="BM173" s="50"/>
      <c r="BN173" s="50"/>
      <c r="BO173" s="50"/>
      <c r="BP173" s="50"/>
      <c r="BQ173" s="50"/>
      <c r="BR173" s="50"/>
      <c r="BS173" s="50"/>
      <c r="BT173" s="50"/>
      <c r="BU173" s="50"/>
      <c r="BV173" s="50"/>
      <c r="BW173" s="50"/>
      <c r="BX173" s="50"/>
      <c r="BY173" s="50"/>
      <c r="BZ173" s="50"/>
      <c r="CA173" s="50"/>
      <c r="CB173" s="50"/>
      <c r="CC173" s="50"/>
      <c r="CD173" s="50"/>
      <c r="CE173" s="50"/>
      <c r="CF173" s="50"/>
      <c r="CG173" s="50"/>
      <c r="CH173" s="50"/>
      <c r="CI173" s="50"/>
      <c r="CJ173" s="50"/>
      <c r="CK173" s="50"/>
      <c r="CL173" s="50"/>
      <c r="CM173" s="50"/>
      <c r="CN173" s="50"/>
      <c r="CO173" s="50"/>
      <c r="CP173" s="50"/>
      <c r="CQ173" s="50"/>
      <c r="CR173" s="50"/>
      <c r="CS173" s="50"/>
      <c r="CT173" s="50"/>
      <c r="CU173" s="50"/>
      <c r="CV173" s="50"/>
      <c r="CW173" s="50"/>
      <c r="CX173" s="50"/>
      <c r="CY173" s="50"/>
      <c r="CZ173" s="50"/>
      <c r="DA173" s="50"/>
      <c r="DB173" s="50"/>
      <c r="DC173" s="50"/>
      <c r="DD173" s="50"/>
      <c r="DE173" s="50"/>
      <c r="DF173" s="50"/>
      <c r="DG173" s="50"/>
      <c r="DH173" s="50"/>
      <c r="DI173" s="50"/>
      <c r="DJ173" s="50"/>
      <c r="DK173" s="50"/>
      <c r="DL173" s="50"/>
      <c r="DM173" s="50"/>
      <c r="DN173" s="50"/>
      <c r="DO173" s="50"/>
      <c r="DP173" s="50"/>
      <c r="DQ173" s="50"/>
      <c r="DR173" s="50"/>
      <c r="DS173" s="50"/>
      <c r="DT173" s="50"/>
      <c r="DU173" s="50"/>
      <c r="DV173" s="50"/>
      <c r="DW173" s="50"/>
      <c r="DX173" s="50"/>
      <c r="DY173" s="50"/>
      <c r="DZ173" s="50"/>
      <c r="EA173" s="50"/>
      <c r="EB173" s="50"/>
      <c r="EC173" s="50"/>
      <c r="ED173" s="50"/>
      <c r="EE173" s="50"/>
      <c r="EF173" s="50"/>
      <c r="EG173" s="50"/>
      <c r="EH173" s="50"/>
      <c r="EI173" s="50"/>
      <c r="EJ173" s="50"/>
      <c r="EK173" s="50"/>
      <c r="EL173" s="50"/>
      <c r="EM173" s="50"/>
      <c r="EN173" s="50"/>
      <c r="EO173" s="50"/>
      <c r="EP173" s="50"/>
      <c r="EQ173" s="50"/>
      <c r="ER173" s="50"/>
      <c r="ES173" s="50"/>
      <c r="ET173" s="50"/>
      <c r="EU173" s="50"/>
      <c r="EV173" s="50"/>
      <c r="EW173" s="50"/>
      <c r="EX173" s="50"/>
      <c r="EY173" s="50"/>
      <c r="EZ173" s="50"/>
      <c r="FA173" s="50"/>
      <c r="FB173" s="50"/>
      <c r="FC173" s="50"/>
      <c r="FD173" s="50"/>
      <c r="FE173" s="50"/>
      <c r="FF173" s="50"/>
      <c r="FG173" s="50"/>
      <c r="FH173" s="50"/>
      <c r="FI173" s="50"/>
      <c r="FJ173" s="50"/>
      <c r="FK173" s="50"/>
      <c r="FL173" s="50"/>
      <c r="FM173" s="50"/>
      <c r="FN173" s="50"/>
      <c r="FO173" s="50"/>
      <c r="FP173" s="50"/>
      <c r="FQ173" s="50"/>
      <c r="FR173" s="50"/>
      <c r="FS173" s="50"/>
      <c r="FT173" s="50"/>
      <c r="FU173" s="50"/>
      <c r="FV173" s="50"/>
      <c r="FW173" s="50"/>
      <c r="FX173" s="50"/>
      <c r="FY173" s="50"/>
      <c r="FZ173" s="50"/>
      <c r="GA173" s="50"/>
      <c r="GB173" s="50"/>
      <c r="GC173" s="50"/>
      <c r="GD173" s="50"/>
      <c r="GE173" s="50"/>
      <c r="GF173" s="50"/>
      <c r="GG173" s="50"/>
      <c r="GH173" s="50"/>
      <c r="GI173" s="50"/>
      <c r="GJ173" s="50"/>
      <c r="GK173" s="50"/>
      <c r="GL173" s="50"/>
      <c r="GM173" s="50"/>
      <c r="GN173" s="50"/>
      <c r="GO173" s="50"/>
      <c r="GP173" s="50"/>
      <c r="GQ173" s="50"/>
      <c r="GR173" s="50"/>
      <c r="GS173" s="50"/>
      <c r="GT173" s="50"/>
      <c r="GU173" s="50"/>
      <c r="GV173" s="50"/>
      <c r="GW173" s="50"/>
      <c r="GX173" s="50"/>
      <c r="GY173" s="50"/>
      <c r="GZ173" s="50"/>
      <c r="HA173" s="50"/>
      <c r="HB173" s="50"/>
      <c r="HC173" s="50"/>
      <c r="HD173" s="50"/>
      <c r="HE173" s="50"/>
      <c r="HF173" s="50"/>
      <c r="HG173" s="50"/>
      <c r="HH173" s="50"/>
      <c r="HI173" s="50"/>
      <c r="HJ173" s="50"/>
      <c r="HK173" s="50"/>
      <c r="HL173" s="50"/>
      <c r="HM173" s="50"/>
      <c r="HN173" s="50"/>
      <c r="HO173" s="50"/>
      <c r="HP173" s="50"/>
      <c r="HQ173" s="50"/>
      <c r="HR173" s="50"/>
      <c r="HS173" s="50"/>
      <c r="HT173" s="50"/>
      <c r="HU173" s="50"/>
      <c r="HV173" s="50"/>
      <c r="HW173" s="50"/>
      <c r="HX173" s="50"/>
      <c r="HY173" s="50"/>
      <c r="HZ173" s="50"/>
      <c r="IA173" s="50"/>
      <c r="IB173" s="50"/>
      <c r="IC173" s="50"/>
      <c r="ID173" s="50"/>
      <c r="IE173" s="50"/>
      <c r="IF173" s="50"/>
      <c r="IG173" s="50"/>
      <c r="IH173" s="50"/>
      <c r="II173" s="50"/>
      <c r="IJ173" s="50"/>
      <c r="IK173" s="50"/>
      <c r="IL173" s="50"/>
      <c r="IM173" s="50"/>
      <c r="IN173" s="50"/>
      <c r="IO173" s="50"/>
      <c r="IP173" s="50"/>
      <c r="IQ173" s="50"/>
      <c r="IR173" s="50"/>
      <c r="IS173" s="50"/>
    </row>
    <row r="174" spans="1:253" ht="14.25" customHeight="1" x14ac:dyDescent="0.2">
      <c r="A174" s="56" t="str">
        <f t="shared" si="15"/>
        <v>camera.0761</v>
      </c>
      <c r="B174" s="57">
        <v>761</v>
      </c>
      <c r="C174" s="60" t="s">
        <v>60</v>
      </c>
      <c r="D174" s="60">
        <v>164.965</v>
      </c>
      <c r="E174" s="60" t="s">
        <v>45</v>
      </c>
      <c r="F174" s="60" t="s">
        <v>34</v>
      </c>
      <c r="G174" s="58" t="s">
        <v>35</v>
      </c>
      <c r="H174" s="60" t="s">
        <v>119</v>
      </c>
      <c r="I174" s="60" t="s">
        <v>560</v>
      </c>
      <c r="J174" s="60" t="s">
        <v>47</v>
      </c>
      <c r="K174" s="50" t="s">
        <v>48</v>
      </c>
      <c r="L174" s="60" t="s">
        <v>561</v>
      </c>
      <c r="M174" s="60" t="s">
        <v>50</v>
      </c>
      <c r="N174" s="60" t="s">
        <v>50</v>
      </c>
      <c r="O174" s="50">
        <v>80</v>
      </c>
      <c r="P174" s="50">
        <v>80</v>
      </c>
      <c r="Q174" s="50">
        <v>554</v>
      </c>
      <c r="R174" s="60" t="s">
        <v>1675</v>
      </c>
      <c r="S174" s="60" t="s">
        <v>533</v>
      </c>
      <c r="T174" s="60">
        <v>2222</v>
      </c>
      <c r="U174" s="50" t="s">
        <v>51</v>
      </c>
      <c r="V174" s="60" t="s">
        <v>52</v>
      </c>
      <c r="W174" s="60"/>
      <c r="X174" s="60"/>
      <c r="Y174" s="60"/>
      <c r="Z174" s="60"/>
      <c r="AA174" s="60" t="s">
        <v>53</v>
      </c>
      <c r="AB174" s="60" t="s">
        <v>60</v>
      </c>
      <c r="AC174" s="50" t="s">
        <v>511</v>
      </c>
      <c r="AD174" s="50">
        <v>41.4463669469392</v>
      </c>
      <c r="AE174" s="50">
        <v>1.99505220711261</v>
      </c>
      <c r="AF174" s="50">
        <v>300</v>
      </c>
      <c r="AG174" s="50" t="s">
        <v>43</v>
      </c>
      <c r="AH174" s="50" t="str">
        <f t="shared" si="17"/>
        <v>AP-7 164,965 Castellbisbal</v>
      </c>
      <c r="AI174" s="50"/>
      <c r="AJ174" s="50" t="str">
        <f t="shared" si="18"/>
        <v>{'Camera information':{'Identifier':'camera.0761','Number':761,'Group':'AP-7','Name':'AP-7 164,965 Castellbisbal','Location':'ACCESSOS SUD',</v>
      </c>
      <c r="AK174" s="50" t="str">
        <f t="shared" si="16"/>
        <v>'Description':'AP-7 164,965 Castellbisbal','Symbol':'Fixed camera','Owner':'SCT','Municipality':'Sense Assignació','Kilometric Point':'164,965','Road':'AP-7','Direction':'CRE',</v>
      </c>
      <c r="AL174" s="50" t="str">
        <f t="shared" si="19"/>
        <v>'Latitude':'41,4463669469392','Longitude':'1,99505220711261','Manufacturer':'AXIS','Model':'AXIS Q7401 Video Encoder','Protocol':'		Ultrak','Polling':300,</v>
      </c>
      <c r="AM174" s="50" t="str">
        <f t="shared" si="21"/>
        <v>'Connection':{'Address':'10.137.243.228','Multicast address':'				239.239.239.239','User':'root','Password':'root','HTTP port':80,'ONVIF port':80,'RTSP port':554},</v>
      </c>
      <c r="AN174" s="50" t="str">
        <f t="shared" si="20"/>
        <v>'PTZ protocol':{'Protocol':'		Ultrak','Address':			15,'Port':2222,'Serial settings':'9600,8,E,1'}}},</v>
      </c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  <c r="BA174" s="50"/>
      <c r="BB174" s="50"/>
      <c r="BC174" s="50"/>
      <c r="BD174" s="50"/>
      <c r="BE174" s="50"/>
      <c r="BF174" s="50"/>
      <c r="BG174" s="50"/>
      <c r="BH174" s="50"/>
      <c r="BI174" s="50"/>
      <c r="BJ174" s="50"/>
      <c r="BK174" s="50"/>
      <c r="BL174" s="50"/>
      <c r="BM174" s="50"/>
      <c r="BN174" s="50"/>
      <c r="BO174" s="50"/>
      <c r="BP174" s="50"/>
      <c r="BQ174" s="50"/>
      <c r="BR174" s="50"/>
      <c r="BS174" s="50"/>
      <c r="BT174" s="50"/>
      <c r="BU174" s="50"/>
      <c r="BV174" s="50"/>
      <c r="BW174" s="50"/>
      <c r="BX174" s="50"/>
      <c r="BY174" s="50"/>
      <c r="BZ174" s="50"/>
      <c r="CA174" s="50"/>
      <c r="CB174" s="50"/>
      <c r="CC174" s="50"/>
      <c r="CD174" s="50"/>
      <c r="CE174" s="50"/>
      <c r="CF174" s="50"/>
      <c r="CG174" s="50"/>
      <c r="CH174" s="50"/>
      <c r="CI174" s="50"/>
      <c r="CJ174" s="50"/>
      <c r="CK174" s="50"/>
      <c r="CL174" s="50"/>
      <c r="CM174" s="50"/>
      <c r="CN174" s="50"/>
      <c r="CO174" s="50"/>
      <c r="CP174" s="50"/>
      <c r="CQ174" s="50"/>
      <c r="CR174" s="50"/>
      <c r="CS174" s="50"/>
      <c r="CT174" s="50"/>
      <c r="CU174" s="50"/>
      <c r="CV174" s="50"/>
      <c r="CW174" s="50"/>
      <c r="CX174" s="50"/>
      <c r="CY174" s="50"/>
      <c r="CZ174" s="50"/>
      <c r="DA174" s="50"/>
      <c r="DB174" s="50"/>
      <c r="DC174" s="50"/>
      <c r="DD174" s="50"/>
      <c r="DE174" s="50"/>
      <c r="DF174" s="50"/>
      <c r="DG174" s="50"/>
      <c r="DH174" s="50"/>
      <c r="DI174" s="50"/>
      <c r="DJ174" s="50"/>
      <c r="DK174" s="50"/>
      <c r="DL174" s="50"/>
      <c r="DM174" s="50"/>
      <c r="DN174" s="50"/>
      <c r="DO174" s="50"/>
      <c r="DP174" s="50"/>
      <c r="DQ174" s="50"/>
      <c r="DR174" s="50"/>
      <c r="DS174" s="50"/>
      <c r="DT174" s="50"/>
      <c r="DU174" s="50"/>
      <c r="DV174" s="50"/>
      <c r="DW174" s="50"/>
      <c r="DX174" s="50"/>
      <c r="DY174" s="50"/>
      <c r="DZ174" s="50"/>
      <c r="EA174" s="50"/>
      <c r="EB174" s="50"/>
      <c r="EC174" s="50"/>
      <c r="ED174" s="50"/>
      <c r="EE174" s="50"/>
      <c r="EF174" s="50"/>
      <c r="EG174" s="50"/>
      <c r="EH174" s="50"/>
      <c r="EI174" s="50"/>
      <c r="EJ174" s="50"/>
      <c r="EK174" s="50"/>
      <c r="EL174" s="50"/>
      <c r="EM174" s="50"/>
      <c r="EN174" s="50"/>
      <c r="EO174" s="50"/>
      <c r="EP174" s="50"/>
      <c r="EQ174" s="50"/>
      <c r="ER174" s="50"/>
      <c r="ES174" s="50"/>
      <c r="ET174" s="50"/>
      <c r="EU174" s="50"/>
      <c r="EV174" s="50"/>
      <c r="EW174" s="50"/>
      <c r="EX174" s="50"/>
      <c r="EY174" s="50"/>
      <c r="EZ174" s="50"/>
      <c r="FA174" s="50"/>
      <c r="FB174" s="50"/>
      <c r="FC174" s="50"/>
      <c r="FD174" s="50"/>
      <c r="FE174" s="50"/>
      <c r="FF174" s="50"/>
      <c r="FG174" s="50"/>
      <c r="FH174" s="50"/>
      <c r="FI174" s="50"/>
      <c r="FJ174" s="50"/>
      <c r="FK174" s="50"/>
      <c r="FL174" s="50"/>
      <c r="FM174" s="50"/>
      <c r="FN174" s="50"/>
      <c r="FO174" s="50"/>
      <c r="FP174" s="50"/>
      <c r="FQ174" s="50"/>
      <c r="FR174" s="50"/>
      <c r="FS174" s="50"/>
      <c r="FT174" s="50"/>
      <c r="FU174" s="50"/>
      <c r="FV174" s="50"/>
      <c r="FW174" s="50"/>
      <c r="FX174" s="50"/>
      <c r="FY174" s="50"/>
      <c r="FZ174" s="50"/>
      <c r="GA174" s="50"/>
      <c r="GB174" s="50"/>
      <c r="GC174" s="50"/>
      <c r="GD174" s="50"/>
      <c r="GE174" s="50"/>
      <c r="GF174" s="50"/>
      <c r="GG174" s="50"/>
      <c r="GH174" s="50"/>
      <c r="GI174" s="50"/>
      <c r="GJ174" s="50"/>
      <c r="GK174" s="50"/>
      <c r="GL174" s="50"/>
      <c r="GM174" s="50"/>
      <c r="GN174" s="50"/>
      <c r="GO174" s="50"/>
      <c r="GP174" s="50"/>
      <c r="GQ174" s="50"/>
      <c r="GR174" s="50"/>
      <c r="GS174" s="50"/>
      <c r="GT174" s="50"/>
      <c r="GU174" s="50"/>
      <c r="GV174" s="50"/>
      <c r="GW174" s="50"/>
      <c r="GX174" s="50"/>
      <c r="GY174" s="50"/>
      <c r="GZ174" s="50"/>
      <c r="HA174" s="50"/>
      <c r="HB174" s="50"/>
      <c r="HC174" s="50"/>
      <c r="HD174" s="50"/>
      <c r="HE174" s="50"/>
      <c r="HF174" s="50"/>
      <c r="HG174" s="50"/>
      <c r="HH174" s="50"/>
      <c r="HI174" s="50"/>
      <c r="HJ174" s="50"/>
      <c r="HK174" s="50"/>
      <c r="HL174" s="50"/>
      <c r="HM174" s="50"/>
      <c r="HN174" s="50"/>
      <c r="HO174" s="50"/>
      <c r="HP174" s="50"/>
      <c r="HQ174" s="50"/>
      <c r="HR174" s="50"/>
      <c r="HS174" s="50"/>
      <c r="HT174" s="50"/>
      <c r="HU174" s="50"/>
      <c r="HV174" s="50"/>
      <c r="HW174" s="50"/>
      <c r="HX174" s="50"/>
      <c r="HY174" s="50"/>
      <c r="HZ174" s="50"/>
      <c r="IA174" s="50"/>
      <c r="IB174" s="50"/>
      <c r="IC174" s="50"/>
      <c r="ID174" s="50"/>
      <c r="IE174" s="50"/>
      <c r="IF174" s="50"/>
      <c r="IG174" s="50"/>
      <c r="IH174" s="50"/>
      <c r="II174" s="50"/>
      <c r="IJ174" s="50"/>
      <c r="IK174" s="50"/>
      <c r="IL174" s="50"/>
      <c r="IM174" s="50"/>
      <c r="IN174" s="50"/>
      <c r="IO174" s="50"/>
      <c r="IP174" s="50"/>
      <c r="IQ174" s="50"/>
      <c r="IR174" s="50"/>
      <c r="IS174" s="50"/>
    </row>
    <row r="175" spans="1:253" ht="14.25" customHeight="1" x14ac:dyDescent="0.2">
      <c r="A175" s="56" t="str">
        <f t="shared" si="15"/>
        <v>camera.0762</v>
      </c>
      <c r="B175" s="57">
        <v>762</v>
      </c>
      <c r="C175" s="60" t="s">
        <v>60</v>
      </c>
      <c r="D175" s="60">
        <v>166.6</v>
      </c>
      <c r="E175" s="60" t="s">
        <v>45</v>
      </c>
      <c r="F175" s="60" t="s">
        <v>34</v>
      </c>
      <c r="G175" s="58" t="s">
        <v>35</v>
      </c>
      <c r="H175" s="60" t="s">
        <v>119</v>
      </c>
      <c r="I175" s="60" t="s">
        <v>560</v>
      </c>
      <c r="J175" s="60" t="s">
        <v>47</v>
      </c>
      <c r="K175" s="50" t="s">
        <v>48</v>
      </c>
      <c r="L175" s="60" t="s">
        <v>562</v>
      </c>
      <c r="M175" s="60" t="s">
        <v>50</v>
      </c>
      <c r="N175" s="60" t="s">
        <v>50</v>
      </c>
      <c r="O175" s="50">
        <v>80</v>
      </c>
      <c r="P175" s="50">
        <v>80</v>
      </c>
      <c r="Q175" s="50">
        <v>554</v>
      </c>
      <c r="R175" s="60" t="s">
        <v>1675</v>
      </c>
      <c r="S175" s="60" t="s">
        <v>81</v>
      </c>
      <c r="T175" s="60">
        <v>2222</v>
      </c>
      <c r="U175" s="50" t="s">
        <v>51</v>
      </c>
      <c r="V175" s="70" t="s">
        <v>52</v>
      </c>
      <c r="W175" s="60"/>
      <c r="X175" s="60"/>
      <c r="Y175" s="60"/>
      <c r="Z175" s="60"/>
      <c r="AA175" s="60"/>
      <c r="AB175" s="60" t="s">
        <v>60</v>
      </c>
      <c r="AC175" s="50" t="s">
        <v>511</v>
      </c>
      <c r="AD175" s="50">
        <v>41.463582284064799</v>
      </c>
      <c r="AE175" s="50">
        <v>1.9803138462457699</v>
      </c>
      <c r="AF175" s="50">
        <v>300</v>
      </c>
      <c r="AG175" s="50" t="s">
        <v>43</v>
      </c>
      <c r="AH175" s="50" t="str">
        <f t="shared" si="17"/>
        <v>AP-7 166,6 Castellbisbal</v>
      </c>
      <c r="AI175" s="50"/>
      <c r="AJ175" s="50" t="str">
        <f t="shared" si="18"/>
        <v>{'Camera information':{'Identifier':'camera.0762','Number':762,'Group':'AP-7','Name':'AP-7 166,6 Castellbisbal','Location':'ACCESSOS SUD',</v>
      </c>
      <c r="AK175" s="50" t="str">
        <f t="shared" si="16"/>
        <v>'Description':'AP-7 166,6 Castellbisbal','Symbol':'Fixed camera','Owner':'SCT','Municipality':'Sense Assignació','Kilometric Point':'166,6','Road':'AP-7','Direction':'CRE',</v>
      </c>
      <c r="AL175" s="50" t="str">
        <f t="shared" si="19"/>
        <v>'Latitude':'41,4635822840648','Longitude':'1,98031384624577','Manufacturer':'AXIS','Model':'AXIS Q7401 Video Encoder','Protocol':'		Ultrak','Polling':300,</v>
      </c>
      <c r="AM175" s="50" t="str">
        <f t="shared" si="21"/>
        <v>'Connection':{'Address':'10.137.243.229','Multicast address':'				239.239.239.239','User':'root','Password':'root','HTTP port':80,'ONVIF port':80,'RTSP port':554},</v>
      </c>
      <c r="AN175" s="50" t="str">
        <f t="shared" si="20"/>
        <v>'PTZ protocol':{'Protocol':'		Ultrak','Address':			16,'Port':2222,'Serial settings':'9600,8,E,1'}}},</v>
      </c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  <c r="AY175" s="50"/>
      <c r="AZ175" s="50"/>
      <c r="BA175" s="50"/>
      <c r="BB175" s="50"/>
      <c r="BC175" s="50"/>
      <c r="BD175" s="50"/>
      <c r="BE175" s="50"/>
      <c r="BF175" s="50"/>
      <c r="BG175" s="50"/>
      <c r="BH175" s="50"/>
      <c r="BI175" s="50"/>
      <c r="BJ175" s="50"/>
      <c r="BK175" s="50"/>
      <c r="BL175" s="50"/>
      <c r="BM175" s="50"/>
      <c r="BN175" s="50"/>
      <c r="BO175" s="50"/>
      <c r="BP175" s="50"/>
      <c r="BQ175" s="50"/>
      <c r="BR175" s="50"/>
      <c r="BS175" s="50"/>
      <c r="BT175" s="50"/>
      <c r="BU175" s="50"/>
      <c r="BV175" s="50"/>
      <c r="BW175" s="50"/>
      <c r="BX175" s="50"/>
      <c r="BY175" s="50"/>
      <c r="BZ175" s="50"/>
      <c r="CA175" s="50"/>
      <c r="CB175" s="50"/>
      <c r="CC175" s="50"/>
      <c r="CD175" s="50"/>
      <c r="CE175" s="50"/>
      <c r="CF175" s="50"/>
      <c r="CG175" s="50"/>
      <c r="CH175" s="50"/>
      <c r="CI175" s="50"/>
      <c r="CJ175" s="50"/>
      <c r="CK175" s="50"/>
      <c r="CL175" s="50"/>
      <c r="CM175" s="50"/>
      <c r="CN175" s="50"/>
      <c r="CO175" s="50"/>
      <c r="CP175" s="50"/>
      <c r="CQ175" s="50"/>
      <c r="CR175" s="50"/>
      <c r="CS175" s="50"/>
      <c r="CT175" s="50"/>
      <c r="CU175" s="50"/>
      <c r="CV175" s="50"/>
      <c r="CW175" s="50"/>
      <c r="CX175" s="50"/>
      <c r="CY175" s="50"/>
      <c r="CZ175" s="50"/>
      <c r="DA175" s="50"/>
      <c r="DB175" s="50"/>
      <c r="DC175" s="50"/>
      <c r="DD175" s="50"/>
      <c r="DE175" s="50"/>
      <c r="DF175" s="50"/>
      <c r="DG175" s="50"/>
      <c r="DH175" s="50"/>
      <c r="DI175" s="50"/>
      <c r="DJ175" s="50"/>
      <c r="DK175" s="50"/>
      <c r="DL175" s="50"/>
      <c r="DM175" s="50"/>
      <c r="DN175" s="50"/>
      <c r="DO175" s="50"/>
      <c r="DP175" s="50"/>
      <c r="DQ175" s="50"/>
      <c r="DR175" s="50"/>
      <c r="DS175" s="50"/>
      <c r="DT175" s="50"/>
      <c r="DU175" s="50"/>
      <c r="DV175" s="50"/>
      <c r="DW175" s="50"/>
      <c r="DX175" s="50"/>
      <c r="DY175" s="50"/>
      <c r="DZ175" s="50"/>
      <c r="EA175" s="50"/>
      <c r="EB175" s="50"/>
      <c r="EC175" s="50"/>
      <c r="ED175" s="50"/>
      <c r="EE175" s="50"/>
      <c r="EF175" s="50"/>
      <c r="EG175" s="50"/>
      <c r="EH175" s="50"/>
      <c r="EI175" s="50"/>
      <c r="EJ175" s="50"/>
      <c r="EK175" s="50"/>
      <c r="EL175" s="50"/>
      <c r="EM175" s="50"/>
      <c r="EN175" s="50"/>
      <c r="EO175" s="50"/>
      <c r="EP175" s="50"/>
      <c r="EQ175" s="50"/>
      <c r="ER175" s="50"/>
      <c r="ES175" s="50"/>
      <c r="ET175" s="50"/>
      <c r="EU175" s="50"/>
      <c r="EV175" s="50"/>
      <c r="EW175" s="50"/>
      <c r="EX175" s="50"/>
      <c r="EY175" s="50"/>
      <c r="EZ175" s="50"/>
      <c r="FA175" s="50"/>
      <c r="FB175" s="50"/>
      <c r="FC175" s="50"/>
      <c r="FD175" s="50"/>
      <c r="FE175" s="50"/>
      <c r="FF175" s="50"/>
      <c r="FG175" s="50"/>
      <c r="FH175" s="50"/>
      <c r="FI175" s="50"/>
      <c r="FJ175" s="50"/>
      <c r="FK175" s="50"/>
      <c r="FL175" s="50"/>
      <c r="FM175" s="50"/>
      <c r="FN175" s="50"/>
      <c r="FO175" s="50"/>
      <c r="FP175" s="50"/>
      <c r="FQ175" s="50"/>
      <c r="FR175" s="50"/>
      <c r="FS175" s="50"/>
      <c r="FT175" s="50"/>
      <c r="FU175" s="50"/>
      <c r="FV175" s="50"/>
      <c r="FW175" s="50"/>
      <c r="FX175" s="50"/>
      <c r="FY175" s="50"/>
      <c r="FZ175" s="50"/>
      <c r="GA175" s="50"/>
      <c r="GB175" s="50"/>
      <c r="GC175" s="50"/>
      <c r="GD175" s="50"/>
      <c r="GE175" s="50"/>
      <c r="GF175" s="50"/>
      <c r="GG175" s="50"/>
      <c r="GH175" s="50"/>
      <c r="GI175" s="50"/>
      <c r="GJ175" s="50"/>
      <c r="GK175" s="50"/>
      <c r="GL175" s="50"/>
      <c r="GM175" s="50"/>
      <c r="GN175" s="50"/>
      <c r="GO175" s="50"/>
      <c r="GP175" s="50"/>
      <c r="GQ175" s="50"/>
      <c r="GR175" s="50"/>
      <c r="GS175" s="50"/>
      <c r="GT175" s="50"/>
      <c r="GU175" s="50"/>
      <c r="GV175" s="50"/>
      <c r="GW175" s="50"/>
      <c r="GX175" s="50"/>
      <c r="GY175" s="50"/>
      <c r="GZ175" s="50"/>
      <c r="HA175" s="50"/>
      <c r="HB175" s="50"/>
      <c r="HC175" s="50"/>
      <c r="HD175" s="50"/>
      <c r="HE175" s="50"/>
      <c r="HF175" s="50"/>
      <c r="HG175" s="50"/>
      <c r="HH175" s="50"/>
      <c r="HI175" s="50"/>
      <c r="HJ175" s="50"/>
      <c r="HK175" s="50"/>
      <c r="HL175" s="50"/>
      <c r="HM175" s="50"/>
      <c r="HN175" s="50"/>
      <c r="HO175" s="50"/>
      <c r="HP175" s="50"/>
      <c r="HQ175" s="50"/>
      <c r="HR175" s="50"/>
      <c r="HS175" s="50"/>
      <c r="HT175" s="50"/>
      <c r="HU175" s="50"/>
      <c r="HV175" s="50"/>
      <c r="HW175" s="50"/>
      <c r="HX175" s="50"/>
      <c r="HY175" s="50"/>
      <c r="HZ175" s="50"/>
      <c r="IA175" s="50"/>
      <c r="IB175" s="50"/>
      <c r="IC175" s="50"/>
      <c r="ID175" s="50"/>
      <c r="IE175" s="50"/>
      <c r="IF175" s="50"/>
      <c r="IG175" s="50"/>
      <c r="IH175" s="50"/>
      <c r="II175" s="50"/>
      <c r="IJ175" s="50"/>
      <c r="IK175" s="50"/>
      <c r="IL175" s="50"/>
      <c r="IM175" s="50"/>
      <c r="IN175" s="50"/>
      <c r="IO175" s="50"/>
      <c r="IP175" s="50"/>
      <c r="IQ175" s="50"/>
      <c r="IR175" s="50"/>
      <c r="IS175" s="50"/>
    </row>
    <row r="176" spans="1:253" ht="14.25" customHeight="1" x14ac:dyDescent="0.2">
      <c r="A176" s="56" t="str">
        <f t="shared" si="15"/>
        <v>camera.0763</v>
      </c>
      <c r="B176" s="57">
        <v>763</v>
      </c>
      <c r="C176" s="60" t="s">
        <v>60</v>
      </c>
      <c r="D176" s="60">
        <v>168.11199999999999</v>
      </c>
      <c r="E176" s="60" t="s">
        <v>45</v>
      </c>
      <c r="F176" s="60" t="s">
        <v>34</v>
      </c>
      <c r="G176" s="58" t="s">
        <v>35</v>
      </c>
      <c r="H176" s="60" t="s">
        <v>119</v>
      </c>
      <c r="I176" s="60" t="s">
        <v>560</v>
      </c>
      <c r="J176" s="60" t="s">
        <v>47</v>
      </c>
      <c r="K176" s="50" t="s">
        <v>48</v>
      </c>
      <c r="L176" s="60" t="s">
        <v>563</v>
      </c>
      <c r="M176" s="60" t="s">
        <v>50</v>
      </c>
      <c r="N176" s="60" t="s">
        <v>50</v>
      </c>
      <c r="O176" s="50">
        <v>80</v>
      </c>
      <c r="P176" s="50">
        <v>80</v>
      </c>
      <c r="Q176" s="50">
        <v>554</v>
      </c>
      <c r="R176" s="60" t="s">
        <v>1675</v>
      </c>
      <c r="S176" s="60" t="s">
        <v>76</v>
      </c>
      <c r="T176" s="60">
        <v>2222</v>
      </c>
      <c r="U176" s="50" t="s">
        <v>51</v>
      </c>
      <c r="V176" s="70" t="s">
        <v>52</v>
      </c>
      <c r="W176" s="60"/>
      <c r="X176" s="60"/>
      <c r="Y176" s="60"/>
      <c r="Z176" s="60"/>
      <c r="AA176" s="60"/>
      <c r="AB176" s="60" t="s">
        <v>60</v>
      </c>
      <c r="AC176" s="50" t="s">
        <v>54</v>
      </c>
      <c r="AD176" s="50">
        <v>41.470248562684901</v>
      </c>
      <c r="AE176" s="50">
        <v>1.96491556819458</v>
      </c>
      <c r="AF176" s="50">
        <v>300</v>
      </c>
      <c r="AG176" s="50" t="s">
        <v>43</v>
      </c>
      <c r="AH176" s="50" t="str">
        <f t="shared" si="17"/>
        <v>AP-7 168,112 Castellbisbal</v>
      </c>
      <c r="AI176" s="50"/>
      <c r="AJ176" s="50" t="str">
        <f t="shared" si="18"/>
        <v>{'Camera information':{'Identifier':'camera.0763','Number':763,'Group':'AP-7','Name':'AP-7 168,112 Castellbisbal','Location':'ACCESSOS SUD',</v>
      </c>
      <c r="AK176" s="50" t="str">
        <f t="shared" si="16"/>
        <v>'Description':'AP-7 168,112 Castellbisbal','Symbol':'Fixed camera','Owner':'SCT','Municipality':'Sense Assignació','Kilometric Point':'168,112','Road':'AP-7','Direction':'DEC',</v>
      </c>
      <c r="AL176" s="50" t="str">
        <f t="shared" si="19"/>
        <v>'Latitude':'41,4702485626849','Longitude':'1,96491556819458','Manufacturer':'AXIS','Model':'AXIS Q7401 Video Encoder','Protocol':'		Ultrak','Polling':300,</v>
      </c>
      <c r="AM176" s="50" t="str">
        <f t="shared" si="21"/>
        <v>'Connection':{'Address':'10.137.243.230','Multicast address':'				239.239.239.239','User':'root','Password':'root','HTTP port':80,'ONVIF port':80,'RTSP port':554},</v>
      </c>
      <c r="AN176" s="50" t="str">
        <f t="shared" si="20"/>
        <v>'PTZ protocol':{'Protocol':'		Ultrak','Address':			17,'Port':2222,'Serial settings':'9600,8,E,1'}}},</v>
      </c>
      <c r="AO176" s="50"/>
      <c r="AP176" s="50"/>
      <c r="AQ176" s="50"/>
      <c r="AR176" s="50"/>
      <c r="AS176" s="50"/>
      <c r="AT176" s="50"/>
      <c r="AU176" s="50"/>
      <c r="AV176" s="50"/>
      <c r="AW176" s="50"/>
      <c r="AX176" s="50"/>
      <c r="AY176" s="50"/>
      <c r="AZ176" s="50"/>
      <c r="BA176" s="50"/>
      <c r="BB176" s="50"/>
      <c r="BC176" s="50"/>
      <c r="BD176" s="50"/>
      <c r="BE176" s="50"/>
      <c r="BF176" s="50"/>
      <c r="BG176" s="50"/>
      <c r="BH176" s="50"/>
      <c r="BI176" s="50"/>
      <c r="BJ176" s="50"/>
      <c r="BK176" s="50"/>
      <c r="BL176" s="50"/>
      <c r="BM176" s="50"/>
      <c r="BN176" s="50"/>
      <c r="BO176" s="50"/>
      <c r="BP176" s="50"/>
      <c r="BQ176" s="50"/>
      <c r="BR176" s="50"/>
      <c r="BS176" s="50"/>
      <c r="BT176" s="50"/>
      <c r="BU176" s="50"/>
      <c r="BV176" s="50"/>
      <c r="BW176" s="50"/>
      <c r="BX176" s="50"/>
      <c r="BY176" s="50"/>
      <c r="BZ176" s="50"/>
      <c r="CA176" s="50"/>
      <c r="CB176" s="50"/>
      <c r="CC176" s="50"/>
      <c r="CD176" s="50"/>
      <c r="CE176" s="50"/>
      <c r="CF176" s="50"/>
      <c r="CG176" s="50"/>
      <c r="CH176" s="50"/>
      <c r="CI176" s="50"/>
      <c r="CJ176" s="50"/>
      <c r="CK176" s="50"/>
      <c r="CL176" s="50"/>
      <c r="CM176" s="50"/>
      <c r="CN176" s="50"/>
      <c r="CO176" s="50"/>
      <c r="CP176" s="50"/>
      <c r="CQ176" s="50"/>
      <c r="CR176" s="50"/>
      <c r="CS176" s="50"/>
      <c r="CT176" s="50"/>
      <c r="CU176" s="50"/>
      <c r="CV176" s="50"/>
      <c r="CW176" s="50"/>
      <c r="CX176" s="50"/>
      <c r="CY176" s="50"/>
      <c r="CZ176" s="50"/>
      <c r="DA176" s="50"/>
      <c r="DB176" s="50"/>
      <c r="DC176" s="50"/>
      <c r="DD176" s="50"/>
      <c r="DE176" s="50"/>
      <c r="DF176" s="50"/>
      <c r="DG176" s="50"/>
      <c r="DH176" s="50"/>
      <c r="DI176" s="50"/>
      <c r="DJ176" s="50"/>
      <c r="DK176" s="50"/>
      <c r="DL176" s="50"/>
      <c r="DM176" s="50"/>
      <c r="DN176" s="50"/>
      <c r="DO176" s="50"/>
      <c r="DP176" s="50"/>
      <c r="DQ176" s="50"/>
      <c r="DR176" s="50"/>
      <c r="DS176" s="50"/>
      <c r="DT176" s="50"/>
      <c r="DU176" s="50"/>
      <c r="DV176" s="50"/>
      <c r="DW176" s="50"/>
      <c r="DX176" s="50"/>
      <c r="DY176" s="50"/>
      <c r="DZ176" s="50"/>
      <c r="EA176" s="50"/>
      <c r="EB176" s="50"/>
      <c r="EC176" s="50"/>
      <c r="ED176" s="50"/>
      <c r="EE176" s="50"/>
      <c r="EF176" s="50"/>
      <c r="EG176" s="50"/>
      <c r="EH176" s="50"/>
      <c r="EI176" s="50"/>
      <c r="EJ176" s="50"/>
      <c r="EK176" s="50"/>
      <c r="EL176" s="50"/>
      <c r="EM176" s="50"/>
      <c r="EN176" s="50"/>
      <c r="EO176" s="50"/>
      <c r="EP176" s="50"/>
      <c r="EQ176" s="50"/>
      <c r="ER176" s="50"/>
      <c r="ES176" s="50"/>
      <c r="ET176" s="50"/>
      <c r="EU176" s="50"/>
      <c r="EV176" s="50"/>
      <c r="EW176" s="50"/>
      <c r="EX176" s="50"/>
      <c r="EY176" s="50"/>
      <c r="EZ176" s="50"/>
      <c r="FA176" s="50"/>
      <c r="FB176" s="50"/>
      <c r="FC176" s="50"/>
      <c r="FD176" s="50"/>
      <c r="FE176" s="50"/>
      <c r="FF176" s="50"/>
      <c r="FG176" s="50"/>
      <c r="FH176" s="50"/>
      <c r="FI176" s="50"/>
      <c r="FJ176" s="50"/>
      <c r="FK176" s="50"/>
      <c r="FL176" s="50"/>
      <c r="FM176" s="50"/>
      <c r="FN176" s="50"/>
      <c r="FO176" s="50"/>
      <c r="FP176" s="50"/>
      <c r="FQ176" s="50"/>
      <c r="FR176" s="50"/>
      <c r="FS176" s="50"/>
      <c r="FT176" s="50"/>
      <c r="FU176" s="50"/>
      <c r="FV176" s="50"/>
      <c r="FW176" s="50"/>
      <c r="FX176" s="50"/>
      <c r="FY176" s="50"/>
      <c r="FZ176" s="50"/>
      <c r="GA176" s="50"/>
      <c r="GB176" s="50"/>
      <c r="GC176" s="50"/>
      <c r="GD176" s="50"/>
      <c r="GE176" s="50"/>
      <c r="GF176" s="50"/>
      <c r="GG176" s="50"/>
      <c r="GH176" s="50"/>
      <c r="GI176" s="50"/>
      <c r="GJ176" s="50"/>
      <c r="GK176" s="50"/>
      <c r="GL176" s="50"/>
      <c r="GM176" s="50"/>
      <c r="GN176" s="50"/>
      <c r="GO176" s="50"/>
      <c r="GP176" s="50"/>
      <c r="GQ176" s="50"/>
      <c r="GR176" s="50"/>
      <c r="GS176" s="50"/>
      <c r="GT176" s="50"/>
      <c r="GU176" s="50"/>
      <c r="GV176" s="50"/>
      <c r="GW176" s="50"/>
      <c r="GX176" s="50"/>
      <c r="GY176" s="50"/>
      <c r="GZ176" s="50"/>
      <c r="HA176" s="50"/>
      <c r="HB176" s="50"/>
      <c r="HC176" s="50"/>
      <c r="HD176" s="50"/>
      <c r="HE176" s="50"/>
      <c r="HF176" s="50"/>
      <c r="HG176" s="50"/>
      <c r="HH176" s="50"/>
      <c r="HI176" s="50"/>
      <c r="HJ176" s="50"/>
      <c r="HK176" s="50"/>
      <c r="HL176" s="50"/>
      <c r="HM176" s="50"/>
      <c r="HN176" s="50"/>
      <c r="HO176" s="50"/>
      <c r="HP176" s="50"/>
      <c r="HQ176" s="50"/>
      <c r="HR176" s="50"/>
      <c r="HS176" s="50"/>
      <c r="HT176" s="50"/>
      <c r="HU176" s="50"/>
      <c r="HV176" s="50"/>
      <c r="HW176" s="50"/>
      <c r="HX176" s="50"/>
      <c r="HY176" s="50"/>
      <c r="HZ176" s="50"/>
      <c r="IA176" s="50"/>
      <c r="IB176" s="50"/>
      <c r="IC176" s="50"/>
      <c r="ID176" s="50"/>
      <c r="IE176" s="50"/>
      <c r="IF176" s="50"/>
      <c r="IG176" s="50"/>
      <c r="IH176" s="50"/>
      <c r="II176" s="50"/>
      <c r="IJ176" s="50"/>
      <c r="IK176" s="50"/>
      <c r="IL176" s="50"/>
      <c r="IM176" s="50"/>
      <c r="IN176" s="50"/>
      <c r="IO176" s="50"/>
      <c r="IP176" s="50"/>
      <c r="IQ176" s="50"/>
      <c r="IR176" s="50"/>
      <c r="IS176" s="50"/>
    </row>
    <row r="177" spans="1:253" ht="14.25" customHeight="1" x14ac:dyDescent="0.2">
      <c r="A177" s="56" t="str">
        <f t="shared" si="15"/>
        <v>camera.0764</v>
      </c>
      <c r="B177" s="57">
        <v>764</v>
      </c>
      <c r="C177" s="60" t="s">
        <v>60</v>
      </c>
      <c r="D177" s="60">
        <v>169.72200000000001</v>
      </c>
      <c r="E177" s="60" t="s">
        <v>45</v>
      </c>
      <c r="F177" s="60" t="s">
        <v>34</v>
      </c>
      <c r="G177" s="58" t="s">
        <v>35</v>
      </c>
      <c r="H177" s="60" t="s">
        <v>119</v>
      </c>
      <c r="I177" s="60" t="s">
        <v>564</v>
      </c>
      <c r="J177" s="60" t="s">
        <v>47</v>
      </c>
      <c r="K177" s="50" t="s">
        <v>48</v>
      </c>
      <c r="L177" s="60" t="s">
        <v>565</v>
      </c>
      <c r="M177" s="60" t="s">
        <v>50</v>
      </c>
      <c r="N177" s="60" t="s">
        <v>50</v>
      </c>
      <c r="O177" s="50">
        <v>80</v>
      </c>
      <c r="P177" s="50">
        <v>80</v>
      </c>
      <c r="Q177" s="50">
        <v>554</v>
      </c>
      <c r="R177" s="60" t="s">
        <v>1675</v>
      </c>
      <c r="S177" s="60" t="s">
        <v>72</v>
      </c>
      <c r="T177" s="60">
        <v>2222</v>
      </c>
      <c r="U177" s="50" t="s">
        <v>51</v>
      </c>
      <c r="V177" s="70" t="s">
        <v>52</v>
      </c>
      <c r="W177" s="60"/>
      <c r="X177" s="60"/>
      <c r="Y177" s="60"/>
      <c r="Z177" s="60"/>
      <c r="AA177" s="60"/>
      <c r="AB177" s="60" t="s">
        <v>60</v>
      </c>
      <c r="AC177" s="50" t="s">
        <v>511</v>
      </c>
      <c r="AD177" s="50">
        <v>41.470264298139298</v>
      </c>
      <c r="AE177" s="50">
        <v>1.946939322333</v>
      </c>
      <c r="AF177" s="50">
        <v>300</v>
      </c>
      <c r="AG177" s="50" t="s">
        <v>43</v>
      </c>
      <c r="AH177" s="50" t="str">
        <f t="shared" si="17"/>
        <v>AP-7 169,722 Martorell</v>
      </c>
      <c r="AI177" s="50"/>
      <c r="AJ177" s="50" t="str">
        <f t="shared" si="18"/>
        <v>{'Camera information':{'Identifier':'camera.0764','Number':764,'Group':'AP-7','Name':'AP-7 169,722 Martorell','Location':'ACCESSOS SUD',</v>
      </c>
      <c r="AK177" s="50" t="str">
        <f t="shared" si="16"/>
        <v>'Description':'AP-7 169,722 Martorell','Symbol':'Fixed camera','Owner':'SCT','Municipality':'Sense Assignació','Kilometric Point':'169,722','Road':'AP-7','Direction':'CRE',</v>
      </c>
      <c r="AL177" s="50" t="str">
        <f t="shared" si="19"/>
        <v>'Latitude':'41,4702642981393','Longitude':'1,946939322333','Manufacturer':'AXIS','Model':'AXIS Q7401 Video Encoder','Protocol':'		Ultrak','Polling':300,</v>
      </c>
      <c r="AM177" s="50" t="str">
        <f t="shared" si="21"/>
        <v>'Connection':{'Address':'10.137.243.231','Multicast address':'				239.239.239.239','User':'root','Password':'root','HTTP port':80,'ONVIF port':80,'RTSP port':554},</v>
      </c>
      <c r="AN177" s="50" t="str">
        <f t="shared" si="20"/>
        <v>'PTZ protocol':{'Protocol':'		Ultrak','Address':			18,'Port':2222,'Serial settings':'9600,8,E,1'}}},</v>
      </c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  <c r="AY177" s="50"/>
      <c r="AZ177" s="50"/>
      <c r="BA177" s="50"/>
      <c r="BB177" s="50"/>
      <c r="BC177" s="50"/>
      <c r="BD177" s="50"/>
      <c r="BE177" s="50"/>
      <c r="BF177" s="50"/>
      <c r="BG177" s="50"/>
      <c r="BH177" s="50"/>
      <c r="BI177" s="50"/>
      <c r="BJ177" s="50"/>
      <c r="BK177" s="50"/>
      <c r="BL177" s="50"/>
      <c r="BM177" s="50"/>
      <c r="BN177" s="50"/>
      <c r="BO177" s="50"/>
      <c r="BP177" s="50"/>
      <c r="BQ177" s="50"/>
      <c r="BR177" s="50"/>
      <c r="BS177" s="50"/>
      <c r="BT177" s="50"/>
      <c r="BU177" s="50"/>
      <c r="BV177" s="50"/>
      <c r="BW177" s="50"/>
      <c r="BX177" s="50"/>
      <c r="BY177" s="50"/>
      <c r="BZ177" s="50"/>
      <c r="CA177" s="50"/>
      <c r="CB177" s="50"/>
      <c r="CC177" s="50"/>
      <c r="CD177" s="50"/>
      <c r="CE177" s="50"/>
      <c r="CF177" s="50"/>
      <c r="CG177" s="50"/>
      <c r="CH177" s="50"/>
      <c r="CI177" s="50"/>
      <c r="CJ177" s="50"/>
      <c r="CK177" s="50"/>
      <c r="CL177" s="50"/>
      <c r="CM177" s="50"/>
      <c r="CN177" s="50"/>
      <c r="CO177" s="50"/>
      <c r="CP177" s="50"/>
      <c r="CQ177" s="50"/>
      <c r="CR177" s="50"/>
      <c r="CS177" s="50"/>
      <c r="CT177" s="50"/>
      <c r="CU177" s="50"/>
      <c r="CV177" s="50"/>
      <c r="CW177" s="50"/>
      <c r="CX177" s="50"/>
      <c r="CY177" s="50"/>
      <c r="CZ177" s="50"/>
      <c r="DA177" s="50"/>
      <c r="DB177" s="50"/>
      <c r="DC177" s="50"/>
      <c r="DD177" s="50"/>
      <c r="DE177" s="50"/>
      <c r="DF177" s="50"/>
      <c r="DG177" s="50"/>
      <c r="DH177" s="50"/>
      <c r="DI177" s="50"/>
      <c r="DJ177" s="50"/>
      <c r="DK177" s="50"/>
      <c r="DL177" s="50"/>
      <c r="DM177" s="50"/>
      <c r="DN177" s="50"/>
      <c r="DO177" s="50"/>
      <c r="DP177" s="50"/>
      <c r="DQ177" s="50"/>
      <c r="DR177" s="50"/>
      <c r="DS177" s="50"/>
      <c r="DT177" s="50"/>
      <c r="DU177" s="50"/>
      <c r="DV177" s="50"/>
      <c r="DW177" s="50"/>
      <c r="DX177" s="50"/>
      <c r="DY177" s="50"/>
      <c r="DZ177" s="50"/>
      <c r="EA177" s="50"/>
      <c r="EB177" s="50"/>
      <c r="EC177" s="50"/>
      <c r="ED177" s="50"/>
      <c r="EE177" s="50"/>
      <c r="EF177" s="50"/>
      <c r="EG177" s="50"/>
      <c r="EH177" s="50"/>
      <c r="EI177" s="50"/>
      <c r="EJ177" s="50"/>
      <c r="EK177" s="50"/>
      <c r="EL177" s="50"/>
      <c r="EM177" s="50"/>
      <c r="EN177" s="50"/>
      <c r="EO177" s="50"/>
      <c r="EP177" s="50"/>
      <c r="EQ177" s="50"/>
      <c r="ER177" s="50"/>
      <c r="ES177" s="50"/>
      <c r="ET177" s="50"/>
      <c r="EU177" s="50"/>
      <c r="EV177" s="50"/>
      <c r="EW177" s="50"/>
      <c r="EX177" s="50"/>
      <c r="EY177" s="50"/>
      <c r="EZ177" s="50"/>
      <c r="FA177" s="50"/>
      <c r="FB177" s="50"/>
      <c r="FC177" s="50"/>
      <c r="FD177" s="50"/>
      <c r="FE177" s="50"/>
      <c r="FF177" s="50"/>
      <c r="FG177" s="50"/>
      <c r="FH177" s="50"/>
      <c r="FI177" s="50"/>
      <c r="FJ177" s="50"/>
      <c r="FK177" s="50"/>
      <c r="FL177" s="50"/>
      <c r="FM177" s="50"/>
      <c r="FN177" s="50"/>
      <c r="FO177" s="50"/>
      <c r="FP177" s="50"/>
      <c r="FQ177" s="50"/>
      <c r="FR177" s="50"/>
      <c r="FS177" s="50"/>
      <c r="FT177" s="50"/>
      <c r="FU177" s="50"/>
      <c r="FV177" s="50"/>
      <c r="FW177" s="50"/>
      <c r="FX177" s="50"/>
      <c r="FY177" s="50"/>
      <c r="FZ177" s="50"/>
      <c r="GA177" s="50"/>
      <c r="GB177" s="50"/>
      <c r="GC177" s="50"/>
      <c r="GD177" s="50"/>
      <c r="GE177" s="50"/>
      <c r="GF177" s="50"/>
      <c r="GG177" s="50"/>
      <c r="GH177" s="50"/>
      <c r="GI177" s="50"/>
      <c r="GJ177" s="50"/>
      <c r="GK177" s="50"/>
      <c r="GL177" s="50"/>
      <c r="GM177" s="50"/>
      <c r="GN177" s="50"/>
      <c r="GO177" s="50"/>
      <c r="GP177" s="50"/>
      <c r="GQ177" s="50"/>
      <c r="GR177" s="50"/>
      <c r="GS177" s="50"/>
      <c r="GT177" s="50"/>
      <c r="GU177" s="50"/>
      <c r="GV177" s="50"/>
      <c r="GW177" s="50"/>
      <c r="GX177" s="50"/>
      <c r="GY177" s="50"/>
      <c r="GZ177" s="50"/>
      <c r="HA177" s="50"/>
      <c r="HB177" s="50"/>
      <c r="HC177" s="50"/>
      <c r="HD177" s="50"/>
      <c r="HE177" s="50"/>
      <c r="HF177" s="50"/>
      <c r="HG177" s="50"/>
      <c r="HH177" s="50"/>
      <c r="HI177" s="50"/>
      <c r="HJ177" s="50"/>
      <c r="HK177" s="50"/>
      <c r="HL177" s="50"/>
      <c r="HM177" s="50"/>
      <c r="HN177" s="50"/>
      <c r="HO177" s="50"/>
      <c r="HP177" s="50"/>
      <c r="HQ177" s="50"/>
      <c r="HR177" s="50"/>
      <c r="HS177" s="50"/>
      <c r="HT177" s="50"/>
      <c r="HU177" s="50"/>
      <c r="HV177" s="50"/>
      <c r="HW177" s="50"/>
      <c r="HX177" s="50"/>
      <c r="HY177" s="50"/>
      <c r="HZ177" s="50"/>
      <c r="IA177" s="50"/>
      <c r="IB177" s="50"/>
      <c r="IC177" s="50"/>
      <c r="ID177" s="50"/>
      <c r="IE177" s="50"/>
      <c r="IF177" s="50"/>
      <c r="IG177" s="50"/>
      <c r="IH177" s="50"/>
      <c r="II177" s="50"/>
      <c r="IJ177" s="50"/>
      <c r="IK177" s="50"/>
      <c r="IL177" s="50"/>
      <c r="IM177" s="50"/>
      <c r="IN177" s="50"/>
      <c r="IO177" s="50"/>
      <c r="IP177" s="50"/>
      <c r="IQ177" s="50"/>
      <c r="IR177" s="50"/>
      <c r="IS177" s="50"/>
    </row>
    <row r="178" spans="1:253" ht="14.25" customHeight="1" x14ac:dyDescent="0.2">
      <c r="A178" s="56" t="str">
        <f t="shared" si="15"/>
        <v>camera.0765</v>
      </c>
      <c r="B178" s="57">
        <v>765</v>
      </c>
      <c r="C178" s="60" t="s">
        <v>60</v>
      </c>
      <c r="D178" s="60">
        <v>171.19</v>
      </c>
      <c r="E178" s="60" t="s">
        <v>45</v>
      </c>
      <c r="F178" s="60" t="s">
        <v>34</v>
      </c>
      <c r="G178" s="58" t="s">
        <v>35</v>
      </c>
      <c r="H178" s="60" t="s">
        <v>119</v>
      </c>
      <c r="I178" s="60" t="s">
        <v>566</v>
      </c>
      <c r="J178" s="60" t="s">
        <v>47</v>
      </c>
      <c r="K178" s="60" t="s">
        <v>3722</v>
      </c>
      <c r="L178" s="64" t="s">
        <v>567</v>
      </c>
      <c r="M178" s="60"/>
      <c r="N178" s="60"/>
      <c r="O178" s="50">
        <v>80</v>
      </c>
      <c r="P178" s="50">
        <v>80</v>
      </c>
      <c r="Q178" s="50">
        <v>554</v>
      </c>
      <c r="R178" s="60" t="s">
        <v>1675</v>
      </c>
      <c r="S178" s="60" t="s">
        <v>65</v>
      </c>
      <c r="T178" s="60">
        <v>6</v>
      </c>
      <c r="U178" s="50" t="s">
        <v>51</v>
      </c>
      <c r="V178" s="60" t="s">
        <v>52</v>
      </c>
      <c r="W178" s="60"/>
      <c r="X178" s="60" t="s">
        <v>58</v>
      </c>
      <c r="Y178" s="60"/>
      <c r="Z178" s="60" t="s">
        <v>568</v>
      </c>
      <c r="AA178" s="60" t="s">
        <v>569</v>
      </c>
      <c r="AB178" s="60" t="s">
        <v>60</v>
      </c>
      <c r="AC178" s="50" t="s">
        <v>54</v>
      </c>
      <c r="AD178" s="50">
        <v>41.471920305061602</v>
      </c>
      <c r="AE178" s="50">
        <v>1.9288017198227301</v>
      </c>
      <c r="AF178" s="50">
        <v>300</v>
      </c>
      <c r="AG178" s="50" t="s">
        <v>43</v>
      </c>
      <c r="AH178" s="50" t="str">
        <f t="shared" si="17"/>
        <v>AP-7 171,19 Peatge Martorell</v>
      </c>
      <c r="AI178" s="50"/>
      <c r="AJ178" s="50" t="str">
        <f t="shared" si="18"/>
        <v>{'Camera information':{'Identifier':'camera.0765','Number':765,'Group':'AP-7','Name':'AP-7 171,19 Peatge Martorell','Location':'ACCESSOS SUD',</v>
      </c>
      <c r="AK178" s="50" t="str">
        <f t="shared" si="16"/>
        <v>'Description':'AP-7 171,19 Peatge Martorell','Symbol':'Fixed camera','Owner':'SCT','Municipality':'Sense Assignació','Kilometric Point':'171,19','Road':'AP-7','Direction':'DEC',</v>
      </c>
      <c r="AL178" s="50" t="str">
        <f t="shared" si="19"/>
        <v>'Latitude':'41,4719203050616','Longitude':'1,92880171982273','Manufacturer':'AXIS','Model':'-','Protocol':'		Ultrak','Polling':300,</v>
      </c>
      <c r="AM178" s="50" t="str">
        <f t="shared" si="21"/>
        <v>'Connection':{'Address':'10.137.243.232_x000D_','Multicast address':'				239.239.239.239','User':'','Password':'','HTTP port':80,'ONVIF port':80,'RTSP port':554},</v>
      </c>
      <c r="AN178" s="50" t="str">
        <f t="shared" si="20"/>
        <v>'PTZ protocol':{'Protocol':'		Ultrak','Address':			19,'Port':6,'Serial settings':'9600,8,E,1'}}},</v>
      </c>
      <c r="AO178" s="50"/>
      <c r="AP178" s="50"/>
      <c r="AQ178" s="50"/>
      <c r="AR178" s="50"/>
      <c r="AS178" s="50"/>
      <c r="AT178" s="50"/>
      <c r="AU178" s="50"/>
      <c r="AV178" s="50"/>
      <c r="AW178" s="50"/>
      <c r="AX178" s="50"/>
      <c r="AY178" s="50"/>
      <c r="AZ178" s="50"/>
      <c r="BA178" s="50"/>
      <c r="BB178" s="50"/>
      <c r="BC178" s="50"/>
      <c r="BD178" s="50"/>
      <c r="BE178" s="50"/>
      <c r="BF178" s="50"/>
      <c r="BG178" s="50"/>
      <c r="BH178" s="50"/>
      <c r="BI178" s="50"/>
      <c r="BJ178" s="50"/>
      <c r="BK178" s="50"/>
      <c r="BL178" s="50"/>
      <c r="BM178" s="50"/>
      <c r="BN178" s="50"/>
      <c r="BO178" s="50"/>
      <c r="BP178" s="50"/>
      <c r="BQ178" s="50"/>
      <c r="BR178" s="50"/>
      <c r="BS178" s="50"/>
      <c r="BT178" s="50"/>
      <c r="BU178" s="50"/>
      <c r="BV178" s="50"/>
      <c r="BW178" s="50"/>
      <c r="BX178" s="50"/>
      <c r="BY178" s="50"/>
      <c r="BZ178" s="50"/>
      <c r="CA178" s="50"/>
      <c r="CB178" s="50"/>
      <c r="CC178" s="50"/>
      <c r="CD178" s="50"/>
      <c r="CE178" s="50"/>
      <c r="CF178" s="50"/>
      <c r="CG178" s="50"/>
      <c r="CH178" s="50"/>
      <c r="CI178" s="50"/>
      <c r="CJ178" s="50"/>
      <c r="CK178" s="50"/>
      <c r="CL178" s="50"/>
      <c r="CM178" s="50"/>
      <c r="CN178" s="50"/>
      <c r="CO178" s="50"/>
      <c r="CP178" s="50"/>
      <c r="CQ178" s="50"/>
      <c r="CR178" s="50"/>
      <c r="CS178" s="50"/>
      <c r="CT178" s="50"/>
      <c r="CU178" s="50"/>
      <c r="CV178" s="50"/>
      <c r="CW178" s="50"/>
      <c r="CX178" s="50"/>
      <c r="CY178" s="50"/>
      <c r="CZ178" s="50"/>
      <c r="DA178" s="50"/>
      <c r="DB178" s="50"/>
      <c r="DC178" s="50"/>
      <c r="DD178" s="50"/>
      <c r="DE178" s="50"/>
      <c r="DF178" s="50"/>
      <c r="DG178" s="50"/>
      <c r="DH178" s="50"/>
      <c r="DI178" s="50"/>
      <c r="DJ178" s="50"/>
      <c r="DK178" s="50"/>
      <c r="DL178" s="50"/>
      <c r="DM178" s="50"/>
      <c r="DN178" s="50"/>
      <c r="DO178" s="50"/>
      <c r="DP178" s="50"/>
      <c r="DQ178" s="50"/>
      <c r="DR178" s="50"/>
      <c r="DS178" s="50"/>
      <c r="DT178" s="50"/>
      <c r="DU178" s="50"/>
      <c r="DV178" s="50"/>
      <c r="DW178" s="50"/>
      <c r="DX178" s="50"/>
      <c r="DY178" s="50"/>
      <c r="DZ178" s="50"/>
      <c r="EA178" s="50"/>
      <c r="EB178" s="50"/>
      <c r="EC178" s="50"/>
      <c r="ED178" s="50"/>
      <c r="EE178" s="50"/>
      <c r="EF178" s="50"/>
      <c r="EG178" s="50"/>
      <c r="EH178" s="50"/>
      <c r="EI178" s="50"/>
      <c r="EJ178" s="50"/>
      <c r="EK178" s="50"/>
      <c r="EL178" s="50"/>
      <c r="EM178" s="50"/>
      <c r="EN178" s="50"/>
      <c r="EO178" s="50"/>
      <c r="EP178" s="50"/>
      <c r="EQ178" s="50"/>
      <c r="ER178" s="50"/>
      <c r="ES178" s="50"/>
      <c r="ET178" s="50"/>
      <c r="EU178" s="50"/>
      <c r="EV178" s="50"/>
      <c r="EW178" s="50"/>
      <c r="EX178" s="50"/>
      <c r="EY178" s="50"/>
      <c r="EZ178" s="50"/>
      <c r="FA178" s="50"/>
      <c r="FB178" s="50"/>
      <c r="FC178" s="50"/>
      <c r="FD178" s="50"/>
      <c r="FE178" s="50"/>
      <c r="FF178" s="50"/>
      <c r="FG178" s="50"/>
      <c r="FH178" s="50"/>
      <c r="FI178" s="50"/>
      <c r="FJ178" s="50"/>
      <c r="FK178" s="50"/>
      <c r="FL178" s="50"/>
      <c r="FM178" s="50"/>
      <c r="FN178" s="50"/>
      <c r="FO178" s="50"/>
      <c r="FP178" s="50"/>
      <c r="FQ178" s="50"/>
      <c r="FR178" s="50"/>
      <c r="FS178" s="50"/>
      <c r="FT178" s="50"/>
      <c r="FU178" s="50"/>
      <c r="FV178" s="50"/>
      <c r="FW178" s="50"/>
      <c r="FX178" s="50"/>
      <c r="FY178" s="50"/>
      <c r="FZ178" s="50"/>
      <c r="GA178" s="50"/>
      <c r="GB178" s="50"/>
      <c r="GC178" s="50"/>
      <c r="GD178" s="50"/>
      <c r="GE178" s="50"/>
      <c r="GF178" s="50"/>
      <c r="GG178" s="50"/>
      <c r="GH178" s="50"/>
      <c r="GI178" s="50"/>
      <c r="GJ178" s="50"/>
      <c r="GK178" s="50"/>
      <c r="GL178" s="50"/>
      <c r="GM178" s="50"/>
      <c r="GN178" s="50"/>
      <c r="GO178" s="50"/>
      <c r="GP178" s="50"/>
      <c r="GQ178" s="50"/>
      <c r="GR178" s="50"/>
      <c r="GS178" s="50"/>
      <c r="GT178" s="50"/>
      <c r="GU178" s="50"/>
      <c r="GV178" s="50"/>
      <c r="GW178" s="50"/>
      <c r="GX178" s="50"/>
      <c r="GY178" s="50"/>
      <c r="GZ178" s="50"/>
      <c r="HA178" s="50"/>
      <c r="HB178" s="50"/>
      <c r="HC178" s="50"/>
      <c r="HD178" s="50"/>
      <c r="HE178" s="50"/>
      <c r="HF178" s="50"/>
      <c r="HG178" s="50"/>
      <c r="HH178" s="50"/>
      <c r="HI178" s="50"/>
      <c r="HJ178" s="50"/>
      <c r="HK178" s="50"/>
      <c r="HL178" s="50"/>
      <c r="HM178" s="50"/>
      <c r="HN178" s="50"/>
      <c r="HO178" s="50"/>
      <c r="HP178" s="50"/>
      <c r="HQ178" s="50"/>
      <c r="HR178" s="50"/>
      <c r="HS178" s="50"/>
      <c r="HT178" s="50"/>
      <c r="HU178" s="50"/>
      <c r="HV178" s="50"/>
      <c r="HW178" s="50"/>
      <c r="HX178" s="50"/>
      <c r="HY178" s="50"/>
      <c r="HZ178" s="50"/>
      <c r="IA178" s="50"/>
      <c r="IB178" s="50"/>
      <c r="IC178" s="50"/>
      <c r="ID178" s="50"/>
      <c r="IE178" s="50"/>
      <c r="IF178" s="50"/>
      <c r="IG178" s="50"/>
      <c r="IH178" s="50"/>
      <c r="II178" s="50"/>
      <c r="IJ178" s="50"/>
      <c r="IK178" s="50"/>
      <c r="IL178" s="50"/>
      <c r="IM178" s="50"/>
      <c r="IN178" s="50"/>
      <c r="IO178" s="50"/>
      <c r="IP178" s="50"/>
      <c r="IQ178" s="50"/>
      <c r="IR178" s="50"/>
      <c r="IS178" s="50"/>
    </row>
    <row r="179" spans="1:253" ht="14.25" customHeight="1" x14ac:dyDescent="0.2">
      <c r="A179" s="56" t="str">
        <f t="shared" si="15"/>
        <v>camera.0766</v>
      </c>
      <c r="B179" s="57">
        <v>766</v>
      </c>
      <c r="C179" s="60" t="s">
        <v>60</v>
      </c>
      <c r="D179" s="60">
        <v>171.67</v>
      </c>
      <c r="E179" s="60" t="s">
        <v>45</v>
      </c>
      <c r="F179" s="60" t="s">
        <v>34</v>
      </c>
      <c r="G179" s="58" t="s">
        <v>35</v>
      </c>
      <c r="H179" s="60" t="s">
        <v>119</v>
      </c>
      <c r="I179" s="60" t="s">
        <v>566</v>
      </c>
      <c r="J179" s="60" t="s">
        <v>47</v>
      </c>
      <c r="K179" s="60" t="s">
        <v>3722</v>
      </c>
      <c r="L179" s="64" t="s">
        <v>570</v>
      </c>
      <c r="M179" s="60"/>
      <c r="N179" s="60"/>
      <c r="O179" s="50">
        <v>80</v>
      </c>
      <c r="P179" s="50">
        <v>80</v>
      </c>
      <c r="Q179" s="50">
        <v>554</v>
      </c>
      <c r="R179" s="60" t="s">
        <v>1675</v>
      </c>
      <c r="S179" s="60" t="s">
        <v>509</v>
      </c>
      <c r="T179" s="60">
        <v>6</v>
      </c>
      <c r="U179" s="50" t="s">
        <v>51</v>
      </c>
      <c r="V179" s="70" t="s">
        <v>52</v>
      </c>
      <c r="W179" s="60"/>
      <c r="X179" s="60" t="s">
        <v>58</v>
      </c>
      <c r="Y179" s="60"/>
      <c r="Z179" s="60" t="s">
        <v>568</v>
      </c>
      <c r="AA179" s="60" t="s">
        <v>571</v>
      </c>
      <c r="AB179" s="60" t="s">
        <v>60</v>
      </c>
      <c r="AC179" s="50" t="s">
        <v>54</v>
      </c>
      <c r="AD179" s="50">
        <v>41.4666011521605</v>
      </c>
      <c r="AE179" s="50">
        <v>1.91562713197391</v>
      </c>
      <c r="AF179" s="50">
        <v>300</v>
      </c>
      <c r="AG179" s="50" t="s">
        <v>43</v>
      </c>
      <c r="AH179" s="50" t="str">
        <f t="shared" si="17"/>
        <v>AP-7 171,67 Peatge Martorell</v>
      </c>
      <c r="AI179" s="50"/>
      <c r="AJ179" s="50" t="str">
        <f t="shared" si="18"/>
        <v>{'Camera information':{'Identifier':'camera.0766','Number':766,'Group':'AP-7','Name':'AP-7 171,67 Peatge Martorell','Location':'ACCESSOS SUD',</v>
      </c>
      <c r="AK179" s="50" t="str">
        <f t="shared" si="16"/>
        <v>'Description':'AP-7 171,67 Peatge Martorell','Symbol':'Fixed camera','Owner':'SCT','Municipality':'Sense Assignació','Kilometric Point':'171,67','Road':'AP-7','Direction':'DEC',</v>
      </c>
      <c r="AL179" s="50" t="str">
        <f t="shared" si="19"/>
        <v>'Latitude':'41,4666011521605','Longitude':'1,91562713197391','Manufacturer':'AXIS','Model':'-','Protocol':'		Ultrak','Polling':300,</v>
      </c>
      <c r="AM179" s="50" t="str">
        <f t="shared" si="21"/>
        <v>'Connection':{'Address':'10.137.243.233','Multicast address':'				239.239.239.239','User':'','Password':'','HTTP port':80,'ONVIF port':80,'RTSP port':554},</v>
      </c>
      <c r="AN179" s="50" t="str">
        <f t="shared" si="20"/>
        <v>'PTZ protocol':{'Protocol':'		Ultrak','Address':			20,'Port':6,'Serial settings':'9600,8,E,1'}}},</v>
      </c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  <c r="BS179" s="50"/>
      <c r="BT179" s="50"/>
      <c r="BU179" s="50"/>
      <c r="BV179" s="50"/>
      <c r="BW179" s="50"/>
      <c r="BX179" s="50"/>
      <c r="BY179" s="50"/>
      <c r="BZ179" s="50"/>
      <c r="CA179" s="50"/>
      <c r="CB179" s="50"/>
      <c r="CC179" s="50"/>
      <c r="CD179" s="50"/>
      <c r="CE179" s="50"/>
      <c r="CF179" s="50"/>
      <c r="CG179" s="50"/>
      <c r="CH179" s="50"/>
      <c r="CI179" s="50"/>
      <c r="CJ179" s="50"/>
      <c r="CK179" s="50"/>
      <c r="CL179" s="50"/>
      <c r="CM179" s="50"/>
      <c r="CN179" s="50"/>
      <c r="CO179" s="50"/>
      <c r="CP179" s="50"/>
      <c r="CQ179" s="50"/>
      <c r="CR179" s="50"/>
      <c r="CS179" s="50"/>
      <c r="CT179" s="50"/>
      <c r="CU179" s="50"/>
      <c r="CV179" s="50"/>
      <c r="CW179" s="50"/>
      <c r="CX179" s="50"/>
      <c r="CY179" s="50"/>
      <c r="CZ179" s="50"/>
      <c r="DA179" s="50"/>
      <c r="DB179" s="50"/>
      <c r="DC179" s="50"/>
      <c r="DD179" s="50"/>
      <c r="DE179" s="50"/>
      <c r="DF179" s="50"/>
      <c r="DG179" s="50"/>
      <c r="DH179" s="50"/>
      <c r="DI179" s="50"/>
      <c r="DJ179" s="50"/>
      <c r="DK179" s="50"/>
      <c r="DL179" s="50"/>
      <c r="DM179" s="50"/>
      <c r="DN179" s="50"/>
      <c r="DO179" s="50"/>
      <c r="DP179" s="50"/>
      <c r="DQ179" s="50"/>
      <c r="DR179" s="50"/>
      <c r="DS179" s="50"/>
      <c r="DT179" s="50"/>
      <c r="DU179" s="50"/>
      <c r="DV179" s="50"/>
      <c r="DW179" s="50"/>
      <c r="DX179" s="50"/>
      <c r="DY179" s="50"/>
      <c r="DZ179" s="50"/>
      <c r="EA179" s="50"/>
      <c r="EB179" s="50"/>
      <c r="EC179" s="50"/>
      <c r="ED179" s="50"/>
      <c r="EE179" s="50"/>
      <c r="EF179" s="50"/>
      <c r="EG179" s="50"/>
      <c r="EH179" s="50"/>
      <c r="EI179" s="50"/>
      <c r="EJ179" s="50"/>
      <c r="EK179" s="50"/>
      <c r="EL179" s="50"/>
      <c r="EM179" s="50"/>
      <c r="EN179" s="50"/>
      <c r="EO179" s="50"/>
      <c r="EP179" s="50"/>
      <c r="EQ179" s="50"/>
      <c r="ER179" s="50"/>
      <c r="ES179" s="50"/>
      <c r="ET179" s="50"/>
      <c r="EU179" s="50"/>
      <c r="EV179" s="50"/>
      <c r="EW179" s="50"/>
      <c r="EX179" s="50"/>
      <c r="EY179" s="50"/>
      <c r="EZ179" s="50"/>
      <c r="FA179" s="50"/>
      <c r="FB179" s="50"/>
      <c r="FC179" s="50"/>
      <c r="FD179" s="50"/>
      <c r="FE179" s="50"/>
      <c r="FF179" s="50"/>
      <c r="FG179" s="50"/>
      <c r="FH179" s="50"/>
      <c r="FI179" s="50"/>
      <c r="FJ179" s="50"/>
      <c r="FK179" s="50"/>
      <c r="FL179" s="50"/>
      <c r="FM179" s="50"/>
      <c r="FN179" s="50"/>
      <c r="FO179" s="50"/>
      <c r="FP179" s="50"/>
      <c r="FQ179" s="50"/>
      <c r="FR179" s="50"/>
      <c r="FS179" s="50"/>
      <c r="FT179" s="50"/>
      <c r="FU179" s="50"/>
      <c r="FV179" s="50"/>
      <c r="FW179" s="50"/>
      <c r="FX179" s="50"/>
      <c r="FY179" s="50"/>
      <c r="FZ179" s="50"/>
      <c r="GA179" s="50"/>
      <c r="GB179" s="50"/>
      <c r="GC179" s="50"/>
      <c r="GD179" s="50"/>
      <c r="GE179" s="50"/>
      <c r="GF179" s="50"/>
      <c r="GG179" s="50"/>
      <c r="GH179" s="50"/>
      <c r="GI179" s="50"/>
      <c r="GJ179" s="50"/>
      <c r="GK179" s="50"/>
      <c r="GL179" s="50"/>
      <c r="GM179" s="50"/>
      <c r="GN179" s="50"/>
      <c r="GO179" s="50"/>
      <c r="GP179" s="50"/>
      <c r="GQ179" s="50"/>
      <c r="GR179" s="50"/>
      <c r="GS179" s="50"/>
      <c r="GT179" s="50"/>
      <c r="GU179" s="50"/>
      <c r="GV179" s="50"/>
      <c r="GW179" s="50"/>
      <c r="GX179" s="50"/>
      <c r="GY179" s="50"/>
      <c r="GZ179" s="50"/>
      <c r="HA179" s="50"/>
      <c r="HB179" s="50"/>
      <c r="HC179" s="50"/>
      <c r="HD179" s="50"/>
      <c r="HE179" s="50"/>
      <c r="HF179" s="50"/>
      <c r="HG179" s="50"/>
      <c r="HH179" s="50"/>
      <c r="HI179" s="50"/>
      <c r="HJ179" s="50"/>
      <c r="HK179" s="50"/>
      <c r="HL179" s="50"/>
      <c r="HM179" s="50"/>
      <c r="HN179" s="50"/>
      <c r="HO179" s="50"/>
      <c r="HP179" s="50"/>
      <c r="HQ179" s="50"/>
      <c r="HR179" s="50"/>
      <c r="HS179" s="50"/>
      <c r="HT179" s="50"/>
      <c r="HU179" s="50"/>
      <c r="HV179" s="50"/>
      <c r="HW179" s="50"/>
      <c r="HX179" s="50"/>
      <c r="HY179" s="50"/>
      <c r="HZ179" s="50"/>
      <c r="IA179" s="50"/>
      <c r="IB179" s="50"/>
      <c r="IC179" s="50"/>
      <c r="ID179" s="50"/>
      <c r="IE179" s="50"/>
      <c r="IF179" s="50"/>
      <c r="IG179" s="50"/>
      <c r="IH179" s="50"/>
      <c r="II179" s="50"/>
      <c r="IJ179" s="50"/>
      <c r="IK179" s="50"/>
      <c r="IL179" s="50"/>
      <c r="IM179" s="50"/>
      <c r="IN179" s="50"/>
      <c r="IO179" s="50"/>
      <c r="IP179" s="50"/>
      <c r="IQ179" s="50"/>
      <c r="IR179" s="50"/>
      <c r="IS179" s="50"/>
    </row>
    <row r="180" spans="1:253" ht="14.25" customHeight="1" x14ac:dyDescent="0.2">
      <c r="A180" s="56" t="str">
        <f t="shared" si="15"/>
        <v>camera.0793</v>
      </c>
      <c r="B180" s="57">
        <v>793</v>
      </c>
      <c r="C180" s="60" t="s">
        <v>60</v>
      </c>
      <c r="D180" s="60">
        <v>258.89999999999998</v>
      </c>
      <c r="E180" s="60" t="s">
        <v>45</v>
      </c>
      <c r="F180" s="60" t="s">
        <v>84</v>
      </c>
      <c r="G180" s="58" t="s">
        <v>35</v>
      </c>
      <c r="H180" s="60" t="s">
        <v>572</v>
      </c>
      <c r="I180" s="60" t="s">
        <v>573</v>
      </c>
      <c r="J180" s="60" t="s">
        <v>47</v>
      </c>
      <c r="K180" s="60" t="s">
        <v>3722</v>
      </c>
      <c r="L180" s="64" t="s">
        <v>574</v>
      </c>
      <c r="M180" s="60"/>
      <c r="N180" s="60"/>
      <c r="O180" s="50">
        <v>80</v>
      </c>
      <c r="P180" s="50">
        <v>80</v>
      </c>
      <c r="Q180" s="50">
        <v>554</v>
      </c>
      <c r="R180" s="60" t="s">
        <v>1677</v>
      </c>
      <c r="S180" s="60" t="s">
        <v>41</v>
      </c>
      <c r="T180" s="60">
        <v>80</v>
      </c>
      <c r="U180" s="50">
        <v>0</v>
      </c>
      <c r="V180" s="60" t="s">
        <v>575</v>
      </c>
      <c r="W180" s="60" t="s">
        <v>88</v>
      </c>
      <c r="X180" s="60" t="s">
        <v>93</v>
      </c>
      <c r="Y180" s="60"/>
      <c r="Z180" s="60"/>
      <c r="AA180" s="60" t="s">
        <v>114</v>
      </c>
      <c r="AB180" s="60" t="s">
        <v>60</v>
      </c>
      <c r="AC180" s="50" t="s">
        <v>89</v>
      </c>
      <c r="AD180" s="50">
        <v>0</v>
      </c>
      <c r="AE180" s="50">
        <v>0</v>
      </c>
      <c r="AF180" s="50">
        <v>300</v>
      </c>
      <c r="AG180" s="50" t="s">
        <v>43</v>
      </c>
      <c r="AH180" s="50" t="str">
        <f t="shared" si="17"/>
        <v>AP-7 258,9 Vila-Seca</v>
      </c>
      <c r="AI180" s="50"/>
      <c r="AJ180" s="50" t="str">
        <f t="shared" si="18"/>
        <v>{'Camera information':{'Identifier':'camera.0793','Number':793,'Group':'AP-7','Name':'AP-7 258,9 Vila-Seca','Location':'AP-7 (S)',</v>
      </c>
      <c r="AK180" s="50" t="str">
        <f t="shared" si="16"/>
        <v>'Description':'AP-7 258,9 Vila-Seca','Symbol':'Fixed camera','Owner':'SCT','Municipality':'Vila-seca','Kilometric Point':'258,9','Road':'AP-7','Direction':'0',</v>
      </c>
      <c r="AL180" s="50" t="str">
        <f t="shared" si="19"/>
        <v>'Latitude':'0','Longitude':'0','Manufacturer':'AXIS','Model':'-','Protocol':'		LANACCESS','Polling':300,</v>
      </c>
      <c r="AM180" s="50" t="str">
        <f t="shared" si="21"/>
        <v>'Connection':{'Address':'10.149.2.129','Multicast address':'				235.2.0.174','User':'','Password':'','HTTP port':80,'ONVIF port':80,'RTSP port':554},</v>
      </c>
      <c r="AN180" s="50" t="str">
        <f t="shared" si="20"/>
        <v>'PTZ protocol':{'Protocol':'		LANACCESS','Address':			0,'Port':80,'Serial settings':'0'}}},</v>
      </c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  <c r="BA180" s="50"/>
      <c r="BB180" s="50"/>
      <c r="BC180" s="50"/>
      <c r="BD180" s="50"/>
      <c r="BE180" s="50"/>
      <c r="BF180" s="50"/>
      <c r="BG180" s="50"/>
      <c r="BH180" s="50"/>
      <c r="BI180" s="50"/>
      <c r="BJ180" s="50"/>
      <c r="BK180" s="50"/>
      <c r="BL180" s="50"/>
      <c r="BM180" s="50"/>
      <c r="BN180" s="50"/>
      <c r="BO180" s="50"/>
      <c r="BP180" s="50"/>
      <c r="BQ180" s="50"/>
      <c r="BR180" s="50"/>
      <c r="BS180" s="50"/>
      <c r="BT180" s="50"/>
      <c r="BU180" s="50"/>
      <c r="BV180" s="50"/>
      <c r="BW180" s="50"/>
      <c r="BX180" s="50"/>
      <c r="BY180" s="50"/>
      <c r="BZ180" s="50"/>
      <c r="CA180" s="50"/>
      <c r="CB180" s="50"/>
      <c r="CC180" s="50"/>
      <c r="CD180" s="50"/>
      <c r="CE180" s="50"/>
      <c r="CF180" s="50"/>
      <c r="CG180" s="50"/>
      <c r="CH180" s="50"/>
      <c r="CI180" s="50"/>
      <c r="CJ180" s="50"/>
      <c r="CK180" s="50"/>
      <c r="CL180" s="50"/>
      <c r="CM180" s="50"/>
      <c r="CN180" s="50"/>
      <c r="CO180" s="50"/>
      <c r="CP180" s="50"/>
      <c r="CQ180" s="50"/>
      <c r="CR180" s="50"/>
      <c r="CS180" s="50"/>
      <c r="CT180" s="50"/>
      <c r="CU180" s="50"/>
      <c r="CV180" s="50"/>
      <c r="CW180" s="50"/>
      <c r="CX180" s="50"/>
      <c r="CY180" s="50"/>
      <c r="CZ180" s="50"/>
      <c r="DA180" s="50"/>
      <c r="DB180" s="50"/>
      <c r="DC180" s="50"/>
      <c r="DD180" s="50"/>
      <c r="DE180" s="50"/>
      <c r="DF180" s="50"/>
      <c r="DG180" s="50"/>
      <c r="DH180" s="50"/>
      <c r="DI180" s="50"/>
      <c r="DJ180" s="50"/>
      <c r="DK180" s="50"/>
      <c r="DL180" s="50"/>
      <c r="DM180" s="50"/>
      <c r="DN180" s="50"/>
      <c r="DO180" s="50"/>
      <c r="DP180" s="50"/>
      <c r="DQ180" s="50"/>
      <c r="DR180" s="50"/>
      <c r="DS180" s="50"/>
      <c r="DT180" s="50"/>
      <c r="DU180" s="50"/>
      <c r="DV180" s="50"/>
      <c r="DW180" s="50"/>
      <c r="DX180" s="50"/>
      <c r="DY180" s="50"/>
      <c r="DZ180" s="50"/>
      <c r="EA180" s="50"/>
      <c r="EB180" s="50"/>
      <c r="EC180" s="50"/>
      <c r="ED180" s="50"/>
      <c r="EE180" s="50"/>
      <c r="EF180" s="50"/>
      <c r="EG180" s="50"/>
      <c r="EH180" s="50"/>
      <c r="EI180" s="50"/>
      <c r="EJ180" s="50"/>
      <c r="EK180" s="50"/>
      <c r="EL180" s="50"/>
      <c r="EM180" s="50"/>
      <c r="EN180" s="50"/>
      <c r="EO180" s="50"/>
      <c r="EP180" s="50"/>
      <c r="EQ180" s="50"/>
      <c r="ER180" s="50"/>
      <c r="ES180" s="50"/>
      <c r="ET180" s="50"/>
      <c r="EU180" s="50"/>
      <c r="EV180" s="50"/>
      <c r="EW180" s="50"/>
      <c r="EX180" s="50"/>
      <c r="EY180" s="50"/>
      <c r="EZ180" s="50"/>
      <c r="FA180" s="50"/>
      <c r="FB180" s="50"/>
      <c r="FC180" s="50"/>
      <c r="FD180" s="50"/>
      <c r="FE180" s="50"/>
      <c r="FF180" s="50"/>
      <c r="FG180" s="50"/>
      <c r="FH180" s="50"/>
      <c r="FI180" s="50"/>
      <c r="FJ180" s="50"/>
      <c r="FK180" s="50"/>
      <c r="FL180" s="50"/>
      <c r="FM180" s="50"/>
      <c r="FN180" s="50"/>
      <c r="FO180" s="50"/>
      <c r="FP180" s="50"/>
      <c r="FQ180" s="50"/>
      <c r="FR180" s="50"/>
      <c r="FS180" s="50"/>
      <c r="FT180" s="50"/>
      <c r="FU180" s="50"/>
      <c r="FV180" s="50"/>
      <c r="FW180" s="50"/>
      <c r="FX180" s="50"/>
      <c r="FY180" s="50"/>
      <c r="FZ180" s="50"/>
      <c r="GA180" s="50"/>
      <c r="GB180" s="50"/>
      <c r="GC180" s="50"/>
      <c r="GD180" s="50"/>
      <c r="GE180" s="50"/>
      <c r="GF180" s="50"/>
      <c r="GG180" s="50"/>
      <c r="GH180" s="50"/>
      <c r="GI180" s="50"/>
      <c r="GJ180" s="50"/>
      <c r="GK180" s="50"/>
      <c r="GL180" s="50"/>
      <c r="GM180" s="50"/>
      <c r="GN180" s="50"/>
      <c r="GO180" s="50"/>
      <c r="GP180" s="50"/>
      <c r="GQ180" s="50"/>
      <c r="GR180" s="50"/>
      <c r="GS180" s="50"/>
      <c r="GT180" s="50"/>
      <c r="GU180" s="50"/>
      <c r="GV180" s="50"/>
      <c r="GW180" s="50"/>
      <c r="GX180" s="50"/>
      <c r="GY180" s="50"/>
      <c r="GZ180" s="50"/>
      <c r="HA180" s="50"/>
      <c r="HB180" s="50"/>
      <c r="HC180" s="50"/>
      <c r="HD180" s="50"/>
      <c r="HE180" s="50"/>
      <c r="HF180" s="50"/>
      <c r="HG180" s="50"/>
      <c r="HH180" s="50"/>
      <c r="HI180" s="50"/>
      <c r="HJ180" s="50"/>
      <c r="HK180" s="50"/>
      <c r="HL180" s="50"/>
      <c r="HM180" s="50"/>
      <c r="HN180" s="50"/>
      <c r="HO180" s="50"/>
      <c r="HP180" s="50"/>
      <c r="HQ180" s="50"/>
      <c r="HR180" s="50"/>
      <c r="HS180" s="50"/>
      <c r="HT180" s="50"/>
      <c r="HU180" s="50"/>
      <c r="HV180" s="50"/>
      <c r="HW180" s="50"/>
      <c r="HX180" s="50"/>
      <c r="HY180" s="50"/>
      <c r="HZ180" s="50"/>
      <c r="IA180" s="50"/>
      <c r="IB180" s="50"/>
      <c r="IC180" s="50"/>
      <c r="ID180" s="50"/>
      <c r="IE180" s="50"/>
      <c r="IF180" s="50"/>
      <c r="IG180" s="50"/>
      <c r="IH180" s="50"/>
      <c r="II180" s="50"/>
      <c r="IJ180" s="50"/>
      <c r="IK180" s="50"/>
      <c r="IL180" s="50"/>
      <c r="IM180" s="50"/>
      <c r="IN180" s="50"/>
      <c r="IO180" s="50"/>
      <c r="IP180" s="50"/>
      <c r="IQ180" s="50"/>
      <c r="IR180" s="50"/>
      <c r="IS180" s="50"/>
    </row>
    <row r="181" spans="1:253" ht="14.25" customHeight="1" x14ac:dyDescent="0.2">
      <c r="A181" s="56" t="str">
        <f t="shared" si="15"/>
        <v>camera.0797</v>
      </c>
      <c r="B181" s="57">
        <v>797</v>
      </c>
      <c r="C181" s="60" t="s">
        <v>60</v>
      </c>
      <c r="D181" s="60">
        <v>270.8</v>
      </c>
      <c r="E181" s="60" t="s">
        <v>45</v>
      </c>
      <c r="F181" s="60" t="s">
        <v>84</v>
      </c>
      <c r="G181" s="58" t="s">
        <v>35</v>
      </c>
      <c r="H181" s="60" t="s">
        <v>576</v>
      </c>
      <c r="I181" s="60" t="s">
        <v>577</v>
      </c>
      <c r="J181" s="60" t="s">
        <v>47</v>
      </c>
      <c r="K181" s="60" t="s">
        <v>3722</v>
      </c>
      <c r="L181" s="64" t="s">
        <v>578</v>
      </c>
      <c r="M181" s="60"/>
      <c r="N181" s="60"/>
      <c r="O181" s="50">
        <v>80</v>
      </c>
      <c r="P181" s="50">
        <v>80</v>
      </c>
      <c r="Q181" s="50">
        <v>554</v>
      </c>
      <c r="R181" s="60" t="s">
        <v>1677</v>
      </c>
      <c r="S181" s="60" t="s">
        <v>41</v>
      </c>
      <c r="T181" s="60">
        <v>80</v>
      </c>
      <c r="U181" s="50">
        <v>0</v>
      </c>
      <c r="V181" s="60" t="s">
        <v>579</v>
      </c>
      <c r="W181" s="60" t="s">
        <v>88</v>
      </c>
      <c r="X181" s="60"/>
      <c r="Y181" s="60"/>
      <c r="Z181" s="60"/>
      <c r="AA181" s="60" t="s">
        <v>53</v>
      </c>
      <c r="AB181" s="60" t="s">
        <v>60</v>
      </c>
      <c r="AC181" s="50" t="s">
        <v>89</v>
      </c>
      <c r="AD181" s="50">
        <v>0</v>
      </c>
      <c r="AE181" s="50">
        <v>0</v>
      </c>
      <c r="AF181" s="50">
        <v>300</v>
      </c>
      <c r="AG181" s="50" t="s">
        <v>43</v>
      </c>
      <c r="AH181" s="50" t="str">
        <f t="shared" si="17"/>
        <v>AP-7 270,8 Mont-Roig del Camp</v>
      </c>
      <c r="AI181" s="50"/>
      <c r="AJ181" s="50" t="str">
        <f t="shared" si="18"/>
        <v>{'Camera information':{'Identifier':'camera.0797','Number':797,'Group':'AP-7','Name':'AP-7 270,8 Mont-Roig del Camp','Location':'AP-7 (S)',</v>
      </c>
      <c r="AK181" s="50" t="str">
        <f t="shared" si="16"/>
        <v>'Description':'AP-7 270,8 Mont-Roig del Camp','Symbol':'Fixed camera','Owner':'SCT','Municipality':'Mont-roig del Camp','Kilometric Point':'270,8','Road':'AP-7','Direction':'0',</v>
      </c>
      <c r="AL181" s="50" t="str">
        <f t="shared" si="19"/>
        <v>'Latitude':'0','Longitude':'0','Manufacturer':'AXIS','Model':'-','Protocol':'		LANACCESS','Polling':300,</v>
      </c>
      <c r="AM181" s="50" t="str">
        <f t="shared" si="21"/>
        <v>'Connection':{'Address':'10.149.3.129','Multicast address':'				235.2.0.176','User':'','Password':'','HTTP port':80,'ONVIF port':80,'RTSP port':554},</v>
      </c>
      <c r="AN181" s="50" t="str">
        <f t="shared" si="20"/>
        <v>'PTZ protocol':{'Protocol':'		LANACCESS','Address':			0,'Port':80,'Serial settings':'0'}}},</v>
      </c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  <c r="BT181" s="50"/>
      <c r="BU181" s="50"/>
      <c r="BV181" s="50"/>
      <c r="BW181" s="50"/>
      <c r="BX181" s="50"/>
      <c r="BY181" s="50"/>
      <c r="BZ181" s="50"/>
      <c r="CA181" s="50"/>
      <c r="CB181" s="50"/>
      <c r="CC181" s="50"/>
      <c r="CD181" s="50"/>
      <c r="CE181" s="50"/>
      <c r="CF181" s="50"/>
      <c r="CG181" s="50"/>
      <c r="CH181" s="50"/>
      <c r="CI181" s="50"/>
      <c r="CJ181" s="50"/>
      <c r="CK181" s="50"/>
      <c r="CL181" s="50"/>
      <c r="CM181" s="50"/>
      <c r="CN181" s="50"/>
      <c r="CO181" s="50"/>
      <c r="CP181" s="50"/>
      <c r="CQ181" s="50"/>
      <c r="CR181" s="50"/>
      <c r="CS181" s="50"/>
      <c r="CT181" s="50"/>
      <c r="CU181" s="50"/>
      <c r="CV181" s="50"/>
      <c r="CW181" s="50"/>
      <c r="CX181" s="50"/>
      <c r="CY181" s="50"/>
      <c r="CZ181" s="50"/>
      <c r="DA181" s="50"/>
      <c r="DB181" s="50"/>
      <c r="DC181" s="50"/>
      <c r="DD181" s="50"/>
      <c r="DE181" s="50"/>
      <c r="DF181" s="50"/>
      <c r="DG181" s="50"/>
      <c r="DH181" s="50"/>
      <c r="DI181" s="50"/>
      <c r="DJ181" s="50"/>
      <c r="DK181" s="50"/>
      <c r="DL181" s="50"/>
      <c r="DM181" s="50"/>
      <c r="DN181" s="50"/>
      <c r="DO181" s="50"/>
      <c r="DP181" s="50"/>
      <c r="DQ181" s="50"/>
      <c r="DR181" s="50"/>
      <c r="DS181" s="50"/>
      <c r="DT181" s="50"/>
      <c r="DU181" s="50"/>
      <c r="DV181" s="50"/>
      <c r="DW181" s="50"/>
      <c r="DX181" s="50"/>
      <c r="DY181" s="50"/>
      <c r="DZ181" s="50"/>
      <c r="EA181" s="50"/>
      <c r="EB181" s="50"/>
      <c r="EC181" s="50"/>
      <c r="ED181" s="50"/>
      <c r="EE181" s="50"/>
      <c r="EF181" s="50"/>
      <c r="EG181" s="50"/>
      <c r="EH181" s="50"/>
      <c r="EI181" s="50"/>
      <c r="EJ181" s="50"/>
      <c r="EK181" s="50"/>
      <c r="EL181" s="50"/>
      <c r="EM181" s="50"/>
      <c r="EN181" s="50"/>
      <c r="EO181" s="50"/>
      <c r="EP181" s="50"/>
      <c r="EQ181" s="50"/>
      <c r="ER181" s="50"/>
      <c r="ES181" s="50"/>
      <c r="ET181" s="50"/>
      <c r="EU181" s="50"/>
      <c r="EV181" s="50"/>
      <c r="EW181" s="50"/>
      <c r="EX181" s="50"/>
      <c r="EY181" s="50"/>
      <c r="EZ181" s="50"/>
      <c r="FA181" s="50"/>
      <c r="FB181" s="50"/>
      <c r="FC181" s="50"/>
      <c r="FD181" s="50"/>
      <c r="FE181" s="50"/>
      <c r="FF181" s="50"/>
      <c r="FG181" s="50"/>
      <c r="FH181" s="50"/>
      <c r="FI181" s="50"/>
      <c r="FJ181" s="50"/>
      <c r="FK181" s="50"/>
      <c r="FL181" s="50"/>
      <c r="FM181" s="50"/>
      <c r="FN181" s="50"/>
      <c r="FO181" s="50"/>
      <c r="FP181" s="50"/>
      <c r="FQ181" s="50"/>
      <c r="FR181" s="50"/>
      <c r="FS181" s="50"/>
      <c r="FT181" s="50"/>
      <c r="FU181" s="50"/>
      <c r="FV181" s="50"/>
      <c r="FW181" s="50"/>
      <c r="FX181" s="50"/>
      <c r="FY181" s="50"/>
      <c r="FZ181" s="50"/>
      <c r="GA181" s="50"/>
      <c r="GB181" s="50"/>
      <c r="GC181" s="50"/>
      <c r="GD181" s="50"/>
      <c r="GE181" s="50"/>
      <c r="GF181" s="50"/>
      <c r="GG181" s="50"/>
      <c r="GH181" s="50"/>
      <c r="GI181" s="50"/>
      <c r="GJ181" s="50"/>
      <c r="GK181" s="50"/>
      <c r="GL181" s="50"/>
      <c r="GM181" s="50"/>
      <c r="GN181" s="50"/>
      <c r="GO181" s="50"/>
      <c r="GP181" s="50"/>
      <c r="GQ181" s="50"/>
      <c r="GR181" s="50"/>
      <c r="GS181" s="50"/>
      <c r="GT181" s="50"/>
      <c r="GU181" s="50"/>
      <c r="GV181" s="50"/>
      <c r="GW181" s="50"/>
      <c r="GX181" s="50"/>
      <c r="GY181" s="50"/>
      <c r="GZ181" s="50"/>
      <c r="HA181" s="50"/>
      <c r="HB181" s="50"/>
      <c r="HC181" s="50"/>
      <c r="HD181" s="50"/>
      <c r="HE181" s="50"/>
      <c r="HF181" s="50"/>
      <c r="HG181" s="50"/>
      <c r="HH181" s="50"/>
      <c r="HI181" s="50"/>
      <c r="HJ181" s="50"/>
      <c r="HK181" s="50"/>
      <c r="HL181" s="50"/>
      <c r="HM181" s="50"/>
      <c r="HN181" s="50"/>
      <c r="HO181" s="50"/>
      <c r="HP181" s="50"/>
      <c r="HQ181" s="50"/>
      <c r="HR181" s="50"/>
      <c r="HS181" s="50"/>
      <c r="HT181" s="50"/>
      <c r="HU181" s="50"/>
      <c r="HV181" s="50"/>
      <c r="HW181" s="50"/>
      <c r="HX181" s="50"/>
      <c r="HY181" s="50"/>
      <c r="HZ181" s="50"/>
      <c r="IA181" s="50"/>
      <c r="IB181" s="50"/>
      <c r="IC181" s="50"/>
      <c r="ID181" s="50"/>
      <c r="IE181" s="50"/>
      <c r="IF181" s="50"/>
      <c r="IG181" s="50"/>
      <c r="IH181" s="50"/>
      <c r="II181" s="50"/>
      <c r="IJ181" s="50"/>
      <c r="IK181" s="50"/>
      <c r="IL181" s="50"/>
      <c r="IM181" s="50"/>
      <c r="IN181" s="50"/>
      <c r="IO181" s="50"/>
      <c r="IP181" s="50"/>
      <c r="IQ181" s="50"/>
      <c r="IR181" s="50"/>
      <c r="IS181" s="50"/>
    </row>
    <row r="182" spans="1:253" ht="14.25" customHeight="1" x14ac:dyDescent="0.2">
      <c r="A182" s="56" t="str">
        <f t="shared" si="15"/>
        <v>camera.0798</v>
      </c>
      <c r="B182" s="57">
        <v>798</v>
      </c>
      <c r="C182" s="60" t="s">
        <v>60</v>
      </c>
      <c r="D182" s="60">
        <v>274.8</v>
      </c>
      <c r="E182" s="60" t="s">
        <v>45</v>
      </c>
      <c r="F182" s="60" t="s">
        <v>84</v>
      </c>
      <c r="G182" s="58" t="s">
        <v>35</v>
      </c>
      <c r="H182" s="60" t="s">
        <v>576</v>
      </c>
      <c r="I182" s="60" t="s">
        <v>577</v>
      </c>
      <c r="J182" s="60" t="s">
        <v>47</v>
      </c>
      <c r="K182" s="60" t="s">
        <v>3722</v>
      </c>
      <c r="L182" s="64" t="s">
        <v>580</v>
      </c>
      <c r="M182" s="60"/>
      <c r="N182" s="60"/>
      <c r="O182" s="50">
        <v>80</v>
      </c>
      <c r="P182" s="50">
        <v>80</v>
      </c>
      <c r="Q182" s="50">
        <v>554</v>
      </c>
      <c r="R182" s="60" t="s">
        <v>1677</v>
      </c>
      <c r="S182" s="60" t="s">
        <v>41</v>
      </c>
      <c r="T182" s="60">
        <v>80</v>
      </c>
      <c r="U182" s="50">
        <v>0</v>
      </c>
      <c r="V182" s="60" t="s">
        <v>581</v>
      </c>
      <c r="W182" s="60" t="s">
        <v>88</v>
      </c>
      <c r="X182" s="60" t="s">
        <v>93</v>
      </c>
      <c r="Y182" s="60"/>
      <c r="Z182" s="60"/>
      <c r="AA182" s="60" t="s">
        <v>114</v>
      </c>
      <c r="AB182" s="60" t="s">
        <v>60</v>
      </c>
      <c r="AC182" s="50" t="s">
        <v>89</v>
      </c>
      <c r="AD182" s="50">
        <v>0</v>
      </c>
      <c r="AE182" s="50">
        <v>0</v>
      </c>
      <c r="AF182" s="50">
        <v>300</v>
      </c>
      <c r="AG182" s="50" t="s">
        <v>43</v>
      </c>
      <c r="AH182" s="50" t="str">
        <f t="shared" si="17"/>
        <v>AP-7 274,8 Mont-Roig del Camp</v>
      </c>
      <c r="AI182" s="50"/>
      <c r="AJ182" s="50" t="str">
        <f t="shared" si="18"/>
        <v>{'Camera information':{'Identifier':'camera.0798','Number':798,'Group':'AP-7','Name':'AP-7 274,8 Mont-Roig del Camp','Location':'AP-7 (S)',</v>
      </c>
      <c r="AK182" s="50" t="str">
        <f t="shared" si="16"/>
        <v>'Description':'AP-7 274,8 Mont-Roig del Camp','Symbol':'Fixed camera','Owner':'SCT','Municipality':'Mont-roig del Camp','Kilometric Point':'274,8','Road':'AP-7','Direction':'0',</v>
      </c>
      <c r="AL182" s="50" t="str">
        <f t="shared" si="19"/>
        <v>'Latitude':'0','Longitude':'0','Manufacturer':'AXIS','Model':'-','Protocol':'		LANACCESS','Polling':300,</v>
      </c>
      <c r="AM182" s="50" t="str">
        <f t="shared" si="21"/>
        <v>'Connection':{'Address':'10.149.3.130','Multicast address':'				235.2.0.175','User':'','Password':'','HTTP port':80,'ONVIF port':80,'RTSP port':554},</v>
      </c>
      <c r="AN182" s="50" t="str">
        <f t="shared" si="20"/>
        <v>'PTZ protocol':{'Protocol':'		LANACCESS','Address':			0,'Port':80,'Serial settings':'0'}}},</v>
      </c>
      <c r="AO182" s="50"/>
      <c r="AP182" s="50"/>
      <c r="AQ182" s="50"/>
      <c r="AR182" s="50"/>
      <c r="AS182" s="50"/>
      <c r="AT182" s="50"/>
      <c r="AU182" s="50"/>
      <c r="AV182" s="50"/>
      <c r="AW182" s="50"/>
      <c r="AX182" s="50"/>
      <c r="AY182" s="50"/>
      <c r="AZ182" s="50"/>
      <c r="BA182" s="50"/>
      <c r="BB182" s="50"/>
      <c r="BC182" s="50"/>
      <c r="BD182" s="50"/>
      <c r="BE182" s="50"/>
      <c r="BF182" s="50"/>
      <c r="BG182" s="50"/>
      <c r="BH182" s="50"/>
      <c r="BI182" s="50"/>
      <c r="BJ182" s="50"/>
      <c r="BK182" s="50"/>
      <c r="BL182" s="50"/>
      <c r="BM182" s="50"/>
      <c r="BN182" s="50"/>
      <c r="BO182" s="50"/>
      <c r="BP182" s="50"/>
      <c r="BQ182" s="50"/>
      <c r="BR182" s="50"/>
      <c r="BS182" s="50"/>
      <c r="BT182" s="50"/>
      <c r="BU182" s="50"/>
      <c r="BV182" s="50"/>
      <c r="BW182" s="50"/>
      <c r="BX182" s="50"/>
      <c r="BY182" s="50"/>
      <c r="BZ182" s="50"/>
      <c r="CA182" s="50"/>
      <c r="CB182" s="50"/>
      <c r="CC182" s="50"/>
      <c r="CD182" s="50"/>
      <c r="CE182" s="50"/>
      <c r="CF182" s="50"/>
      <c r="CG182" s="50"/>
      <c r="CH182" s="50"/>
      <c r="CI182" s="50"/>
      <c r="CJ182" s="50"/>
      <c r="CK182" s="50"/>
      <c r="CL182" s="50"/>
      <c r="CM182" s="50"/>
      <c r="CN182" s="50"/>
      <c r="CO182" s="50"/>
      <c r="CP182" s="50"/>
      <c r="CQ182" s="50"/>
      <c r="CR182" s="50"/>
      <c r="CS182" s="50"/>
      <c r="CT182" s="50"/>
      <c r="CU182" s="50"/>
      <c r="CV182" s="50"/>
      <c r="CW182" s="50"/>
      <c r="CX182" s="50"/>
      <c r="CY182" s="50"/>
      <c r="CZ182" s="50"/>
      <c r="DA182" s="50"/>
      <c r="DB182" s="50"/>
      <c r="DC182" s="50"/>
      <c r="DD182" s="50"/>
      <c r="DE182" s="50"/>
      <c r="DF182" s="50"/>
      <c r="DG182" s="50"/>
      <c r="DH182" s="50"/>
      <c r="DI182" s="50"/>
      <c r="DJ182" s="50"/>
      <c r="DK182" s="50"/>
      <c r="DL182" s="50"/>
      <c r="DM182" s="50"/>
      <c r="DN182" s="50"/>
      <c r="DO182" s="50"/>
      <c r="DP182" s="50"/>
      <c r="DQ182" s="50"/>
      <c r="DR182" s="50"/>
      <c r="DS182" s="50"/>
      <c r="DT182" s="50"/>
      <c r="DU182" s="50"/>
      <c r="DV182" s="50"/>
      <c r="DW182" s="50"/>
      <c r="DX182" s="50"/>
      <c r="DY182" s="50"/>
      <c r="DZ182" s="50"/>
      <c r="EA182" s="50"/>
      <c r="EB182" s="50"/>
      <c r="EC182" s="50"/>
      <c r="ED182" s="50"/>
      <c r="EE182" s="50"/>
      <c r="EF182" s="50"/>
      <c r="EG182" s="50"/>
      <c r="EH182" s="50"/>
      <c r="EI182" s="50"/>
      <c r="EJ182" s="50"/>
      <c r="EK182" s="50"/>
      <c r="EL182" s="50"/>
      <c r="EM182" s="50"/>
      <c r="EN182" s="50"/>
      <c r="EO182" s="50"/>
      <c r="EP182" s="50"/>
      <c r="EQ182" s="50"/>
      <c r="ER182" s="50"/>
      <c r="ES182" s="50"/>
      <c r="ET182" s="50"/>
      <c r="EU182" s="50"/>
      <c r="EV182" s="50"/>
      <c r="EW182" s="50"/>
      <c r="EX182" s="50"/>
      <c r="EY182" s="50"/>
      <c r="EZ182" s="50"/>
      <c r="FA182" s="50"/>
      <c r="FB182" s="50"/>
      <c r="FC182" s="50"/>
      <c r="FD182" s="50"/>
      <c r="FE182" s="50"/>
      <c r="FF182" s="50"/>
      <c r="FG182" s="50"/>
      <c r="FH182" s="50"/>
      <c r="FI182" s="50"/>
      <c r="FJ182" s="50"/>
      <c r="FK182" s="50"/>
      <c r="FL182" s="50"/>
      <c r="FM182" s="50"/>
      <c r="FN182" s="50"/>
      <c r="FO182" s="50"/>
      <c r="FP182" s="50"/>
      <c r="FQ182" s="50"/>
      <c r="FR182" s="50"/>
      <c r="FS182" s="50"/>
      <c r="FT182" s="50"/>
      <c r="FU182" s="50"/>
      <c r="FV182" s="50"/>
      <c r="FW182" s="50"/>
      <c r="FX182" s="50"/>
      <c r="FY182" s="50"/>
      <c r="FZ182" s="50"/>
      <c r="GA182" s="50"/>
      <c r="GB182" s="50"/>
      <c r="GC182" s="50"/>
      <c r="GD182" s="50"/>
      <c r="GE182" s="50"/>
      <c r="GF182" s="50"/>
      <c r="GG182" s="50"/>
      <c r="GH182" s="50"/>
      <c r="GI182" s="50"/>
      <c r="GJ182" s="50"/>
      <c r="GK182" s="50"/>
      <c r="GL182" s="50"/>
      <c r="GM182" s="50"/>
      <c r="GN182" s="50"/>
      <c r="GO182" s="50"/>
      <c r="GP182" s="50"/>
      <c r="GQ182" s="50"/>
      <c r="GR182" s="50"/>
      <c r="GS182" s="50"/>
      <c r="GT182" s="50"/>
      <c r="GU182" s="50"/>
      <c r="GV182" s="50"/>
      <c r="GW182" s="50"/>
      <c r="GX182" s="50"/>
      <c r="GY182" s="50"/>
      <c r="GZ182" s="50"/>
      <c r="HA182" s="50"/>
      <c r="HB182" s="50"/>
      <c r="HC182" s="50"/>
      <c r="HD182" s="50"/>
      <c r="HE182" s="50"/>
      <c r="HF182" s="50"/>
      <c r="HG182" s="50"/>
      <c r="HH182" s="50"/>
      <c r="HI182" s="50"/>
      <c r="HJ182" s="50"/>
      <c r="HK182" s="50"/>
      <c r="HL182" s="50"/>
      <c r="HM182" s="50"/>
      <c r="HN182" s="50"/>
      <c r="HO182" s="50"/>
      <c r="HP182" s="50"/>
      <c r="HQ182" s="50"/>
      <c r="HR182" s="50"/>
      <c r="HS182" s="50"/>
      <c r="HT182" s="50"/>
      <c r="HU182" s="50"/>
      <c r="HV182" s="50"/>
      <c r="HW182" s="50"/>
      <c r="HX182" s="50"/>
      <c r="HY182" s="50"/>
      <c r="HZ182" s="50"/>
      <c r="IA182" s="50"/>
      <c r="IB182" s="50"/>
      <c r="IC182" s="50"/>
      <c r="ID182" s="50"/>
      <c r="IE182" s="50"/>
      <c r="IF182" s="50"/>
      <c r="IG182" s="50"/>
      <c r="IH182" s="50"/>
      <c r="II182" s="50"/>
      <c r="IJ182" s="50"/>
      <c r="IK182" s="50"/>
      <c r="IL182" s="50"/>
      <c r="IM182" s="50"/>
      <c r="IN182" s="50"/>
      <c r="IO182" s="50"/>
      <c r="IP182" s="50"/>
      <c r="IQ182" s="50"/>
      <c r="IR182" s="50"/>
      <c r="IS182" s="50"/>
    </row>
    <row r="183" spans="1:253" ht="14.25" customHeight="1" x14ac:dyDescent="0.2">
      <c r="A183" s="56" t="str">
        <f t="shared" si="15"/>
        <v>camera.0802</v>
      </c>
      <c r="B183" s="57">
        <v>802</v>
      </c>
      <c r="C183" s="58" t="s">
        <v>60</v>
      </c>
      <c r="D183" s="58">
        <v>288</v>
      </c>
      <c r="E183" s="58" t="s">
        <v>45</v>
      </c>
      <c r="F183" s="58" t="s">
        <v>109</v>
      </c>
      <c r="G183" s="58" t="s">
        <v>35</v>
      </c>
      <c r="H183" s="58" t="s">
        <v>582</v>
      </c>
      <c r="I183" s="58" t="s">
        <v>583</v>
      </c>
      <c r="J183" s="50" t="s">
        <v>37</v>
      </c>
      <c r="K183" s="60" t="s">
        <v>3722</v>
      </c>
      <c r="L183" s="65" t="s">
        <v>584</v>
      </c>
      <c r="M183" s="58"/>
      <c r="N183" s="58"/>
      <c r="O183" s="50">
        <v>80</v>
      </c>
      <c r="P183" s="50">
        <v>80</v>
      </c>
      <c r="Q183" s="50">
        <v>554</v>
      </c>
      <c r="R183" s="50" t="s">
        <v>1677</v>
      </c>
      <c r="S183" s="50" t="s">
        <v>41</v>
      </c>
      <c r="T183" s="50">
        <v>80</v>
      </c>
      <c r="U183" s="50">
        <v>0</v>
      </c>
      <c r="V183" s="50" t="s">
        <v>585</v>
      </c>
      <c r="W183" s="50" t="s">
        <v>88</v>
      </c>
      <c r="X183" s="50" t="s">
        <v>93</v>
      </c>
      <c r="AA183" s="50" t="s">
        <v>114</v>
      </c>
      <c r="AB183" s="58" t="s">
        <v>60</v>
      </c>
      <c r="AC183" s="50" t="s">
        <v>89</v>
      </c>
      <c r="AD183" s="50">
        <v>0</v>
      </c>
      <c r="AE183" s="50">
        <v>0</v>
      </c>
      <c r="AF183" s="50">
        <v>300</v>
      </c>
      <c r="AG183" s="50" t="s">
        <v>43</v>
      </c>
      <c r="AH183" s="50" t="str">
        <f t="shared" si="17"/>
        <v>AP-7 288 Vandellós</v>
      </c>
      <c r="AI183" s="50"/>
      <c r="AJ183" s="50" t="str">
        <f t="shared" si="18"/>
        <v>{'Camera information':{'Identifier':'camera.0802','Number':802,'Group':'AP-7','Name':'AP-7 288 Vandellós','Location':'AP-7 (N)',</v>
      </c>
      <c r="AK183" s="50" t="str">
        <f t="shared" si="16"/>
        <v>'Description':'AP-7 288 Vandellós','Symbol':'Fixed camera','Owner':'SCT','Municipality':'Vandellòs i l'Hospitalet de l'Infant','Kilometric Point':'288','Road':'AP-7','Direction':'0',</v>
      </c>
      <c r="AL183" s="50" t="str">
        <f t="shared" si="19"/>
        <v>'Latitude':'0','Longitude':'0','Manufacturer':'LANACCESS','Model':'-','Protocol':'		LANACCESS','Polling':300,</v>
      </c>
      <c r="AM183" s="50" t="str">
        <f t="shared" si="21"/>
        <v>'Connection':{'Address':'10.149.3.131','Multicast address':'				235.2.0.177','User':'','Password':'','HTTP port':80,'ONVIF port':80,'RTSP port':554},</v>
      </c>
      <c r="AN183" s="50" t="str">
        <f t="shared" si="20"/>
        <v>'PTZ protocol':{'Protocol':'		LANACCESS','Address':			0,'Port':80,'Serial settings':'0'}}},</v>
      </c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50"/>
      <c r="BK183" s="50"/>
      <c r="BL183" s="50"/>
      <c r="BM183" s="50"/>
      <c r="BN183" s="50"/>
      <c r="BO183" s="50"/>
      <c r="BP183" s="50"/>
      <c r="BQ183" s="50"/>
      <c r="BR183" s="50"/>
      <c r="BS183" s="50"/>
      <c r="BT183" s="50"/>
      <c r="BU183" s="50"/>
      <c r="BV183" s="50"/>
      <c r="BW183" s="50"/>
      <c r="BX183" s="50"/>
      <c r="BY183" s="50"/>
      <c r="BZ183" s="50"/>
      <c r="CA183" s="50"/>
      <c r="CB183" s="50"/>
      <c r="CC183" s="50"/>
      <c r="CD183" s="50"/>
      <c r="CE183" s="50"/>
      <c r="CF183" s="50"/>
      <c r="CG183" s="50"/>
      <c r="CH183" s="50"/>
      <c r="CI183" s="50"/>
      <c r="CJ183" s="50"/>
      <c r="CK183" s="50"/>
      <c r="CL183" s="50"/>
      <c r="CM183" s="50"/>
      <c r="CN183" s="50"/>
      <c r="CO183" s="50"/>
      <c r="CP183" s="50"/>
      <c r="CQ183" s="50"/>
      <c r="CR183" s="50"/>
      <c r="CS183" s="50"/>
      <c r="CT183" s="50"/>
      <c r="CU183" s="50"/>
      <c r="CV183" s="50"/>
      <c r="CW183" s="50"/>
      <c r="CX183" s="50"/>
      <c r="CY183" s="50"/>
      <c r="CZ183" s="50"/>
      <c r="DA183" s="50"/>
      <c r="DB183" s="50"/>
      <c r="DC183" s="50"/>
      <c r="DD183" s="50"/>
      <c r="DE183" s="50"/>
      <c r="DF183" s="50"/>
      <c r="DG183" s="50"/>
      <c r="DH183" s="50"/>
      <c r="DI183" s="50"/>
      <c r="DJ183" s="50"/>
      <c r="DK183" s="50"/>
      <c r="DL183" s="50"/>
      <c r="DM183" s="50"/>
      <c r="DN183" s="50"/>
      <c r="DO183" s="50"/>
      <c r="DP183" s="50"/>
      <c r="DQ183" s="50"/>
      <c r="DR183" s="50"/>
      <c r="DS183" s="50"/>
      <c r="DT183" s="50"/>
      <c r="DU183" s="50"/>
      <c r="DV183" s="50"/>
      <c r="DW183" s="50"/>
      <c r="DX183" s="50"/>
      <c r="DY183" s="50"/>
      <c r="DZ183" s="50"/>
      <c r="EA183" s="50"/>
      <c r="EB183" s="50"/>
      <c r="EC183" s="50"/>
      <c r="ED183" s="50"/>
      <c r="EE183" s="50"/>
      <c r="EF183" s="50"/>
      <c r="EG183" s="50"/>
      <c r="EH183" s="50"/>
      <c r="EI183" s="50"/>
      <c r="EJ183" s="50"/>
      <c r="EK183" s="50"/>
      <c r="EL183" s="50"/>
      <c r="EM183" s="50"/>
      <c r="EN183" s="50"/>
      <c r="EO183" s="50"/>
      <c r="EP183" s="50"/>
      <c r="EQ183" s="50"/>
      <c r="ER183" s="50"/>
      <c r="ES183" s="50"/>
      <c r="ET183" s="50"/>
      <c r="EU183" s="50"/>
      <c r="EV183" s="50"/>
      <c r="EW183" s="50"/>
      <c r="EX183" s="50"/>
      <c r="EY183" s="50"/>
      <c r="EZ183" s="50"/>
      <c r="FA183" s="50"/>
      <c r="FB183" s="50"/>
      <c r="FC183" s="50"/>
      <c r="FD183" s="50"/>
      <c r="FE183" s="50"/>
      <c r="FF183" s="50"/>
      <c r="FG183" s="50"/>
      <c r="FH183" s="50"/>
      <c r="FI183" s="50"/>
      <c r="FJ183" s="50"/>
      <c r="FK183" s="50"/>
      <c r="FL183" s="50"/>
      <c r="FM183" s="50"/>
      <c r="FN183" s="50"/>
      <c r="FO183" s="50"/>
      <c r="FP183" s="50"/>
      <c r="FQ183" s="50"/>
      <c r="FR183" s="50"/>
      <c r="FS183" s="50"/>
      <c r="FT183" s="50"/>
      <c r="FU183" s="50"/>
      <c r="FV183" s="50"/>
      <c r="FW183" s="50"/>
      <c r="FX183" s="50"/>
      <c r="FY183" s="50"/>
      <c r="FZ183" s="50"/>
      <c r="GA183" s="50"/>
      <c r="GB183" s="50"/>
      <c r="GC183" s="50"/>
      <c r="GD183" s="50"/>
      <c r="GE183" s="50"/>
      <c r="GF183" s="50"/>
      <c r="GG183" s="50"/>
      <c r="GH183" s="50"/>
      <c r="GI183" s="50"/>
      <c r="GJ183" s="50"/>
      <c r="GK183" s="50"/>
      <c r="GL183" s="50"/>
      <c r="GM183" s="50"/>
      <c r="GN183" s="50"/>
      <c r="GO183" s="50"/>
      <c r="GP183" s="50"/>
      <c r="GQ183" s="50"/>
      <c r="GR183" s="50"/>
      <c r="GS183" s="50"/>
      <c r="GT183" s="50"/>
      <c r="GU183" s="50"/>
      <c r="GV183" s="50"/>
      <c r="GW183" s="50"/>
      <c r="GX183" s="50"/>
      <c r="GY183" s="50"/>
      <c r="GZ183" s="50"/>
      <c r="HA183" s="50"/>
      <c r="HB183" s="50"/>
      <c r="HC183" s="50"/>
      <c r="HD183" s="50"/>
      <c r="HE183" s="50"/>
      <c r="HF183" s="50"/>
      <c r="HG183" s="50"/>
      <c r="HH183" s="50"/>
      <c r="HI183" s="50"/>
      <c r="HJ183" s="50"/>
      <c r="HK183" s="50"/>
      <c r="HL183" s="50"/>
      <c r="HM183" s="50"/>
      <c r="HN183" s="50"/>
      <c r="HO183" s="50"/>
      <c r="HP183" s="50"/>
      <c r="HQ183" s="50"/>
      <c r="HR183" s="50"/>
      <c r="HS183" s="50"/>
      <c r="HT183" s="50"/>
      <c r="HU183" s="50"/>
      <c r="HV183" s="50"/>
      <c r="HW183" s="50"/>
      <c r="HX183" s="50"/>
      <c r="HY183" s="50"/>
      <c r="HZ183" s="50"/>
      <c r="IA183" s="50"/>
      <c r="IB183" s="50"/>
      <c r="IC183" s="50"/>
      <c r="ID183" s="50"/>
      <c r="IE183" s="50"/>
      <c r="IF183" s="50"/>
      <c r="IG183" s="50"/>
      <c r="IH183" s="50"/>
      <c r="II183" s="50"/>
      <c r="IJ183" s="50"/>
      <c r="IK183" s="50"/>
      <c r="IL183" s="50"/>
      <c r="IM183" s="50"/>
      <c r="IN183" s="50"/>
      <c r="IO183" s="50"/>
      <c r="IP183" s="50"/>
      <c r="IQ183" s="50"/>
      <c r="IR183" s="50"/>
      <c r="IS183" s="50"/>
    </row>
    <row r="184" spans="1:253" ht="14.25" customHeight="1" x14ac:dyDescent="0.2">
      <c r="A184" s="56" t="str">
        <f t="shared" si="15"/>
        <v>camera.0803</v>
      </c>
      <c r="B184" s="57">
        <v>803</v>
      </c>
      <c r="C184" s="58" t="s">
        <v>60</v>
      </c>
      <c r="D184" s="58">
        <v>295.2</v>
      </c>
      <c r="E184" s="58" t="s">
        <v>45</v>
      </c>
      <c r="F184" s="58" t="s">
        <v>84</v>
      </c>
      <c r="G184" s="58" t="s">
        <v>35</v>
      </c>
      <c r="H184" s="58" t="s">
        <v>586</v>
      </c>
      <c r="I184" s="58" t="s">
        <v>587</v>
      </c>
      <c r="J184" s="50" t="s">
        <v>37</v>
      </c>
      <c r="K184" s="60" t="s">
        <v>3722</v>
      </c>
      <c r="L184" s="65" t="s">
        <v>588</v>
      </c>
      <c r="M184" s="58"/>
      <c r="N184" s="58"/>
      <c r="O184" s="50">
        <v>80</v>
      </c>
      <c r="P184" s="50">
        <v>80</v>
      </c>
      <c r="Q184" s="50">
        <v>554</v>
      </c>
      <c r="R184" s="50" t="s">
        <v>1677</v>
      </c>
      <c r="S184" s="50" t="s">
        <v>41</v>
      </c>
      <c r="T184" s="50">
        <v>80</v>
      </c>
      <c r="U184" s="50">
        <v>0</v>
      </c>
      <c r="V184" s="50" t="s">
        <v>589</v>
      </c>
      <c r="W184" s="50" t="s">
        <v>88</v>
      </c>
      <c r="X184" s="50" t="s">
        <v>590</v>
      </c>
      <c r="AA184" s="50" t="s">
        <v>53</v>
      </c>
      <c r="AB184" s="58" t="s">
        <v>60</v>
      </c>
      <c r="AC184" s="50" t="s">
        <v>89</v>
      </c>
      <c r="AD184" s="50">
        <v>0</v>
      </c>
      <c r="AE184" s="50">
        <v>0</v>
      </c>
      <c r="AF184" s="50">
        <v>300</v>
      </c>
      <c r="AG184" s="50" t="s">
        <v>43</v>
      </c>
      <c r="AH184" s="50" t="str">
        <f t="shared" si="17"/>
        <v>AP-7 295,2 L'Ametlla de Mar</v>
      </c>
      <c r="AI184" s="50"/>
      <c r="AJ184" s="50" t="str">
        <f t="shared" si="18"/>
        <v>{'Camera information':{'Identifier':'camera.0803','Number':803,'Group':'AP-7','Name':'AP-7 295,2 L'Ametlla de Mar','Location':'AP-7 (S)',</v>
      </c>
      <c r="AK184" s="50" t="str">
        <f t="shared" si="16"/>
        <v>'Description':'AP-7 295,2 L'Ametlla de Mar','Symbol':'Fixed camera','Owner':'SCT','Municipality':'Ametlla de Mar','Kilometric Point':'295,2','Road':'AP-7','Direction':'0',</v>
      </c>
      <c r="AL184" s="50" t="str">
        <f t="shared" si="19"/>
        <v>'Latitude':'0','Longitude':'0','Manufacturer':'LANACCESS','Model':'-','Protocol':'		LANACCESS','Polling':300,</v>
      </c>
      <c r="AM184" s="50" t="str">
        <f t="shared" si="21"/>
        <v>'Connection':{'Address':'10.149.4.129','Multicast address':'				235.2.0.178','User':'','Password':'','HTTP port':80,'ONVIF port':80,'RTSP port':554},</v>
      </c>
      <c r="AN184" s="50" t="str">
        <f t="shared" si="20"/>
        <v>'PTZ protocol':{'Protocol':'		LANACCESS','Address':			0,'Port':80,'Serial settings':'0'}}},</v>
      </c>
      <c r="AO184" s="50"/>
      <c r="AP184" s="50"/>
      <c r="AQ184" s="50"/>
      <c r="AR184" s="50"/>
      <c r="AS184" s="50"/>
      <c r="AT184" s="50"/>
      <c r="AU184" s="50"/>
      <c r="AV184" s="50"/>
      <c r="AW184" s="50"/>
      <c r="AX184" s="50"/>
      <c r="AY184" s="50"/>
      <c r="AZ184" s="50"/>
      <c r="BA184" s="50"/>
      <c r="BB184" s="50"/>
      <c r="BC184" s="50"/>
      <c r="BD184" s="50"/>
      <c r="BE184" s="50"/>
      <c r="BF184" s="50"/>
      <c r="BG184" s="50"/>
      <c r="BH184" s="50"/>
      <c r="BI184" s="50"/>
      <c r="BJ184" s="50"/>
      <c r="BK184" s="50"/>
      <c r="BL184" s="50"/>
      <c r="BM184" s="50"/>
      <c r="BN184" s="50"/>
      <c r="BO184" s="50"/>
      <c r="BP184" s="50"/>
      <c r="BQ184" s="50"/>
      <c r="BR184" s="50"/>
      <c r="BS184" s="50"/>
      <c r="BT184" s="50"/>
      <c r="BU184" s="50"/>
      <c r="BV184" s="50"/>
      <c r="BW184" s="50"/>
      <c r="BX184" s="50"/>
      <c r="BY184" s="50"/>
      <c r="BZ184" s="50"/>
      <c r="CA184" s="50"/>
      <c r="CB184" s="50"/>
      <c r="CC184" s="50"/>
      <c r="CD184" s="50"/>
      <c r="CE184" s="50"/>
      <c r="CF184" s="50"/>
      <c r="CG184" s="50"/>
      <c r="CH184" s="50"/>
      <c r="CI184" s="50"/>
      <c r="CJ184" s="50"/>
      <c r="CK184" s="50"/>
      <c r="CL184" s="50"/>
      <c r="CM184" s="50"/>
      <c r="CN184" s="50"/>
      <c r="CO184" s="50"/>
      <c r="CP184" s="50"/>
      <c r="CQ184" s="50"/>
      <c r="CR184" s="50"/>
      <c r="CS184" s="50"/>
      <c r="CT184" s="50"/>
      <c r="CU184" s="50"/>
      <c r="CV184" s="50"/>
      <c r="CW184" s="50"/>
      <c r="CX184" s="50"/>
      <c r="CY184" s="50"/>
      <c r="CZ184" s="50"/>
      <c r="DA184" s="50"/>
      <c r="DB184" s="50"/>
      <c r="DC184" s="50"/>
      <c r="DD184" s="50"/>
      <c r="DE184" s="50"/>
      <c r="DF184" s="50"/>
      <c r="DG184" s="50"/>
      <c r="DH184" s="50"/>
      <c r="DI184" s="50"/>
      <c r="DJ184" s="50"/>
      <c r="DK184" s="50"/>
      <c r="DL184" s="50"/>
      <c r="DM184" s="50"/>
      <c r="DN184" s="50"/>
      <c r="DO184" s="50"/>
      <c r="DP184" s="50"/>
      <c r="DQ184" s="50"/>
      <c r="DR184" s="50"/>
      <c r="DS184" s="50"/>
      <c r="DT184" s="50"/>
      <c r="DU184" s="50"/>
      <c r="DV184" s="50"/>
      <c r="DW184" s="50"/>
      <c r="DX184" s="50"/>
      <c r="DY184" s="50"/>
      <c r="DZ184" s="50"/>
      <c r="EA184" s="50"/>
      <c r="EB184" s="50"/>
      <c r="EC184" s="50"/>
      <c r="ED184" s="50"/>
      <c r="EE184" s="50"/>
      <c r="EF184" s="50"/>
      <c r="EG184" s="50"/>
      <c r="EH184" s="50"/>
      <c r="EI184" s="50"/>
      <c r="EJ184" s="50"/>
      <c r="EK184" s="50"/>
      <c r="EL184" s="50"/>
      <c r="EM184" s="50"/>
      <c r="EN184" s="50"/>
      <c r="EO184" s="50"/>
      <c r="EP184" s="50"/>
      <c r="EQ184" s="50"/>
      <c r="ER184" s="50"/>
      <c r="ES184" s="50"/>
      <c r="ET184" s="50"/>
      <c r="EU184" s="50"/>
      <c r="EV184" s="50"/>
      <c r="EW184" s="50"/>
      <c r="EX184" s="50"/>
      <c r="EY184" s="50"/>
      <c r="EZ184" s="50"/>
      <c r="FA184" s="50"/>
      <c r="FB184" s="50"/>
      <c r="FC184" s="50"/>
      <c r="FD184" s="50"/>
      <c r="FE184" s="50"/>
      <c r="FF184" s="50"/>
      <c r="FG184" s="50"/>
      <c r="FH184" s="50"/>
      <c r="FI184" s="50"/>
      <c r="FJ184" s="50"/>
      <c r="FK184" s="50"/>
      <c r="FL184" s="50"/>
      <c r="FM184" s="50"/>
      <c r="FN184" s="50"/>
      <c r="FO184" s="50"/>
      <c r="FP184" s="50"/>
      <c r="FQ184" s="50"/>
      <c r="FR184" s="50"/>
      <c r="FS184" s="50"/>
      <c r="FT184" s="50"/>
      <c r="FU184" s="50"/>
      <c r="FV184" s="50"/>
      <c r="FW184" s="50"/>
      <c r="FX184" s="50"/>
      <c r="FY184" s="50"/>
      <c r="FZ184" s="50"/>
      <c r="GA184" s="50"/>
      <c r="GB184" s="50"/>
      <c r="GC184" s="50"/>
      <c r="GD184" s="50"/>
      <c r="GE184" s="50"/>
      <c r="GF184" s="50"/>
      <c r="GG184" s="50"/>
      <c r="GH184" s="50"/>
      <c r="GI184" s="50"/>
      <c r="GJ184" s="50"/>
      <c r="GK184" s="50"/>
      <c r="GL184" s="50"/>
      <c r="GM184" s="50"/>
      <c r="GN184" s="50"/>
      <c r="GO184" s="50"/>
      <c r="GP184" s="50"/>
      <c r="GQ184" s="50"/>
      <c r="GR184" s="50"/>
      <c r="GS184" s="50"/>
      <c r="GT184" s="50"/>
      <c r="GU184" s="50"/>
      <c r="GV184" s="50"/>
      <c r="GW184" s="50"/>
      <c r="GX184" s="50"/>
      <c r="GY184" s="50"/>
      <c r="GZ184" s="50"/>
      <c r="HA184" s="50"/>
      <c r="HB184" s="50"/>
      <c r="HC184" s="50"/>
      <c r="HD184" s="50"/>
      <c r="HE184" s="50"/>
      <c r="HF184" s="50"/>
      <c r="HG184" s="50"/>
      <c r="HH184" s="50"/>
      <c r="HI184" s="50"/>
      <c r="HJ184" s="50"/>
      <c r="HK184" s="50"/>
      <c r="HL184" s="50"/>
      <c r="HM184" s="50"/>
      <c r="HN184" s="50"/>
      <c r="HO184" s="50"/>
      <c r="HP184" s="50"/>
      <c r="HQ184" s="50"/>
      <c r="HR184" s="50"/>
      <c r="HS184" s="50"/>
      <c r="HT184" s="50"/>
      <c r="HU184" s="50"/>
      <c r="HV184" s="50"/>
      <c r="HW184" s="50"/>
      <c r="HX184" s="50"/>
      <c r="HY184" s="50"/>
      <c r="HZ184" s="50"/>
      <c r="IA184" s="50"/>
      <c r="IB184" s="50"/>
      <c r="IC184" s="50"/>
      <c r="ID184" s="50"/>
      <c r="IE184" s="50"/>
      <c r="IF184" s="50"/>
      <c r="IG184" s="50"/>
      <c r="IH184" s="50"/>
      <c r="II184" s="50"/>
      <c r="IJ184" s="50"/>
      <c r="IK184" s="50"/>
      <c r="IL184" s="50"/>
      <c r="IM184" s="50"/>
      <c r="IN184" s="50"/>
      <c r="IO184" s="50"/>
      <c r="IP184" s="50"/>
      <c r="IQ184" s="50"/>
      <c r="IR184" s="50"/>
      <c r="IS184" s="50"/>
    </row>
    <row r="185" spans="1:253" ht="14.25" customHeight="1" x14ac:dyDescent="0.2">
      <c r="A185" s="56" t="str">
        <f t="shared" si="15"/>
        <v>camera.0807</v>
      </c>
      <c r="B185" s="57">
        <v>807</v>
      </c>
      <c r="C185" s="58" t="s">
        <v>60</v>
      </c>
      <c r="D185" s="58">
        <v>303.5</v>
      </c>
      <c r="E185" s="58" t="s">
        <v>45</v>
      </c>
      <c r="F185" s="58" t="s">
        <v>84</v>
      </c>
      <c r="G185" s="58" t="s">
        <v>35</v>
      </c>
      <c r="H185" s="58" t="s">
        <v>591</v>
      </c>
      <c r="I185" s="58" t="s">
        <v>592</v>
      </c>
      <c r="J185" s="50" t="s">
        <v>37</v>
      </c>
      <c r="K185" s="60" t="s">
        <v>3722</v>
      </c>
      <c r="L185" s="65" t="s">
        <v>593</v>
      </c>
      <c r="M185" s="58"/>
      <c r="N185" s="58"/>
      <c r="O185" s="50">
        <v>80</v>
      </c>
      <c r="P185" s="50">
        <v>80</v>
      </c>
      <c r="Q185" s="50">
        <v>554</v>
      </c>
      <c r="R185" s="50" t="s">
        <v>1677</v>
      </c>
      <c r="S185" s="50" t="s">
        <v>41</v>
      </c>
      <c r="T185" s="50">
        <v>80</v>
      </c>
      <c r="U185" s="50">
        <v>0</v>
      </c>
      <c r="V185" s="50" t="s">
        <v>594</v>
      </c>
      <c r="W185" s="50" t="s">
        <v>88</v>
      </c>
      <c r="X185" s="50" t="s">
        <v>93</v>
      </c>
      <c r="AA185" s="50" t="s">
        <v>114</v>
      </c>
      <c r="AB185" s="58" t="s">
        <v>60</v>
      </c>
      <c r="AC185" s="50" t="s">
        <v>89</v>
      </c>
      <c r="AD185" s="50">
        <v>0</v>
      </c>
      <c r="AE185" s="50">
        <v>0</v>
      </c>
      <c r="AF185" s="50">
        <v>300</v>
      </c>
      <c r="AG185" s="50" t="s">
        <v>43</v>
      </c>
      <c r="AH185" s="50" t="str">
        <f t="shared" si="17"/>
        <v>AP-7 303,5 El Perelló</v>
      </c>
      <c r="AI185" s="50"/>
      <c r="AJ185" s="50" t="str">
        <f t="shared" si="18"/>
        <v>{'Camera information':{'Identifier':'camera.0807','Number':807,'Group':'AP-7','Name':'AP-7 303,5 El Perelló','Location':'AP-7 (S)',</v>
      </c>
      <c r="AK185" s="50" t="str">
        <f t="shared" si="16"/>
        <v>'Description':'AP-7 303,5 El Perelló','Symbol':'Fixed camera','Owner':'SCT','Municipality':'Perelló','Kilometric Point':'303,5','Road':'AP-7','Direction':'0',</v>
      </c>
      <c r="AL185" s="50" t="str">
        <f t="shared" si="19"/>
        <v>'Latitude':'0','Longitude':'0','Manufacturer':'LANACCESS','Model':'-','Protocol':'		LANACCESS','Polling':300,</v>
      </c>
      <c r="AM185" s="50" t="str">
        <f t="shared" si="21"/>
        <v>'Connection':{'Address':'10.149.15.129','Multicast address':'				235.2.0.179','User':'','Password':'','HTTP port':80,'ONVIF port':80,'RTSP port':554},</v>
      </c>
      <c r="AN185" s="50" t="str">
        <f t="shared" si="20"/>
        <v>'PTZ protocol':{'Protocol':'		LANACCESS','Address':			0,'Port':80,'Serial settings':'0'}}},</v>
      </c>
      <c r="AO185" s="50"/>
      <c r="AP185" s="50"/>
      <c r="AQ185" s="50"/>
      <c r="AR185" s="50"/>
      <c r="AS185" s="50"/>
      <c r="AT185" s="50"/>
      <c r="AU185" s="50"/>
      <c r="AV185" s="50"/>
      <c r="AW185" s="50"/>
      <c r="AX185" s="50"/>
      <c r="AY185" s="50"/>
      <c r="AZ185" s="50"/>
      <c r="BA185" s="50"/>
      <c r="BB185" s="50"/>
      <c r="BC185" s="50"/>
      <c r="BD185" s="50"/>
      <c r="BE185" s="50"/>
      <c r="BF185" s="50"/>
      <c r="BG185" s="50"/>
      <c r="BH185" s="50"/>
      <c r="BI185" s="50"/>
      <c r="BJ185" s="50"/>
      <c r="BK185" s="50"/>
      <c r="BL185" s="50"/>
      <c r="BM185" s="50"/>
      <c r="BN185" s="50"/>
      <c r="BO185" s="50"/>
      <c r="BP185" s="50"/>
      <c r="BQ185" s="50"/>
      <c r="BR185" s="50"/>
      <c r="BS185" s="50"/>
      <c r="BT185" s="50"/>
      <c r="BU185" s="50"/>
      <c r="BV185" s="50"/>
      <c r="BW185" s="50"/>
      <c r="BX185" s="50"/>
      <c r="BY185" s="50"/>
      <c r="BZ185" s="50"/>
      <c r="CA185" s="50"/>
      <c r="CB185" s="50"/>
      <c r="CC185" s="50"/>
      <c r="CD185" s="50"/>
      <c r="CE185" s="50"/>
      <c r="CF185" s="50"/>
      <c r="CG185" s="50"/>
      <c r="CH185" s="50"/>
      <c r="CI185" s="50"/>
      <c r="CJ185" s="50"/>
      <c r="CK185" s="50"/>
      <c r="CL185" s="50"/>
      <c r="CM185" s="50"/>
      <c r="CN185" s="50"/>
      <c r="CO185" s="50"/>
      <c r="CP185" s="50"/>
      <c r="CQ185" s="50"/>
      <c r="CR185" s="50"/>
      <c r="CS185" s="50"/>
      <c r="CT185" s="50"/>
      <c r="CU185" s="50"/>
      <c r="CV185" s="50"/>
      <c r="CW185" s="50"/>
      <c r="CX185" s="50"/>
      <c r="CY185" s="50"/>
      <c r="CZ185" s="50"/>
      <c r="DA185" s="50"/>
      <c r="DB185" s="50"/>
      <c r="DC185" s="50"/>
      <c r="DD185" s="50"/>
      <c r="DE185" s="50"/>
      <c r="DF185" s="50"/>
      <c r="DG185" s="50"/>
      <c r="DH185" s="50"/>
      <c r="DI185" s="50"/>
      <c r="DJ185" s="50"/>
      <c r="DK185" s="50"/>
      <c r="DL185" s="50"/>
      <c r="DM185" s="50"/>
      <c r="DN185" s="50"/>
      <c r="DO185" s="50"/>
      <c r="DP185" s="50"/>
      <c r="DQ185" s="50"/>
      <c r="DR185" s="50"/>
      <c r="DS185" s="50"/>
      <c r="DT185" s="50"/>
      <c r="DU185" s="50"/>
      <c r="DV185" s="50"/>
      <c r="DW185" s="50"/>
      <c r="DX185" s="50"/>
      <c r="DY185" s="50"/>
      <c r="DZ185" s="50"/>
      <c r="EA185" s="50"/>
      <c r="EB185" s="50"/>
      <c r="EC185" s="50"/>
      <c r="ED185" s="50"/>
      <c r="EE185" s="50"/>
      <c r="EF185" s="50"/>
      <c r="EG185" s="50"/>
      <c r="EH185" s="50"/>
      <c r="EI185" s="50"/>
      <c r="EJ185" s="50"/>
      <c r="EK185" s="50"/>
      <c r="EL185" s="50"/>
      <c r="EM185" s="50"/>
      <c r="EN185" s="50"/>
      <c r="EO185" s="50"/>
      <c r="EP185" s="50"/>
      <c r="EQ185" s="50"/>
      <c r="ER185" s="50"/>
      <c r="ES185" s="50"/>
      <c r="ET185" s="50"/>
      <c r="EU185" s="50"/>
      <c r="EV185" s="50"/>
      <c r="EW185" s="50"/>
      <c r="EX185" s="50"/>
      <c r="EY185" s="50"/>
      <c r="EZ185" s="50"/>
      <c r="FA185" s="50"/>
      <c r="FB185" s="50"/>
      <c r="FC185" s="50"/>
      <c r="FD185" s="50"/>
      <c r="FE185" s="50"/>
      <c r="FF185" s="50"/>
      <c r="FG185" s="50"/>
      <c r="FH185" s="50"/>
      <c r="FI185" s="50"/>
      <c r="FJ185" s="50"/>
      <c r="FK185" s="50"/>
      <c r="FL185" s="50"/>
      <c r="FM185" s="50"/>
      <c r="FN185" s="50"/>
      <c r="FO185" s="50"/>
      <c r="FP185" s="50"/>
      <c r="FQ185" s="50"/>
      <c r="FR185" s="50"/>
      <c r="FS185" s="50"/>
      <c r="FT185" s="50"/>
      <c r="FU185" s="50"/>
      <c r="FV185" s="50"/>
      <c r="FW185" s="50"/>
      <c r="FX185" s="50"/>
      <c r="FY185" s="50"/>
      <c r="FZ185" s="50"/>
      <c r="GA185" s="50"/>
      <c r="GB185" s="50"/>
      <c r="GC185" s="50"/>
      <c r="GD185" s="50"/>
      <c r="GE185" s="50"/>
      <c r="GF185" s="50"/>
      <c r="GG185" s="50"/>
      <c r="GH185" s="50"/>
      <c r="GI185" s="50"/>
      <c r="GJ185" s="50"/>
      <c r="GK185" s="50"/>
      <c r="GL185" s="50"/>
      <c r="GM185" s="50"/>
      <c r="GN185" s="50"/>
      <c r="GO185" s="50"/>
      <c r="GP185" s="50"/>
      <c r="GQ185" s="50"/>
      <c r="GR185" s="50"/>
      <c r="GS185" s="50"/>
      <c r="GT185" s="50"/>
      <c r="GU185" s="50"/>
      <c r="GV185" s="50"/>
      <c r="GW185" s="50"/>
      <c r="GX185" s="50"/>
      <c r="GY185" s="50"/>
      <c r="GZ185" s="50"/>
      <c r="HA185" s="50"/>
      <c r="HB185" s="50"/>
      <c r="HC185" s="50"/>
      <c r="HD185" s="50"/>
      <c r="HE185" s="50"/>
      <c r="HF185" s="50"/>
      <c r="HG185" s="50"/>
      <c r="HH185" s="50"/>
      <c r="HI185" s="50"/>
      <c r="HJ185" s="50"/>
      <c r="HK185" s="50"/>
      <c r="HL185" s="50"/>
      <c r="HM185" s="50"/>
      <c r="HN185" s="50"/>
      <c r="HO185" s="50"/>
      <c r="HP185" s="50"/>
      <c r="HQ185" s="50"/>
      <c r="HR185" s="50"/>
      <c r="HS185" s="50"/>
      <c r="HT185" s="50"/>
      <c r="HU185" s="50"/>
      <c r="HV185" s="50"/>
      <c r="HW185" s="50"/>
      <c r="HX185" s="50"/>
      <c r="HY185" s="50"/>
      <c r="HZ185" s="50"/>
      <c r="IA185" s="50"/>
      <c r="IB185" s="50"/>
      <c r="IC185" s="50"/>
      <c r="ID185" s="50"/>
      <c r="IE185" s="50"/>
      <c r="IF185" s="50"/>
      <c r="IG185" s="50"/>
      <c r="IH185" s="50"/>
      <c r="II185" s="50"/>
      <c r="IJ185" s="50"/>
      <c r="IK185" s="50"/>
      <c r="IL185" s="50"/>
      <c r="IM185" s="50"/>
      <c r="IN185" s="50"/>
      <c r="IO185" s="50"/>
      <c r="IP185" s="50"/>
      <c r="IQ185" s="50"/>
      <c r="IR185" s="50"/>
      <c r="IS185" s="50"/>
    </row>
    <row r="186" spans="1:253" ht="14.25" customHeight="1" x14ac:dyDescent="0.2">
      <c r="A186" s="56" t="str">
        <f t="shared" si="15"/>
        <v>camera.0818</v>
      </c>
      <c r="B186" s="57">
        <v>818</v>
      </c>
      <c r="C186" s="58" t="s">
        <v>60</v>
      </c>
      <c r="D186" s="58">
        <v>333.3</v>
      </c>
      <c r="E186" s="58" t="s">
        <v>45</v>
      </c>
      <c r="F186" s="58" t="s">
        <v>84</v>
      </c>
      <c r="G186" s="58" t="s">
        <v>35</v>
      </c>
      <c r="H186" s="58" t="s">
        <v>595</v>
      </c>
      <c r="I186" s="58" t="s">
        <v>595</v>
      </c>
      <c r="J186" s="50" t="s">
        <v>37</v>
      </c>
      <c r="K186" s="60" t="s">
        <v>3722</v>
      </c>
      <c r="L186" s="65" t="s">
        <v>596</v>
      </c>
      <c r="M186" s="58"/>
      <c r="N186" s="58"/>
      <c r="O186" s="50">
        <v>80</v>
      </c>
      <c r="P186" s="50">
        <v>80</v>
      </c>
      <c r="Q186" s="50">
        <v>554</v>
      </c>
      <c r="R186" s="50" t="s">
        <v>1677</v>
      </c>
      <c r="S186" s="50" t="s">
        <v>41</v>
      </c>
      <c r="T186" s="50">
        <v>80</v>
      </c>
      <c r="U186" s="50">
        <v>0</v>
      </c>
      <c r="V186" s="50" t="s">
        <v>597</v>
      </c>
      <c r="W186" s="50" t="s">
        <v>88</v>
      </c>
      <c r="X186" s="50" t="s">
        <v>93</v>
      </c>
      <c r="AA186" s="50" t="s">
        <v>53</v>
      </c>
      <c r="AB186" s="58" t="s">
        <v>60</v>
      </c>
      <c r="AC186" s="50" t="s">
        <v>89</v>
      </c>
      <c r="AD186" s="50">
        <v>0</v>
      </c>
      <c r="AE186" s="50">
        <v>0</v>
      </c>
      <c r="AF186" s="50">
        <v>300</v>
      </c>
      <c r="AG186" s="50" t="s">
        <v>43</v>
      </c>
      <c r="AH186" s="50" t="str">
        <f t="shared" si="17"/>
        <v>AP-7 333,3 Freginals</v>
      </c>
      <c r="AI186" s="50"/>
      <c r="AJ186" s="50" t="str">
        <f t="shared" si="18"/>
        <v>{'Camera information':{'Identifier':'camera.0818','Number':818,'Group':'AP-7','Name':'AP-7 333,3 Freginals','Location':'AP-7 (S)',</v>
      </c>
      <c r="AK186" s="50" t="str">
        <f t="shared" si="16"/>
        <v>'Description':'AP-7 333,3 Freginals','Symbol':'Fixed camera','Owner':'SCT','Municipality':'Freginals','Kilometric Point':'333,3','Road':'AP-7','Direction':'0',</v>
      </c>
      <c r="AL186" s="50" t="str">
        <f t="shared" si="19"/>
        <v>'Latitude':'0','Longitude':'0','Manufacturer':'LANACCESS','Model':'-','Protocol':'		LANACCESS','Polling':300,</v>
      </c>
      <c r="AM186" s="50" t="str">
        <f t="shared" si="21"/>
        <v>'Connection':{'Address':'10.149.6.129','Multicast address':'				235.2.0.180','User':'','Password':'','HTTP port':80,'ONVIF port':80,'RTSP port':554},</v>
      </c>
      <c r="AN186" s="50" t="str">
        <f t="shared" si="20"/>
        <v>'PTZ protocol':{'Protocol':'		LANACCESS','Address':			0,'Port':80,'Serial settings':'0'}}},</v>
      </c>
      <c r="AO186" s="50"/>
      <c r="AP186" s="50"/>
      <c r="AQ186" s="50"/>
      <c r="AR186" s="50"/>
      <c r="AS186" s="50"/>
      <c r="AT186" s="50"/>
      <c r="AU186" s="50"/>
      <c r="AV186" s="50"/>
      <c r="AW186" s="50"/>
      <c r="AX186" s="50"/>
      <c r="AY186" s="50"/>
      <c r="AZ186" s="50"/>
      <c r="BA186" s="50"/>
      <c r="BB186" s="50"/>
      <c r="BC186" s="50"/>
      <c r="BD186" s="50"/>
      <c r="BE186" s="50"/>
      <c r="BF186" s="50"/>
      <c r="BG186" s="50"/>
      <c r="BH186" s="50"/>
      <c r="BI186" s="50"/>
      <c r="BJ186" s="50"/>
      <c r="BK186" s="50"/>
      <c r="BL186" s="50"/>
      <c r="BM186" s="50"/>
      <c r="BN186" s="50"/>
      <c r="BO186" s="50"/>
      <c r="BP186" s="50"/>
      <c r="BQ186" s="50"/>
      <c r="BR186" s="50"/>
      <c r="BS186" s="50"/>
      <c r="BT186" s="50"/>
      <c r="BU186" s="50"/>
      <c r="BV186" s="50"/>
      <c r="BW186" s="50"/>
      <c r="BX186" s="50"/>
      <c r="BY186" s="50"/>
      <c r="BZ186" s="50"/>
      <c r="CA186" s="50"/>
      <c r="CB186" s="50"/>
      <c r="CC186" s="50"/>
      <c r="CD186" s="50"/>
      <c r="CE186" s="50"/>
      <c r="CF186" s="50"/>
      <c r="CG186" s="50"/>
      <c r="CH186" s="50"/>
      <c r="CI186" s="50"/>
      <c r="CJ186" s="50"/>
      <c r="CK186" s="50"/>
      <c r="CL186" s="50"/>
      <c r="CM186" s="50"/>
      <c r="CN186" s="50"/>
      <c r="CO186" s="50"/>
      <c r="CP186" s="50"/>
      <c r="CQ186" s="50"/>
      <c r="CR186" s="50"/>
      <c r="CS186" s="50"/>
      <c r="CT186" s="50"/>
      <c r="CU186" s="50"/>
      <c r="CV186" s="50"/>
      <c r="CW186" s="50"/>
      <c r="CX186" s="50"/>
      <c r="CY186" s="50"/>
      <c r="CZ186" s="50"/>
      <c r="DA186" s="50"/>
      <c r="DB186" s="50"/>
      <c r="DC186" s="50"/>
      <c r="DD186" s="50"/>
      <c r="DE186" s="50"/>
      <c r="DF186" s="50"/>
      <c r="DG186" s="50"/>
      <c r="DH186" s="50"/>
      <c r="DI186" s="50"/>
      <c r="DJ186" s="50"/>
      <c r="DK186" s="50"/>
      <c r="DL186" s="50"/>
      <c r="DM186" s="50"/>
      <c r="DN186" s="50"/>
      <c r="DO186" s="50"/>
      <c r="DP186" s="50"/>
      <c r="DQ186" s="50"/>
      <c r="DR186" s="50"/>
      <c r="DS186" s="50"/>
      <c r="DT186" s="50"/>
      <c r="DU186" s="50"/>
      <c r="DV186" s="50"/>
      <c r="DW186" s="50"/>
      <c r="DX186" s="50"/>
      <c r="DY186" s="50"/>
      <c r="DZ186" s="50"/>
      <c r="EA186" s="50"/>
      <c r="EB186" s="50"/>
      <c r="EC186" s="50"/>
      <c r="ED186" s="50"/>
      <c r="EE186" s="50"/>
      <c r="EF186" s="50"/>
      <c r="EG186" s="50"/>
      <c r="EH186" s="50"/>
      <c r="EI186" s="50"/>
      <c r="EJ186" s="50"/>
      <c r="EK186" s="50"/>
      <c r="EL186" s="50"/>
      <c r="EM186" s="50"/>
      <c r="EN186" s="50"/>
      <c r="EO186" s="50"/>
      <c r="EP186" s="50"/>
      <c r="EQ186" s="50"/>
      <c r="ER186" s="50"/>
      <c r="ES186" s="50"/>
      <c r="ET186" s="50"/>
      <c r="EU186" s="50"/>
      <c r="EV186" s="50"/>
      <c r="EW186" s="50"/>
      <c r="EX186" s="50"/>
      <c r="EY186" s="50"/>
      <c r="EZ186" s="50"/>
      <c r="FA186" s="50"/>
      <c r="FB186" s="50"/>
      <c r="FC186" s="50"/>
      <c r="FD186" s="50"/>
      <c r="FE186" s="50"/>
      <c r="FF186" s="50"/>
      <c r="FG186" s="50"/>
      <c r="FH186" s="50"/>
      <c r="FI186" s="50"/>
      <c r="FJ186" s="50"/>
      <c r="FK186" s="50"/>
      <c r="FL186" s="50"/>
      <c r="FM186" s="50"/>
      <c r="FN186" s="50"/>
      <c r="FO186" s="50"/>
      <c r="FP186" s="50"/>
      <c r="FQ186" s="50"/>
      <c r="FR186" s="50"/>
      <c r="FS186" s="50"/>
      <c r="FT186" s="50"/>
      <c r="FU186" s="50"/>
      <c r="FV186" s="50"/>
      <c r="FW186" s="50"/>
      <c r="FX186" s="50"/>
      <c r="FY186" s="50"/>
      <c r="FZ186" s="50"/>
      <c r="GA186" s="50"/>
      <c r="GB186" s="50"/>
      <c r="GC186" s="50"/>
      <c r="GD186" s="50"/>
      <c r="GE186" s="50"/>
      <c r="GF186" s="50"/>
      <c r="GG186" s="50"/>
      <c r="GH186" s="50"/>
      <c r="GI186" s="50"/>
      <c r="GJ186" s="50"/>
      <c r="GK186" s="50"/>
      <c r="GL186" s="50"/>
      <c r="GM186" s="50"/>
      <c r="GN186" s="50"/>
      <c r="GO186" s="50"/>
      <c r="GP186" s="50"/>
      <c r="GQ186" s="50"/>
      <c r="GR186" s="50"/>
      <c r="GS186" s="50"/>
      <c r="GT186" s="50"/>
      <c r="GU186" s="50"/>
      <c r="GV186" s="50"/>
      <c r="GW186" s="50"/>
      <c r="GX186" s="50"/>
      <c r="GY186" s="50"/>
      <c r="GZ186" s="50"/>
      <c r="HA186" s="50"/>
      <c r="HB186" s="50"/>
      <c r="HC186" s="50"/>
      <c r="HD186" s="50"/>
      <c r="HE186" s="50"/>
      <c r="HF186" s="50"/>
      <c r="HG186" s="50"/>
      <c r="HH186" s="50"/>
      <c r="HI186" s="50"/>
      <c r="HJ186" s="50"/>
      <c r="HK186" s="50"/>
      <c r="HL186" s="50"/>
      <c r="HM186" s="50"/>
      <c r="HN186" s="50"/>
      <c r="HO186" s="50"/>
      <c r="HP186" s="50"/>
      <c r="HQ186" s="50"/>
      <c r="HR186" s="50"/>
      <c r="HS186" s="50"/>
      <c r="HT186" s="50"/>
      <c r="HU186" s="50"/>
      <c r="HV186" s="50"/>
      <c r="HW186" s="50"/>
      <c r="HX186" s="50"/>
      <c r="HY186" s="50"/>
      <c r="HZ186" s="50"/>
      <c r="IA186" s="50"/>
      <c r="IB186" s="50"/>
      <c r="IC186" s="50"/>
      <c r="ID186" s="50"/>
      <c r="IE186" s="50"/>
      <c r="IF186" s="50"/>
      <c r="IG186" s="50"/>
      <c r="IH186" s="50"/>
      <c r="II186" s="50"/>
      <c r="IJ186" s="50"/>
      <c r="IK186" s="50"/>
      <c r="IL186" s="50"/>
      <c r="IM186" s="50"/>
      <c r="IN186" s="50"/>
      <c r="IO186" s="50"/>
      <c r="IP186" s="50"/>
      <c r="IQ186" s="50"/>
      <c r="IR186" s="50"/>
      <c r="IS186" s="50"/>
    </row>
    <row r="187" spans="1:253" ht="14.25" customHeight="1" x14ac:dyDescent="0.2">
      <c r="A187" s="56" t="str">
        <f t="shared" si="15"/>
        <v>camera.0819</v>
      </c>
      <c r="B187" s="57">
        <v>819</v>
      </c>
      <c r="C187" s="58" t="s">
        <v>60</v>
      </c>
      <c r="D187" s="58">
        <v>337.3</v>
      </c>
      <c r="E187" s="58" t="s">
        <v>45</v>
      </c>
      <c r="F187" s="58" t="s">
        <v>84</v>
      </c>
      <c r="G187" s="58" t="s">
        <v>35</v>
      </c>
      <c r="H187" s="58" t="s">
        <v>598</v>
      </c>
      <c r="I187" s="58" t="s">
        <v>598</v>
      </c>
      <c r="J187" s="50" t="s">
        <v>37</v>
      </c>
      <c r="K187" s="60" t="s">
        <v>3722</v>
      </c>
      <c r="L187" s="65" t="s">
        <v>599</v>
      </c>
      <c r="M187" s="58"/>
      <c r="N187" s="58"/>
      <c r="O187" s="50">
        <v>80</v>
      </c>
      <c r="P187" s="50">
        <v>80</v>
      </c>
      <c r="Q187" s="50">
        <v>554</v>
      </c>
      <c r="R187" s="50" t="s">
        <v>1677</v>
      </c>
      <c r="S187" s="50" t="s">
        <v>41</v>
      </c>
      <c r="T187" s="50">
        <v>80</v>
      </c>
      <c r="U187" s="50">
        <v>0</v>
      </c>
      <c r="V187" s="50" t="s">
        <v>600</v>
      </c>
      <c r="W187" s="50" t="s">
        <v>88</v>
      </c>
      <c r="X187" s="50" t="s">
        <v>93</v>
      </c>
      <c r="AA187" s="50" t="s">
        <v>114</v>
      </c>
      <c r="AB187" s="58" t="s">
        <v>60</v>
      </c>
      <c r="AC187" s="50" t="s">
        <v>89</v>
      </c>
      <c r="AD187" s="50">
        <v>0</v>
      </c>
      <c r="AE187" s="50">
        <v>0</v>
      </c>
      <c r="AF187" s="50">
        <v>300</v>
      </c>
      <c r="AG187" s="50" t="s">
        <v>43</v>
      </c>
      <c r="AH187" s="50" t="str">
        <f t="shared" si="17"/>
        <v>AP-7 337,3 Ulldecona</v>
      </c>
      <c r="AI187" s="50"/>
      <c r="AJ187" s="50" t="str">
        <f t="shared" si="18"/>
        <v>{'Camera information':{'Identifier':'camera.0819','Number':819,'Group':'AP-7','Name':'AP-7 337,3 Ulldecona','Location':'AP-7 (S)',</v>
      </c>
      <c r="AK187" s="50" t="str">
        <f t="shared" si="16"/>
        <v>'Description':'AP-7 337,3 Ulldecona','Symbol':'Fixed camera','Owner':'SCT','Municipality':'Ulldecona','Kilometric Point':'337,3','Road':'AP-7','Direction':'0',</v>
      </c>
      <c r="AL187" s="50" t="str">
        <f t="shared" si="19"/>
        <v>'Latitude':'0','Longitude':'0','Manufacturer':'LANACCESS','Model':'-','Protocol':'		LANACCESS','Polling':300,</v>
      </c>
      <c r="AM187" s="50" t="str">
        <f t="shared" si="21"/>
        <v>'Connection':{'Address':'10.149.7.129','Multicast address':'				235.2.0.181','User':'','Password':'','HTTP port':80,'ONVIF port':80,'RTSP port':554},</v>
      </c>
      <c r="AN187" s="50" t="str">
        <f t="shared" si="20"/>
        <v>'PTZ protocol':{'Protocol':'		LANACCESS','Address':			0,'Port':80,'Serial settings':'0'}}},</v>
      </c>
      <c r="AO187" s="50"/>
      <c r="AP187" s="50"/>
      <c r="AQ187" s="50"/>
      <c r="AR187" s="50"/>
      <c r="AS187" s="50"/>
      <c r="AT187" s="50"/>
      <c r="AU187" s="50"/>
      <c r="AV187" s="50"/>
      <c r="AW187" s="50"/>
      <c r="AX187" s="50"/>
      <c r="AY187" s="50"/>
      <c r="AZ187" s="50"/>
      <c r="BA187" s="50"/>
      <c r="BB187" s="50"/>
      <c r="BC187" s="50"/>
      <c r="BD187" s="50"/>
      <c r="BE187" s="50"/>
      <c r="BF187" s="50"/>
      <c r="BG187" s="50"/>
      <c r="BH187" s="50"/>
      <c r="BI187" s="50"/>
      <c r="BJ187" s="50"/>
      <c r="BK187" s="50"/>
      <c r="BL187" s="50"/>
      <c r="BM187" s="50"/>
      <c r="BN187" s="50"/>
      <c r="BO187" s="50"/>
      <c r="BP187" s="50"/>
      <c r="BQ187" s="50"/>
      <c r="BR187" s="50"/>
      <c r="BS187" s="50"/>
      <c r="BT187" s="50"/>
      <c r="BU187" s="50"/>
      <c r="BV187" s="50"/>
      <c r="BW187" s="50"/>
      <c r="BX187" s="50"/>
      <c r="BY187" s="50"/>
      <c r="BZ187" s="50"/>
      <c r="CA187" s="50"/>
      <c r="CB187" s="50"/>
      <c r="CC187" s="50"/>
      <c r="CD187" s="50"/>
      <c r="CE187" s="50"/>
      <c r="CF187" s="50"/>
      <c r="CG187" s="50"/>
      <c r="CH187" s="50"/>
      <c r="CI187" s="50"/>
      <c r="CJ187" s="50"/>
      <c r="CK187" s="50"/>
      <c r="CL187" s="50"/>
      <c r="CM187" s="50"/>
      <c r="CN187" s="50"/>
      <c r="CO187" s="50"/>
      <c r="CP187" s="50"/>
      <c r="CQ187" s="50"/>
      <c r="CR187" s="50"/>
      <c r="CS187" s="50"/>
      <c r="CT187" s="50"/>
      <c r="CU187" s="50"/>
      <c r="CV187" s="50"/>
      <c r="CW187" s="50"/>
      <c r="CX187" s="50"/>
      <c r="CY187" s="50"/>
      <c r="CZ187" s="50"/>
      <c r="DA187" s="50"/>
      <c r="DB187" s="50"/>
      <c r="DC187" s="50"/>
      <c r="DD187" s="50"/>
      <c r="DE187" s="50"/>
      <c r="DF187" s="50"/>
      <c r="DG187" s="50"/>
      <c r="DH187" s="50"/>
      <c r="DI187" s="50"/>
      <c r="DJ187" s="50"/>
      <c r="DK187" s="50"/>
      <c r="DL187" s="50"/>
      <c r="DM187" s="50"/>
      <c r="DN187" s="50"/>
      <c r="DO187" s="50"/>
      <c r="DP187" s="50"/>
      <c r="DQ187" s="50"/>
      <c r="DR187" s="50"/>
      <c r="DS187" s="50"/>
      <c r="DT187" s="50"/>
      <c r="DU187" s="50"/>
      <c r="DV187" s="50"/>
      <c r="DW187" s="50"/>
      <c r="DX187" s="50"/>
      <c r="DY187" s="50"/>
      <c r="DZ187" s="50"/>
      <c r="EA187" s="50"/>
      <c r="EB187" s="50"/>
      <c r="EC187" s="50"/>
      <c r="ED187" s="50"/>
      <c r="EE187" s="50"/>
      <c r="EF187" s="50"/>
      <c r="EG187" s="50"/>
      <c r="EH187" s="50"/>
      <c r="EI187" s="50"/>
      <c r="EJ187" s="50"/>
      <c r="EK187" s="50"/>
      <c r="EL187" s="50"/>
      <c r="EM187" s="50"/>
      <c r="EN187" s="50"/>
      <c r="EO187" s="50"/>
      <c r="EP187" s="50"/>
      <c r="EQ187" s="50"/>
      <c r="ER187" s="50"/>
      <c r="ES187" s="50"/>
      <c r="ET187" s="50"/>
      <c r="EU187" s="50"/>
      <c r="EV187" s="50"/>
      <c r="EW187" s="50"/>
      <c r="EX187" s="50"/>
      <c r="EY187" s="50"/>
      <c r="EZ187" s="50"/>
      <c r="FA187" s="50"/>
      <c r="FB187" s="50"/>
      <c r="FC187" s="50"/>
      <c r="FD187" s="50"/>
      <c r="FE187" s="50"/>
      <c r="FF187" s="50"/>
      <c r="FG187" s="50"/>
      <c r="FH187" s="50"/>
      <c r="FI187" s="50"/>
      <c r="FJ187" s="50"/>
      <c r="FK187" s="50"/>
      <c r="FL187" s="50"/>
      <c r="FM187" s="50"/>
      <c r="FN187" s="50"/>
      <c r="FO187" s="50"/>
      <c r="FP187" s="50"/>
      <c r="FQ187" s="50"/>
      <c r="FR187" s="50"/>
      <c r="FS187" s="50"/>
      <c r="FT187" s="50"/>
      <c r="FU187" s="50"/>
      <c r="FV187" s="50"/>
      <c r="FW187" s="50"/>
      <c r="FX187" s="50"/>
      <c r="FY187" s="50"/>
      <c r="FZ187" s="50"/>
      <c r="GA187" s="50"/>
      <c r="GB187" s="50"/>
      <c r="GC187" s="50"/>
      <c r="GD187" s="50"/>
      <c r="GE187" s="50"/>
      <c r="GF187" s="50"/>
      <c r="GG187" s="50"/>
      <c r="GH187" s="50"/>
      <c r="GI187" s="50"/>
      <c r="GJ187" s="50"/>
      <c r="GK187" s="50"/>
      <c r="GL187" s="50"/>
      <c r="GM187" s="50"/>
      <c r="GN187" s="50"/>
      <c r="GO187" s="50"/>
      <c r="GP187" s="50"/>
      <c r="GQ187" s="50"/>
      <c r="GR187" s="50"/>
      <c r="GS187" s="50"/>
      <c r="GT187" s="50"/>
      <c r="GU187" s="50"/>
      <c r="GV187" s="50"/>
      <c r="GW187" s="50"/>
      <c r="GX187" s="50"/>
      <c r="GY187" s="50"/>
      <c r="GZ187" s="50"/>
      <c r="HA187" s="50"/>
      <c r="HB187" s="50"/>
      <c r="HC187" s="50"/>
      <c r="HD187" s="50"/>
      <c r="HE187" s="50"/>
      <c r="HF187" s="50"/>
      <c r="HG187" s="50"/>
      <c r="HH187" s="50"/>
      <c r="HI187" s="50"/>
      <c r="HJ187" s="50"/>
      <c r="HK187" s="50"/>
      <c r="HL187" s="50"/>
      <c r="HM187" s="50"/>
      <c r="HN187" s="50"/>
      <c r="HO187" s="50"/>
      <c r="HP187" s="50"/>
      <c r="HQ187" s="50"/>
      <c r="HR187" s="50"/>
      <c r="HS187" s="50"/>
      <c r="HT187" s="50"/>
      <c r="HU187" s="50"/>
      <c r="HV187" s="50"/>
      <c r="HW187" s="50"/>
      <c r="HX187" s="50"/>
      <c r="HY187" s="50"/>
      <c r="HZ187" s="50"/>
      <c r="IA187" s="50"/>
      <c r="IB187" s="50"/>
      <c r="IC187" s="50"/>
      <c r="ID187" s="50"/>
      <c r="IE187" s="50"/>
      <c r="IF187" s="50"/>
      <c r="IG187" s="50"/>
      <c r="IH187" s="50"/>
      <c r="II187" s="50"/>
      <c r="IJ187" s="50"/>
      <c r="IK187" s="50"/>
      <c r="IL187" s="50"/>
      <c r="IM187" s="50"/>
      <c r="IN187" s="50"/>
      <c r="IO187" s="50"/>
      <c r="IP187" s="50"/>
      <c r="IQ187" s="50"/>
      <c r="IR187" s="50"/>
      <c r="IS187" s="50"/>
    </row>
    <row r="188" spans="1:253" ht="14.25" customHeight="1" x14ac:dyDescent="0.2">
      <c r="A188" s="56" t="str">
        <f t="shared" si="15"/>
        <v>camera.0820</v>
      </c>
      <c r="B188" s="57">
        <v>820</v>
      </c>
      <c r="C188" s="58" t="s">
        <v>60</v>
      </c>
      <c r="D188" s="58">
        <v>341.3</v>
      </c>
      <c r="E188" s="58" t="s">
        <v>45</v>
      </c>
      <c r="F188" s="58" t="s">
        <v>84</v>
      </c>
      <c r="G188" s="58" t="s">
        <v>35</v>
      </c>
      <c r="H188" s="58" t="s">
        <v>598</v>
      </c>
      <c r="I188" s="58" t="s">
        <v>598</v>
      </c>
      <c r="J188" s="50" t="s">
        <v>37</v>
      </c>
      <c r="K188" s="60" t="s">
        <v>3722</v>
      </c>
      <c r="L188" s="65" t="s">
        <v>601</v>
      </c>
      <c r="M188" s="58"/>
      <c r="N188" s="58"/>
      <c r="O188" s="50">
        <v>80</v>
      </c>
      <c r="P188" s="50">
        <v>80</v>
      </c>
      <c r="Q188" s="50">
        <v>554</v>
      </c>
      <c r="R188" s="50" t="s">
        <v>1677</v>
      </c>
      <c r="S188" s="50" t="s">
        <v>41</v>
      </c>
      <c r="T188" s="50">
        <v>80</v>
      </c>
      <c r="U188" s="50">
        <v>0</v>
      </c>
      <c r="V188" s="50" t="s">
        <v>602</v>
      </c>
      <c r="W188" s="50" t="s">
        <v>88</v>
      </c>
      <c r="X188" s="50" t="s">
        <v>93</v>
      </c>
      <c r="AA188" s="50" t="s">
        <v>53</v>
      </c>
      <c r="AB188" s="58" t="s">
        <v>60</v>
      </c>
      <c r="AC188" s="50" t="s">
        <v>89</v>
      </c>
      <c r="AD188" s="50">
        <v>0</v>
      </c>
      <c r="AE188" s="50">
        <v>0</v>
      </c>
      <c r="AF188" s="50">
        <v>300</v>
      </c>
      <c r="AG188" s="50" t="s">
        <v>43</v>
      </c>
      <c r="AH188" s="50" t="str">
        <f t="shared" si="17"/>
        <v>AP-7 341,3 Ulldecona</v>
      </c>
      <c r="AI188" s="50"/>
      <c r="AJ188" s="50" t="str">
        <f t="shared" si="18"/>
        <v>{'Camera information':{'Identifier':'camera.0820','Number':820,'Group':'AP-7','Name':'AP-7 341,3 Ulldecona','Location':'AP-7 (S)',</v>
      </c>
      <c r="AK188" s="50" t="str">
        <f t="shared" si="16"/>
        <v>'Description':'AP-7 341,3 Ulldecona','Symbol':'Fixed camera','Owner':'SCT','Municipality':'Ulldecona','Kilometric Point':'341,3','Road':'AP-7','Direction':'0',</v>
      </c>
      <c r="AL188" s="50" t="str">
        <f t="shared" si="19"/>
        <v>'Latitude':'0','Longitude':'0','Manufacturer':'LANACCESS','Model':'-','Protocol':'		LANACCESS','Polling':300,</v>
      </c>
      <c r="AM188" s="50" t="str">
        <f t="shared" si="21"/>
        <v>'Connection':{'Address':'10.149.7.130','Multicast address':'				235.2.0.182','User':'','Password':'','HTTP port':80,'ONVIF port':80,'RTSP port':554},</v>
      </c>
      <c r="AN188" s="50" t="str">
        <f t="shared" si="20"/>
        <v>'PTZ protocol':{'Protocol':'		LANACCESS','Address':			0,'Port':80,'Serial settings':'0'}}},</v>
      </c>
      <c r="AO188" s="50"/>
      <c r="AP188" s="50"/>
      <c r="AQ188" s="50"/>
      <c r="AR188" s="50"/>
      <c r="AS188" s="50"/>
      <c r="AT188" s="50"/>
      <c r="AU188" s="50"/>
      <c r="AV188" s="50"/>
      <c r="AW188" s="50"/>
      <c r="AX188" s="50"/>
      <c r="AY188" s="50"/>
      <c r="AZ188" s="50"/>
      <c r="BA188" s="50"/>
      <c r="BB188" s="50"/>
      <c r="BC188" s="50"/>
      <c r="BD188" s="50"/>
      <c r="BE188" s="50"/>
      <c r="BF188" s="50"/>
      <c r="BG188" s="50"/>
      <c r="BH188" s="50"/>
      <c r="BI188" s="50"/>
      <c r="BJ188" s="50"/>
      <c r="BK188" s="50"/>
      <c r="BL188" s="50"/>
      <c r="BM188" s="50"/>
      <c r="BN188" s="50"/>
      <c r="BO188" s="50"/>
      <c r="BP188" s="50"/>
      <c r="BQ188" s="50"/>
      <c r="BR188" s="50"/>
      <c r="BS188" s="50"/>
      <c r="BT188" s="50"/>
      <c r="BU188" s="50"/>
      <c r="BV188" s="50"/>
      <c r="BW188" s="50"/>
      <c r="BX188" s="50"/>
      <c r="BY188" s="50"/>
      <c r="BZ188" s="50"/>
      <c r="CA188" s="50"/>
      <c r="CB188" s="50"/>
      <c r="CC188" s="50"/>
      <c r="CD188" s="50"/>
      <c r="CE188" s="50"/>
      <c r="CF188" s="50"/>
      <c r="CG188" s="50"/>
      <c r="CH188" s="50"/>
      <c r="CI188" s="50"/>
      <c r="CJ188" s="50"/>
      <c r="CK188" s="50"/>
      <c r="CL188" s="50"/>
      <c r="CM188" s="50"/>
      <c r="CN188" s="50"/>
      <c r="CO188" s="50"/>
      <c r="CP188" s="50"/>
      <c r="CQ188" s="50"/>
      <c r="CR188" s="50"/>
      <c r="CS188" s="50"/>
      <c r="CT188" s="50"/>
      <c r="CU188" s="50"/>
      <c r="CV188" s="50"/>
      <c r="CW188" s="50"/>
      <c r="CX188" s="50"/>
      <c r="CY188" s="50"/>
      <c r="CZ188" s="50"/>
      <c r="DA188" s="50"/>
      <c r="DB188" s="50"/>
      <c r="DC188" s="50"/>
      <c r="DD188" s="50"/>
      <c r="DE188" s="50"/>
      <c r="DF188" s="50"/>
      <c r="DG188" s="50"/>
      <c r="DH188" s="50"/>
      <c r="DI188" s="50"/>
      <c r="DJ188" s="50"/>
      <c r="DK188" s="50"/>
      <c r="DL188" s="50"/>
      <c r="DM188" s="50"/>
      <c r="DN188" s="50"/>
      <c r="DO188" s="50"/>
      <c r="DP188" s="50"/>
      <c r="DQ188" s="50"/>
      <c r="DR188" s="50"/>
      <c r="DS188" s="50"/>
      <c r="DT188" s="50"/>
      <c r="DU188" s="50"/>
      <c r="DV188" s="50"/>
      <c r="DW188" s="50"/>
      <c r="DX188" s="50"/>
      <c r="DY188" s="50"/>
      <c r="DZ188" s="50"/>
      <c r="EA188" s="50"/>
      <c r="EB188" s="50"/>
      <c r="EC188" s="50"/>
      <c r="ED188" s="50"/>
      <c r="EE188" s="50"/>
      <c r="EF188" s="50"/>
      <c r="EG188" s="50"/>
      <c r="EH188" s="50"/>
      <c r="EI188" s="50"/>
      <c r="EJ188" s="50"/>
      <c r="EK188" s="50"/>
      <c r="EL188" s="50"/>
      <c r="EM188" s="50"/>
      <c r="EN188" s="50"/>
      <c r="EO188" s="50"/>
      <c r="EP188" s="50"/>
      <c r="EQ188" s="50"/>
      <c r="ER188" s="50"/>
      <c r="ES188" s="50"/>
      <c r="ET188" s="50"/>
      <c r="EU188" s="50"/>
      <c r="EV188" s="50"/>
      <c r="EW188" s="50"/>
      <c r="EX188" s="50"/>
      <c r="EY188" s="50"/>
      <c r="EZ188" s="50"/>
      <c r="FA188" s="50"/>
      <c r="FB188" s="50"/>
      <c r="FC188" s="50"/>
      <c r="FD188" s="50"/>
      <c r="FE188" s="50"/>
      <c r="FF188" s="50"/>
      <c r="FG188" s="50"/>
      <c r="FH188" s="50"/>
      <c r="FI188" s="50"/>
      <c r="FJ188" s="50"/>
      <c r="FK188" s="50"/>
      <c r="FL188" s="50"/>
      <c r="FM188" s="50"/>
      <c r="FN188" s="50"/>
      <c r="FO188" s="50"/>
      <c r="FP188" s="50"/>
      <c r="FQ188" s="50"/>
      <c r="FR188" s="50"/>
      <c r="FS188" s="50"/>
      <c r="FT188" s="50"/>
      <c r="FU188" s="50"/>
      <c r="FV188" s="50"/>
      <c r="FW188" s="50"/>
      <c r="FX188" s="50"/>
      <c r="FY188" s="50"/>
      <c r="FZ188" s="50"/>
      <c r="GA188" s="50"/>
      <c r="GB188" s="50"/>
      <c r="GC188" s="50"/>
      <c r="GD188" s="50"/>
      <c r="GE188" s="50"/>
      <c r="GF188" s="50"/>
      <c r="GG188" s="50"/>
      <c r="GH188" s="50"/>
      <c r="GI188" s="50"/>
      <c r="GJ188" s="50"/>
      <c r="GK188" s="50"/>
      <c r="GL188" s="50"/>
      <c r="GM188" s="50"/>
      <c r="GN188" s="50"/>
      <c r="GO188" s="50"/>
      <c r="GP188" s="50"/>
      <c r="GQ188" s="50"/>
      <c r="GR188" s="50"/>
      <c r="GS188" s="50"/>
      <c r="GT188" s="50"/>
      <c r="GU188" s="50"/>
      <c r="GV188" s="50"/>
      <c r="GW188" s="50"/>
      <c r="GX188" s="50"/>
      <c r="GY188" s="50"/>
      <c r="GZ188" s="50"/>
      <c r="HA188" s="50"/>
      <c r="HB188" s="50"/>
      <c r="HC188" s="50"/>
      <c r="HD188" s="50"/>
      <c r="HE188" s="50"/>
      <c r="HF188" s="50"/>
      <c r="HG188" s="50"/>
      <c r="HH188" s="50"/>
      <c r="HI188" s="50"/>
      <c r="HJ188" s="50"/>
      <c r="HK188" s="50"/>
      <c r="HL188" s="50"/>
      <c r="HM188" s="50"/>
      <c r="HN188" s="50"/>
      <c r="HO188" s="50"/>
      <c r="HP188" s="50"/>
      <c r="HQ188" s="50"/>
      <c r="HR188" s="50"/>
      <c r="HS188" s="50"/>
      <c r="HT188" s="50"/>
      <c r="HU188" s="50"/>
      <c r="HV188" s="50"/>
      <c r="HW188" s="50"/>
      <c r="HX188" s="50"/>
      <c r="HY188" s="50"/>
      <c r="HZ188" s="50"/>
      <c r="IA188" s="50"/>
      <c r="IB188" s="50"/>
      <c r="IC188" s="50"/>
      <c r="ID188" s="50"/>
      <c r="IE188" s="50"/>
      <c r="IF188" s="50"/>
      <c r="IG188" s="50"/>
      <c r="IH188" s="50"/>
      <c r="II188" s="50"/>
      <c r="IJ188" s="50"/>
      <c r="IK188" s="50"/>
      <c r="IL188" s="50"/>
      <c r="IM188" s="50"/>
      <c r="IN188" s="50"/>
      <c r="IO188" s="50"/>
      <c r="IP188" s="50"/>
      <c r="IQ188" s="50"/>
      <c r="IR188" s="50"/>
      <c r="IS188" s="50"/>
    </row>
    <row r="189" spans="1:253" ht="14.25" customHeight="1" x14ac:dyDescent="0.2">
      <c r="A189" s="56" t="str">
        <f t="shared" si="15"/>
        <v>camera.1101</v>
      </c>
      <c r="B189" s="57">
        <v>1101</v>
      </c>
      <c r="C189" s="58" t="s">
        <v>96</v>
      </c>
      <c r="D189" s="58">
        <v>609.20000000000005</v>
      </c>
      <c r="E189" s="58" t="s">
        <v>45</v>
      </c>
      <c r="F189" s="58" t="s">
        <v>34</v>
      </c>
      <c r="G189" s="58" t="s">
        <v>35</v>
      </c>
      <c r="H189" s="58" t="s">
        <v>603</v>
      </c>
      <c r="I189" s="58" t="s">
        <v>604</v>
      </c>
      <c r="J189" s="50" t="s">
        <v>47</v>
      </c>
      <c r="K189" s="60" t="s">
        <v>3722</v>
      </c>
      <c r="L189" s="50" t="s">
        <v>605</v>
      </c>
      <c r="M189" s="58"/>
      <c r="N189" s="58"/>
      <c r="O189" s="50">
        <v>80</v>
      </c>
      <c r="P189" s="50">
        <v>80</v>
      </c>
      <c r="Q189" s="50">
        <v>554</v>
      </c>
      <c r="R189" s="50" t="s">
        <v>1675</v>
      </c>
      <c r="S189" s="50" t="s">
        <v>606</v>
      </c>
      <c r="T189" s="50">
        <v>2222</v>
      </c>
      <c r="U189" s="50" t="s">
        <v>51</v>
      </c>
      <c r="V189" s="62" t="s">
        <v>52</v>
      </c>
      <c r="X189" s="50" t="s">
        <v>93</v>
      </c>
      <c r="AA189" s="50" t="s">
        <v>607</v>
      </c>
      <c r="AB189" s="58" t="s">
        <v>96</v>
      </c>
      <c r="AC189" s="50" t="s">
        <v>54</v>
      </c>
      <c r="AD189" s="50">
        <v>41.346340169492102</v>
      </c>
      <c r="AE189" s="50">
        <v>2.0741115134703398</v>
      </c>
      <c r="AF189" s="50">
        <v>300</v>
      </c>
      <c r="AG189" s="50" t="s">
        <v>43</v>
      </c>
      <c r="AH189" s="50" t="str">
        <f t="shared" si="17"/>
        <v>A-2 609,2 Cornellà</v>
      </c>
      <c r="AI189" s="50"/>
      <c r="AJ189" s="50" t="str">
        <f t="shared" si="18"/>
        <v>{'Camera information':{'Identifier':'camera.1101','Number':1101,'Group':'A-2','Name':'A-2 609,2 Cornellà','Location':'ACCESSOS SUD',</v>
      </c>
      <c r="AK189" s="50" t="str">
        <f t="shared" si="16"/>
        <v>'Description':'A-2 609,2 Cornellà','Symbol':'Fixed camera','Owner':'SCT','Municipality':'Cornellà de Llobregat','Kilometric Point':'609,2','Road':'A-2','Direction':'DEC',</v>
      </c>
      <c r="AL189" s="50" t="str">
        <f t="shared" si="19"/>
        <v>'Latitude':'41,3463401694921','Longitude':'2,07411151347034','Manufacturer':'AXIS','Model':'-','Protocol':'		Ultrak','Polling':300,</v>
      </c>
      <c r="AM189" s="50" t="str">
        <f t="shared" si="21"/>
        <v>'Connection':{'Address':'10.137.245.36','Multicast address':'				239.239.239.239','User':'','Password':'','HTTP port':80,'ONVIF port':80,'RTSP port':554},</v>
      </c>
      <c r="AN189" s="50" t="str">
        <f t="shared" si="20"/>
        <v>'PTZ protocol':{'Protocol':'		Ultrak','Address':			21,'Port':2222,'Serial settings':'9600,8,E,1'}}},</v>
      </c>
      <c r="AO189" s="50"/>
      <c r="AP189" s="50"/>
      <c r="AQ189" s="50"/>
      <c r="AR189" s="50"/>
      <c r="AS189" s="50"/>
      <c r="AT189" s="50"/>
      <c r="AU189" s="50"/>
      <c r="AV189" s="50"/>
      <c r="AW189" s="50"/>
      <c r="AX189" s="50"/>
      <c r="AY189" s="50"/>
      <c r="AZ189" s="50"/>
      <c r="BA189" s="50"/>
      <c r="BB189" s="50"/>
      <c r="BC189" s="50"/>
      <c r="BD189" s="50"/>
      <c r="BE189" s="50"/>
      <c r="BF189" s="50"/>
      <c r="BG189" s="50"/>
      <c r="BH189" s="50"/>
      <c r="BI189" s="50"/>
      <c r="BJ189" s="50"/>
      <c r="BK189" s="50"/>
      <c r="BL189" s="50"/>
      <c r="BM189" s="50"/>
      <c r="BN189" s="50"/>
      <c r="BO189" s="50"/>
      <c r="BP189" s="50"/>
      <c r="BQ189" s="50"/>
      <c r="BR189" s="50"/>
      <c r="BS189" s="50"/>
      <c r="BT189" s="50"/>
      <c r="BU189" s="50"/>
      <c r="BV189" s="50"/>
      <c r="BW189" s="50"/>
      <c r="BX189" s="50"/>
      <c r="BY189" s="50"/>
      <c r="BZ189" s="50"/>
      <c r="CA189" s="50"/>
      <c r="CB189" s="50"/>
      <c r="CC189" s="50"/>
      <c r="CD189" s="50"/>
      <c r="CE189" s="50"/>
      <c r="CF189" s="50"/>
      <c r="CG189" s="50"/>
      <c r="CH189" s="50"/>
      <c r="CI189" s="50"/>
      <c r="CJ189" s="50"/>
      <c r="CK189" s="50"/>
      <c r="CL189" s="50"/>
      <c r="CM189" s="50"/>
      <c r="CN189" s="50"/>
      <c r="CO189" s="50"/>
      <c r="CP189" s="50"/>
      <c r="CQ189" s="50"/>
      <c r="CR189" s="50"/>
      <c r="CS189" s="50"/>
      <c r="CT189" s="50"/>
      <c r="CU189" s="50"/>
      <c r="CV189" s="50"/>
      <c r="CW189" s="50"/>
      <c r="CX189" s="50"/>
      <c r="CY189" s="50"/>
      <c r="CZ189" s="50"/>
      <c r="DA189" s="50"/>
      <c r="DB189" s="50"/>
      <c r="DC189" s="50"/>
      <c r="DD189" s="50"/>
      <c r="DE189" s="50"/>
      <c r="DF189" s="50"/>
      <c r="DG189" s="50"/>
      <c r="DH189" s="50"/>
      <c r="DI189" s="50"/>
      <c r="DJ189" s="50"/>
      <c r="DK189" s="50"/>
      <c r="DL189" s="50"/>
      <c r="DM189" s="50"/>
      <c r="DN189" s="50"/>
      <c r="DO189" s="50"/>
      <c r="DP189" s="50"/>
      <c r="DQ189" s="50"/>
      <c r="DR189" s="50"/>
      <c r="DS189" s="50"/>
      <c r="DT189" s="50"/>
      <c r="DU189" s="50"/>
      <c r="DV189" s="50"/>
      <c r="DW189" s="50"/>
      <c r="DX189" s="50"/>
      <c r="DY189" s="50"/>
      <c r="DZ189" s="50"/>
      <c r="EA189" s="50"/>
      <c r="EB189" s="50"/>
      <c r="EC189" s="50"/>
      <c r="ED189" s="50"/>
      <c r="EE189" s="50"/>
      <c r="EF189" s="50"/>
      <c r="EG189" s="50"/>
      <c r="EH189" s="50"/>
      <c r="EI189" s="50"/>
      <c r="EJ189" s="50"/>
      <c r="EK189" s="50"/>
      <c r="EL189" s="50"/>
      <c r="EM189" s="50"/>
      <c r="EN189" s="50"/>
      <c r="EO189" s="50"/>
      <c r="EP189" s="50"/>
      <c r="EQ189" s="50"/>
      <c r="ER189" s="50"/>
      <c r="ES189" s="50"/>
      <c r="ET189" s="50"/>
      <c r="EU189" s="50"/>
      <c r="EV189" s="50"/>
      <c r="EW189" s="50"/>
      <c r="EX189" s="50"/>
      <c r="EY189" s="50"/>
      <c r="EZ189" s="50"/>
      <c r="FA189" s="50"/>
      <c r="FB189" s="50"/>
      <c r="FC189" s="50"/>
      <c r="FD189" s="50"/>
      <c r="FE189" s="50"/>
      <c r="FF189" s="50"/>
      <c r="FG189" s="50"/>
      <c r="FH189" s="50"/>
      <c r="FI189" s="50"/>
      <c r="FJ189" s="50"/>
      <c r="FK189" s="50"/>
      <c r="FL189" s="50"/>
      <c r="FM189" s="50"/>
      <c r="FN189" s="50"/>
      <c r="FO189" s="50"/>
      <c r="FP189" s="50"/>
      <c r="FQ189" s="50"/>
      <c r="FR189" s="50"/>
      <c r="FS189" s="50"/>
      <c r="FT189" s="50"/>
      <c r="FU189" s="50"/>
      <c r="FV189" s="50"/>
      <c r="FW189" s="50"/>
      <c r="FX189" s="50"/>
      <c r="FY189" s="50"/>
      <c r="FZ189" s="50"/>
      <c r="GA189" s="50"/>
      <c r="GB189" s="50"/>
      <c r="GC189" s="50"/>
      <c r="GD189" s="50"/>
      <c r="GE189" s="50"/>
      <c r="GF189" s="50"/>
      <c r="GG189" s="50"/>
      <c r="GH189" s="50"/>
      <c r="GI189" s="50"/>
      <c r="GJ189" s="50"/>
      <c r="GK189" s="50"/>
      <c r="GL189" s="50"/>
      <c r="GM189" s="50"/>
      <c r="GN189" s="50"/>
      <c r="GO189" s="50"/>
      <c r="GP189" s="50"/>
      <c r="GQ189" s="50"/>
      <c r="GR189" s="50"/>
      <c r="GS189" s="50"/>
      <c r="GT189" s="50"/>
      <c r="GU189" s="50"/>
      <c r="GV189" s="50"/>
      <c r="GW189" s="50"/>
      <c r="GX189" s="50"/>
      <c r="GY189" s="50"/>
      <c r="GZ189" s="50"/>
      <c r="HA189" s="50"/>
      <c r="HB189" s="50"/>
      <c r="HC189" s="50"/>
      <c r="HD189" s="50"/>
      <c r="HE189" s="50"/>
      <c r="HF189" s="50"/>
      <c r="HG189" s="50"/>
      <c r="HH189" s="50"/>
      <c r="HI189" s="50"/>
      <c r="HJ189" s="50"/>
      <c r="HK189" s="50"/>
      <c r="HL189" s="50"/>
      <c r="HM189" s="50"/>
      <c r="HN189" s="50"/>
      <c r="HO189" s="50"/>
      <c r="HP189" s="50"/>
      <c r="HQ189" s="50"/>
      <c r="HR189" s="50"/>
      <c r="HS189" s="50"/>
      <c r="HT189" s="50"/>
      <c r="HU189" s="50"/>
      <c r="HV189" s="50"/>
      <c r="HW189" s="50"/>
      <c r="HX189" s="50"/>
      <c r="HY189" s="50"/>
      <c r="HZ189" s="50"/>
      <c r="IA189" s="50"/>
      <c r="IB189" s="50"/>
      <c r="IC189" s="50"/>
      <c r="ID189" s="50"/>
      <c r="IE189" s="50"/>
      <c r="IF189" s="50"/>
      <c r="IG189" s="50"/>
      <c r="IH189" s="50"/>
      <c r="II189" s="50"/>
      <c r="IJ189" s="50"/>
      <c r="IK189" s="50"/>
      <c r="IL189" s="50"/>
      <c r="IM189" s="50"/>
      <c r="IN189" s="50"/>
      <c r="IO189" s="50"/>
      <c r="IP189" s="50"/>
      <c r="IQ189" s="50"/>
      <c r="IR189" s="50"/>
      <c r="IS189" s="50"/>
    </row>
    <row r="190" spans="1:253" ht="14.25" customHeight="1" x14ac:dyDescent="0.2">
      <c r="A190" s="56" t="str">
        <f t="shared" si="15"/>
        <v>camera.1102</v>
      </c>
      <c r="B190" s="57">
        <v>1102</v>
      </c>
      <c r="C190" s="58" t="s">
        <v>96</v>
      </c>
      <c r="D190" s="58">
        <v>608.07000000000005</v>
      </c>
      <c r="E190" s="58" t="s">
        <v>45</v>
      </c>
      <c r="F190" s="58" t="s">
        <v>34</v>
      </c>
      <c r="G190" s="58" t="s">
        <v>35</v>
      </c>
      <c r="H190" s="58" t="s">
        <v>608</v>
      </c>
      <c r="I190" s="58" t="s">
        <v>609</v>
      </c>
      <c r="J190" s="50" t="s">
        <v>47</v>
      </c>
      <c r="K190" s="50" t="s">
        <v>48</v>
      </c>
      <c r="L190" s="50" t="s">
        <v>610</v>
      </c>
      <c r="M190" s="58" t="s">
        <v>50</v>
      </c>
      <c r="N190" s="58" t="s">
        <v>50</v>
      </c>
      <c r="O190" s="50">
        <v>80</v>
      </c>
      <c r="P190" s="50">
        <v>80</v>
      </c>
      <c r="Q190" s="50">
        <v>554</v>
      </c>
      <c r="R190" s="50" t="s">
        <v>1675</v>
      </c>
      <c r="S190" s="50" t="s">
        <v>611</v>
      </c>
      <c r="T190" s="50">
        <v>2222</v>
      </c>
      <c r="U190" s="50" t="s">
        <v>51</v>
      </c>
      <c r="V190" s="62" t="s">
        <v>52</v>
      </c>
      <c r="AA190" s="50" t="s">
        <v>53</v>
      </c>
      <c r="AB190" s="58" t="s">
        <v>96</v>
      </c>
      <c r="AC190" s="50" t="s">
        <v>511</v>
      </c>
      <c r="AD190" s="50">
        <v>41.349688105490699</v>
      </c>
      <c r="AE190" s="50">
        <v>2.0612556576035801</v>
      </c>
      <c r="AF190" s="50">
        <v>300</v>
      </c>
      <c r="AG190" s="50" t="s">
        <v>43</v>
      </c>
      <c r="AH190" s="50" t="str">
        <f t="shared" si="17"/>
        <v>A-2 608,07 St. Joan Despí</v>
      </c>
      <c r="AI190" s="50"/>
      <c r="AJ190" s="50" t="str">
        <f t="shared" si="18"/>
        <v>{'Camera information':{'Identifier':'camera.1102','Number':1102,'Group':'A-2','Name':'A-2 608,07 St. Joan Despí','Location':'ACCESSOS SUD',</v>
      </c>
      <c r="AK190" s="50" t="str">
        <f t="shared" si="16"/>
        <v>'Description':'A-2 608,07 St. Joan Despí','Symbol':'Fixed camera','Owner':'SCT','Municipality':'Sant Joan Despí','Kilometric Point':'608,07','Road':'A-2','Direction':'CRE',</v>
      </c>
      <c r="AL190" s="50" t="str">
        <f t="shared" si="19"/>
        <v>'Latitude':'41,3496881054907','Longitude':'2,06125565760358','Manufacturer':'AXIS','Model':'AXIS Q7401 Video Encoder','Protocol':'		Ultrak','Polling':300,</v>
      </c>
      <c r="AM190" s="50" t="str">
        <f t="shared" si="21"/>
        <v>'Connection':{'Address':'10.137.245.37','Multicast address':'				239.239.239.239','User':'root','Password':'root','HTTP port':80,'ONVIF port':80,'RTSP port':554},</v>
      </c>
      <c r="AN190" s="50" t="str">
        <f t="shared" si="20"/>
        <v>'PTZ protocol':{'Protocol':'		Ultrak','Address':			22,'Port':2222,'Serial settings':'9600,8,E,1'}}},</v>
      </c>
      <c r="AO190" s="50"/>
      <c r="AP190" s="50"/>
      <c r="AQ190" s="50"/>
      <c r="AR190" s="50"/>
      <c r="AS190" s="50"/>
      <c r="AT190" s="50"/>
      <c r="AU190" s="50"/>
      <c r="AV190" s="50"/>
      <c r="AW190" s="50"/>
      <c r="AX190" s="50"/>
      <c r="AY190" s="50"/>
      <c r="AZ190" s="50"/>
      <c r="BA190" s="50"/>
      <c r="BB190" s="50"/>
      <c r="BC190" s="50"/>
      <c r="BD190" s="50"/>
      <c r="BE190" s="50"/>
      <c r="BF190" s="50"/>
      <c r="BG190" s="50"/>
      <c r="BH190" s="50"/>
      <c r="BI190" s="50"/>
      <c r="BJ190" s="50"/>
      <c r="BK190" s="50"/>
      <c r="BL190" s="50"/>
      <c r="BM190" s="50"/>
      <c r="BN190" s="50"/>
      <c r="BO190" s="50"/>
      <c r="BP190" s="50"/>
      <c r="BQ190" s="50"/>
      <c r="BR190" s="50"/>
      <c r="BS190" s="50"/>
      <c r="BT190" s="50"/>
      <c r="BU190" s="50"/>
      <c r="BV190" s="50"/>
      <c r="BW190" s="50"/>
      <c r="BX190" s="50"/>
      <c r="BY190" s="50"/>
      <c r="BZ190" s="50"/>
      <c r="CA190" s="50"/>
      <c r="CB190" s="50"/>
      <c r="CC190" s="50"/>
      <c r="CD190" s="50"/>
      <c r="CE190" s="50"/>
      <c r="CF190" s="50"/>
      <c r="CG190" s="50"/>
      <c r="CH190" s="50"/>
      <c r="CI190" s="50"/>
      <c r="CJ190" s="50"/>
      <c r="CK190" s="50"/>
      <c r="CL190" s="50"/>
      <c r="CM190" s="50"/>
      <c r="CN190" s="50"/>
      <c r="CO190" s="50"/>
      <c r="CP190" s="50"/>
      <c r="CQ190" s="50"/>
      <c r="CR190" s="50"/>
      <c r="CS190" s="50"/>
      <c r="CT190" s="50"/>
      <c r="CU190" s="50"/>
      <c r="CV190" s="50"/>
      <c r="CW190" s="50"/>
      <c r="CX190" s="50"/>
      <c r="CY190" s="50"/>
      <c r="CZ190" s="50"/>
      <c r="DA190" s="50"/>
      <c r="DB190" s="50"/>
      <c r="DC190" s="50"/>
      <c r="DD190" s="50"/>
      <c r="DE190" s="50"/>
      <c r="DF190" s="50"/>
      <c r="DG190" s="50"/>
      <c r="DH190" s="50"/>
      <c r="DI190" s="50"/>
      <c r="DJ190" s="50"/>
      <c r="DK190" s="50"/>
      <c r="DL190" s="50"/>
      <c r="DM190" s="50"/>
      <c r="DN190" s="50"/>
      <c r="DO190" s="50"/>
      <c r="DP190" s="50"/>
      <c r="DQ190" s="50"/>
      <c r="DR190" s="50"/>
      <c r="DS190" s="50"/>
      <c r="DT190" s="50"/>
      <c r="DU190" s="50"/>
      <c r="DV190" s="50"/>
      <c r="DW190" s="50"/>
      <c r="DX190" s="50"/>
      <c r="DY190" s="50"/>
      <c r="DZ190" s="50"/>
      <c r="EA190" s="50"/>
      <c r="EB190" s="50"/>
      <c r="EC190" s="50"/>
      <c r="ED190" s="50"/>
      <c r="EE190" s="50"/>
      <c r="EF190" s="50"/>
      <c r="EG190" s="50"/>
      <c r="EH190" s="50"/>
      <c r="EI190" s="50"/>
      <c r="EJ190" s="50"/>
      <c r="EK190" s="50"/>
      <c r="EL190" s="50"/>
      <c r="EM190" s="50"/>
      <c r="EN190" s="50"/>
      <c r="EO190" s="50"/>
      <c r="EP190" s="50"/>
      <c r="EQ190" s="50"/>
      <c r="ER190" s="50"/>
      <c r="ES190" s="50"/>
      <c r="ET190" s="50"/>
      <c r="EU190" s="50"/>
      <c r="EV190" s="50"/>
      <c r="EW190" s="50"/>
      <c r="EX190" s="50"/>
      <c r="EY190" s="50"/>
      <c r="EZ190" s="50"/>
      <c r="FA190" s="50"/>
      <c r="FB190" s="50"/>
      <c r="FC190" s="50"/>
      <c r="FD190" s="50"/>
      <c r="FE190" s="50"/>
      <c r="FF190" s="50"/>
      <c r="FG190" s="50"/>
      <c r="FH190" s="50"/>
      <c r="FI190" s="50"/>
      <c r="FJ190" s="50"/>
      <c r="FK190" s="50"/>
      <c r="FL190" s="50"/>
      <c r="FM190" s="50"/>
      <c r="FN190" s="50"/>
      <c r="FO190" s="50"/>
      <c r="FP190" s="50"/>
      <c r="FQ190" s="50"/>
      <c r="FR190" s="50"/>
      <c r="FS190" s="50"/>
      <c r="FT190" s="50"/>
      <c r="FU190" s="50"/>
      <c r="FV190" s="50"/>
      <c r="FW190" s="50"/>
      <c r="FX190" s="50"/>
      <c r="FY190" s="50"/>
      <c r="FZ190" s="50"/>
      <c r="GA190" s="50"/>
      <c r="GB190" s="50"/>
      <c r="GC190" s="50"/>
      <c r="GD190" s="50"/>
      <c r="GE190" s="50"/>
      <c r="GF190" s="50"/>
      <c r="GG190" s="50"/>
      <c r="GH190" s="50"/>
      <c r="GI190" s="50"/>
      <c r="GJ190" s="50"/>
      <c r="GK190" s="50"/>
      <c r="GL190" s="50"/>
      <c r="GM190" s="50"/>
      <c r="GN190" s="50"/>
      <c r="GO190" s="50"/>
      <c r="GP190" s="50"/>
      <c r="GQ190" s="50"/>
      <c r="GR190" s="50"/>
      <c r="GS190" s="50"/>
      <c r="GT190" s="50"/>
      <c r="GU190" s="50"/>
      <c r="GV190" s="50"/>
      <c r="GW190" s="50"/>
      <c r="GX190" s="50"/>
      <c r="GY190" s="50"/>
      <c r="GZ190" s="50"/>
      <c r="HA190" s="50"/>
      <c r="HB190" s="50"/>
      <c r="HC190" s="50"/>
      <c r="HD190" s="50"/>
      <c r="HE190" s="50"/>
      <c r="HF190" s="50"/>
      <c r="HG190" s="50"/>
      <c r="HH190" s="50"/>
      <c r="HI190" s="50"/>
      <c r="HJ190" s="50"/>
      <c r="HK190" s="50"/>
      <c r="HL190" s="50"/>
      <c r="HM190" s="50"/>
      <c r="HN190" s="50"/>
      <c r="HO190" s="50"/>
      <c r="HP190" s="50"/>
      <c r="HQ190" s="50"/>
      <c r="HR190" s="50"/>
      <c r="HS190" s="50"/>
      <c r="HT190" s="50"/>
      <c r="HU190" s="50"/>
      <c r="HV190" s="50"/>
      <c r="HW190" s="50"/>
      <c r="HX190" s="50"/>
      <c r="HY190" s="50"/>
      <c r="HZ190" s="50"/>
      <c r="IA190" s="50"/>
      <c r="IB190" s="50"/>
      <c r="IC190" s="50"/>
      <c r="ID190" s="50"/>
      <c r="IE190" s="50"/>
      <c r="IF190" s="50"/>
      <c r="IG190" s="50"/>
      <c r="IH190" s="50"/>
      <c r="II190" s="50"/>
      <c r="IJ190" s="50"/>
      <c r="IK190" s="50"/>
      <c r="IL190" s="50"/>
      <c r="IM190" s="50"/>
      <c r="IN190" s="50"/>
      <c r="IO190" s="50"/>
      <c r="IP190" s="50"/>
      <c r="IQ190" s="50"/>
      <c r="IR190" s="50"/>
      <c r="IS190" s="50"/>
    </row>
    <row r="191" spans="1:253" ht="14.25" customHeight="1" x14ac:dyDescent="0.2">
      <c r="A191" s="56" t="str">
        <f t="shared" si="15"/>
        <v>camera.1103</v>
      </c>
      <c r="B191" s="57">
        <v>1103</v>
      </c>
      <c r="C191" s="58" t="s">
        <v>96</v>
      </c>
      <c r="D191" s="58">
        <v>607.4</v>
      </c>
      <c r="E191" s="58" t="s">
        <v>45</v>
      </c>
      <c r="F191" s="58" t="s">
        <v>34</v>
      </c>
      <c r="G191" s="58" t="s">
        <v>35</v>
      </c>
      <c r="H191" s="58" t="s">
        <v>608</v>
      </c>
      <c r="I191" s="58" t="s">
        <v>612</v>
      </c>
      <c r="J191" s="50" t="s">
        <v>47</v>
      </c>
      <c r="K191" s="50" t="s">
        <v>48</v>
      </c>
      <c r="L191" s="50" t="s">
        <v>613</v>
      </c>
      <c r="M191" s="58" t="s">
        <v>50</v>
      </c>
      <c r="N191" s="58" t="s">
        <v>50</v>
      </c>
      <c r="O191" s="50">
        <v>80</v>
      </c>
      <c r="P191" s="50">
        <v>80</v>
      </c>
      <c r="Q191" s="50">
        <v>554</v>
      </c>
      <c r="R191" s="50" t="s">
        <v>1675</v>
      </c>
      <c r="S191" s="50" t="s">
        <v>614</v>
      </c>
      <c r="T191" s="50">
        <v>2222</v>
      </c>
      <c r="U191" s="50" t="s">
        <v>51</v>
      </c>
      <c r="V191" s="62" t="s">
        <v>52</v>
      </c>
      <c r="AA191" s="50" t="s">
        <v>53</v>
      </c>
      <c r="AB191" s="58" t="s">
        <v>96</v>
      </c>
      <c r="AC191" s="50" t="s">
        <v>511</v>
      </c>
      <c r="AD191" s="50">
        <v>41.353534805917498</v>
      </c>
      <c r="AE191" s="50">
        <v>2.05509555507675</v>
      </c>
      <c r="AF191" s="50">
        <v>300</v>
      </c>
      <c r="AG191" s="50" t="s">
        <v>43</v>
      </c>
      <c r="AH191" s="50" t="str">
        <f t="shared" si="17"/>
        <v>A-2 607,4 Enllaç C-245</v>
      </c>
      <c r="AI191" s="50"/>
      <c r="AJ191" s="50" t="str">
        <f t="shared" si="18"/>
        <v>{'Camera information':{'Identifier':'camera.1103','Number':1103,'Group':'A-2','Name':'A-2 607,4 Enllaç C-245','Location':'ACCESSOS SUD',</v>
      </c>
      <c r="AK191" s="50" t="str">
        <f t="shared" si="16"/>
        <v>'Description':'A-2 607,4 Enllaç C-245','Symbol':'Fixed camera','Owner':'SCT','Municipality':'Sant Joan Despí','Kilometric Point':'607,4','Road':'A-2','Direction':'CRE',</v>
      </c>
      <c r="AL191" s="50" t="str">
        <f t="shared" si="19"/>
        <v>'Latitude':'41,3535348059175','Longitude':'2,05509555507675','Manufacturer':'AXIS','Model':'AXIS Q7401 Video Encoder','Protocol':'		Ultrak','Polling':300,</v>
      </c>
      <c r="AM191" s="50" t="str">
        <f t="shared" si="21"/>
        <v>'Connection':{'Address':'10.137.245.38','Multicast address':'				239.239.239.239','User':'root','Password':'root','HTTP port':80,'ONVIF port':80,'RTSP port':554},</v>
      </c>
      <c r="AN191" s="50" t="str">
        <f t="shared" si="20"/>
        <v>'PTZ protocol':{'Protocol':'		Ultrak','Address':			23,'Port':2222,'Serial settings':'9600,8,E,1'}}},</v>
      </c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  <c r="AY191" s="50"/>
      <c r="AZ191" s="50"/>
      <c r="BA191" s="50"/>
      <c r="BB191" s="50"/>
      <c r="BC191" s="50"/>
      <c r="BD191" s="50"/>
      <c r="BE191" s="50"/>
      <c r="BF191" s="50"/>
      <c r="BG191" s="50"/>
      <c r="BH191" s="50"/>
      <c r="BI191" s="50"/>
      <c r="BJ191" s="50"/>
      <c r="BK191" s="50"/>
      <c r="BL191" s="50"/>
      <c r="BM191" s="50"/>
      <c r="BN191" s="50"/>
      <c r="BO191" s="50"/>
      <c r="BP191" s="50"/>
      <c r="BQ191" s="50"/>
      <c r="BR191" s="50"/>
      <c r="BS191" s="50"/>
      <c r="BT191" s="50"/>
      <c r="BU191" s="50"/>
      <c r="BV191" s="50"/>
      <c r="BW191" s="50"/>
      <c r="BX191" s="50"/>
      <c r="BY191" s="50"/>
      <c r="BZ191" s="50"/>
      <c r="CA191" s="50"/>
      <c r="CB191" s="50"/>
      <c r="CC191" s="50"/>
      <c r="CD191" s="50"/>
      <c r="CE191" s="50"/>
      <c r="CF191" s="50"/>
      <c r="CG191" s="50"/>
      <c r="CH191" s="50"/>
      <c r="CI191" s="50"/>
      <c r="CJ191" s="50"/>
      <c r="CK191" s="50"/>
      <c r="CL191" s="50"/>
      <c r="CM191" s="50"/>
      <c r="CN191" s="50"/>
      <c r="CO191" s="50"/>
      <c r="CP191" s="50"/>
      <c r="CQ191" s="50"/>
      <c r="CR191" s="50"/>
      <c r="CS191" s="50"/>
      <c r="CT191" s="50"/>
      <c r="CU191" s="50"/>
      <c r="CV191" s="50"/>
      <c r="CW191" s="50"/>
      <c r="CX191" s="50"/>
      <c r="CY191" s="50"/>
      <c r="CZ191" s="50"/>
      <c r="DA191" s="50"/>
      <c r="DB191" s="50"/>
      <c r="DC191" s="50"/>
      <c r="DD191" s="50"/>
      <c r="DE191" s="50"/>
      <c r="DF191" s="50"/>
      <c r="DG191" s="50"/>
      <c r="DH191" s="50"/>
      <c r="DI191" s="50"/>
      <c r="DJ191" s="50"/>
      <c r="DK191" s="50"/>
      <c r="DL191" s="50"/>
      <c r="DM191" s="50"/>
      <c r="DN191" s="50"/>
      <c r="DO191" s="50"/>
      <c r="DP191" s="50"/>
      <c r="DQ191" s="50"/>
      <c r="DR191" s="50"/>
      <c r="DS191" s="50"/>
      <c r="DT191" s="50"/>
      <c r="DU191" s="50"/>
      <c r="DV191" s="50"/>
      <c r="DW191" s="50"/>
      <c r="DX191" s="50"/>
      <c r="DY191" s="50"/>
      <c r="DZ191" s="50"/>
      <c r="EA191" s="50"/>
      <c r="EB191" s="50"/>
      <c r="EC191" s="50"/>
      <c r="ED191" s="50"/>
      <c r="EE191" s="50"/>
      <c r="EF191" s="50"/>
      <c r="EG191" s="50"/>
      <c r="EH191" s="50"/>
      <c r="EI191" s="50"/>
      <c r="EJ191" s="50"/>
      <c r="EK191" s="50"/>
      <c r="EL191" s="50"/>
      <c r="EM191" s="50"/>
      <c r="EN191" s="50"/>
      <c r="EO191" s="50"/>
      <c r="EP191" s="50"/>
      <c r="EQ191" s="50"/>
      <c r="ER191" s="50"/>
      <c r="ES191" s="50"/>
      <c r="ET191" s="50"/>
      <c r="EU191" s="50"/>
      <c r="EV191" s="50"/>
      <c r="EW191" s="50"/>
      <c r="EX191" s="50"/>
      <c r="EY191" s="50"/>
      <c r="EZ191" s="50"/>
      <c r="FA191" s="50"/>
      <c r="FB191" s="50"/>
      <c r="FC191" s="50"/>
      <c r="FD191" s="50"/>
      <c r="FE191" s="50"/>
      <c r="FF191" s="50"/>
      <c r="FG191" s="50"/>
      <c r="FH191" s="50"/>
      <c r="FI191" s="50"/>
      <c r="FJ191" s="50"/>
      <c r="FK191" s="50"/>
      <c r="FL191" s="50"/>
      <c r="FM191" s="50"/>
      <c r="FN191" s="50"/>
      <c r="FO191" s="50"/>
      <c r="FP191" s="50"/>
      <c r="FQ191" s="50"/>
      <c r="FR191" s="50"/>
      <c r="FS191" s="50"/>
      <c r="FT191" s="50"/>
      <c r="FU191" s="50"/>
      <c r="FV191" s="50"/>
      <c r="FW191" s="50"/>
      <c r="FX191" s="50"/>
      <c r="FY191" s="50"/>
      <c r="FZ191" s="50"/>
      <c r="GA191" s="50"/>
      <c r="GB191" s="50"/>
      <c r="GC191" s="50"/>
      <c r="GD191" s="50"/>
      <c r="GE191" s="50"/>
      <c r="GF191" s="50"/>
      <c r="GG191" s="50"/>
      <c r="GH191" s="50"/>
      <c r="GI191" s="50"/>
      <c r="GJ191" s="50"/>
      <c r="GK191" s="50"/>
      <c r="GL191" s="50"/>
      <c r="GM191" s="50"/>
      <c r="GN191" s="50"/>
      <c r="GO191" s="50"/>
      <c r="GP191" s="50"/>
      <c r="GQ191" s="50"/>
      <c r="GR191" s="50"/>
      <c r="GS191" s="50"/>
      <c r="GT191" s="50"/>
      <c r="GU191" s="50"/>
      <c r="GV191" s="50"/>
      <c r="GW191" s="50"/>
      <c r="GX191" s="50"/>
      <c r="GY191" s="50"/>
      <c r="GZ191" s="50"/>
      <c r="HA191" s="50"/>
      <c r="HB191" s="50"/>
      <c r="HC191" s="50"/>
      <c r="HD191" s="50"/>
      <c r="HE191" s="50"/>
      <c r="HF191" s="50"/>
      <c r="HG191" s="50"/>
      <c r="HH191" s="50"/>
      <c r="HI191" s="50"/>
      <c r="HJ191" s="50"/>
      <c r="HK191" s="50"/>
      <c r="HL191" s="50"/>
      <c r="HM191" s="50"/>
      <c r="HN191" s="50"/>
      <c r="HO191" s="50"/>
      <c r="HP191" s="50"/>
      <c r="HQ191" s="50"/>
      <c r="HR191" s="50"/>
      <c r="HS191" s="50"/>
      <c r="HT191" s="50"/>
      <c r="HU191" s="50"/>
      <c r="HV191" s="50"/>
      <c r="HW191" s="50"/>
      <c r="HX191" s="50"/>
      <c r="HY191" s="50"/>
      <c r="HZ191" s="50"/>
      <c r="IA191" s="50"/>
      <c r="IB191" s="50"/>
      <c r="IC191" s="50"/>
      <c r="ID191" s="50"/>
      <c r="IE191" s="50"/>
      <c r="IF191" s="50"/>
      <c r="IG191" s="50"/>
      <c r="IH191" s="50"/>
      <c r="II191" s="50"/>
      <c r="IJ191" s="50"/>
      <c r="IK191" s="50"/>
      <c r="IL191" s="50"/>
      <c r="IM191" s="50"/>
      <c r="IN191" s="50"/>
      <c r="IO191" s="50"/>
      <c r="IP191" s="50"/>
      <c r="IQ191" s="50"/>
      <c r="IR191" s="50"/>
      <c r="IS191" s="50"/>
    </row>
    <row r="192" spans="1:253" ht="14.25" customHeight="1" x14ac:dyDescent="0.2">
      <c r="A192" s="56" t="str">
        <f t="shared" si="15"/>
        <v>camera.1104</v>
      </c>
      <c r="B192" s="57">
        <v>1104</v>
      </c>
      <c r="C192" s="58" t="s">
        <v>96</v>
      </c>
      <c r="D192" s="58">
        <v>606.14</v>
      </c>
      <c r="E192" s="58" t="s">
        <v>45</v>
      </c>
      <c r="F192" s="58" t="s">
        <v>34</v>
      </c>
      <c r="G192" s="58" t="s">
        <v>35</v>
      </c>
      <c r="H192" s="58" t="s">
        <v>608</v>
      </c>
      <c r="I192" s="58" t="s">
        <v>608</v>
      </c>
      <c r="J192" s="50" t="s">
        <v>47</v>
      </c>
      <c r="K192" s="50" t="s">
        <v>48</v>
      </c>
      <c r="L192" s="50" t="s">
        <v>615</v>
      </c>
      <c r="M192" s="58" t="s">
        <v>50</v>
      </c>
      <c r="N192" s="58" t="s">
        <v>50</v>
      </c>
      <c r="O192" s="50">
        <v>80</v>
      </c>
      <c r="P192" s="50">
        <v>80</v>
      </c>
      <c r="Q192" s="50">
        <v>554</v>
      </c>
      <c r="R192" s="50" t="s">
        <v>1675</v>
      </c>
      <c r="S192" s="50" t="s">
        <v>616</v>
      </c>
      <c r="T192" s="50">
        <v>2222</v>
      </c>
      <c r="U192" s="50" t="s">
        <v>51</v>
      </c>
      <c r="V192" s="62" t="s">
        <v>52</v>
      </c>
      <c r="AA192" s="50" t="s">
        <v>53</v>
      </c>
      <c r="AB192" s="58" t="s">
        <v>96</v>
      </c>
      <c r="AC192" s="50" t="s">
        <v>54</v>
      </c>
      <c r="AD192" s="50">
        <v>41.363547174806797</v>
      </c>
      <c r="AE192" s="50">
        <v>2.0507253240647301</v>
      </c>
      <c r="AF192" s="50">
        <v>300</v>
      </c>
      <c r="AG192" s="50" t="s">
        <v>43</v>
      </c>
      <c r="AH192" s="50" t="str">
        <f t="shared" si="17"/>
        <v>A-2 606,14 Sant Joan Despí</v>
      </c>
      <c r="AI192" s="50"/>
      <c r="AJ192" s="50" t="str">
        <f t="shared" si="18"/>
        <v>{'Camera information':{'Identifier':'camera.1104','Number':1104,'Group':'A-2','Name':'A-2 606,14 Sant Joan Despí','Location':'ACCESSOS SUD',</v>
      </c>
      <c r="AK192" s="50" t="str">
        <f t="shared" si="16"/>
        <v>'Description':'A-2 606,14 Sant Joan Despí','Symbol':'Fixed camera','Owner':'SCT','Municipality':'Sant Joan Despí','Kilometric Point':'606,14','Road':'A-2','Direction':'DEC',</v>
      </c>
      <c r="AL192" s="50" t="str">
        <f t="shared" si="19"/>
        <v>'Latitude':'41,3635471748068','Longitude':'2,05072532406473','Manufacturer':'AXIS','Model':'AXIS Q7401 Video Encoder','Protocol':'		Ultrak','Polling':300,</v>
      </c>
      <c r="AM192" s="50" t="str">
        <f t="shared" si="21"/>
        <v>'Connection':{'Address':'10.137.245.39','Multicast address':'				239.239.239.239','User':'root','Password':'root','HTTP port':80,'ONVIF port':80,'RTSP port':554},</v>
      </c>
      <c r="AN192" s="50" t="str">
        <f t="shared" si="20"/>
        <v>'PTZ protocol':{'Protocol':'		Ultrak','Address':			24,'Port':2222,'Serial settings':'9600,8,E,1'}}},</v>
      </c>
      <c r="AO192" s="50"/>
      <c r="AP192" s="50"/>
      <c r="AQ192" s="50"/>
      <c r="AR192" s="50"/>
      <c r="AS192" s="50"/>
      <c r="AT192" s="50"/>
      <c r="AU192" s="50"/>
      <c r="AV192" s="50"/>
      <c r="AW192" s="50"/>
      <c r="AX192" s="50"/>
      <c r="AY192" s="50"/>
      <c r="AZ192" s="50"/>
      <c r="BA192" s="50"/>
      <c r="BB192" s="50"/>
      <c r="BC192" s="50"/>
      <c r="BD192" s="50"/>
      <c r="BE192" s="50"/>
      <c r="BF192" s="50"/>
      <c r="BG192" s="50"/>
      <c r="BH192" s="50"/>
      <c r="BI192" s="50"/>
      <c r="BJ192" s="50"/>
      <c r="BK192" s="50"/>
      <c r="BL192" s="50"/>
      <c r="BM192" s="50"/>
      <c r="BN192" s="50"/>
      <c r="BO192" s="50"/>
      <c r="BP192" s="50"/>
      <c r="BQ192" s="50"/>
      <c r="BR192" s="50"/>
      <c r="BS192" s="50"/>
      <c r="BT192" s="50"/>
      <c r="BU192" s="50"/>
      <c r="BV192" s="50"/>
      <c r="BW192" s="50"/>
      <c r="BX192" s="50"/>
      <c r="BY192" s="50"/>
      <c r="BZ192" s="50"/>
      <c r="CA192" s="50"/>
      <c r="CB192" s="50"/>
      <c r="CC192" s="50"/>
      <c r="CD192" s="50"/>
      <c r="CE192" s="50"/>
      <c r="CF192" s="50"/>
      <c r="CG192" s="50"/>
      <c r="CH192" s="50"/>
      <c r="CI192" s="50"/>
      <c r="CJ192" s="50"/>
      <c r="CK192" s="50"/>
      <c r="CL192" s="50"/>
      <c r="CM192" s="50"/>
      <c r="CN192" s="50"/>
      <c r="CO192" s="50"/>
      <c r="CP192" s="50"/>
      <c r="CQ192" s="50"/>
      <c r="CR192" s="50"/>
      <c r="CS192" s="50"/>
      <c r="CT192" s="50"/>
      <c r="CU192" s="50"/>
      <c r="CV192" s="50"/>
      <c r="CW192" s="50"/>
      <c r="CX192" s="50"/>
      <c r="CY192" s="50"/>
      <c r="CZ192" s="50"/>
      <c r="DA192" s="50"/>
      <c r="DB192" s="50"/>
      <c r="DC192" s="50"/>
      <c r="DD192" s="50"/>
      <c r="DE192" s="50"/>
      <c r="DF192" s="50"/>
      <c r="DG192" s="50"/>
      <c r="DH192" s="50"/>
      <c r="DI192" s="50"/>
      <c r="DJ192" s="50"/>
      <c r="DK192" s="50"/>
      <c r="DL192" s="50"/>
      <c r="DM192" s="50"/>
      <c r="DN192" s="50"/>
      <c r="DO192" s="50"/>
      <c r="DP192" s="50"/>
      <c r="DQ192" s="50"/>
      <c r="DR192" s="50"/>
      <c r="DS192" s="50"/>
      <c r="DT192" s="50"/>
      <c r="DU192" s="50"/>
      <c r="DV192" s="50"/>
      <c r="DW192" s="50"/>
      <c r="DX192" s="50"/>
      <c r="DY192" s="50"/>
      <c r="DZ192" s="50"/>
      <c r="EA192" s="50"/>
      <c r="EB192" s="50"/>
      <c r="EC192" s="50"/>
      <c r="ED192" s="50"/>
      <c r="EE192" s="50"/>
      <c r="EF192" s="50"/>
      <c r="EG192" s="50"/>
      <c r="EH192" s="50"/>
      <c r="EI192" s="50"/>
      <c r="EJ192" s="50"/>
      <c r="EK192" s="50"/>
      <c r="EL192" s="50"/>
      <c r="EM192" s="50"/>
      <c r="EN192" s="50"/>
      <c r="EO192" s="50"/>
      <c r="EP192" s="50"/>
      <c r="EQ192" s="50"/>
      <c r="ER192" s="50"/>
      <c r="ES192" s="50"/>
      <c r="ET192" s="50"/>
      <c r="EU192" s="50"/>
      <c r="EV192" s="50"/>
      <c r="EW192" s="50"/>
      <c r="EX192" s="50"/>
      <c r="EY192" s="50"/>
      <c r="EZ192" s="50"/>
      <c r="FA192" s="50"/>
      <c r="FB192" s="50"/>
      <c r="FC192" s="50"/>
      <c r="FD192" s="50"/>
      <c r="FE192" s="50"/>
      <c r="FF192" s="50"/>
      <c r="FG192" s="50"/>
      <c r="FH192" s="50"/>
      <c r="FI192" s="50"/>
      <c r="FJ192" s="50"/>
      <c r="FK192" s="50"/>
      <c r="FL192" s="50"/>
      <c r="FM192" s="50"/>
      <c r="FN192" s="50"/>
      <c r="FO192" s="50"/>
      <c r="FP192" s="50"/>
      <c r="FQ192" s="50"/>
      <c r="FR192" s="50"/>
      <c r="FS192" s="50"/>
      <c r="FT192" s="50"/>
      <c r="FU192" s="50"/>
      <c r="FV192" s="50"/>
      <c r="FW192" s="50"/>
      <c r="FX192" s="50"/>
      <c r="FY192" s="50"/>
      <c r="FZ192" s="50"/>
      <c r="GA192" s="50"/>
      <c r="GB192" s="50"/>
      <c r="GC192" s="50"/>
      <c r="GD192" s="50"/>
      <c r="GE192" s="50"/>
      <c r="GF192" s="50"/>
      <c r="GG192" s="50"/>
      <c r="GH192" s="50"/>
      <c r="GI192" s="50"/>
      <c r="GJ192" s="50"/>
      <c r="GK192" s="50"/>
      <c r="GL192" s="50"/>
      <c r="GM192" s="50"/>
      <c r="GN192" s="50"/>
      <c r="GO192" s="50"/>
      <c r="GP192" s="50"/>
      <c r="GQ192" s="50"/>
      <c r="GR192" s="50"/>
      <c r="GS192" s="50"/>
      <c r="GT192" s="50"/>
      <c r="GU192" s="50"/>
      <c r="GV192" s="50"/>
      <c r="GW192" s="50"/>
      <c r="GX192" s="50"/>
      <c r="GY192" s="50"/>
      <c r="GZ192" s="50"/>
      <c r="HA192" s="50"/>
      <c r="HB192" s="50"/>
      <c r="HC192" s="50"/>
      <c r="HD192" s="50"/>
      <c r="HE192" s="50"/>
      <c r="HF192" s="50"/>
      <c r="HG192" s="50"/>
      <c r="HH192" s="50"/>
      <c r="HI192" s="50"/>
      <c r="HJ192" s="50"/>
      <c r="HK192" s="50"/>
      <c r="HL192" s="50"/>
      <c r="HM192" s="50"/>
      <c r="HN192" s="50"/>
      <c r="HO192" s="50"/>
      <c r="HP192" s="50"/>
      <c r="HQ192" s="50"/>
      <c r="HR192" s="50"/>
      <c r="HS192" s="50"/>
      <c r="HT192" s="50"/>
      <c r="HU192" s="50"/>
      <c r="HV192" s="50"/>
      <c r="HW192" s="50"/>
      <c r="HX192" s="50"/>
      <c r="HY192" s="50"/>
      <c r="HZ192" s="50"/>
      <c r="IA192" s="50"/>
      <c r="IB192" s="50"/>
      <c r="IC192" s="50"/>
      <c r="ID192" s="50"/>
      <c r="IE192" s="50"/>
      <c r="IF192" s="50"/>
      <c r="IG192" s="50"/>
      <c r="IH192" s="50"/>
      <c r="II192" s="50"/>
      <c r="IJ192" s="50"/>
      <c r="IK192" s="50"/>
      <c r="IL192" s="50"/>
      <c r="IM192" s="50"/>
      <c r="IN192" s="50"/>
      <c r="IO192" s="50"/>
      <c r="IP192" s="50"/>
      <c r="IQ192" s="50"/>
      <c r="IR192" s="50"/>
      <c r="IS192" s="50"/>
    </row>
    <row r="193" spans="1:253" ht="14.25" customHeight="1" x14ac:dyDescent="0.2">
      <c r="A193" s="56" t="str">
        <f t="shared" si="15"/>
        <v>camera.1105</v>
      </c>
      <c r="B193" s="57">
        <v>1105</v>
      </c>
      <c r="C193" s="58" t="s">
        <v>96</v>
      </c>
      <c r="D193" s="58">
        <v>605.58000000000004</v>
      </c>
      <c r="E193" s="58" t="s">
        <v>45</v>
      </c>
      <c r="F193" s="58" t="s">
        <v>34</v>
      </c>
      <c r="G193" s="58" t="s">
        <v>35</v>
      </c>
      <c r="H193" s="58" t="s">
        <v>617</v>
      </c>
      <c r="I193" s="58" t="s">
        <v>618</v>
      </c>
      <c r="J193" s="50" t="s">
        <v>47</v>
      </c>
      <c r="K193" s="50" t="s">
        <v>48</v>
      </c>
      <c r="L193" s="50" t="s">
        <v>619</v>
      </c>
      <c r="M193" s="58" t="s">
        <v>50</v>
      </c>
      <c r="N193" s="58" t="s">
        <v>50</v>
      </c>
      <c r="O193" s="50">
        <v>80</v>
      </c>
      <c r="P193" s="50">
        <v>80</v>
      </c>
      <c r="Q193" s="50">
        <v>554</v>
      </c>
      <c r="R193" s="50" t="s">
        <v>1675</v>
      </c>
      <c r="S193" s="50" t="s">
        <v>620</v>
      </c>
      <c r="T193" s="50">
        <v>2222</v>
      </c>
      <c r="U193" s="50" t="s">
        <v>51</v>
      </c>
      <c r="V193" s="62" t="s">
        <v>52</v>
      </c>
      <c r="AA193" s="50" t="s">
        <v>53</v>
      </c>
      <c r="AB193" s="58" t="s">
        <v>96</v>
      </c>
      <c r="AC193" s="50" t="s">
        <v>54</v>
      </c>
      <c r="AD193" s="50">
        <v>41.3681594844318</v>
      </c>
      <c r="AE193" s="50">
        <v>2.0462258493837</v>
      </c>
      <c r="AF193" s="50">
        <v>300</v>
      </c>
      <c r="AG193" s="50" t="s">
        <v>43</v>
      </c>
      <c r="AH193" s="50" t="str">
        <f t="shared" si="17"/>
        <v>A-2 605,58 S. Feliu Llob.</v>
      </c>
      <c r="AI193" s="50"/>
      <c r="AJ193" s="50" t="str">
        <f t="shared" si="18"/>
        <v>{'Camera information':{'Identifier':'camera.1105','Number':1105,'Group':'A-2','Name':'A-2 605,58 S. Feliu Llob.','Location':'ACCESSOS SUD',</v>
      </c>
      <c r="AK193" s="50" t="str">
        <f t="shared" si="16"/>
        <v>'Description':'A-2 605,58 S. Feliu Llob.','Symbol':'Fixed camera','Owner':'SCT','Municipality':'Sant Feliu de Llobregat','Kilometric Point':'605,58','Road':'A-2','Direction':'DEC',</v>
      </c>
      <c r="AL193" s="50" t="str">
        <f t="shared" si="19"/>
        <v>'Latitude':'41,3681594844318','Longitude':'2,0462258493837','Manufacturer':'AXIS','Model':'AXIS Q7401 Video Encoder','Protocol':'		Ultrak','Polling':300,</v>
      </c>
      <c r="AM193" s="50" t="str">
        <f t="shared" si="21"/>
        <v>'Connection':{'Address':'10.137.245.40','Multicast address':'				239.239.239.239','User':'root','Password':'root','HTTP port':80,'ONVIF port':80,'RTSP port':554},</v>
      </c>
      <c r="AN193" s="50" t="str">
        <f t="shared" si="20"/>
        <v>'PTZ protocol':{'Protocol':'		Ultrak','Address':			25,'Port':2222,'Serial settings':'9600,8,E,1'}}},</v>
      </c>
      <c r="AO193" s="50"/>
      <c r="AP193" s="50"/>
      <c r="AQ193" s="50"/>
      <c r="AR193" s="50"/>
      <c r="AS193" s="50"/>
      <c r="AT193" s="50"/>
      <c r="AU193" s="50"/>
      <c r="AV193" s="50"/>
      <c r="AW193" s="50"/>
      <c r="AX193" s="50"/>
      <c r="AY193" s="50"/>
      <c r="AZ193" s="50"/>
      <c r="BA193" s="50"/>
      <c r="BB193" s="50"/>
      <c r="BC193" s="50"/>
      <c r="BD193" s="50"/>
      <c r="BE193" s="50"/>
      <c r="BF193" s="50"/>
      <c r="BG193" s="50"/>
      <c r="BH193" s="50"/>
      <c r="BI193" s="50"/>
      <c r="BJ193" s="50"/>
      <c r="BK193" s="50"/>
      <c r="BL193" s="50"/>
      <c r="BM193" s="50"/>
      <c r="BN193" s="50"/>
      <c r="BO193" s="50"/>
      <c r="BP193" s="50"/>
      <c r="BQ193" s="50"/>
      <c r="BR193" s="50"/>
      <c r="BS193" s="50"/>
      <c r="BT193" s="50"/>
      <c r="BU193" s="50"/>
      <c r="BV193" s="50"/>
      <c r="BW193" s="50"/>
      <c r="BX193" s="50"/>
      <c r="BY193" s="50"/>
      <c r="BZ193" s="50"/>
      <c r="CA193" s="50"/>
      <c r="CB193" s="50"/>
      <c r="CC193" s="50"/>
      <c r="CD193" s="50"/>
      <c r="CE193" s="50"/>
      <c r="CF193" s="50"/>
      <c r="CG193" s="50"/>
      <c r="CH193" s="50"/>
      <c r="CI193" s="50"/>
      <c r="CJ193" s="50"/>
      <c r="CK193" s="50"/>
      <c r="CL193" s="50"/>
      <c r="CM193" s="50"/>
      <c r="CN193" s="50"/>
      <c r="CO193" s="50"/>
      <c r="CP193" s="50"/>
      <c r="CQ193" s="50"/>
      <c r="CR193" s="50"/>
      <c r="CS193" s="50"/>
      <c r="CT193" s="50"/>
      <c r="CU193" s="50"/>
      <c r="CV193" s="50"/>
      <c r="CW193" s="50"/>
      <c r="CX193" s="50"/>
      <c r="CY193" s="50"/>
      <c r="CZ193" s="50"/>
      <c r="DA193" s="50"/>
      <c r="DB193" s="50"/>
      <c r="DC193" s="50"/>
      <c r="DD193" s="50"/>
      <c r="DE193" s="50"/>
      <c r="DF193" s="50"/>
      <c r="DG193" s="50"/>
      <c r="DH193" s="50"/>
      <c r="DI193" s="50"/>
      <c r="DJ193" s="50"/>
      <c r="DK193" s="50"/>
      <c r="DL193" s="50"/>
      <c r="DM193" s="50"/>
      <c r="DN193" s="50"/>
      <c r="DO193" s="50"/>
      <c r="DP193" s="50"/>
      <c r="DQ193" s="50"/>
      <c r="DR193" s="50"/>
      <c r="DS193" s="50"/>
      <c r="DT193" s="50"/>
      <c r="DU193" s="50"/>
      <c r="DV193" s="50"/>
      <c r="DW193" s="50"/>
      <c r="DX193" s="50"/>
      <c r="DY193" s="50"/>
      <c r="DZ193" s="50"/>
      <c r="EA193" s="50"/>
      <c r="EB193" s="50"/>
      <c r="EC193" s="50"/>
      <c r="ED193" s="50"/>
      <c r="EE193" s="50"/>
      <c r="EF193" s="50"/>
      <c r="EG193" s="50"/>
      <c r="EH193" s="50"/>
      <c r="EI193" s="50"/>
      <c r="EJ193" s="50"/>
      <c r="EK193" s="50"/>
      <c r="EL193" s="50"/>
      <c r="EM193" s="50"/>
      <c r="EN193" s="50"/>
      <c r="EO193" s="50"/>
      <c r="EP193" s="50"/>
      <c r="EQ193" s="50"/>
      <c r="ER193" s="50"/>
      <c r="ES193" s="50"/>
      <c r="ET193" s="50"/>
      <c r="EU193" s="50"/>
      <c r="EV193" s="50"/>
      <c r="EW193" s="50"/>
      <c r="EX193" s="50"/>
      <c r="EY193" s="50"/>
      <c r="EZ193" s="50"/>
      <c r="FA193" s="50"/>
      <c r="FB193" s="50"/>
      <c r="FC193" s="50"/>
      <c r="FD193" s="50"/>
      <c r="FE193" s="50"/>
      <c r="FF193" s="50"/>
      <c r="FG193" s="50"/>
      <c r="FH193" s="50"/>
      <c r="FI193" s="50"/>
      <c r="FJ193" s="50"/>
      <c r="FK193" s="50"/>
      <c r="FL193" s="50"/>
      <c r="FM193" s="50"/>
      <c r="FN193" s="50"/>
      <c r="FO193" s="50"/>
      <c r="FP193" s="50"/>
      <c r="FQ193" s="50"/>
      <c r="FR193" s="50"/>
      <c r="FS193" s="50"/>
      <c r="FT193" s="50"/>
      <c r="FU193" s="50"/>
      <c r="FV193" s="50"/>
      <c r="FW193" s="50"/>
      <c r="FX193" s="50"/>
      <c r="FY193" s="50"/>
      <c r="FZ193" s="50"/>
      <c r="GA193" s="50"/>
      <c r="GB193" s="50"/>
      <c r="GC193" s="50"/>
      <c r="GD193" s="50"/>
      <c r="GE193" s="50"/>
      <c r="GF193" s="50"/>
      <c r="GG193" s="50"/>
      <c r="GH193" s="50"/>
      <c r="GI193" s="50"/>
      <c r="GJ193" s="50"/>
      <c r="GK193" s="50"/>
      <c r="GL193" s="50"/>
      <c r="GM193" s="50"/>
      <c r="GN193" s="50"/>
      <c r="GO193" s="50"/>
      <c r="GP193" s="50"/>
      <c r="GQ193" s="50"/>
      <c r="GR193" s="50"/>
      <c r="GS193" s="50"/>
      <c r="GT193" s="50"/>
      <c r="GU193" s="50"/>
      <c r="GV193" s="50"/>
      <c r="GW193" s="50"/>
      <c r="GX193" s="50"/>
      <c r="GY193" s="50"/>
      <c r="GZ193" s="50"/>
      <c r="HA193" s="50"/>
      <c r="HB193" s="50"/>
      <c r="HC193" s="50"/>
      <c r="HD193" s="50"/>
      <c r="HE193" s="50"/>
      <c r="HF193" s="50"/>
      <c r="HG193" s="50"/>
      <c r="HH193" s="50"/>
      <c r="HI193" s="50"/>
      <c r="HJ193" s="50"/>
      <c r="HK193" s="50"/>
      <c r="HL193" s="50"/>
      <c r="HM193" s="50"/>
      <c r="HN193" s="50"/>
      <c r="HO193" s="50"/>
      <c r="HP193" s="50"/>
      <c r="HQ193" s="50"/>
      <c r="HR193" s="50"/>
      <c r="HS193" s="50"/>
      <c r="HT193" s="50"/>
      <c r="HU193" s="50"/>
      <c r="HV193" s="50"/>
      <c r="HW193" s="50"/>
      <c r="HX193" s="50"/>
      <c r="HY193" s="50"/>
      <c r="HZ193" s="50"/>
      <c r="IA193" s="50"/>
      <c r="IB193" s="50"/>
      <c r="IC193" s="50"/>
      <c r="ID193" s="50"/>
      <c r="IE193" s="50"/>
      <c r="IF193" s="50"/>
      <c r="IG193" s="50"/>
      <c r="IH193" s="50"/>
      <c r="II193" s="50"/>
      <c r="IJ193" s="50"/>
      <c r="IK193" s="50"/>
      <c r="IL193" s="50"/>
      <c r="IM193" s="50"/>
      <c r="IN193" s="50"/>
      <c r="IO193" s="50"/>
      <c r="IP193" s="50"/>
      <c r="IQ193" s="50"/>
      <c r="IR193" s="50"/>
      <c r="IS193" s="50"/>
    </row>
    <row r="194" spans="1:253" ht="14.25" customHeight="1" x14ac:dyDescent="0.2">
      <c r="A194" s="56" t="str">
        <f t="shared" ref="A194:A257" si="22">CONCATENATE("camera.",TEXT(B194, "0000"))</f>
        <v>camera.1106</v>
      </c>
      <c r="B194" s="57">
        <v>1106</v>
      </c>
      <c r="C194" s="58" t="s">
        <v>621</v>
      </c>
      <c r="D194" s="58">
        <v>603.36300000000006</v>
      </c>
      <c r="E194" s="58" t="s">
        <v>45</v>
      </c>
      <c r="F194" s="58" t="s">
        <v>34</v>
      </c>
      <c r="G194" s="58" t="s">
        <v>35</v>
      </c>
      <c r="H194" s="58" t="s">
        <v>617</v>
      </c>
      <c r="I194" s="58" t="s">
        <v>622</v>
      </c>
      <c r="J194" s="50" t="s">
        <v>47</v>
      </c>
      <c r="K194" s="50" t="s">
        <v>48</v>
      </c>
      <c r="L194" s="50" t="s">
        <v>623</v>
      </c>
      <c r="M194" s="58" t="s">
        <v>50</v>
      </c>
      <c r="N194" s="58" t="s">
        <v>50</v>
      </c>
      <c r="O194" s="50">
        <v>80</v>
      </c>
      <c r="P194" s="50">
        <v>80</v>
      </c>
      <c r="Q194" s="50">
        <v>554</v>
      </c>
      <c r="R194" s="50" t="s">
        <v>1682</v>
      </c>
      <c r="S194" s="50" t="s">
        <v>614</v>
      </c>
      <c r="T194" s="50">
        <v>2222</v>
      </c>
      <c r="U194" s="50" t="s">
        <v>51</v>
      </c>
      <c r="V194" s="62" t="s">
        <v>52</v>
      </c>
      <c r="AA194" s="50" t="s">
        <v>53</v>
      </c>
      <c r="AB194" s="58" t="s">
        <v>621</v>
      </c>
      <c r="AC194" s="50" t="s">
        <v>511</v>
      </c>
      <c r="AD194" s="50">
        <v>41.380382865136603</v>
      </c>
      <c r="AE194" s="50">
        <v>2.0245758343181302</v>
      </c>
      <c r="AF194" s="50">
        <v>300</v>
      </c>
      <c r="AG194" s="50" t="s">
        <v>43</v>
      </c>
      <c r="AH194" s="50" t="str">
        <f t="shared" si="17"/>
        <v>A-2 (Baix) 603,363 Enllaç B-23</v>
      </c>
      <c r="AI194" s="50"/>
      <c r="AJ194" s="50" t="str">
        <f t="shared" si="18"/>
        <v>{'Camera information':{'Identifier':'camera.1106','Number':1106,'Group':'A-2 (Baix)','Name':'A-2 (Baix) 603,363 Enllaç B-23','Location':'ACCESSOS SUD',</v>
      </c>
      <c r="AK194" s="50" t="str">
        <f t="shared" ref="AK194:AK257" si="23">CONCATENATE("'Description':","'",AH194,"'",",","'Symbol':","'",G194,"'",",","'Owner':","'",E194,"'",",","'Municipality':","'",H194,"","','Kilometric Point':","'",D194,"'",",","'Road':","'",C194,"'",",","'Direction':","'",AC194,"'",",")</f>
        <v>'Description':'A-2 (Baix) 603,363 Enllaç B-23','Symbol':'Fixed camera','Owner':'SCT','Municipality':'Sant Feliu de Llobregat','Kilometric Point':'603,363','Road':'A-2 (Baix)','Direction':'CRE',</v>
      </c>
      <c r="AL194" s="50" t="str">
        <f t="shared" si="19"/>
        <v>'Latitude':'41,3803828651366','Longitude':'2,02457583431813','Manufacturer':'AXIS','Model':'AXIS Q7401 Video Encoder','Protocol':'		Plettack','Polling':300,</v>
      </c>
      <c r="AM194" s="50" t="str">
        <f t="shared" si="21"/>
        <v>'Connection':{'Address':'10.137.245.41','Multicast address':'				239.239.239.239','User':'root','Password':'root','HTTP port':80,'ONVIF port':80,'RTSP port':554},</v>
      </c>
      <c r="AN194" s="50" t="str">
        <f t="shared" si="20"/>
        <v>'PTZ protocol':{'Protocol':'		Plettack','Address':			23,'Port':2222,'Serial settings':'9600,8,E,1'}}},</v>
      </c>
      <c r="AO194" s="50"/>
      <c r="AP194" s="50"/>
      <c r="AQ194" s="50"/>
      <c r="AR194" s="50"/>
      <c r="AS194" s="50"/>
      <c r="AT194" s="50"/>
      <c r="AU194" s="50"/>
      <c r="AV194" s="50"/>
      <c r="AW194" s="50"/>
      <c r="AX194" s="50"/>
      <c r="AY194" s="50"/>
      <c r="AZ194" s="50"/>
      <c r="BA194" s="50"/>
      <c r="BB194" s="50"/>
      <c r="BC194" s="50"/>
      <c r="BD194" s="50"/>
      <c r="BE194" s="50"/>
      <c r="BF194" s="50"/>
      <c r="BG194" s="50"/>
      <c r="BH194" s="50"/>
      <c r="BI194" s="50"/>
      <c r="BJ194" s="50"/>
      <c r="BK194" s="50"/>
      <c r="BL194" s="50"/>
      <c r="BM194" s="50"/>
      <c r="BN194" s="50"/>
      <c r="BO194" s="50"/>
      <c r="BP194" s="50"/>
      <c r="BQ194" s="50"/>
      <c r="BR194" s="50"/>
      <c r="BS194" s="50"/>
      <c r="BT194" s="50"/>
      <c r="BU194" s="50"/>
      <c r="BV194" s="50"/>
      <c r="BW194" s="50"/>
      <c r="BX194" s="50"/>
      <c r="BY194" s="50"/>
      <c r="BZ194" s="50"/>
      <c r="CA194" s="50"/>
      <c r="CB194" s="50"/>
      <c r="CC194" s="50"/>
      <c r="CD194" s="50"/>
      <c r="CE194" s="50"/>
      <c r="CF194" s="50"/>
      <c r="CG194" s="50"/>
      <c r="CH194" s="50"/>
      <c r="CI194" s="50"/>
      <c r="CJ194" s="50"/>
      <c r="CK194" s="50"/>
      <c r="CL194" s="50"/>
      <c r="CM194" s="50"/>
      <c r="CN194" s="50"/>
      <c r="CO194" s="50"/>
      <c r="CP194" s="50"/>
      <c r="CQ194" s="50"/>
      <c r="CR194" s="50"/>
      <c r="CS194" s="50"/>
      <c r="CT194" s="50"/>
      <c r="CU194" s="50"/>
      <c r="CV194" s="50"/>
      <c r="CW194" s="50"/>
      <c r="CX194" s="50"/>
      <c r="CY194" s="50"/>
      <c r="CZ194" s="50"/>
      <c r="DA194" s="50"/>
      <c r="DB194" s="50"/>
      <c r="DC194" s="50"/>
      <c r="DD194" s="50"/>
      <c r="DE194" s="50"/>
      <c r="DF194" s="50"/>
      <c r="DG194" s="50"/>
      <c r="DH194" s="50"/>
      <c r="DI194" s="50"/>
      <c r="DJ194" s="50"/>
      <c r="DK194" s="50"/>
      <c r="DL194" s="50"/>
      <c r="DM194" s="50"/>
      <c r="DN194" s="50"/>
      <c r="DO194" s="50"/>
      <c r="DP194" s="50"/>
      <c r="DQ194" s="50"/>
      <c r="DR194" s="50"/>
      <c r="DS194" s="50"/>
      <c r="DT194" s="50"/>
      <c r="DU194" s="50"/>
      <c r="DV194" s="50"/>
      <c r="DW194" s="50"/>
      <c r="DX194" s="50"/>
      <c r="DY194" s="50"/>
      <c r="DZ194" s="50"/>
      <c r="EA194" s="50"/>
      <c r="EB194" s="50"/>
      <c r="EC194" s="50"/>
      <c r="ED194" s="50"/>
      <c r="EE194" s="50"/>
      <c r="EF194" s="50"/>
      <c r="EG194" s="50"/>
      <c r="EH194" s="50"/>
      <c r="EI194" s="50"/>
      <c r="EJ194" s="50"/>
      <c r="EK194" s="50"/>
      <c r="EL194" s="50"/>
      <c r="EM194" s="50"/>
      <c r="EN194" s="50"/>
      <c r="EO194" s="50"/>
      <c r="EP194" s="50"/>
      <c r="EQ194" s="50"/>
      <c r="ER194" s="50"/>
      <c r="ES194" s="50"/>
      <c r="ET194" s="50"/>
      <c r="EU194" s="50"/>
      <c r="EV194" s="50"/>
      <c r="EW194" s="50"/>
      <c r="EX194" s="50"/>
      <c r="EY194" s="50"/>
      <c r="EZ194" s="50"/>
      <c r="FA194" s="50"/>
      <c r="FB194" s="50"/>
      <c r="FC194" s="50"/>
      <c r="FD194" s="50"/>
      <c r="FE194" s="50"/>
      <c r="FF194" s="50"/>
      <c r="FG194" s="50"/>
      <c r="FH194" s="50"/>
      <c r="FI194" s="50"/>
      <c r="FJ194" s="50"/>
      <c r="FK194" s="50"/>
      <c r="FL194" s="50"/>
      <c r="FM194" s="50"/>
      <c r="FN194" s="50"/>
      <c r="FO194" s="50"/>
      <c r="FP194" s="50"/>
      <c r="FQ194" s="50"/>
      <c r="FR194" s="50"/>
      <c r="FS194" s="50"/>
      <c r="FT194" s="50"/>
      <c r="FU194" s="50"/>
      <c r="FV194" s="50"/>
      <c r="FW194" s="50"/>
      <c r="FX194" s="50"/>
      <c r="FY194" s="50"/>
      <c r="FZ194" s="50"/>
      <c r="GA194" s="50"/>
      <c r="GB194" s="50"/>
      <c r="GC194" s="50"/>
      <c r="GD194" s="50"/>
      <c r="GE194" s="50"/>
      <c r="GF194" s="50"/>
      <c r="GG194" s="50"/>
      <c r="GH194" s="50"/>
      <c r="GI194" s="50"/>
      <c r="GJ194" s="50"/>
      <c r="GK194" s="50"/>
      <c r="GL194" s="50"/>
      <c r="GM194" s="50"/>
      <c r="GN194" s="50"/>
      <c r="GO194" s="50"/>
      <c r="GP194" s="50"/>
      <c r="GQ194" s="50"/>
      <c r="GR194" s="50"/>
      <c r="GS194" s="50"/>
      <c r="GT194" s="50"/>
      <c r="GU194" s="50"/>
      <c r="GV194" s="50"/>
      <c r="GW194" s="50"/>
      <c r="GX194" s="50"/>
      <c r="GY194" s="50"/>
      <c r="GZ194" s="50"/>
      <c r="HA194" s="50"/>
      <c r="HB194" s="50"/>
      <c r="HC194" s="50"/>
      <c r="HD194" s="50"/>
      <c r="HE194" s="50"/>
      <c r="HF194" s="50"/>
      <c r="HG194" s="50"/>
      <c r="HH194" s="50"/>
      <c r="HI194" s="50"/>
      <c r="HJ194" s="50"/>
      <c r="HK194" s="50"/>
      <c r="HL194" s="50"/>
      <c r="HM194" s="50"/>
      <c r="HN194" s="50"/>
      <c r="HO194" s="50"/>
      <c r="HP194" s="50"/>
      <c r="HQ194" s="50"/>
      <c r="HR194" s="50"/>
      <c r="HS194" s="50"/>
      <c r="HT194" s="50"/>
      <c r="HU194" s="50"/>
      <c r="HV194" s="50"/>
      <c r="HW194" s="50"/>
      <c r="HX194" s="50"/>
      <c r="HY194" s="50"/>
      <c r="HZ194" s="50"/>
      <c r="IA194" s="50"/>
      <c r="IB194" s="50"/>
      <c r="IC194" s="50"/>
      <c r="ID194" s="50"/>
      <c r="IE194" s="50"/>
      <c r="IF194" s="50"/>
      <c r="IG194" s="50"/>
      <c r="IH194" s="50"/>
      <c r="II194" s="50"/>
      <c r="IJ194" s="50"/>
      <c r="IK194" s="50"/>
      <c r="IL194" s="50"/>
      <c r="IM194" s="50"/>
      <c r="IN194" s="50"/>
      <c r="IO194" s="50"/>
      <c r="IP194" s="50"/>
      <c r="IQ194" s="50"/>
      <c r="IR194" s="50"/>
      <c r="IS194" s="50"/>
    </row>
    <row r="195" spans="1:253" ht="14.25" customHeight="1" x14ac:dyDescent="0.2">
      <c r="A195" s="56" t="str">
        <f t="shared" si="22"/>
        <v>camera.1107</v>
      </c>
      <c r="B195" s="57">
        <v>1107</v>
      </c>
      <c r="C195" s="58" t="s">
        <v>621</v>
      </c>
      <c r="D195" s="58">
        <v>602.54999999999995</v>
      </c>
      <c r="E195" s="58" t="s">
        <v>45</v>
      </c>
      <c r="F195" s="58" t="s">
        <v>34</v>
      </c>
      <c r="G195" s="58" t="s">
        <v>35</v>
      </c>
      <c r="H195" s="58" t="s">
        <v>624</v>
      </c>
      <c r="I195" s="58" t="s">
        <v>625</v>
      </c>
      <c r="J195" s="50" t="s">
        <v>47</v>
      </c>
      <c r="K195" s="50" t="s">
        <v>48</v>
      </c>
      <c r="L195" s="50" t="s">
        <v>626</v>
      </c>
      <c r="M195" s="58" t="s">
        <v>50</v>
      </c>
      <c r="N195" s="58" t="s">
        <v>50</v>
      </c>
      <c r="O195" s="50">
        <v>80</v>
      </c>
      <c r="P195" s="50">
        <v>80</v>
      </c>
      <c r="Q195" s="50">
        <v>554</v>
      </c>
      <c r="R195" s="50" t="s">
        <v>1682</v>
      </c>
      <c r="S195" s="50" t="s">
        <v>611</v>
      </c>
      <c r="T195" s="50">
        <v>2222</v>
      </c>
      <c r="U195" s="50" t="s">
        <v>51</v>
      </c>
      <c r="V195" s="62" t="s">
        <v>52</v>
      </c>
      <c r="AA195" s="50" t="s">
        <v>53</v>
      </c>
      <c r="AB195" s="58" t="s">
        <v>621</v>
      </c>
      <c r="AC195" s="50" t="s">
        <v>511</v>
      </c>
      <c r="AD195" s="50">
        <v>41.387933816991598</v>
      </c>
      <c r="AE195" s="50">
        <v>2.0199644159138601</v>
      </c>
      <c r="AF195" s="50">
        <v>300</v>
      </c>
      <c r="AG195" s="50" t="s">
        <v>43</v>
      </c>
      <c r="AH195" s="50" t="str">
        <f t="shared" ref="AH195:AH258" si="24">CONCATENATE(C195," ",D195," ",I195)</f>
        <v>A-2 (Baix) 602,55 Sant Vicenç H.</v>
      </c>
      <c r="AI195" s="50"/>
      <c r="AJ195" s="50" t="str">
        <f t="shared" ref="AJ195:AJ258" si="25">CONCATENATE("","{","'Camera information':","{","'Identifier':","'",A195,"'",",","'Number':",B195,",","'Group':","'",C195,"'",",'Name':","'",AH195,"'",",","'Location':","'",F195,"'",",")</f>
        <v>{'Camera information':{'Identifier':'camera.1107','Number':1107,'Group':'A-2 (Baix)','Name':'A-2 (Baix) 602,55 Sant Vicenç H.','Location':'ACCESSOS SUD',</v>
      </c>
      <c r="AK195" s="50" t="str">
        <f t="shared" si="23"/>
        <v>'Description':'A-2 (Baix) 602,55 Sant Vicenç H.','Symbol':'Fixed camera','Owner':'SCT','Municipality':'Sant Vicenç dels Horts','Kilometric Point':'602,55','Road':'A-2 (Baix)','Direction':'CRE',</v>
      </c>
      <c r="AL195" s="50" t="str">
        <f t="shared" ref="AL195:AL258" si="26">CONCATENATE("'Latitude':","'",AD195,"'",",'Longitude':","'",AE195,"'",",'Manufacturer':","'",J195,"'",",'Model':","'",K195,"'",",'Protocol':","'",R195,"'",",'Polling':","",AF195,"",",")</f>
        <v>'Latitude':'41,3879338169916','Longitude':'2,01996441591386','Manufacturer':'AXIS','Model':'AXIS Q7401 Video Encoder','Protocol':'		Plettack','Polling':300,</v>
      </c>
      <c r="AM195" s="50" t="str">
        <f t="shared" si="21"/>
        <v>'Connection':{'Address':'10.137.245.42','Multicast address':'				239.239.239.239','User':'root','Password':'root','HTTP port':80,'ONVIF port':80,'RTSP port':554},</v>
      </c>
      <c r="AN195" s="50" t="str">
        <f t="shared" ref="AN195:AN258" si="27">CONCATENATE("'PTZ protocol':{'Protocol':","'",R195,"'",",","'Address':",S195,",","'Port':",T195,",","'Serial settings':","'",U195,"'","}}},")</f>
        <v>'PTZ protocol':{'Protocol':'		Plettack','Address':			22,'Port':2222,'Serial settings':'9600,8,E,1'}}},</v>
      </c>
      <c r="AO195" s="50"/>
      <c r="AP195" s="50"/>
      <c r="AQ195" s="50"/>
      <c r="AR195" s="50"/>
      <c r="AS195" s="50"/>
      <c r="AT195" s="50"/>
      <c r="AU195" s="50"/>
      <c r="AV195" s="50"/>
      <c r="AW195" s="50"/>
      <c r="AX195" s="50"/>
      <c r="AY195" s="50"/>
      <c r="AZ195" s="50"/>
      <c r="BA195" s="50"/>
      <c r="BB195" s="50"/>
      <c r="BC195" s="50"/>
      <c r="BD195" s="50"/>
      <c r="BE195" s="50"/>
      <c r="BF195" s="50"/>
      <c r="BG195" s="50"/>
      <c r="BH195" s="50"/>
      <c r="BI195" s="50"/>
      <c r="BJ195" s="50"/>
      <c r="BK195" s="50"/>
      <c r="BL195" s="50"/>
      <c r="BM195" s="50"/>
      <c r="BN195" s="50"/>
      <c r="BO195" s="50"/>
      <c r="BP195" s="50"/>
      <c r="BQ195" s="50"/>
      <c r="BR195" s="50"/>
      <c r="BS195" s="50"/>
      <c r="BT195" s="50"/>
      <c r="BU195" s="50"/>
      <c r="BV195" s="50"/>
      <c r="BW195" s="50"/>
      <c r="BX195" s="50"/>
      <c r="BY195" s="50"/>
      <c r="BZ195" s="50"/>
      <c r="CA195" s="50"/>
      <c r="CB195" s="50"/>
      <c r="CC195" s="50"/>
      <c r="CD195" s="50"/>
      <c r="CE195" s="50"/>
      <c r="CF195" s="50"/>
      <c r="CG195" s="50"/>
      <c r="CH195" s="50"/>
      <c r="CI195" s="50"/>
      <c r="CJ195" s="50"/>
      <c r="CK195" s="50"/>
      <c r="CL195" s="50"/>
      <c r="CM195" s="50"/>
      <c r="CN195" s="50"/>
      <c r="CO195" s="50"/>
      <c r="CP195" s="50"/>
      <c r="CQ195" s="50"/>
      <c r="CR195" s="50"/>
      <c r="CS195" s="50"/>
      <c r="CT195" s="50"/>
      <c r="CU195" s="50"/>
      <c r="CV195" s="50"/>
      <c r="CW195" s="50"/>
      <c r="CX195" s="50"/>
      <c r="CY195" s="50"/>
      <c r="CZ195" s="50"/>
      <c r="DA195" s="50"/>
      <c r="DB195" s="50"/>
      <c r="DC195" s="50"/>
      <c r="DD195" s="50"/>
      <c r="DE195" s="50"/>
      <c r="DF195" s="50"/>
      <c r="DG195" s="50"/>
      <c r="DH195" s="50"/>
      <c r="DI195" s="50"/>
      <c r="DJ195" s="50"/>
      <c r="DK195" s="50"/>
      <c r="DL195" s="50"/>
      <c r="DM195" s="50"/>
      <c r="DN195" s="50"/>
      <c r="DO195" s="50"/>
      <c r="DP195" s="50"/>
      <c r="DQ195" s="50"/>
      <c r="DR195" s="50"/>
      <c r="DS195" s="50"/>
      <c r="DT195" s="50"/>
      <c r="DU195" s="50"/>
      <c r="DV195" s="50"/>
      <c r="DW195" s="50"/>
      <c r="DX195" s="50"/>
      <c r="DY195" s="50"/>
      <c r="DZ195" s="50"/>
      <c r="EA195" s="50"/>
      <c r="EB195" s="50"/>
      <c r="EC195" s="50"/>
      <c r="ED195" s="50"/>
      <c r="EE195" s="50"/>
      <c r="EF195" s="50"/>
      <c r="EG195" s="50"/>
      <c r="EH195" s="50"/>
      <c r="EI195" s="50"/>
      <c r="EJ195" s="50"/>
      <c r="EK195" s="50"/>
      <c r="EL195" s="50"/>
      <c r="EM195" s="50"/>
      <c r="EN195" s="50"/>
      <c r="EO195" s="50"/>
      <c r="EP195" s="50"/>
      <c r="EQ195" s="50"/>
      <c r="ER195" s="50"/>
      <c r="ES195" s="50"/>
      <c r="ET195" s="50"/>
      <c r="EU195" s="50"/>
      <c r="EV195" s="50"/>
      <c r="EW195" s="50"/>
      <c r="EX195" s="50"/>
      <c r="EY195" s="50"/>
      <c r="EZ195" s="50"/>
      <c r="FA195" s="50"/>
      <c r="FB195" s="50"/>
      <c r="FC195" s="50"/>
      <c r="FD195" s="50"/>
      <c r="FE195" s="50"/>
      <c r="FF195" s="50"/>
      <c r="FG195" s="50"/>
      <c r="FH195" s="50"/>
      <c r="FI195" s="50"/>
      <c r="FJ195" s="50"/>
      <c r="FK195" s="50"/>
      <c r="FL195" s="50"/>
      <c r="FM195" s="50"/>
      <c r="FN195" s="50"/>
      <c r="FO195" s="50"/>
      <c r="FP195" s="50"/>
      <c r="FQ195" s="50"/>
      <c r="FR195" s="50"/>
      <c r="FS195" s="50"/>
      <c r="FT195" s="50"/>
      <c r="FU195" s="50"/>
      <c r="FV195" s="50"/>
      <c r="FW195" s="50"/>
      <c r="FX195" s="50"/>
      <c r="FY195" s="50"/>
      <c r="FZ195" s="50"/>
      <c r="GA195" s="50"/>
      <c r="GB195" s="50"/>
      <c r="GC195" s="50"/>
      <c r="GD195" s="50"/>
      <c r="GE195" s="50"/>
      <c r="GF195" s="50"/>
      <c r="GG195" s="50"/>
      <c r="GH195" s="50"/>
      <c r="GI195" s="50"/>
      <c r="GJ195" s="50"/>
      <c r="GK195" s="50"/>
      <c r="GL195" s="50"/>
      <c r="GM195" s="50"/>
      <c r="GN195" s="50"/>
      <c r="GO195" s="50"/>
      <c r="GP195" s="50"/>
      <c r="GQ195" s="50"/>
      <c r="GR195" s="50"/>
      <c r="GS195" s="50"/>
      <c r="GT195" s="50"/>
      <c r="GU195" s="50"/>
      <c r="GV195" s="50"/>
      <c r="GW195" s="50"/>
      <c r="GX195" s="50"/>
      <c r="GY195" s="50"/>
      <c r="GZ195" s="50"/>
      <c r="HA195" s="50"/>
      <c r="HB195" s="50"/>
      <c r="HC195" s="50"/>
      <c r="HD195" s="50"/>
      <c r="HE195" s="50"/>
      <c r="HF195" s="50"/>
      <c r="HG195" s="50"/>
      <c r="HH195" s="50"/>
      <c r="HI195" s="50"/>
      <c r="HJ195" s="50"/>
      <c r="HK195" s="50"/>
      <c r="HL195" s="50"/>
      <c r="HM195" s="50"/>
      <c r="HN195" s="50"/>
      <c r="HO195" s="50"/>
      <c r="HP195" s="50"/>
      <c r="HQ195" s="50"/>
      <c r="HR195" s="50"/>
      <c r="HS195" s="50"/>
      <c r="HT195" s="50"/>
      <c r="HU195" s="50"/>
      <c r="HV195" s="50"/>
      <c r="HW195" s="50"/>
      <c r="HX195" s="50"/>
      <c r="HY195" s="50"/>
      <c r="HZ195" s="50"/>
      <c r="IA195" s="50"/>
      <c r="IB195" s="50"/>
      <c r="IC195" s="50"/>
      <c r="ID195" s="50"/>
      <c r="IE195" s="50"/>
      <c r="IF195" s="50"/>
      <c r="IG195" s="50"/>
      <c r="IH195" s="50"/>
      <c r="II195" s="50"/>
      <c r="IJ195" s="50"/>
      <c r="IK195" s="50"/>
      <c r="IL195" s="50"/>
      <c r="IM195" s="50"/>
      <c r="IN195" s="50"/>
      <c r="IO195" s="50"/>
      <c r="IP195" s="50"/>
      <c r="IQ195" s="50"/>
      <c r="IR195" s="50"/>
      <c r="IS195" s="50"/>
    </row>
    <row r="196" spans="1:253" ht="14.25" customHeight="1" x14ac:dyDescent="0.2">
      <c r="A196" s="56" t="str">
        <f t="shared" si="22"/>
        <v>camera.1108</v>
      </c>
      <c r="B196" s="57">
        <v>1108</v>
      </c>
      <c r="C196" s="58" t="s">
        <v>621</v>
      </c>
      <c r="D196" s="58">
        <v>601.32500000000005</v>
      </c>
      <c r="E196" s="58" t="s">
        <v>45</v>
      </c>
      <c r="F196" s="58" t="s">
        <v>34</v>
      </c>
      <c r="G196" s="58" t="s">
        <v>35</v>
      </c>
      <c r="H196" s="58" t="s">
        <v>624</v>
      </c>
      <c r="I196" s="58" t="s">
        <v>625</v>
      </c>
      <c r="J196" s="50" t="s">
        <v>47</v>
      </c>
      <c r="K196" s="50" t="s">
        <v>48</v>
      </c>
      <c r="L196" s="50" t="s">
        <v>627</v>
      </c>
      <c r="M196" s="58" t="s">
        <v>50</v>
      </c>
      <c r="N196" s="58" t="s">
        <v>50</v>
      </c>
      <c r="O196" s="50">
        <v>80</v>
      </c>
      <c r="P196" s="50">
        <v>80</v>
      </c>
      <c r="Q196" s="50">
        <v>554</v>
      </c>
      <c r="R196" s="50" t="s">
        <v>1682</v>
      </c>
      <c r="S196" s="50" t="s">
        <v>606</v>
      </c>
      <c r="T196" s="50">
        <v>2222</v>
      </c>
      <c r="U196" s="50" t="s">
        <v>51</v>
      </c>
      <c r="V196" s="62" t="s">
        <v>52</v>
      </c>
      <c r="AA196" s="50" t="s">
        <v>53</v>
      </c>
      <c r="AB196" s="58" t="s">
        <v>621</v>
      </c>
      <c r="AC196" s="50" t="s">
        <v>54</v>
      </c>
      <c r="AD196" s="50">
        <v>41.398576484292498</v>
      </c>
      <c r="AE196" s="50">
        <v>2.0153511116676701</v>
      </c>
      <c r="AF196" s="50">
        <v>300</v>
      </c>
      <c r="AG196" s="50" t="s">
        <v>43</v>
      </c>
      <c r="AH196" s="50" t="str">
        <f t="shared" si="24"/>
        <v>A-2 (Baix) 601,325 Sant Vicenç H.</v>
      </c>
      <c r="AI196" s="50"/>
      <c r="AJ196" s="50" t="str">
        <f t="shared" si="25"/>
        <v>{'Camera information':{'Identifier':'camera.1108','Number':1108,'Group':'A-2 (Baix)','Name':'A-2 (Baix) 601,325 Sant Vicenç H.','Location':'ACCESSOS SUD',</v>
      </c>
      <c r="AK196" s="50" t="str">
        <f t="shared" si="23"/>
        <v>'Description':'A-2 (Baix) 601,325 Sant Vicenç H.','Symbol':'Fixed camera','Owner':'SCT','Municipality':'Sant Vicenç dels Horts','Kilometric Point':'601,325','Road':'A-2 (Baix)','Direction':'DEC',</v>
      </c>
      <c r="AL196" s="50" t="str">
        <f t="shared" si="26"/>
        <v>'Latitude':'41,3985764842925','Longitude':'2,01535111166767','Manufacturer':'AXIS','Model':'AXIS Q7401 Video Encoder','Protocol':'		Plettack','Polling':300,</v>
      </c>
      <c r="AM196" s="50" t="str">
        <f t="shared" si="21"/>
        <v>'Connection':{'Address':'10.137.245.43','Multicast address':'				239.239.239.239','User':'root','Password':'root','HTTP port':80,'ONVIF port':80,'RTSP port':554},</v>
      </c>
      <c r="AN196" s="50" t="str">
        <f t="shared" si="27"/>
        <v>'PTZ protocol':{'Protocol':'		Plettack','Address':			21,'Port':2222,'Serial settings':'9600,8,E,1'}}},</v>
      </c>
      <c r="AO196" s="50"/>
      <c r="AP196" s="50"/>
      <c r="AQ196" s="50"/>
      <c r="AR196" s="50"/>
      <c r="AS196" s="50"/>
      <c r="AT196" s="50"/>
      <c r="AU196" s="50"/>
      <c r="AV196" s="50"/>
      <c r="AW196" s="50"/>
      <c r="AX196" s="50"/>
      <c r="AY196" s="50"/>
      <c r="AZ196" s="50"/>
      <c r="BA196" s="50"/>
      <c r="BB196" s="50"/>
      <c r="BC196" s="50"/>
      <c r="BD196" s="50"/>
      <c r="BE196" s="50"/>
      <c r="BF196" s="50"/>
      <c r="BG196" s="50"/>
      <c r="BH196" s="50"/>
      <c r="BI196" s="50"/>
      <c r="BJ196" s="50"/>
      <c r="BK196" s="50"/>
      <c r="BL196" s="50"/>
      <c r="BM196" s="50"/>
      <c r="BN196" s="50"/>
      <c r="BO196" s="50"/>
      <c r="BP196" s="50"/>
      <c r="BQ196" s="50"/>
      <c r="BR196" s="50"/>
      <c r="BS196" s="50"/>
      <c r="BT196" s="50"/>
      <c r="BU196" s="50"/>
      <c r="BV196" s="50"/>
      <c r="BW196" s="50"/>
      <c r="BX196" s="50"/>
      <c r="BY196" s="50"/>
      <c r="BZ196" s="50"/>
      <c r="CA196" s="50"/>
      <c r="CB196" s="50"/>
      <c r="CC196" s="50"/>
      <c r="CD196" s="50"/>
      <c r="CE196" s="50"/>
      <c r="CF196" s="50"/>
      <c r="CG196" s="50"/>
      <c r="CH196" s="50"/>
      <c r="CI196" s="50"/>
      <c r="CJ196" s="50"/>
      <c r="CK196" s="50"/>
      <c r="CL196" s="50"/>
      <c r="CM196" s="50"/>
      <c r="CN196" s="50"/>
      <c r="CO196" s="50"/>
      <c r="CP196" s="50"/>
      <c r="CQ196" s="50"/>
      <c r="CR196" s="50"/>
      <c r="CS196" s="50"/>
      <c r="CT196" s="50"/>
      <c r="CU196" s="50"/>
      <c r="CV196" s="50"/>
      <c r="CW196" s="50"/>
      <c r="CX196" s="50"/>
      <c r="CY196" s="50"/>
      <c r="CZ196" s="50"/>
      <c r="DA196" s="50"/>
      <c r="DB196" s="50"/>
      <c r="DC196" s="50"/>
      <c r="DD196" s="50"/>
      <c r="DE196" s="50"/>
      <c r="DF196" s="50"/>
      <c r="DG196" s="50"/>
      <c r="DH196" s="50"/>
      <c r="DI196" s="50"/>
      <c r="DJ196" s="50"/>
      <c r="DK196" s="50"/>
      <c r="DL196" s="50"/>
      <c r="DM196" s="50"/>
      <c r="DN196" s="50"/>
      <c r="DO196" s="50"/>
      <c r="DP196" s="50"/>
      <c r="DQ196" s="50"/>
      <c r="DR196" s="50"/>
      <c r="DS196" s="50"/>
      <c r="DT196" s="50"/>
      <c r="DU196" s="50"/>
      <c r="DV196" s="50"/>
      <c r="DW196" s="50"/>
      <c r="DX196" s="50"/>
      <c r="DY196" s="50"/>
      <c r="DZ196" s="50"/>
      <c r="EA196" s="50"/>
      <c r="EB196" s="50"/>
      <c r="EC196" s="50"/>
      <c r="ED196" s="50"/>
      <c r="EE196" s="50"/>
      <c r="EF196" s="50"/>
      <c r="EG196" s="50"/>
      <c r="EH196" s="50"/>
      <c r="EI196" s="50"/>
      <c r="EJ196" s="50"/>
      <c r="EK196" s="50"/>
      <c r="EL196" s="50"/>
      <c r="EM196" s="50"/>
      <c r="EN196" s="50"/>
      <c r="EO196" s="50"/>
      <c r="EP196" s="50"/>
      <c r="EQ196" s="50"/>
      <c r="ER196" s="50"/>
      <c r="ES196" s="50"/>
      <c r="ET196" s="50"/>
      <c r="EU196" s="50"/>
      <c r="EV196" s="50"/>
      <c r="EW196" s="50"/>
      <c r="EX196" s="50"/>
      <c r="EY196" s="50"/>
      <c r="EZ196" s="50"/>
      <c r="FA196" s="50"/>
      <c r="FB196" s="50"/>
      <c r="FC196" s="50"/>
      <c r="FD196" s="50"/>
      <c r="FE196" s="50"/>
      <c r="FF196" s="50"/>
      <c r="FG196" s="50"/>
      <c r="FH196" s="50"/>
      <c r="FI196" s="50"/>
      <c r="FJ196" s="50"/>
      <c r="FK196" s="50"/>
      <c r="FL196" s="50"/>
      <c r="FM196" s="50"/>
      <c r="FN196" s="50"/>
      <c r="FO196" s="50"/>
      <c r="FP196" s="50"/>
      <c r="FQ196" s="50"/>
      <c r="FR196" s="50"/>
      <c r="FS196" s="50"/>
      <c r="FT196" s="50"/>
      <c r="FU196" s="50"/>
      <c r="FV196" s="50"/>
      <c r="FW196" s="50"/>
      <c r="FX196" s="50"/>
      <c r="FY196" s="50"/>
      <c r="FZ196" s="50"/>
      <c r="GA196" s="50"/>
      <c r="GB196" s="50"/>
      <c r="GC196" s="50"/>
      <c r="GD196" s="50"/>
      <c r="GE196" s="50"/>
      <c r="GF196" s="50"/>
      <c r="GG196" s="50"/>
      <c r="GH196" s="50"/>
      <c r="GI196" s="50"/>
      <c r="GJ196" s="50"/>
      <c r="GK196" s="50"/>
      <c r="GL196" s="50"/>
      <c r="GM196" s="50"/>
      <c r="GN196" s="50"/>
      <c r="GO196" s="50"/>
      <c r="GP196" s="50"/>
      <c r="GQ196" s="50"/>
      <c r="GR196" s="50"/>
      <c r="GS196" s="50"/>
      <c r="GT196" s="50"/>
      <c r="GU196" s="50"/>
      <c r="GV196" s="50"/>
      <c r="GW196" s="50"/>
      <c r="GX196" s="50"/>
      <c r="GY196" s="50"/>
      <c r="GZ196" s="50"/>
      <c r="HA196" s="50"/>
      <c r="HB196" s="50"/>
      <c r="HC196" s="50"/>
      <c r="HD196" s="50"/>
      <c r="HE196" s="50"/>
      <c r="HF196" s="50"/>
      <c r="HG196" s="50"/>
      <c r="HH196" s="50"/>
      <c r="HI196" s="50"/>
      <c r="HJ196" s="50"/>
      <c r="HK196" s="50"/>
      <c r="HL196" s="50"/>
      <c r="HM196" s="50"/>
      <c r="HN196" s="50"/>
      <c r="HO196" s="50"/>
      <c r="HP196" s="50"/>
      <c r="HQ196" s="50"/>
      <c r="HR196" s="50"/>
      <c r="HS196" s="50"/>
      <c r="HT196" s="50"/>
      <c r="HU196" s="50"/>
      <c r="HV196" s="50"/>
      <c r="HW196" s="50"/>
      <c r="HX196" s="50"/>
      <c r="HY196" s="50"/>
      <c r="HZ196" s="50"/>
      <c r="IA196" s="50"/>
      <c r="IB196" s="50"/>
      <c r="IC196" s="50"/>
      <c r="ID196" s="50"/>
      <c r="IE196" s="50"/>
      <c r="IF196" s="50"/>
      <c r="IG196" s="50"/>
      <c r="IH196" s="50"/>
      <c r="II196" s="50"/>
      <c r="IJ196" s="50"/>
      <c r="IK196" s="50"/>
      <c r="IL196" s="50"/>
      <c r="IM196" s="50"/>
      <c r="IN196" s="50"/>
      <c r="IO196" s="50"/>
      <c r="IP196" s="50"/>
      <c r="IQ196" s="50"/>
      <c r="IR196" s="50"/>
      <c r="IS196" s="50"/>
    </row>
    <row r="197" spans="1:253" ht="14.25" customHeight="1" x14ac:dyDescent="0.2">
      <c r="A197" s="56" t="str">
        <f t="shared" si="22"/>
        <v>camera.1109</v>
      </c>
      <c r="B197" s="57">
        <v>1109</v>
      </c>
      <c r="C197" s="58" t="s">
        <v>621</v>
      </c>
      <c r="D197" s="58">
        <v>600.077</v>
      </c>
      <c r="E197" s="58" t="s">
        <v>45</v>
      </c>
      <c r="F197" s="58" t="s">
        <v>34</v>
      </c>
      <c r="G197" s="58" t="s">
        <v>35</v>
      </c>
      <c r="H197" s="58" t="s">
        <v>628</v>
      </c>
      <c r="I197" s="58" t="s">
        <v>628</v>
      </c>
      <c r="J197" s="50" t="s">
        <v>47</v>
      </c>
      <c r="K197" s="50" t="s">
        <v>48</v>
      </c>
      <c r="L197" s="71" t="s">
        <v>629</v>
      </c>
      <c r="M197" s="58" t="s">
        <v>50</v>
      </c>
      <c r="N197" s="58" t="s">
        <v>50</v>
      </c>
      <c r="O197" s="50">
        <v>80</v>
      </c>
      <c r="P197" s="50">
        <v>80</v>
      </c>
      <c r="Q197" s="50">
        <v>554</v>
      </c>
      <c r="R197" s="50" t="s">
        <v>1682</v>
      </c>
      <c r="S197" s="50" t="s">
        <v>509</v>
      </c>
      <c r="T197" s="50">
        <v>2222</v>
      </c>
      <c r="U197" s="50" t="s">
        <v>51</v>
      </c>
      <c r="V197" s="62" t="s">
        <v>52</v>
      </c>
      <c r="AA197" s="50" t="s">
        <v>53</v>
      </c>
      <c r="AB197" s="58" t="s">
        <v>621</v>
      </c>
      <c r="AC197" s="50" t="s">
        <v>54</v>
      </c>
      <c r="AD197" s="50">
        <v>41.409209346031702</v>
      </c>
      <c r="AE197" s="50">
        <v>2.0094051168717302</v>
      </c>
      <c r="AF197" s="50">
        <v>300</v>
      </c>
      <c r="AG197" s="50" t="s">
        <v>43</v>
      </c>
      <c r="AH197" s="50" t="str">
        <f t="shared" si="24"/>
        <v>A-2 (Baix) 600,077 Pallejà</v>
      </c>
      <c r="AI197" s="50"/>
      <c r="AJ197" s="50" t="str">
        <f t="shared" si="25"/>
        <v>{'Camera information':{'Identifier':'camera.1109','Number':1109,'Group':'A-2 (Baix)','Name':'A-2 (Baix) 600,077 Pallejà','Location':'ACCESSOS SUD',</v>
      </c>
      <c r="AK197" s="50" t="str">
        <f t="shared" si="23"/>
        <v>'Description':'A-2 (Baix) 600,077 Pallejà','Symbol':'Fixed camera','Owner':'SCT','Municipality':'Pallejà','Kilometric Point':'600,077','Road':'A-2 (Baix)','Direction':'DEC',</v>
      </c>
      <c r="AL197" s="50" t="str">
        <f t="shared" si="26"/>
        <v>'Latitude':'41,4092093460317','Longitude':'2,00940511687173','Manufacturer':'AXIS','Model':'AXIS Q7401 Video Encoder','Protocol':'		Plettack','Polling':300,</v>
      </c>
      <c r="AM197" s="50" t="str">
        <f t="shared" si="21"/>
        <v>'Connection':{'Address':'10.137.241.100','Multicast address':'				239.239.239.239','User':'root','Password':'root','HTTP port':80,'ONVIF port':80,'RTSP port':554},</v>
      </c>
      <c r="AN197" s="50" t="str">
        <f t="shared" si="27"/>
        <v>'PTZ protocol':{'Protocol':'		Plettack','Address':			20,'Port':2222,'Serial settings':'9600,8,E,1'}}},</v>
      </c>
      <c r="AO197" s="50"/>
      <c r="AP197" s="50"/>
      <c r="AQ197" s="50"/>
      <c r="AR197" s="50"/>
      <c r="AS197" s="50"/>
      <c r="AT197" s="50"/>
      <c r="AU197" s="50"/>
      <c r="AV197" s="50"/>
      <c r="AW197" s="50"/>
      <c r="AX197" s="50"/>
      <c r="AY197" s="50"/>
      <c r="AZ197" s="50"/>
      <c r="BA197" s="50"/>
      <c r="BB197" s="50"/>
      <c r="BC197" s="50"/>
      <c r="BD197" s="50"/>
      <c r="BE197" s="50"/>
      <c r="BF197" s="50"/>
      <c r="BG197" s="50"/>
      <c r="BH197" s="50"/>
      <c r="BI197" s="50"/>
      <c r="BJ197" s="50"/>
      <c r="BK197" s="50"/>
      <c r="BL197" s="50"/>
      <c r="BM197" s="50"/>
      <c r="BN197" s="50"/>
      <c r="BO197" s="50"/>
      <c r="BP197" s="50"/>
      <c r="BQ197" s="50"/>
      <c r="BR197" s="50"/>
      <c r="BS197" s="50"/>
      <c r="BT197" s="50"/>
      <c r="BU197" s="50"/>
      <c r="BV197" s="50"/>
      <c r="BW197" s="50"/>
      <c r="BX197" s="50"/>
      <c r="BY197" s="50"/>
      <c r="BZ197" s="50"/>
      <c r="CA197" s="50"/>
      <c r="CB197" s="50"/>
      <c r="CC197" s="50"/>
      <c r="CD197" s="50"/>
      <c r="CE197" s="50"/>
      <c r="CF197" s="50"/>
      <c r="CG197" s="50"/>
      <c r="CH197" s="50"/>
      <c r="CI197" s="50"/>
      <c r="CJ197" s="50"/>
      <c r="CK197" s="50"/>
      <c r="CL197" s="50"/>
      <c r="CM197" s="50"/>
      <c r="CN197" s="50"/>
      <c r="CO197" s="50"/>
      <c r="CP197" s="50"/>
      <c r="CQ197" s="50"/>
      <c r="CR197" s="50"/>
      <c r="CS197" s="50"/>
      <c r="CT197" s="50"/>
      <c r="CU197" s="50"/>
      <c r="CV197" s="50"/>
      <c r="CW197" s="50"/>
      <c r="CX197" s="50"/>
      <c r="CY197" s="50"/>
      <c r="CZ197" s="50"/>
      <c r="DA197" s="50"/>
      <c r="DB197" s="50"/>
      <c r="DC197" s="50"/>
      <c r="DD197" s="50"/>
      <c r="DE197" s="50"/>
      <c r="DF197" s="50"/>
      <c r="DG197" s="50"/>
      <c r="DH197" s="50"/>
      <c r="DI197" s="50"/>
      <c r="DJ197" s="50"/>
      <c r="DK197" s="50"/>
      <c r="DL197" s="50"/>
      <c r="DM197" s="50"/>
      <c r="DN197" s="50"/>
      <c r="DO197" s="50"/>
      <c r="DP197" s="50"/>
      <c r="DQ197" s="50"/>
      <c r="DR197" s="50"/>
      <c r="DS197" s="50"/>
      <c r="DT197" s="50"/>
      <c r="DU197" s="50"/>
      <c r="DV197" s="50"/>
      <c r="DW197" s="50"/>
      <c r="DX197" s="50"/>
      <c r="DY197" s="50"/>
      <c r="DZ197" s="50"/>
      <c r="EA197" s="50"/>
      <c r="EB197" s="50"/>
      <c r="EC197" s="50"/>
      <c r="ED197" s="50"/>
      <c r="EE197" s="50"/>
      <c r="EF197" s="50"/>
      <c r="EG197" s="50"/>
      <c r="EH197" s="50"/>
      <c r="EI197" s="50"/>
      <c r="EJ197" s="50"/>
      <c r="EK197" s="50"/>
      <c r="EL197" s="50"/>
      <c r="EM197" s="50"/>
      <c r="EN197" s="50"/>
      <c r="EO197" s="50"/>
      <c r="EP197" s="50"/>
      <c r="EQ197" s="50"/>
      <c r="ER197" s="50"/>
      <c r="ES197" s="50"/>
      <c r="ET197" s="50"/>
      <c r="EU197" s="50"/>
      <c r="EV197" s="50"/>
      <c r="EW197" s="50"/>
      <c r="EX197" s="50"/>
      <c r="EY197" s="50"/>
      <c r="EZ197" s="50"/>
      <c r="FA197" s="50"/>
      <c r="FB197" s="50"/>
      <c r="FC197" s="50"/>
      <c r="FD197" s="50"/>
      <c r="FE197" s="50"/>
      <c r="FF197" s="50"/>
      <c r="FG197" s="50"/>
      <c r="FH197" s="50"/>
      <c r="FI197" s="50"/>
      <c r="FJ197" s="50"/>
      <c r="FK197" s="50"/>
      <c r="FL197" s="50"/>
      <c r="FM197" s="50"/>
      <c r="FN197" s="50"/>
      <c r="FO197" s="50"/>
      <c r="FP197" s="50"/>
      <c r="FQ197" s="50"/>
      <c r="FR197" s="50"/>
      <c r="FS197" s="50"/>
      <c r="FT197" s="50"/>
      <c r="FU197" s="50"/>
      <c r="FV197" s="50"/>
      <c r="FW197" s="50"/>
      <c r="FX197" s="50"/>
      <c r="FY197" s="50"/>
      <c r="FZ197" s="50"/>
      <c r="GA197" s="50"/>
      <c r="GB197" s="50"/>
      <c r="GC197" s="50"/>
      <c r="GD197" s="50"/>
      <c r="GE197" s="50"/>
      <c r="GF197" s="50"/>
      <c r="GG197" s="50"/>
      <c r="GH197" s="50"/>
      <c r="GI197" s="50"/>
      <c r="GJ197" s="50"/>
      <c r="GK197" s="50"/>
      <c r="GL197" s="50"/>
      <c r="GM197" s="50"/>
      <c r="GN197" s="50"/>
      <c r="GO197" s="50"/>
      <c r="GP197" s="50"/>
      <c r="GQ197" s="50"/>
      <c r="GR197" s="50"/>
      <c r="GS197" s="50"/>
      <c r="GT197" s="50"/>
      <c r="GU197" s="50"/>
      <c r="GV197" s="50"/>
      <c r="GW197" s="50"/>
      <c r="GX197" s="50"/>
      <c r="GY197" s="50"/>
      <c r="GZ197" s="50"/>
      <c r="HA197" s="50"/>
      <c r="HB197" s="50"/>
      <c r="HC197" s="50"/>
      <c r="HD197" s="50"/>
      <c r="HE197" s="50"/>
      <c r="HF197" s="50"/>
      <c r="HG197" s="50"/>
      <c r="HH197" s="50"/>
      <c r="HI197" s="50"/>
      <c r="HJ197" s="50"/>
      <c r="HK197" s="50"/>
      <c r="HL197" s="50"/>
      <c r="HM197" s="50"/>
      <c r="HN197" s="50"/>
      <c r="HO197" s="50"/>
      <c r="HP197" s="50"/>
      <c r="HQ197" s="50"/>
      <c r="HR197" s="50"/>
      <c r="HS197" s="50"/>
      <c r="HT197" s="50"/>
      <c r="HU197" s="50"/>
      <c r="HV197" s="50"/>
      <c r="HW197" s="50"/>
      <c r="HX197" s="50"/>
      <c r="HY197" s="50"/>
      <c r="HZ197" s="50"/>
      <c r="IA197" s="50"/>
      <c r="IB197" s="50"/>
      <c r="IC197" s="50"/>
      <c r="ID197" s="50"/>
      <c r="IE197" s="50"/>
      <c r="IF197" s="50"/>
      <c r="IG197" s="50"/>
      <c r="IH197" s="50"/>
      <c r="II197" s="50"/>
      <c r="IJ197" s="50"/>
      <c r="IK197" s="50"/>
      <c r="IL197" s="50"/>
      <c r="IM197" s="50"/>
      <c r="IN197" s="50"/>
      <c r="IO197" s="50"/>
      <c r="IP197" s="50"/>
      <c r="IQ197" s="50"/>
      <c r="IR197" s="50"/>
      <c r="IS197" s="50"/>
    </row>
    <row r="198" spans="1:253" ht="14.25" customHeight="1" x14ac:dyDescent="0.2">
      <c r="A198" s="56" t="str">
        <f t="shared" si="22"/>
        <v>camera.1110</v>
      </c>
      <c r="B198" s="57">
        <v>1110</v>
      </c>
      <c r="C198" s="58" t="s">
        <v>621</v>
      </c>
      <c r="D198" s="58">
        <v>598.59</v>
      </c>
      <c r="E198" s="58" t="s">
        <v>45</v>
      </c>
      <c r="F198" s="58" t="s">
        <v>34</v>
      </c>
      <c r="G198" s="58" t="s">
        <v>35</v>
      </c>
      <c r="H198" s="58" t="s">
        <v>628</v>
      </c>
      <c r="I198" s="58" t="s">
        <v>630</v>
      </c>
      <c r="J198" s="50" t="s">
        <v>47</v>
      </c>
      <c r="K198" s="50" t="s">
        <v>48</v>
      </c>
      <c r="L198" s="71" t="s">
        <v>631</v>
      </c>
      <c r="M198" s="58" t="s">
        <v>50</v>
      </c>
      <c r="N198" s="58" t="s">
        <v>50</v>
      </c>
      <c r="O198" s="50">
        <v>80</v>
      </c>
      <c r="P198" s="50">
        <v>80</v>
      </c>
      <c r="Q198" s="50">
        <v>554</v>
      </c>
      <c r="R198" s="50" t="s">
        <v>1682</v>
      </c>
      <c r="S198" s="50" t="s">
        <v>65</v>
      </c>
      <c r="T198" s="50">
        <v>2222</v>
      </c>
      <c r="U198" s="50" t="s">
        <v>51</v>
      </c>
      <c r="V198" s="62" t="s">
        <v>52</v>
      </c>
      <c r="AA198" s="50" t="s">
        <v>53</v>
      </c>
      <c r="AB198" s="58" t="s">
        <v>621</v>
      </c>
      <c r="AC198" s="50" t="s">
        <v>54</v>
      </c>
      <c r="AD198" s="50">
        <v>41.420150919809899</v>
      </c>
      <c r="AE198" s="50">
        <v>2.0035920629125199</v>
      </c>
      <c r="AF198" s="50">
        <v>300</v>
      </c>
      <c r="AG198" s="50" t="s">
        <v>43</v>
      </c>
      <c r="AH198" s="50" t="str">
        <f t="shared" si="24"/>
        <v>A-2 (Baix) 598,59 Enllaç B-24</v>
      </c>
      <c r="AI198" s="50"/>
      <c r="AJ198" s="50" t="str">
        <f t="shared" si="25"/>
        <v>{'Camera information':{'Identifier':'camera.1110','Number':1110,'Group':'A-2 (Baix)','Name':'A-2 (Baix) 598,59 Enllaç B-24','Location':'ACCESSOS SUD',</v>
      </c>
      <c r="AK198" s="50" t="str">
        <f t="shared" si="23"/>
        <v>'Description':'A-2 (Baix) 598,59 Enllaç B-24','Symbol':'Fixed camera','Owner':'SCT','Municipality':'Pallejà','Kilometric Point':'598,59','Road':'A-2 (Baix)','Direction':'DEC',</v>
      </c>
      <c r="AL198" s="50" t="str">
        <f t="shared" si="26"/>
        <v>'Latitude':'41,4201509198099','Longitude':'2,00359206291252','Manufacturer':'AXIS','Model':'AXIS Q7401 Video Encoder','Protocol':'		Plettack','Polling':300,</v>
      </c>
      <c r="AM198" s="50" t="str">
        <f t="shared" si="21"/>
        <v>'Connection':{'Address':'10.137.241.101','Multicast address':'				239.239.239.239','User':'root','Password':'root','HTTP port':80,'ONVIF port':80,'RTSP port':554},</v>
      </c>
      <c r="AN198" s="50" t="str">
        <f t="shared" si="27"/>
        <v>'PTZ protocol':{'Protocol':'		Plettack','Address':			19,'Port':2222,'Serial settings':'9600,8,E,1'}}},</v>
      </c>
      <c r="AO198" s="50"/>
      <c r="AP198" s="50"/>
      <c r="AQ198" s="50"/>
      <c r="AR198" s="50"/>
      <c r="AS198" s="50"/>
      <c r="AT198" s="50"/>
      <c r="AU198" s="50"/>
      <c r="AV198" s="50"/>
      <c r="AW198" s="50"/>
      <c r="AX198" s="50"/>
      <c r="AY198" s="50"/>
      <c r="AZ198" s="50"/>
      <c r="BA198" s="50"/>
      <c r="BB198" s="50"/>
      <c r="BC198" s="50"/>
      <c r="BD198" s="50"/>
      <c r="BE198" s="50"/>
      <c r="BF198" s="50"/>
      <c r="BG198" s="50"/>
      <c r="BH198" s="50"/>
      <c r="BI198" s="50"/>
      <c r="BJ198" s="50"/>
      <c r="BK198" s="50"/>
      <c r="BL198" s="50"/>
      <c r="BM198" s="50"/>
      <c r="BN198" s="50"/>
      <c r="BO198" s="50"/>
      <c r="BP198" s="50"/>
      <c r="BQ198" s="50"/>
      <c r="BR198" s="50"/>
      <c r="BS198" s="50"/>
      <c r="BT198" s="50"/>
      <c r="BU198" s="50"/>
      <c r="BV198" s="50"/>
      <c r="BW198" s="50"/>
      <c r="BX198" s="50"/>
      <c r="BY198" s="50"/>
      <c r="BZ198" s="50"/>
      <c r="CA198" s="50"/>
      <c r="CB198" s="50"/>
      <c r="CC198" s="50"/>
      <c r="CD198" s="50"/>
      <c r="CE198" s="50"/>
      <c r="CF198" s="50"/>
      <c r="CG198" s="50"/>
      <c r="CH198" s="50"/>
      <c r="CI198" s="50"/>
      <c r="CJ198" s="50"/>
      <c r="CK198" s="50"/>
      <c r="CL198" s="50"/>
      <c r="CM198" s="50"/>
      <c r="CN198" s="50"/>
      <c r="CO198" s="50"/>
      <c r="CP198" s="50"/>
      <c r="CQ198" s="50"/>
      <c r="CR198" s="50"/>
      <c r="CS198" s="50"/>
      <c r="CT198" s="50"/>
      <c r="CU198" s="50"/>
      <c r="CV198" s="50"/>
      <c r="CW198" s="50"/>
      <c r="CX198" s="50"/>
      <c r="CY198" s="50"/>
      <c r="CZ198" s="50"/>
      <c r="DA198" s="50"/>
      <c r="DB198" s="50"/>
      <c r="DC198" s="50"/>
      <c r="DD198" s="50"/>
      <c r="DE198" s="50"/>
      <c r="DF198" s="50"/>
      <c r="DG198" s="50"/>
      <c r="DH198" s="50"/>
      <c r="DI198" s="50"/>
      <c r="DJ198" s="50"/>
      <c r="DK198" s="50"/>
      <c r="DL198" s="50"/>
      <c r="DM198" s="50"/>
      <c r="DN198" s="50"/>
      <c r="DO198" s="50"/>
      <c r="DP198" s="50"/>
      <c r="DQ198" s="50"/>
      <c r="DR198" s="50"/>
      <c r="DS198" s="50"/>
      <c r="DT198" s="50"/>
      <c r="DU198" s="50"/>
      <c r="DV198" s="50"/>
      <c r="DW198" s="50"/>
      <c r="DX198" s="50"/>
      <c r="DY198" s="50"/>
      <c r="DZ198" s="50"/>
      <c r="EA198" s="50"/>
      <c r="EB198" s="50"/>
      <c r="EC198" s="50"/>
      <c r="ED198" s="50"/>
      <c r="EE198" s="50"/>
      <c r="EF198" s="50"/>
      <c r="EG198" s="50"/>
      <c r="EH198" s="50"/>
      <c r="EI198" s="50"/>
      <c r="EJ198" s="50"/>
      <c r="EK198" s="50"/>
      <c r="EL198" s="50"/>
      <c r="EM198" s="50"/>
      <c r="EN198" s="50"/>
      <c r="EO198" s="50"/>
      <c r="EP198" s="50"/>
      <c r="EQ198" s="50"/>
      <c r="ER198" s="50"/>
      <c r="ES198" s="50"/>
      <c r="ET198" s="50"/>
      <c r="EU198" s="50"/>
      <c r="EV198" s="50"/>
      <c r="EW198" s="50"/>
      <c r="EX198" s="50"/>
      <c r="EY198" s="50"/>
      <c r="EZ198" s="50"/>
      <c r="FA198" s="50"/>
      <c r="FB198" s="50"/>
      <c r="FC198" s="50"/>
      <c r="FD198" s="50"/>
      <c r="FE198" s="50"/>
      <c r="FF198" s="50"/>
      <c r="FG198" s="50"/>
      <c r="FH198" s="50"/>
      <c r="FI198" s="50"/>
      <c r="FJ198" s="50"/>
      <c r="FK198" s="50"/>
      <c r="FL198" s="50"/>
      <c r="FM198" s="50"/>
      <c r="FN198" s="50"/>
      <c r="FO198" s="50"/>
      <c r="FP198" s="50"/>
      <c r="FQ198" s="50"/>
      <c r="FR198" s="50"/>
      <c r="FS198" s="50"/>
      <c r="FT198" s="50"/>
      <c r="FU198" s="50"/>
      <c r="FV198" s="50"/>
      <c r="FW198" s="50"/>
      <c r="FX198" s="50"/>
      <c r="FY198" s="50"/>
      <c r="FZ198" s="50"/>
      <c r="GA198" s="50"/>
      <c r="GB198" s="50"/>
      <c r="GC198" s="50"/>
      <c r="GD198" s="50"/>
      <c r="GE198" s="50"/>
      <c r="GF198" s="50"/>
      <c r="GG198" s="50"/>
      <c r="GH198" s="50"/>
      <c r="GI198" s="50"/>
      <c r="GJ198" s="50"/>
      <c r="GK198" s="50"/>
      <c r="GL198" s="50"/>
      <c r="GM198" s="50"/>
      <c r="GN198" s="50"/>
      <c r="GO198" s="50"/>
      <c r="GP198" s="50"/>
      <c r="GQ198" s="50"/>
      <c r="GR198" s="50"/>
      <c r="GS198" s="50"/>
      <c r="GT198" s="50"/>
      <c r="GU198" s="50"/>
      <c r="GV198" s="50"/>
      <c r="GW198" s="50"/>
      <c r="GX198" s="50"/>
      <c r="GY198" s="50"/>
      <c r="GZ198" s="50"/>
      <c r="HA198" s="50"/>
      <c r="HB198" s="50"/>
      <c r="HC198" s="50"/>
      <c r="HD198" s="50"/>
      <c r="HE198" s="50"/>
      <c r="HF198" s="50"/>
      <c r="HG198" s="50"/>
      <c r="HH198" s="50"/>
      <c r="HI198" s="50"/>
      <c r="HJ198" s="50"/>
      <c r="HK198" s="50"/>
      <c r="HL198" s="50"/>
      <c r="HM198" s="50"/>
      <c r="HN198" s="50"/>
      <c r="HO198" s="50"/>
      <c r="HP198" s="50"/>
      <c r="HQ198" s="50"/>
      <c r="HR198" s="50"/>
      <c r="HS198" s="50"/>
      <c r="HT198" s="50"/>
      <c r="HU198" s="50"/>
      <c r="HV198" s="50"/>
      <c r="HW198" s="50"/>
      <c r="HX198" s="50"/>
      <c r="HY198" s="50"/>
      <c r="HZ198" s="50"/>
      <c r="IA198" s="50"/>
      <c r="IB198" s="50"/>
      <c r="IC198" s="50"/>
      <c r="ID198" s="50"/>
      <c r="IE198" s="50"/>
      <c r="IF198" s="50"/>
      <c r="IG198" s="50"/>
      <c r="IH198" s="50"/>
      <c r="II198" s="50"/>
      <c r="IJ198" s="50"/>
      <c r="IK198" s="50"/>
      <c r="IL198" s="50"/>
      <c r="IM198" s="50"/>
      <c r="IN198" s="50"/>
      <c r="IO198" s="50"/>
      <c r="IP198" s="50"/>
      <c r="IQ198" s="50"/>
      <c r="IR198" s="50"/>
      <c r="IS198" s="50"/>
    </row>
    <row r="199" spans="1:253" ht="14.25" customHeight="1" x14ac:dyDescent="0.2">
      <c r="A199" s="56" t="str">
        <f t="shared" si="22"/>
        <v>camera.1111</v>
      </c>
      <c r="B199" s="57">
        <v>1111</v>
      </c>
      <c r="C199" s="58" t="s">
        <v>621</v>
      </c>
      <c r="D199" s="58">
        <v>597.279</v>
      </c>
      <c r="E199" s="58" t="s">
        <v>45</v>
      </c>
      <c r="F199" s="58" t="s">
        <v>34</v>
      </c>
      <c r="G199" s="58" t="s">
        <v>35</v>
      </c>
      <c r="H199" s="58" t="s">
        <v>628</v>
      </c>
      <c r="I199" s="58" t="s">
        <v>628</v>
      </c>
      <c r="J199" s="50" t="s">
        <v>47</v>
      </c>
      <c r="K199" s="50" t="s">
        <v>632</v>
      </c>
      <c r="L199" s="71" t="s">
        <v>633</v>
      </c>
      <c r="M199" s="58" t="s">
        <v>50</v>
      </c>
      <c r="N199" s="58" t="s">
        <v>50</v>
      </c>
      <c r="O199" s="50">
        <v>80</v>
      </c>
      <c r="P199" s="50">
        <v>80</v>
      </c>
      <c r="Q199" s="50">
        <v>554</v>
      </c>
      <c r="R199" s="50" t="s">
        <v>1678</v>
      </c>
      <c r="S199" s="50" t="s">
        <v>41</v>
      </c>
      <c r="T199" s="50">
        <v>0</v>
      </c>
      <c r="U199" s="50" t="s">
        <v>634</v>
      </c>
      <c r="V199" s="62" t="s">
        <v>52</v>
      </c>
      <c r="AA199" s="50" t="s">
        <v>53</v>
      </c>
      <c r="AB199" s="58" t="s">
        <v>621</v>
      </c>
      <c r="AC199" s="50" t="s">
        <v>54</v>
      </c>
      <c r="AD199" s="50">
        <v>41.430912129380097</v>
      </c>
      <c r="AE199" s="50">
        <v>1.9964307318333101</v>
      </c>
      <c r="AF199" s="50">
        <v>300</v>
      </c>
      <c r="AG199" s="50" t="s">
        <v>43</v>
      </c>
      <c r="AH199" s="50" t="str">
        <f t="shared" si="24"/>
        <v>A-2 (Baix) 597,279 Pallejà</v>
      </c>
      <c r="AI199" s="50"/>
      <c r="AJ199" s="50" t="str">
        <f t="shared" si="25"/>
        <v>{'Camera information':{'Identifier':'camera.1111','Number':1111,'Group':'A-2 (Baix)','Name':'A-2 (Baix) 597,279 Pallejà','Location':'ACCESSOS SUD',</v>
      </c>
      <c r="AK199" s="50" t="str">
        <f t="shared" si="23"/>
        <v>'Description':'A-2 (Baix) 597,279 Pallejà','Symbol':'Fixed camera','Owner':'SCT','Municipality':'Pallejà','Kilometric Point':'597,279','Road':'A-2 (Baix)','Direction':'DEC',</v>
      </c>
      <c r="AL199" s="50" t="str">
        <f t="shared" si="26"/>
        <v>'Latitude':'41,4309121293801','Longitude':'1,99643073183331','Manufacturer':'AXIS','Model':'AXIS Q8685-E PTZ Network Camera','Protocol':'		Axis','Polling':300,</v>
      </c>
      <c r="AM199" s="50" t="str">
        <f t="shared" si="21"/>
        <v>'Connection':{'Address':'10.137.241.102','Multicast address':'				239.239.239.239','User':'root','Password':'root','HTTP port':80,'ONVIF port':80,'RTSP port':554},</v>
      </c>
      <c r="AN199" s="50" t="str">
        <f t="shared" si="27"/>
        <v>'PTZ protocol':{'Protocol':'		Axis','Address':			0,'Port':0,'Serial settings':'9600,8,N,1'}}},</v>
      </c>
      <c r="AO199" s="50"/>
      <c r="AP199" s="50"/>
      <c r="AQ199" s="50"/>
      <c r="AR199" s="50"/>
      <c r="AS199" s="50"/>
      <c r="AT199" s="50"/>
      <c r="AU199" s="50"/>
      <c r="AV199" s="50"/>
      <c r="AW199" s="50"/>
      <c r="AX199" s="50"/>
      <c r="AY199" s="50"/>
      <c r="AZ199" s="50"/>
      <c r="BA199" s="50"/>
      <c r="BB199" s="50"/>
      <c r="BC199" s="50"/>
      <c r="BD199" s="50"/>
      <c r="BE199" s="50"/>
      <c r="BF199" s="50"/>
      <c r="BG199" s="50"/>
      <c r="BH199" s="50"/>
      <c r="BI199" s="50"/>
      <c r="BJ199" s="50"/>
      <c r="BK199" s="50"/>
      <c r="BL199" s="50"/>
      <c r="BM199" s="50"/>
      <c r="BN199" s="50"/>
      <c r="BO199" s="50"/>
      <c r="BP199" s="50"/>
      <c r="BQ199" s="50"/>
      <c r="BR199" s="50"/>
      <c r="BS199" s="50"/>
      <c r="BT199" s="50"/>
      <c r="BU199" s="50"/>
      <c r="BV199" s="50"/>
      <c r="BW199" s="50"/>
      <c r="BX199" s="50"/>
      <c r="BY199" s="50"/>
      <c r="BZ199" s="50"/>
      <c r="CA199" s="50"/>
      <c r="CB199" s="50"/>
      <c r="CC199" s="50"/>
      <c r="CD199" s="50"/>
      <c r="CE199" s="50"/>
      <c r="CF199" s="50"/>
      <c r="CG199" s="50"/>
      <c r="CH199" s="50"/>
      <c r="CI199" s="50"/>
      <c r="CJ199" s="50"/>
      <c r="CK199" s="50"/>
      <c r="CL199" s="50"/>
      <c r="CM199" s="50"/>
      <c r="CN199" s="50"/>
      <c r="CO199" s="50"/>
      <c r="CP199" s="50"/>
      <c r="CQ199" s="50"/>
      <c r="CR199" s="50"/>
      <c r="CS199" s="50"/>
      <c r="CT199" s="50"/>
      <c r="CU199" s="50"/>
      <c r="CV199" s="50"/>
      <c r="CW199" s="50"/>
      <c r="CX199" s="50"/>
      <c r="CY199" s="50"/>
      <c r="CZ199" s="50"/>
      <c r="DA199" s="50"/>
      <c r="DB199" s="50"/>
      <c r="DC199" s="50"/>
      <c r="DD199" s="50"/>
      <c r="DE199" s="50"/>
      <c r="DF199" s="50"/>
      <c r="DG199" s="50"/>
      <c r="DH199" s="50"/>
      <c r="DI199" s="50"/>
      <c r="DJ199" s="50"/>
      <c r="DK199" s="50"/>
      <c r="DL199" s="50"/>
      <c r="DM199" s="50"/>
      <c r="DN199" s="50"/>
      <c r="DO199" s="50"/>
      <c r="DP199" s="50"/>
      <c r="DQ199" s="50"/>
      <c r="DR199" s="50"/>
      <c r="DS199" s="50"/>
      <c r="DT199" s="50"/>
      <c r="DU199" s="50"/>
      <c r="DV199" s="50"/>
      <c r="DW199" s="50"/>
      <c r="DX199" s="50"/>
      <c r="DY199" s="50"/>
      <c r="DZ199" s="50"/>
      <c r="EA199" s="50"/>
      <c r="EB199" s="50"/>
      <c r="EC199" s="50"/>
      <c r="ED199" s="50"/>
      <c r="EE199" s="50"/>
      <c r="EF199" s="50"/>
      <c r="EG199" s="50"/>
      <c r="EH199" s="50"/>
      <c r="EI199" s="50"/>
      <c r="EJ199" s="50"/>
      <c r="EK199" s="50"/>
      <c r="EL199" s="50"/>
      <c r="EM199" s="50"/>
      <c r="EN199" s="50"/>
      <c r="EO199" s="50"/>
      <c r="EP199" s="50"/>
      <c r="EQ199" s="50"/>
      <c r="ER199" s="50"/>
      <c r="ES199" s="50"/>
      <c r="ET199" s="50"/>
      <c r="EU199" s="50"/>
      <c r="EV199" s="50"/>
      <c r="EW199" s="50"/>
      <c r="EX199" s="50"/>
      <c r="EY199" s="50"/>
      <c r="EZ199" s="50"/>
      <c r="FA199" s="50"/>
      <c r="FB199" s="50"/>
      <c r="FC199" s="50"/>
      <c r="FD199" s="50"/>
      <c r="FE199" s="50"/>
      <c r="FF199" s="50"/>
      <c r="FG199" s="50"/>
      <c r="FH199" s="50"/>
      <c r="FI199" s="50"/>
      <c r="FJ199" s="50"/>
      <c r="FK199" s="50"/>
      <c r="FL199" s="50"/>
      <c r="FM199" s="50"/>
      <c r="FN199" s="50"/>
      <c r="FO199" s="50"/>
      <c r="FP199" s="50"/>
      <c r="FQ199" s="50"/>
      <c r="FR199" s="50"/>
      <c r="FS199" s="50"/>
      <c r="FT199" s="50"/>
      <c r="FU199" s="50"/>
      <c r="FV199" s="50"/>
      <c r="FW199" s="50"/>
      <c r="FX199" s="50"/>
      <c r="FY199" s="50"/>
      <c r="FZ199" s="50"/>
      <c r="GA199" s="50"/>
      <c r="GB199" s="50"/>
      <c r="GC199" s="50"/>
      <c r="GD199" s="50"/>
      <c r="GE199" s="50"/>
      <c r="GF199" s="50"/>
      <c r="GG199" s="50"/>
      <c r="GH199" s="50"/>
      <c r="GI199" s="50"/>
      <c r="GJ199" s="50"/>
      <c r="GK199" s="50"/>
      <c r="GL199" s="50"/>
      <c r="GM199" s="50"/>
      <c r="GN199" s="50"/>
      <c r="GO199" s="50"/>
      <c r="GP199" s="50"/>
      <c r="GQ199" s="50"/>
      <c r="GR199" s="50"/>
      <c r="GS199" s="50"/>
      <c r="GT199" s="50"/>
      <c r="GU199" s="50"/>
      <c r="GV199" s="50"/>
      <c r="GW199" s="50"/>
      <c r="GX199" s="50"/>
      <c r="GY199" s="50"/>
      <c r="GZ199" s="50"/>
      <c r="HA199" s="50"/>
      <c r="HB199" s="50"/>
      <c r="HC199" s="50"/>
      <c r="HD199" s="50"/>
      <c r="HE199" s="50"/>
      <c r="HF199" s="50"/>
      <c r="HG199" s="50"/>
      <c r="HH199" s="50"/>
      <c r="HI199" s="50"/>
      <c r="HJ199" s="50"/>
      <c r="HK199" s="50"/>
      <c r="HL199" s="50"/>
      <c r="HM199" s="50"/>
      <c r="HN199" s="50"/>
      <c r="HO199" s="50"/>
      <c r="HP199" s="50"/>
      <c r="HQ199" s="50"/>
      <c r="HR199" s="50"/>
      <c r="HS199" s="50"/>
      <c r="HT199" s="50"/>
      <c r="HU199" s="50"/>
      <c r="HV199" s="50"/>
      <c r="HW199" s="50"/>
      <c r="HX199" s="50"/>
      <c r="HY199" s="50"/>
      <c r="HZ199" s="50"/>
      <c r="IA199" s="50"/>
      <c r="IB199" s="50"/>
      <c r="IC199" s="50"/>
      <c r="ID199" s="50"/>
      <c r="IE199" s="50"/>
      <c r="IF199" s="50"/>
      <c r="IG199" s="50"/>
      <c r="IH199" s="50"/>
      <c r="II199" s="50"/>
      <c r="IJ199" s="50"/>
      <c r="IK199" s="50"/>
      <c r="IL199" s="50"/>
      <c r="IM199" s="50"/>
      <c r="IN199" s="50"/>
      <c r="IO199" s="50"/>
      <c r="IP199" s="50"/>
      <c r="IQ199" s="50"/>
      <c r="IR199" s="50"/>
      <c r="IS199" s="50"/>
    </row>
    <row r="200" spans="1:253" ht="14.25" customHeight="1" x14ac:dyDescent="0.2">
      <c r="A200" s="56" t="str">
        <f t="shared" si="22"/>
        <v>camera.1112</v>
      </c>
      <c r="B200" s="57">
        <v>1112</v>
      </c>
      <c r="C200" s="58" t="s">
        <v>621</v>
      </c>
      <c r="D200" s="58">
        <v>595.74300000000005</v>
      </c>
      <c r="E200" s="58" t="s">
        <v>45</v>
      </c>
      <c r="F200" s="58" t="s">
        <v>34</v>
      </c>
      <c r="G200" s="58" t="s">
        <v>35</v>
      </c>
      <c r="H200" s="58" t="s">
        <v>635</v>
      </c>
      <c r="I200" s="58" t="s">
        <v>636</v>
      </c>
      <c r="J200" s="50" t="s">
        <v>47</v>
      </c>
      <c r="K200" s="50" t="s">
        <v>3722</v>
      </c>
      <c r="L200" s="72" t="s">
        <v>637</v>
      </c>
      <c r="M200" s="58"/>
      <c r="N200" s="58"/>
      <c r="O200" s="50">
        <v>80</v>
      </c>
      <c r="P200" s="50">
        <v>80</v>
      </c>
      <c r="Q200" s="50">
        <v>554</v>
      </c>
      <c r="R200" s="50" t="s">
        <v>1682</v>
      </c>
      <c r="S200" s="50" t="s">
        <v>76</v>
      </c>
      <c r="T200" s="50">
        <v>2222</v>
      </c>
      <c r="U200" s="50" t="s">
        <v>51</v>
      </c>
      <c r="V200" s="62" t="s">
        <v>52</v>
      </c>
      <c r="X200" s="50" t="s">
        <v>58</v>
      </c>
      <c r="Z200" s="73" t="s">
        <v>568</v>
      </c>
      <c r="AA200" s="50" t="s">
        <v>638</v>
      </c>
      <c r="AB200" s="58" t="s">
        <v>621</v>
      </c>
      <c r="AC200" s="50" t="s">
        <v>54</v>
      </c>
      <c r="AD200" s="50">
        <v>41.441634516547701</v>
      </c>
      <c r="AE200" s="50">
        <v>1.98595805476605</v>
      </c>
      <c r="AF200" s="50">
        <v>300</v>
      </c>
      <c r="AG200" s="50" t="s">
        <v>43</v>
      </c>
      <c r="AH200" s="50" t="str">
        <f t="shared" si="24"/>
        <v>A-2 (Baix) 595,743 St. Andreu Bar</v>
      </c>
      <c r="AI200" s="50"/>
      <c r="AJ200" s="50" t="str">
        <f t="shared" si="25"/>
        <v>{'Camera information':{'Identifier':'camera.1112','Number':1112,'Group':'A-2 (Baix)','Name':'A-2 (Baix) 595,743 St. Andreu Bar','Location':'ACCESSOS SUD',</v>
      </c>
      <c r="AK200" s="50" t="str">
        <f t="shared" si="23"/>
        <v>'Description':'A-2 (Baix) 595,743 St. Andreu Bar','Symbol':'Fixed camera','Owner':'SCT','Municipality':'Sant Andreu de la Barca','Kilometric Point':'595,743','Road':'A-2 (Baix)','Direction':'DEC',</v>
      </c>
      <c r="AL200" s="50" t="str">
        <f t="shared" si="26"/>
        <v>'Latitude':'41,4416345165477','Longitude':'1,98595805476605','Manufacturer':'AXIS','Model':'-','Protocol':'		Plettack','Polling':300,</v>
      </c>
      <c r="AM200" s="50" t="str">
        <f t="shared" si="21"/>
        <v>'Connection':{'Address':'10.137.241.103','Multicast address':'				239.239.239.239','User':'','Password':'','HTTP port':80,'ONVIF port':80,'RTSP port':554},</v>
      </c>
      <c r="AN200" s="50" t="str">
        <f t="shared" si="27"/>
        <v>'PTZ protocol':{'Protocol':'		Plettack','Address':			17,'Port':2222,'Serial settings':'9600,8,E,1'}}},</v>
      </c>
      <c r="AO200" s="50"/>
      <c r="AP200" s="50"/>
      <c r="AQ200" s="50"/>
      <c r="AR200" s="50"/>
      <c r="AS200" s="50"/>
      <c r="AT200" s="50"/>
      <c r="AU200" s="50"/>
      <c r="AV200" s="50"/>
      <c r="AW200" s="50"/>
      <c r="AX200" s="50"/>
      <c r="AY200" s="50"/>
      <c r="AZ200" s="50"/>
      <c r="BA200" s="50"/>
      <c r="BB200" s="50"/>
      <c r="BC200" s="50"/>
      <c r="BD200" s="50"/>
      <c r="BE200" s="50"/>
      <c r="BF200" s="50"/>
      <c r="BG200" s="50"/>
      <c r="BH200" s="50"/>
      <c r="BI200" s="50"/>
      <c r="BJ200" s="50"/>
      <c r="BK200" s="50"/>
      <c r="BL200" s="50"/>
      <c r="BM200" s="50"/>
      <c r="BN200" s="50"/>
      <c r="BO200" s="50"/>
      <c r="BP200" s="50"/>
      <c r="BQ200" s="50"/>
      <c r="BR200" s="50"/>
      <c r="BS200" s="50"/>
      <c r="BT200" s="50"/>
      <c r="BU200" s="50"/>
      <c r="BV200" s="50"/>
      <c r="BW200" s="50"/>
      <c r="BX200" s="50"/>
      <c r="BY200" s="50"/>
      <c r="BZ200" s="50"/>
      <c r="CA200" s="50"/>
      <c r="CB200" s="50"/>
      <c r="CC200" s="50"/>
      <c r="CD200" s="50"/>
      <c r="CE200" s="50"/>
      <c r="CF200" s="50"/>
      <c r="CG200" s="50"/>
      <c r="CH200" s="50"/>
      <c r="CI200" s="50"/>
      <c r="CJ200" s="50"/>
      <c r="CK200" s="50"/>
      <c r="CL200" s="50"/>
      <c r="CM200" s="50"/>
      <c r="CN200" s="50"/>
      <c r="CO200" s="50"/>
      <c r="CP200" s="50"/>
      <c r="CQ200" s="50"/>
      <c r="CR200" s="50"/>
      <c r="CS200" s="50"/>
      <c r="CT200" s="50"/>
      <c r="CU200" s="50"/>
      <c r="CV200" s="50"/>
      <c r="CW200" s="50"/>
      <c r="CX200" s="50"/>
      <c r="CY200" s="50"/>
      <c r="CZ200" s="50"/>
      <c r="DA200" s="50"/>
      <c r="DB200" s="50"/>
      <c r="DC200" s="50"/>
      <c r="DD200" s="50"/>
      <c r="DE200" s="50"/>
      <c r="DF200" s="50"/>
      <c r="DG200" s="50"/>
      <c r="DH200" s="50"/>
      <c r="DI200" s="50"/>
      <c r="DJ200" s="50"/>
      <c r="DK200" s="50"/>
      <c r="DL200" s="50"/>
      <c r="DM200" s="50"/>
      <c r="DN200" s="50"/>
      <c r="DO200" s="50"/>
      <c r="DP200" s="50"/>
      <c r="DQ200" s="50"/>
      <c r="DR200" s="50"/>
      <c r="DS200" s="50"/>
      <c r="DT200" s="50"/>
      <c r="DU200" s="50"/>
      <c r="DV200" s="50"/>
      <c r="DW200" s="50"/>
      <c r="DX200" s="50"/>
      <c r="DY200" s="50"/>
      <c r="DZ200" s="50"/>
      <c r="EA200" s="50"/>
      <c r="EB200" s="50"/>
      <c r="EC200" s="50"/>
      <c r="ED200" s="50"/>
      <c r="EE200" s="50"/>
      <c r="EF200" s="50"/>
      <c r="EG200" s="50"/>
      <c r="EH200" s="50"/>
      <c r="EI200" s="50"/>
      <c r="EJ200" s="50"/>
      <c r="EK200" s="50"/>
      <c r="EL200" s="50"/>
      <c r="EM200" s="50"/>
      <c r="EN200" s="50"/>
      <c r="EO200" s="50"/>
      <c r="EP200" s="50"/>
      <c r="EQ200" s="50"/>
      <c r="ER200" s="50"/>
      <c r="ES200" s="50"/>
      <c r="ET200" s="50"/>
      <c r="EU200" s="50"/>
      <c r="EV200" s="50"/>
      <c r="EW200" s="50"/>
      <c r="EX200" s="50"/>
      <c r="EY200" s="50"/>
      <c r="EZ200" s="50"/>
      <c r="FA200" s="50"/>
      <c r="FB200" s="50"/>
      <c r="FC200" s="50"/>
      <c r="FD200" s="50"/>
      <c r="FE200" s="50"/>
      <c r="FF200" s="50"/>
      <c r="FG200" s="50"/>
      <c r="FH200" s="50"/>
      <c r="FI200" s="50"/>
      <c r="FJ200" s="50"/>
      <c r="FK200" s="50"/>
      <c r="FL200" s="50"/>
      <c r="FM200" s="50"/>
      <c r="FN200" s="50"/>
      <c r="FO200" s="50"/>
      <c r="FP200" s="50"/>
      <c r="FQ200" s="50"/>
      <c r="FR200" s="50"/>
      <c r="FS200" s="50"/>
      <c r="FT200" s="50"/>
      <c r="FU200" s="50"/>
      <c r="FV200" s="50"/>
      <c r="FW200" s="50"/>
      <c r="FX200" s="50"/>
      <c r="FY200" s="50"/>
      <c r="FZ200" s="50"/>
      <c r="GA200" s="50"/>
      <c r="GB200" s="50"/>
      <c r="GC200" s="50"/>
      <c r="GD200" s="50"/>
      <c r="GE200" s="50"/>
      <c r="GF200" s="50"/>
      <c r="GG200" s="50"/>
      <c r="GH200" s="50"/>
      <c r="GI200" s="50"/>
      <c r="GJ200" s="50"/>
      <c r="GK200" s="50"/>
      <c r="GL200" s="50"/>
      <c r="GM200" s="50"/>
      <c r="GN200" s="50"/>
      <c r="GO200" s="50"/>
      <c r="GP200" s="50"/>
      <c r="GQ200" s="50"/>
      <c r="GR200" s="50"/>
      <c r="GS200" s="50"/>
      <c r="GT200" s="50"/>
      <c r="GU200" s="50"/>
      <c r="GV200" s="50"/>
      <c r="GW200" s="50"/>
      <c r="GX200" s="50"/>
      <c r="GY200" s="50"/>
      <c r="GZ200" s="50"/>
      <c r="HA200" s="50"/>
      <c r="HB200" s="50"/>
      <c r="HC200" s="50"/>
      <c r="HD200" s="50"/>
      <c r="HE200" s="50"/>
      <c r="HF200" s="50"/>
      <c r="HG200" s="50"/>
      <c r="HH200" s="50"/>
      <c r="HI200" s="50"/>
      <c r="HJ200" s="50"/>
      <c r="HK200" s="50"/>
      <c r="HL200" s="50"/>
      <c r="HM200" s="50"/>
      <c r="HN200" s="50"/>
      <c r="HO200" s="50"/>
      <c r="HP200" s="50"/>
      <c r="HQ200" s="50"/>
      <c r="HR200" s="50"/>
      <c r="HS200" s="50"/>
      <c r="HT200" s="50"/>
      <c r="HU200" s="50"/>
      <c r="HV200" s="50"/>
      <c r="HW200" s="50"/>
      <c r="HX200" s="50"/>
      <c r="HY200" s="50"/>
      <c r="HZ200" s="50"/>
      <c r="IA200" s="50"/>
      <c r="IB200" s="50"/>
      <c r="IC200" s="50"/>
      <c r="ID200" s="50"/>
      <c r="IE200" s="50"/>
      <c r="IF200" s="50"/>
      <c r="IG200" s="50"/>
      <c r="IH200" s="50"/>
      <c r="II200" s="50"/>
      <c r="IJ200" s="50"/>
      <c r="IK200" s="50"/>
      <c r="IL200" s="50"/>
      <c r="IM200" s="50"/>
      <c r="IN200" s="50"/>
      <c r="IO200" s="50"/>
      <c r="IP200" s="50"/>
      <c r="IQ200" s="50"/>
      <c r="IR200" s="50"/>
      <c r="IS200" s="50"/>
    </row>
    <row r="201" spans="1:253" ht="14.25" customHeight="1" x14ac:dyDescent="0.2">
      <c r="A201" s="56" t="str">
        <f t="shared" si="22"/>
        <v>camera.1113</v>
      </c>
      <c r="B201" s="57">
        <v>1113</v>
      </c>
      <c r="C201" s="58" t="s">
        <v>621</v>
      </c>
      <c r="D201" s="58">
        <v>594.12699999999995</v>
      </c>
      <c r="E201" s="58" t="s">
        <v>45</v>
      </c>
      <c r="F201" s="58" t="s">
        <v>34</v>
      </c>
      <c r="G201" s="58" t="s">
        <v>35</v>
      </c>
      <c r="H201" s="58" t="s">
        <v>635</v>
      </c>
      <c r="I201" s="58" t="s">
        <v>636</v>
      </c>
      <c r="J201" s="50" t="s">
        <v>47</v>
      </c>
      <c r="K201" s="50" t="s">
        <v>3722</v>
      </c>
      <c r="L201" s="72" t="s">
        <v>639</v>
      </c>
      <c r="M201" s="58"/>
      <c r="N201" s="58"/>
      <c r="O201" s="50">
        <v>80</v>
      </c>
      <c r="P201" s="50">
        <v>80</v>
      </c>
      <c r="Q201" s="50">
        <v>554</v>
      </c>
      <c r="R201" s="50" t="s">
        <v>1682</v>
      </c>
      <c r="S201" s="50" t="s">
        <v>81</v>
      </c>
      <c r="T201" s="50">
        <v>2222</v>
      </c>
      <c r="U201" s="50" t="s">
        <v>51</v>
      </c>
      <c r="V201" s="62" t="s">
        <v>52</v>
      </c>
      <c r="X201" s="50" t="s">
        <v>58</v>
      </c>
      <c r="Z201" s="73" t="s">
        <v>568</v>
      </c>
      <c r="AA201" s="50" t="s">
        <v>638</v>
      </c>
      <c r="AB201" s="58" t="s">
        <v>621</v>
      </c>
      <c r="AC201" s="50" t="s">
        <v>54</v>
      </c>
      <c r="AD201" s="50">
        <v>41.4536066309823</v>
      </c>
      <c r="AE201" s="50">
        <v>1.9758789670964301</v>
      </c>
      <c r="AF201" s="50">
        <v>300</v>
      </c>
      <c r="AG201" s="50" t="s">
        <v>43</v>
      </c>
      <c r="AH201" s="50" t="str">
        <f t="shared" si="24"/>
        <v>A-2 (Baix) 594,127 St. Andreu Bar</v>
      </c>
      <c r="AI201" s="50"/>
      <c r="AJ201" s="50" t="str">
        <f t="shared" si="25"/>
        <v>{'Camera information':{'Identifier':'camera.1113','Number':1113,'Group':'A-2 (Baix)','Name':'A-2 (Baix) 594,127 St. Andreu Bar','Location':'ACCESSOS SUD',</v>
      </c>
      <c r="AK201" s="50" t="str">
        <f t="shared" si="23"/>
        <v>'Description':'A-2 (Baix) 594,127 St. Andreu Bar','Symbol':'Fixed camera','Owner':'SCT','Municipality':'Sant Andreu de la Barca','Kilometric Point':'594,127','Road':'A-2 (Baix)','Direction':'DEC',</v>
      </c>
      <c r="AL201" s="50" t="str">
        <f t="shared" si="26"/>
        <v>'Latitude':'41,4536066309823','Longitude':'1,97587896709643','Manufacturer':'AXIS','Model':'-','Protocol':'		Plettack','Polling':300,</v>
      </c>
      <c r="AM201" s="50" t="str">
        <f t="shared" si="21"/>
        <v>'Connection':{'Address':'10.137.241.104','Multicast address':'				239.239.239.239','User':'','Password':'','HTTP port':80,'ONVIF port':80,'RTSP port':554},</v>
      </c>
      <c r="AN201" s="50" t="str">
        <f t="shared" si="27"/>
        <v>'PTZ protocol':{'Protocol':'		Plettack','Address':			16,'Port':2222,'Serial settings':'9600,8,E,1'}}},</v>
      </c>
      <c r="AO201" s="50"/>
      <c r="AP201" s="50"/>
      <c r="AQ201" s="50"/>
      <c r="AR201" s="50"/>
      <c r="AS201" s="50"/>
      <c r="AT201" s="50"/>
      <c r="AU201" s="50"/>
      <c r="AV201" s="50"/>
      <c r="AW201" s="50"/>
      <c r="AX201" s="50"/>
      <c r="AY201" s="50"/>
      <c r="AZ201" s="50"/>
      <c r="BA201" s="50"/>
      <c r="BB201" s="50"/>
      <c r="BC201" s="50"/>
      <c r="BD201" s="50"/>
      <c r="BE201" s="50"/>
      <c r="BF201" s="50"/>
      <c r="BG201" s="50"/>
      <c r="BH201" s="50"/>
      <c r="BI201" s="50"/>
      <c r="BJ201" s="50"/>
      <c r="BK201" s="50"/>
      <c r="BL201" s="50"/>
      <c r="BM201" s="50"/>
      <c r="BN201" s="50"/>
      <c r="BO201" s="50"/>
      <c r="BP201" s="50"/>
      <c r="BQ201" s="50"/>
      <c r="BR201" s="50"/>
      <c r="BS201" s="50"/>
      <c r="BT201" s="50"/>
      <c r="BU201" s="50"/>
      <c r="BV201" s="50"/>
      <c r="BW201" s="50"/>
      <c r="BX201" s="50"/>
      <c r="BY201" s="50"/>
      <c r="BZ201" s="50"/>
      <c r="CA201" s="50"/>
      <c r="CB201" s="50"/>
      <c r="CC201" s="50"/>
      <c r="CD201" s="50"/>
      <c r="CE201" s="50"/>
      <c r="CF201" s="50"/>
      <c r="CG201" s="50"/>
      <c r="CH201" s="50"/>
      <c r="CI201" s="50"/>
      <c r="CJ201" s="50"/>
      <c r="CK201" s="50"/>
      <c r="CL201" s="50"/>
      <c r="CM201" s="50"/>
      <c r="CN201" s="50"/>
      <c r="CO201" s="50"/>
      <c r="CP201" s="50"/>
      <c r="CQ201" s="50"/>
      <c r="CR201" s="50"/>
      <c r="CS201" s="50"/>
      <c r="CT201" s="50"/>
      <c r="CU201" s="50"/>
      <c r="CV201" s="50"/>
      <c r="CW201" s="50"/>
      <c r="CX201" s="50"/>
      <c r="CY201" s="50"/>
      <c r="CZ201" s="50"/>
      <c r="DA201" s="50"/>
      <c r="DB201" s="50"/>
      <c r="DC201" s="50"/>
      <c r="DD201" s="50"/>
      <c r="DE201" s="50"/>
      <c r="DF201" s="50"/>
      <c r="DG201" s="50"/>
      <c r="DH201" s="50"/>
      <c r="DI201" s="50"/>
      <c r="DJ201" s="50"/>
      <c r="DK201" s="50"/>
      <c r="DL201" s="50"/>
      <c r="DM201" s="50"/>
      <c r="DN201" s="50"/>
      <c r="DO201" s="50"/>
      <c r="DP201" s="50"/>
      <c r="DQ201" s="50"/>
      <c r="DR201" s="50"/>
      <c r="DS201" s="50"/>
      <c r="DT201" s="50"/>
      <c r="DU201" s="50"/>
      <c r="DV201" s="50"/>
      <c r="DW201" s="50"/>
      <c r="DX201" s="50"/>
      <c r="DY201" s="50"/>
      <c r="DZ201" s="50"/>
      <c r="EA201" s="50"/>
      <c r="EB201" s="50"/>
      <c r="EC201" s="50"/>
      <c r="ED201" s="50"/>
      <c r="EE201" s="50"/>
      <c r="EF201" s="50"/>
      <c r="EG201" s="50"/>
      <c r="EH201" s="50"/>
      <c r="EI201" s="50"/>
      <c r="EJ201" s="50"/>
      <c r="EK201" s="50"/>
      <c r="EL201" s="50"/>
      <c r="EM201" s="50"/>
      <c r="EN201" s="50"/>
      <c r="EO201" s="50"/>
      <c r="EP201" s="50"/>
      <c r="EQ201" s="50"/>
      <c r="ER201" s="50"/>
      <c r="ES201" s="50"/>
      <c r="ET201" s="50"/>
      <c r="EU201" s="50"/>
      <c r="EV201" s="50"/>
      <c r="EW201" s="50"/>
      <c r="EX201" s="50"/>
      <c r="EY201" s="50"/>
      <c r="EZ201" s="50"/>
      <c r="FA201" s="50"/>
      <c r="FB201" s="50"/>
      <c r="FC201" s="50"/>
      <c r="FD201" s="50"/>
      <c r="FE201" s="50"/>
      <c r="FF201" s="50"/>
      <c r="FG201" s="50"/>
      <c r="FH201" s="50"/>
      <c r="FI201" s="50"/>
      <c r="FJ201" s="50"/>
      <c r="FK201" s="50"/>
      <c r="FL201" s="50"/>
      <c r="FM201" s="50"/>
      <c r="FN201" s="50"/>
      <c r="FO201" s="50"/>
      <c r="FP201" s="50"/>
      <c r="FQ201" s="50"/>
      <c r="FR201" s="50"/>
      <c r="FS201" s="50"/>
      <c r="FT201" s="50"/>
      <c r="FU201" s="50"/>
      <c r="FV201" s="50"/>
      <c r="FW201" s="50"/>
      <c r="FX201" s="50"/>
      <c r="FY201" s="50"/>
      <c r="FZ201" s="50"/>
      <c r="GA201" s="50"/>
      <c r="GB201" s="50"/>
      <c r="GC201" s="50"/>
      <c r="GD201" s="50"/>
      <c r="GE201" s="50"/>
      <c r="GF201" s="50"/>
      <c r="GG201" s="50"/>
      <c r="GH201" s="50"/>
      <c r="GI201" s="50"/>
      <c r="GJ201" s="50"/>
      <c r="GK201" s="50"/>
      <c r="GL201" s="50"/>
      <c r="GM201" s="50"/>
      <c r="GN201" s="50"/>
      <c r="GO201" s="50"/>
      <c r="GP201" s="50"/>
      <c r="GQ201" s="50"/>
      <c r="GR201" s="50"/>
      <c r="GS201" s="50"/>
      <c r="GT201" s="50"/>
      <c r="GU201" s="50"/>
      <c r="GV201" s="50"/>
      <c r="GW201" s="50"/>
      <c r="GX201" s="50"/>
      <c r="GY201" s="50"/>
      <c r="GZ201" s="50"/>
      <c r="HA201" s="50"/>
      <c r="HB201" s="50"/>
      <c r="HC201" s="50"/>
      <c r="HD201" s="50"/>
      <c r="HE201" s="50"/>
      <c r="HF201" s="50"/>
      <c r="HG201" s="50"/>
      <c r="HH201" s="50"/>
      <c r="HI201" s="50"/>
      <c r="HJ201" s="50"/>
      <c r="HK201" s="50"/>
      <c r="HL201" s="50"/>
      <c r="HM201" s="50"/>
      <c r="HN201" s="50"/>
      <c r="HO201" s="50"/>
      <c r="HP201" s="50"/>
      <c r="HQ201" s="50"/>
      <c r="HR201" s="50"/>
      <c r="HS201" s="50"/>
      <c r="HT201" s="50"/>
      <c r="HU201" s="50"/>
      <c r="HV201" s="50"/>
      <c r="HW201" s="50"/>
      <c r="HX201" s="50"/>
      <c r="HY201" s="50"/>
      <c r="HZ201" s="50"/>
      <c r="IA201" s="50"/>
      <c r="IB201" s="50"/>
      <c r="IC201" s="50"/>
      <c r="ID201" s="50"/>
      <c r="IE201" s="50"/>
      <c r="IF201" s="50"/>
      <c r="IG201" s="50"/>
      <c r="IH201" s="50"/>
      <c r="II201" s="50"/>
      <c r="IJ201" s="50"/>
      <c r="IK201" s="50"/>
      <c r="IL201" s="50"/>
      <c r="IM201" s="50"/>
      <c r="IN201" s="50"/>
      <c r="IO201" s="50"/>
      <c r="IP201" s="50"/>
      <c r="IQ201" s="50"/>
      <c r="IR201" s="50"/>
      <c r="IS201" s="50"/>
    </row>
    <row r="202" spans="1:253" ht="14.25" customHeight="1" x14ac:dyDescent="0.2">
      <c r="A202" s="56" t="str">
        <f t="shared" si="22"/>
        <v>camera.1114</v>
      </c>
      <c r="B202" s="57">
        <v>1114</v>
      </c>
      <c r="C202" s="58" t="s">
        <v>621</v>
      </c>
      <c r="D202" s="58">
        <v>592.57600000000002</v>
      </c>
      <c r="E202" s="58" t="s">
        <v>45</v>
      </c>
      <c r="F202" s="58" t="s">
        <v>34</v>
      </c>
      <c r="G202" s="58" t="s">
        <v>35</v>
      </c>
      <c r="H202" s="58" t="s">
        <v>560</v>
      </c>
      <c r="I202" s="58" t="s">
        <v>560</v>
      </c>
      <c r="J202" s="50" t="s">
        <v>47</v>
      </c>
      <c r="K202" s="50" t="s">
        <v>3722</v>
      </c>
      <c r="L202" s="72" t="s">
        <v>640</v>
      </c>
      <c r="M202" s="58"/>
      <c r="N202" s="58"/>
      <c r="O202" s="50">
        <v>80</v>
      </c>
      <c r="P202" s="50">
        <v>80</v>
      </c>
      <c r="Q202" s="50">
        <v>554</v>
      </c>
      <c r="R202" s="50" t="s">
        <v>1682</v>
      </c>
      <c r="S202" s="50" t="s">
        <v>533</v>
      </c>
      <c r="T202" s="50">
        <v>2222</v>
      </c>
      <c r="U202" s="50" t="s">
        <v>51</v>
      </c>
      <c r="V202" s="62" t="s">
        <v>52</v>
      </c>
      <c r="X202" s="50" t="s">
        <v>58</v>
      </c>
      <c r="Z202" s="73" t="s">
        <v>568</v>
      </c>
      <c r="AA202" s="50" t="s">
        <v>641</v>
      </c>
      <c r="AB202" s="58" t="s">
        <v>621</v>
      </c>
      <c r="AC202" s="50" t="s">
        <v>54</v>
      </c>
      <c r="AD202" s="50">
        <v>41.466221472091902</v>
      </c>
      <c r="AE202" s="50">
        <v>1.9690145223059501</v>
      </c>
      <c r="AF202" s="50">
        <v>300</v>
      </c>
      <c r="AG202" s="50" t="s">
        <v>43</v>
      </c>
      <c r="AH202" s="50" t="str">
        <f t="shared" si="24"/>
        <v>A-2 (Baix) 592,576 Castellbisbal</v>
      </c>
      <c r="AI202" s="50"/>
      <c r="AJ202" s="50" t="str">
        <f t="shared" si="25"/>
        <v>{'Camera information':{'Identifier':'camera.1114','Number':1114,'Group':'A-2 (Baix)','Name':'A-2 (Baix) 592,576 Castellbisbal','Location':'ACCESSOS SUD',</v>
      </c>
      <c r="AK202" s="50" t="str">
        <f t="shared" si="23"/>
        <v>'Description':'A-2 (Baix) 592,576 Castellbisbal','Symbol':'Fixed camera','Owner':'SCT','Municipality':'Castellbisbal','Kilometric Point':'592,576','Road':'A-2 (Baix)','Direction':'DEC',</v>
      </c>
      <c r="AL202" s="50" t="str">
        <f t="shared" si="26"/>
        <v>'Latitude':'41,4662214720919','Longitude':'1,96901452230595','Manufacturer':'AXIS','Model':'-','Protocol':'		Plettack','Polling':300,</v>
      </c>
      <c r="AM202" s="50" t="str">
        <f t="shared" si="21"/>
        <v>'Connection':{'Address':'10.137.241.105','Multicast address':'				239.239.239.239','User':'','Password':'','HTTP port':80,'ONVIF port':80,'RTSP port':554},</v>
      </c>
      <c r="AN202" s="50" t="str">
        <f t="shared" si="27"/>
        <v>'PTZ protocol':{'Protocol':'		Plettack','Address':			15,'Port':2222,'Serial settings':'9600,8,E,1'}}},</v>
      </c>
      <c r="AO202" s="50"/>
      <c r="AP202" s="50"/>
      <c r="AQ202" s="50"/>
      <c r="AR202" s="50"/>
      <c r="AS202" s="50"/>
      <c r="AT202" s="50"/>
      <c r="AU202" s="50"/>
      <c r="AV202" s="50"/>
      <c r="AW202" s="50"/>
      <c r="AX202" s="50"/>
      <c r="AY202" s="50"/>
      <c r="AZ202" s="50"/>
      <c r="BA202" s="50"/>
      <c r="BB202" s="50"/>
      <c r="BC202" s="50"/>
      <c r="BD202" s="50"/>
      <c r="BE202" s="50"/>
      <c r="BF202" s="50"/>
      <c r="BG202" s="50"/>
      <c r="BH202" s="50"/>
      <c r="BI202" s="50"/>
      <c r="BJ202" s="50"/>
      <c r="BK202" s="50"/>
      <c r="BL202" s="50"/>
      <c r="BM202" s="50"/>
      <c r="BN202" s="50"/>
      <c r="BO202" s="50"/>
      <c r="BP202" s="50"/>
      <c r="BQ202" s="50"/>
      <c r="BR202" s="50"/>
      <c r="BS202" s="50"/>
      <c r="BT202" s="50"/>
      <c r="BU202" s="50"/>
      <c r="BV202" s="50"/>
      <c r="BW202" s="50"/>
      <c r="BX202" s="50"/>
      <c r="BY202" s="50"/>
      <c r="BZ202" s="50"/>
      <c r="CA202" s="50"/>
      <c r="CB202" s="50"/>
      <c r="CC202" s="50"/>
      <c r="CD202" s="50"/>
      <c r="CE202" s="50"/>
      <c r="CF202" s="50"/>
      <c r="CG202" s="50"/>
      <c r="CH202" s="50"/>
      <c r="CI202" s="50"/>
      <c r="CJ202" s="50"/>
      <c r="CK202" s="50"/>
      <c r="CL202" s="50"/>
      <c r="CM202" s="50"/>
      <c r="CN202" s="50"/>
      <c r="CO202" s="50"/>
      <c r="CP202" s="50"/>
      <c r="CQ202" s="50"/>
      <c r="CR202" s="50"/>
      <c r="CS202" s="50"/>
      <c r="CT202" s="50"/>
      <c r="CU202" s="50"/>
      <c r="CV202" s="50"/>
      <c r="CW202" s="50"/>
      <c r="CX202" s="50"/>
      <c r="CY202" s="50"/>
      <c r="CZ202" s="50"/>
      <c r="DA202" s="50"/>
      <c r="DB202" s="50"/>
      <c r="DC202" s="50"/>
      <c r="DD202" s="50"/>
      <c r="DE202" s="50"/>
      <c r="DF202" s="50"/>
      <c r="DG202" s="50"/>
      <c r="DH202" s="50"/>
      <c r="DI202" s="50"/>
      <c r="DJ202" s="50"/>
      <c r="DK202" s="50"/>
      <c r="DL202" s="50"/>
      <c r="DM202" s="50"/>
      <c r="DN202" s="50"/>
      <c r="DO202" s="50"/>
      <c r="DP202" s="50"/>
      <c r="DQ202" s="50"/>
      <c r="DR202" s="50"/>
      <c r="DS202" s="50"/>
      <c r="DT202" s="50"/>
      <c r="DU202" s="50"/>
      <c r="DV202" s="50"/>
      <c r="DW202" s="50"/>
      <c r="DX202" s="50"/>
      <c r="DY202" s="50"/>
      <c r="DZ202" s="50"/>
      <c r="EA202" s="50"/>
      <c r="EB202" s="50"/>
      <c r="EC202" s="50"/>
      <c r="ED202" s="50"/>
      <c r="EE202" s="50"/>
      <c r="EF202" s="50"/>
      <c r="EG202" s="50"/>
      <c r="EH202" s="50"/>
      <c r="EI202" s="50"/>
      <c r="EJ202" s="50"/>
      <c r="EK202" s="50"/>
      <c r="EL202" s="50"/>
      <c r="EM202" s="50"/>
      <c r="EN202" s="50"/>
      <c r="EO202" s="50"/>
      <c r="EP202" s="50"/>
      <c r="EQ202" s="50"/>
      <c r="ER202" s="50"/>
      <c r="ES202" s="50"/>
      <c r="ET202" s="50"/>
      <c r="EU202" s="50"/>
      <c r="EV202" s="50"/>
      <c r="EW202" s="50"/>
      <c r="EX202" s="50"/>
      <c r="EY202" s="50"/>
      <c r="EZ202" s="50"/>
      <c r="FA202" s="50"/>
      <c r="FB202" s="50"/>
      <c r="FC202" s="50"/>
      <c r="FD202" s="50"/>
      <c r="FE202" s="50"/>
      <c r="FF202" s="50"/>
      <c r="FG202" s="50"/>
      <c r="FH202" s="50"/>
      <c r="FI202" s="50"/>
      <c r="FJ202" s="50"/>
      <c r="FK202" s="50"/>
      <c r="FL202" s="50"/>
      <c r="FM202" s="50"/>
      <c r="FN202" s="50"/>
      <c r="FO202" s="50"/>
      <c r="FP202" s="50"/>
      <c r="FQ202" s="50"/>
      <c r="FR202" s="50"/>
      <c r="FS202" s="50"/>
      <c r="FT202" s="50"/>
      <c r="FU202" s="50"/>
      <c r="FV202" s="50"/>
      <c r="FW202" s="50"/>
      <c r="FX202" s="50"/>
      <c r="FY202" s="50"/>
      <c r="FZ202" s="50"/>
      <c r="GA202" s="50"/>
      <c r="GB202" s="50"/>
      <c r="GC202" s="50"/>
      <c r="GD202" s="50"/>
      <c r="GE202" s="50"/>
      <c r="GF202" s="50"/>
      <c r="GG202" s="50"/>
      <c r="GH202" s="50"/>
      <c r="GI202" s="50"/>
      <c r="GJ202" s="50"/>
      <c r="GK202" s="50"/>
      <c r="GL202" s="50"/>
      <c r="GM202" s="50"/>
      <c r="GN202" s="50"/>
      <c r="GO202" s="50"/>
      <c r="GP202" s="50"/>
      <c r="GQ202" s="50"/>
      <c r="GR202" s="50"/>
      <c r="GS202" s="50"/>
      <c r="GT202" s="50"/>
      <c r="GU202" s="50"/>
      <c r="GV202" s="50"/>
      <c r="GW202" s="50"/>
      <c r="GX202" s="50"/>
      <c r="GY202" s="50"/>
      <c r="GZ202" s="50"/>
      <c r="HA202" s="50"/>
      <c r="HB202" s="50"/>
      <c r="HC202" s="50"/>
      <c r="HD202" s="50"/>
      <c r="HE202" s="50"/>
      <c r="HF202" s="50"/>
      <c r="HG202" s="50"/>
      <c r="HH202" s="50"/>
      <c r="HI202" s="50"/>
      <c r="HJ202" s="50"/>
      <c r="HK202" s="50"/>
      <c r="HL202" s="50"/>
      <c r="HM202" s="50"/>
      <c r="HN202" s="50"/>
      <c r="HO202" s="50"/>
      <c r="HP202" s="50"/>
      <c r="HQ202" s="50"/>
      <c r="HR202" s="50"/>
      <c r="HS202" s="50"/>
      <c r="HT202" s="50"/>
      <c r="HU202" s="50"/>
      <c r="HV202" s="50"/>
      <c r="HW202" s="50"/>
      <c r="HX202" s="50"/>
      <c r="HY202" s="50"/>
      <c r="HZ202" s="50"/>
      <c r="IA202" s="50"/>
      <c r="IB202" s="50"/>
      <c r="IC202" s="50"/>
      <c r="ID202" s="50"/>
      <c r="IE202" s="50"/>
      <c r="IF202" s="50"/>
      <c r="IG202" s="50"/>
      <c r="IH202" s="50"/>
      <c r="II202" s="50"/>
      <c r="IJ202" s="50"/>
      <c r="IK202" s="50"/>
      <c r="IL202" s="50"/>
      <c r="IM202" s="50"/>
      <c r="IN202" s="50"/>
      <c r="IO202" s="50"/>
      <c r="IP202" s="50"/>
      <c r="IQ202" s="50"/>
      <c r="IR202" s="50"/>
      <c r="IS202" s="50"/>
    </row>
    <row r="203" spans="1:253" ht="14.25" customHeight="1" x14ac:dyDescent="0.2">
      <c r="A203" s="56" t="str">
        <f t="shared" si="22"/>
        <v>camera.1115</v>
      </c>
      <c r="B203" s="57">
        <v>1115</v>
      </c>
      <c r="C203" s="58" t="s">
        <v>621</v>
      </c>
      <c r="D203" s="58">
        <v>591.50900000000001</v>
      </c>
      <c r="E203" s="58" t="s">
        <v>45</v>
      </c>
      <c r="F203" s="58" t="s">
        <v>34</v>
      </c>
      <c r="G203" s="58" t="s">
        <v>35</v>
      </c>
      <c r="H203" s="58" t="s">
        <v>560</v>
      </c>
      <c r="I203" s="58" t="s">
        <v>560</v>
      </c>
      <c r="J203" s="50" t="s">
        <v>47</v>
      </c>
      <c r="K203" s="50" t="s">
        <v>3722</v>
      </c>
      <c r="L203" s="72" t="s">
        <v>642</v>
      </c>
      <c r="M203" s="58"/>
      <c r="N203" s="58"/>
      <c r="O203" s="50">
        <v>80</v>
      </c>
      <c r="P203" s="50">
        <v>80</v>
      </c>
      <c r="Q203" s="50">
        <v>554</v>
      </c>
      <c r="R203" s="50" t="s">
        <v>1682</v>
      </c>
      <c r="S203" s="50" t="s">
        <v>546</v>
      </c>
      <c r="T203" s="50">
        <v>2222</v>
      </c>
      <c r="U203" s="50" t="s">
        <v>51</v>
      </c>
      <c r="V203" s="62" t="s">
        <v>52</v>
      </c>
      <c r="X203" s="50" t="s">
        <v>58</v>
      </c>
      <c r="Z203" s="73" t="s">
        <v>568</v>
      </c>
      <c r="AA203" s="50" t="s">
        <v>643</v>
      </c>
      <c r="AB203" s="58" t="s">
        <v>621</v>
      </c>
      <c r="AC203" s="50" t="s">
        <v>54</v>
      </c>
      <c r="AD203" s="50">
        <v>41.4717841875527</v>
      </c>
      <c r="AE203" s="67">
        <v>1.95799598956839</v>
      </c>
      <c r="AF203" s="50">
        <v>300</v>
      </c>
      <c r="AG203" s="50" t="s">
        <v>43</v>
      </c>
      <c r="AH203" s="50" t="str">
        <f t="shared" si="24"/>
        <v>A-2 (Baix) 591,509 Castellbisbal</v>
      </c>
      <c r="AJ203" s="50" t="str">
        <f t="shared" si="25"/>
        <v>{'Camera information':{'Identifier':'camera.1115','Number':1115,'Group':'A-2 (Baix)','Name':'A-2 (Baix) 591,509 Castellbisbal','Location':'ACCESSOS SUD',</v>
      </c>
      <c r="AK203" s="50" t="str">
        <f t="shared" si="23"/>
        <v>'Description':'A-2 (Baix) 591,509 Castellbisbal','Symbol':'Fixed camera','Owner':'SCT','Municipality':'Castellbisbal','Kilometric Point':'591,509','Road':'A-2 (Baix)','Direction':'DEC',</v>
      </c>
      <c r="AL203" s="50" t="str">
        <f t="shared" si="26"/>
        <v>'Latitude':'41,4717841875527','Longitude':'1,95799598956839','Manufacturer':'AXIS','Model':'-','Protocol':'		Plettack','Polling':300,</v>
      </c>
      <c r="AM203" s="50" t="str">
        <f t="shared" si="21"/>
        <v>'Connection':{'Address':'10.137.241.106','Multicast address':'				239.239.239.239','User':'','Password':'','HTTP port':80,'ONVIF port':80,'RTSP port':554},</v>
      </c>
      <c r="AN203" s="50" t="str">
        <f t="shared" si="27"/>
        <v>'PTZ protocol':{'Protocol':'		Plettack','Address':			14,'Port':2222,'Serial settings':'9600,8,E,1'}}},</v>
      </c>
    </row>
    <row r="204" spans="1:253" ht="14.25" customHeight="1" x14ac:dyDescent="0.2">
      <c r="A204" s="56" t="str">
        <f t="shared" si="22"/>
        <v>camera.1116</v>
      </c>
      <c r="B204" s="57">
        <v>1116</v>
      </c>
      <c r="C204" s="58" t="s">
        <v>621</v>
      </c>
      <c r="D204" s="58">
        <v>590.63</v>
      </c>
      <c r="E204" s="58" t="s">
        <v>45</v>
      </c>
      <c r="F204" s="58" t="s">
        <v>34</v>
      </c>
      <c r="G204" s="58" t="s">
        <v>35</v>
      </c>
      <c r="H204" s="58" t="s">
        <v>560</v>
      </c>
      <c r="I204" s="58" t="s">
        <v>560</v>
      </c>
      <c r="J204" s="50" t="s">
        <v>47</v>
      </c>
      <c r="K204" s="50" t="s">
        <v>3722</v>
      </c>
      <c r="L204" s="72" t="s">
        <v>644</v>
      </c>
      <c r="M204" s="58"/>
      <c r="N204" s="58"/>
      <c r="O204" s="50">
        <v>80</v>
      </c>
      <c r="P204" s="50">
        <v>80</v>
      </c>
      <c r="Q204" s="50">
        <v>554</v>
      </c>
      <c r="R204" s="50" t="s">
        <v>1682</v>
      </c>
      <c r="S204" s="50" t="s">
        <v>549</v>
      </c>
      <c r="T204" s="50">
        <v>2222</v>
      </c>
      <c r="U204" s="50" t="s">
        <v>51</v>
      </c>
      <c r="V204" s="62" t="s">
        <v>52</v>
      </c>
      <c r="X204" s="50" t="s">
        <v>58</v>
      </c>
      <c r="Z204" s="73" t="s">
        <v>568</v>
      </c>
      <c r="AA204" s="50" t="s">
        <v>645</v>
      </c>
      <c r="AB204" s="58" t="s">
        <v>621</v>
      </c>
      <c r="AC204" s="50" t="s">
        <v>511</v>
      </c>
      <c r="AD204" s="50">
        <v>41.469720475275999</v>
      </c>
      <c r="AE204" s="67">
        <v>1.9464960460940699</v>
      </c>
      <c r="AF204" s="50">
        <v>300</v>
      </c>
      <c r="AG204" s="50" t="s">
        <v>43</v>
      </c>
      <c r="AH204" s="50" t="str">
        <f t="shared" si="24"/>
        <v>A-2 (Baix) 590,63 Castellbisbal</v>
      </c>
      <c r="AJ204" s="50" t="str">
        <f t="shared" si="25"/>
        <v>{'Camera information':{'Identifier':'camera.1116','Number':1116,'Group':'A-2 (Baix)','Name':'A-2 (Baix) 590,63 Castellbisbal','Location':'ACCESSOS SUD',</v>
      </c>
      <c r="AK204" s="50" t="str">
        <f t="shared" si="23"/>
        <v>'Description':'A-2 (Baix) 590,63 Castellbisbal','Symbol':'Fixed camera','Owner':'SCT','Municipality':'Castellbisbal','Kilometric Point':'590,63','Road':'A-2 (Baix)','Direction':'CRE',</v>
      </c>
      <c r="AL204" s="50" t="str">
        <f t="shared" si="26"/>
        <v>'Latitude':'41,469720475276','Longitude':'1,94649604609407','Manufacturer':'AXIS','Model':'-','Protocol':'		Plettack','Polling':300,</v>
      </c>
      <c r="AM204" s="50" t="str">
        <f t="shared" si="21"/>
        <v>'Connection':{'Address':'10.137.241.107','Multicast address':'				239.239.239.239','User':'','Password':'','HTTP port':80,'ONVIF port':80,'RTSP port':554},</v>
      </c>
      <c r="AN204" s="50" t="str">
        <f t="shared" si="27"/>
        <v>'PTZ protocol':{'Protocol':'		Plettack','Address':			13,'Port':2222,'Serial settings':'9600,8,E,1'}}},</v>
      </c>
    </row>
    <row r="205" spans="1:253" ht="14.25" customHeight="1" x14ac:dyDescent="0.2">
      <c r="A205" s="56" t="str">
        <f t="shared" si="22"/>
        <v>camera.1117</v>
      </c>
      <c r="B205" s="57">
        <v>1117</v>
      </c>
      <c r="C205" s="58" t="s">
        <v>621</v>
      </c>
      <c r="D205" s="58">
        <v>589.17999999999995</v>
      </c>
      <c r="E205" s="58" t="s">
        <v>45</v>
      </c>
      <c r="F205" s="58" t="s">
        <v>34</v>
      </c>
      <c r="G205" s="58" t="s">
        <v>35</v>
      </c>
      <c r="H205" s="58" t="s">
        <v>564</v>
      </c>
      <c r="I205" s="58" t="s">
        <v>564</v>
      </c>
      <c r="J205" s="50" t="s">
        <v>47</v>
      </c>
      <c r="K205" s="50" t="s">
        <v>3722</v>
      </c>
      <c r="L205" s="72" t="s">
        <v>646</v>
      </c>
      <c r="M205" s="58"/>
      <c r="N205" s="58"/>
      <c r="O205" s="50">
        <v>80</v>
      </c>
      <c r="P205" s="50">
        <v>80</v>
      </c>
      <c r="Q205" s="50">
        <v>554</v>
      </c>
      <c r="R205" s="50" t="s">
        <v>1682</v>
      </c>
      <c r="S205" s="50" t="s">
        <v>552</v>
      </c>
      <c r="T205" s="50">
        <v>2222</v>
      </c>
      <c r="U205" s="50" t="s">
        <v>51</v>
      </c>
      <c r="V205" s="62" t="s">
        <v>52</v>
      </c>
      <c r="X205" s="50" t="s">
        <v>58</v>
      </c>
      <c r="Z205" s="73" t="s">
        <v>568</v>
      </c>
      <c r="AA205" s="50" t="s">
        <v>647</v>
      </c>
      <c r="AB205" s="58" t="s">
        <v>621</v>
      </c>
      <c r="AC205" s="50" t="s">
        <v>511</v>
      </c>
      <c r="AD205" s="50">
        <v>41.4780136735639</v>
      </c>
      <c r="AE205" s="67">
        <v>1.9368870089847099</v>
      </c>
      <c r="AF205" s="50">
        <v>300</v>
      </c>
      <c r="AG205" s="50" t="s">
        <v>43</v>
      </c>
      <c r="AH205" s="50" t="str">
        <f t="shared" si="24"/>
        <v>A-2 (Baix) 589,18 Martorell</v>
      </c>
      <c r="AJ205" s="50" t="str">
        <f t="shared" si="25"/>
        <v>{'Camera information':{'Identifier':'camera.1117','Number':1117,'Group':'A-2 (Baix)','Name':'A-2 (Baix) 589,18 Martorell','Location':'ACCESSOS SUD',</v>
      </c>
      <c r="AK205" s="50" t="str">
        <f t="shared" si="23"/>
        <v>'Description':'A-2 (Baix) 589,18 Martorell','Symbol':'Fixed camera','Owner':'SCT','Municipality':'Martorell','Kilometric Point':'589,18','Road':'A-2 (Baix)','Direction':'CRE',</v>
      </c>
      <c r="AL205" s="50" t="str">
        <f t="shared" si="26"/>
        <v>'Latitude':'41,4780136735639','Longitude':'1,93688700898471','Manufacturer':'AXIS','Model':'-','Protocol':'		Plettack','Polling':300,</v>
      </c>
      <c r="AM205" s="50" t="str">
        <f t="shared" si="21"/>
        <v>'Connection':{'Address':'10.137.241.108','Multicast address':'				239.239.239.239','User':'','Password':'','HTTP port':80,'ONVIF port':80,'RTSP port':554},</v>
      </c>
      <c r="AN205" s="50" t="str">
        <f t="shared" si="27"/>
        <v>'PTZ protocol':{'Protocol':'		Plettack','Address':			12,'Port':2222,'Serial settings':'9600,8,E,1'}}},</v>
      </c>
    </row>
    <row r="206" spans="1:253" ht="14.25" customHeight="1" x14ac:dyDescent="0.2">
      <c r="A206" s="56" t="str">
        <f t="shared" si="22"/>
        <v>camera.2003</v>
      </c>
      <c r="B206" s="57">
        <v>2003</v>
      </c>
      <c r="C206" s="58" t="s">
        <v>648</v>
      </c>
      <c r="D206" s="58">
        <v>18.7</v>
      </c>
      <c r="E206" s="58" t="s">
        <v>3720</v>
      </c>
      <c r="F206" s="58" t="s">
        <v>61</v>
      </c>
      <c r="G206" s="58" t="s">
        <v>35</v>
      </c>
      <c r="H206" s="58" t="s">
        <v>650</v>
      </c>
      <c r="I206" s="58"/>
      <c r="J206" s="50" t="s">
        <v>37</v>
      </c>
      <c r="K206" s="60" t="s">
        <v>162</v>
      </c>
      <c r="L206" s="50" t="s">
        <v>651</v>
      </c>
      <c r="M206" s="58" t="s">
        <v>39</v>
      </c>
      <c r="N206" s="58" t="s">
        <v>40</v>
      </c>
      <c r="O206" s="50">
        <v>80</v>
      </c>
      <c r="P206" s="50">
        <v>80</v>
      </c>
      <c r="Q206" s="50">
        <v>554</v>
      </c>
      <c r="R206" s="50" t="s">
        <v>1682</v>
      </c>
      <c r="S206" s="50" t="s">
        <v>41</v>
      </c>
      <c r="T206" s="50">
        <v>0</v>
      </c>
      <c r="U206" s="50" t="s">
        <v>634</v>
      </c>
      <c r="V206" s="50" t="s">
        <v>652</v>
      </c>
      <c r="W206" s="50" t="s">
        <v>68</v>
      </c>
      <c r="AB206" s="58" t="s">
        <v>648</v>
      </c>
      <c r="AC206" s="50" t="s">
        <v>89</v>
      </c>
      <c r="AD206" s="50">
        <v>0</v>
      </c>
      <c r="AE206" s="67">
        <v>0</v>
      </c>
      <c r="AF206" s="50">
        <v>300</v>
      </c>
      <c r="AG206" s="50" t="s">
        <v>43</v>
      </c>
      <c r="AH206" s="50" t="str">
        <f t="shared" si="24"/>
        <v xml:space="preserve">B-20 18,7 </v>
      </c>
      <c r="AJ206" s="50" t="str">
        <f t="shared" si="25"/>
        <v>{'Camera information':{'Identifier':'camera.2003','Number':2003,'Group':'B-20','Name':'B-20 18,7 ','Location':'ACCESSOS NORD',</v>
      </c>
      <c r="AK206" s="50" t="str">
        <f t="shared" si="23"/>
        <v>'Description':'B-20 18,7 ','Symbol':'Fixed camera','Owner':'SCT/MFOM','Municipality':'Badalona','Kilometric Point':'18,7','Road':'B-20','Direction':'0',</v>
      </c>
      <c r="AL206" s="50" t="str">
        <f t="shared" si="26"/>
        <v>'Latitude':'0','Longitude':'0','Manufacturer':'LANACCESS','Model':'onSafe MPEGx-100E','Protocol':'		Plettack','Polling':300,</v>
      </c>
      <c r="AM206" s="50" t="str">
        <f t="shared" si="21"/>
        <v>'Connection':{'Address':'10.137.228.11','Multicast address':'				239.137.228.11','User':'hello','Password':'world','HTTP port':80,'ONVIF port':80,'RTSP port':554},</v>
      </c>
      <c r="AN206" s="50" t="str">
        <f t="shared" si="27"/>
        <v>'PTZ protocol':{'Protocol':'		Plettack','Address':			0,'Port':0,'Serial settings':'9600,8,N,1'}}},</v>
      </c>
    </row>
    <row r="207" spans="1:253" ht="14.25" customHeight="1" x14ac:dyDescent="0.2">
      <c r="A207" s="56" t="str">
        <f t="shared" si="22"/>
        <v>camera.2004</v>
      </c>
      <c r="B207" s="57">
        <v>2004</v>
      </c>
      <c r="C207" s="58" t="s">
        <v>648</v>
      </c>
      <c r="D207" s="58">
        <v>19.399999999999999</v>
      </c>
      <c r="E207" s="58" t="s">
        <v>3720</v>
      </c>
      <c r="F207" s="58" t="s">
        <v>61</v>
      </c>
      <c r="G207" s="58" t="s">
        <v>35</v>
      </c>
      <c r="H207" s="58" t="s">
        <v>650</v>
      </c>
      <c r="I207" s="58"/>
      <c r="J207" s="50" t="s">
        <v>37</v>
      </c>
      <c r="K207" s="60" t="s">
        <v>162</v>
      </c>
      <c r="L207" s="50" t="s">
        <v>653</v>
      </c>
      <c r="M207" s="58" t="s">
        <v>39</v>
      </c>
      <c r="N207" s="58" t="s">
        <v>40</v>
      </c>
      <c r="O207" s="50">
        <v>80</v>
      </c>
      <c r="P207" s="50">
        <v>80</v>
      </c>
      <c r="Q207" s="50">
        <v>554</v>
      </c>
      <c r="R207" s="50" t="s">
        <v>1682</v>
      </c>
      <c r="S207" s="50" t="s">
        <v>41</v>
      </c>
      <c r="T207" s="50">
        <v>0</v>
      </c>
      <c r="U207" s="50" t="s">
        <v>634</v>
      </c>
      <c r="V207" s="50" t="s">
        <v>654</v>
      </c>
      <c r="W207" s="50" t="s">
        <v>68</v>
      </c>
      <c r="AB207" s="58" t="s">
        <v>648</v>
      </c>
      <c r="AC207" s="50" t="s">
        <v>89</v>
      </c>
      <c r="AD207" s="50">
        <v>0</v>
      </c>
      <c r="AE207" s="67">
        <v>0</v>
      </c>
      <c r="AF207" s="50">
        <v>300</v>
      </c>
      <c r="AG207" s="50" t="s">
        <v>43</v>
      </c>
      <c r="AH207" s="50" t="str">
        <f t="shared" si="24"/>
        <v xml:space="preserve">B-20 19,4 </v>
      </c>
      <c r="AJ207" s="50" t="str">
        <f t="shared" si="25"/>
        <v>{'Camera information':{'Identifier':'camera.2004','Number':2004,'Group':'B-20','Name':'B-20 19,4 ','Location':'ACCESSOS NORD',</v>
      </c>
      <c r="AK207" s="50" t="str">
        <f t="shared" si="23"/>
        <v>'Description':'B-20 19,4 ','Symbol':'Fixed camera','Owner':'SCT/MFOM','Municipality':'Badalona','Kilometric Point':'19,4','Road':'B-20','Direction':'0',</v>
      </c>
      <c r="AL207" s="50" t="str">
        <f t="shared" si="26"/>
        <v>'Latitude':'0','Longitude':'0','Manufacturer':'LANACCESS','Model':'onSafe MPEGx-100E','Protocol':'		Plettack','Polling':300,</v>
      </c>
      <c r="AM207" s="50" t="str">
        <f t="shared" si="21"/>
        <v>'Connection':{'Address':'10.137.228.12','Multicast address':'				239.137.228.12','User':'hello','Password':'world','HTTP port':80,'ONVIF port':80,'RTSP port':554},</v>
      </c>
      <c r="AN207" s="50" t="str">
        <f t="shared" si="27"/>
        <v>'PTZ protocol':{'Protocol':'		Plettack','Address':			0,'Port':0,'Serial settings':'9600,8,N,1'}}},</v>
      </c>
    </row>
    <row r="208" spans="1:253" ht="14.25" customHeight="1" x14ac:dyDescent="0.2">
      <c r="A208" s="56" t="str">
        <f t="shared" si="22"/>
        <v>camera.1118</v>
      </c>
      <c r="B208" s="57">
        <v>1118</v>
      </c>
      <c r="C208" s="58" t="s">
        <v>621</v>
      </c>
      <c r="D208" s="58">
        <v>587.471</v>
      </c>
      <c r="E208" s="58" t="s">
        <v>45</v>
      </c>
      <c r="F208" s="58" t="s">
        <v>34</v>
      </c>
      <c r="G208" s="58" t="s">
        <v>35</v>
      </c>
      <c r="H208" s="58" t="s">
        <v>564</v>
      </c>
      <c r="I208" s="58" t="s">
        <v>564</v>
      </c>
      <c r="J208" s="50" t="s">
        <v>47</v>
      </c>
      <c r="K208" s="50" t="s">
        <v>3722</v>
      </c>
      <c r="L208" s="74">
        <v>10137241109</v>
      </c>
      <c r="M208" s="58"/>
      <c r="N208" s="58"/>
      <c r="O208" s="50">
        <v>80</v>
      </c>
      <c r="P208" s="50">
        <v>80</v>
      </c>
      <c r="Q208" s="50">
        <v>554</v>
      </c>
      <c r="R208" s="50" t="s">
        <v>1682</v>
      </c>
      <c r="S208" s="50" t="s">
        <v>555</v>
      </c>
      <c r="T208" s="50">
        <v>2222</v>
      </c>
      <c r="U208" s="50" t="s">
        <v>51</v>
      </c>
      <c r="V208" s="62" t="s">
        <v>52</v>
      </c>
      <c r="X208" s="50" t="s">
        <v>58</v>
      </c>
      <c r="Z208" s="73" t="s">
        <v>568</v>
      </c>
      <c r="AA208" s="50" t="s">
        <v>655</v>
      </c>
      <c r="AB208" s="58" t="s">
        <v>621</v>
      </c>
      <c r="AC208" s="50" t="s">
        <v>54</v>
      </c>
      <c r="AD208" s="50">
        <v>41.491344300000002</v>
      </c>
      <c r="AE208" s="67">
        <v>1.9272666000000001</v>
      </c>
      <c r="AF208" s="50">
        <v>300</v>
      </c>
      <c r="AG208" s="50" t="s">
        <v>43</v>
      </c>
      <c r="AH208" s="50" t="str">
        <f t="shared" si="24"/>
        <v>A-2 (Baix) 587,471 Martorell</v>
      </c>
      <c r="AJ208" s="50" t="str">
        <f t="shared" si="25"/>
        <v>{'Camera information':{'Identifier':'camera.1118','Number':1118,'Group':'A-2 (Baix)','Name':'A-2 (Baix) 587,471 Martorell','Location':'ACCESSOS SUD',</v>
      </c>
      <c r="AK208" s="50" t="str">
        <f t="shared" si="23"/>
        <v>'Description':'A-2 (Baix) 587,471 Martorell','Symbol':'Fixed camera','Owner':'SCT','Municipality':'Martorell','Kilometric Point':'587,471','Road':'A-2 (Baix)','Direction':'DEC',</v>
      </c>
      <c r="AL208" s="50" t="str">
        <f t="shared" si="26"/>
        <v>'Latitude':'41,4913443','Longitude':'1,9272666','Manufacturer':'AXIS','Model':'-','Protocol':'		Plettack','Polling':300,</v>
      </c>
      <c r="AM208" s="50" t="str">
        <f t="shared" si="21"/>
        <v>'Connection':{'Address':'10137241109','Multicast address':'				239.239.239.239','User':'','Password':'','HTTP port':80,'ONVIF port':80,'RTSP port':554},</v>
      </c>
      <c r="AN208" s="50" t="str">
        <f t="shared" si="27"/>
        <v>'PTZ protocol':{'Protocol':'		Plettack','Address':			11,'Port':2222,'Serial settings':'9600,8,E,1'}}},</v>
      </c>
    </row>
    <row r="209" spans="1:40" ht="14.25" customHeight="1" x14ac:dyDescent="0.2">
      <c r="A209" s="56" t="str">
        <f t="shared" si="22"/>
        <v>camera.1119</v>
      </c>
      <c r="B209" s="57">
        <v>1119</v>
      </c>
      <c r="C209" s="58" t="s">
        <v>621</v>
      </c>
      <c r="D209" s="58">
        <v>586.29999999999995</v>
      </c>
      <c r="E209" s="58" t="s">
        <v>45</v>
      </c>
      <c r="F209" s="58" t="s">
        <v>34</v>
      </c>
      <c r="G209" s="58" t="s">
        <v>35</v>
      </c>
      <c r="H209" s="58" t="s">
        <v>564</v>
      </c>
      <c r="I209" s="58" t="s">
        <v>365</v>
      </c>
      <c r="J209" s="50" t="s">
        <v>47</v>
      </c>
      <c r="K209" s="50" t="s">
        <v>632</v>
      </c>
      <c r="L209" s="71" t="s">
        <v>656</v>
      </c>
      <c r="M209" s="58" t="s">
        <v>50</v>
      </c>
      <c r="N209" s="58" t="s">
        <v>50</v>
      </c>
      <c r="O209" s="50">
        <v>80</v>
      </c>
      <c r="P209" s="50">
        <v>80</v>
      </c>
      <c r="Q209" s="50">
        <v>554</v>
      </c>
      <c r="R209" s="50" t="s">
        <v>1682</v>
      </c>
      <c r="S209" s="50" t="s">
        <v>558</v>
      </c>
      <c r="T209" s="50">
        <v>2222</v>
      </c>
      <c r="U209" s="50" t="s">
        <v>51</v>
      </c>
      <c r="V209" s="62" t="s">
        <v>52</v>
      </c>
      <c r="X209" s="50" t="s">
        <v>58</v>
      </c>
      <c r="Z209" s="73" t="s">
        <v>568</v>
      </c>
      <c r="AA209" s="50" t="s">
        <v>657</v>
      </c>
      <c r="AB209" s="58" t="s">
        <v>621</v>
      </c>
      <c r="AC209" s="50" t="s">
        <v>54</v>
      </c>
      <c r="AD209" s="50">
        <v>41.497501900000003</v>
      </c>
      <c r="AE209" s="67">
        <v>1.9187746999999999</v>
      </c>
      <c r="AF209" s="50">
        <v>300</v>
      </c>
      <c r="AG209" s="50" t="s">
        <v>43</v>
      </c>
      <c r="AH209" s="50" t="str">
        <f t="shared" si="24"/>
        <v>A-2 (Baix) 586,3 Enllaç AP-7</v>
      </c>
      <c r="AJ209" s="50" t="str">
        <f t="shared" si="25"/>
        <v>{'Camera information':{'Identifier':'camera.1119','Number':1119,'Group':'A-2 (Baix)','Name':'A-2 (Baix) 586,3 Enllaç AP-7','Location':'ACCESSOS SUD',</v>
      </c>
      <c r="AK209" s="50" t="str">
        <f t="shared" si="23"/>
        <v>'Description':'A-2 (Baix) 586,3 Enllaç AP-7','Symbol':'Fixed camera','Owner':'SCT','Municipality':'Martorell','Kilometric Point':'586,3','Road':'A-2 (Baix)','Direction':'DEC',</v>
      </c>
      <c r="AL209" s="50" t="str">
        <f t="shared" si="26"/>
        <v>'Latitude':'41,4975019','Longitude':'1,9187747','Manufacturer':'AXIS','Model':'AXIS Q8685-E PTZ Network Camera','Protocol':'		Plettack','Polling':300,</v>
      </c>
      <c r="AM209" s="50" t="str">
        <f t="shared" si="21"/>
        <v>'Connection':{'Address':'10.137.241.110','Multicast address':'				239.239.239.239','User':'root','Password':'root','HTTP port':80,'ONVIF port':80,'RTSP port':554},</v>
      </c>
      <c r="AN209" s="50" t="str">
        <f t="shared" si="27"/>
        <v>'PTZ protocol':{'Protocol':'		Plettack','Address':			10,'Port':2222,'Serial settings':'9600,8,E,1'}}},</v>
      </c>
    </row>
    <row r="210" spans="1:40" ht="14.25" customHeight="1" x14ac:dyDescent="0.2">
      <c r="A210" s="56" t="str">
        <f t="shared" si="22"/>
        <v>camera.1120</v>
      </c>
      <c r="B210" s="57">
        <v>1120</v>
      </c>
      <c r="C210" s="58" t="s">
        <v>621</v>
      </c>
      <c r="D210" s="58">
        <v>585.29399999999998</v>
      </c>
      <c r="E210" s="58" t="s">
        <v>45</v>
      </c>
      <c r="F210" s="58" t="s">
        <v>34</v>
      </c>
      <c r="G210" s="58" t="s">
        <v>35</v>
      </c>
      <c r="H210" s="58" t="s">
        <v>658</v>
      </c>
      <c r="I210" s="58" t="s">
        <v>658</v>
      </c>
      <c r="J210" s="50" t="s">
        <v>47</v>
      </c>
      <c r="K210" s="50" t="s">
        <v>632</v>
      </c>
      <c r="L210" s="71" t="s">
        <v>659</v>
      </c>
      <c r="M210" s="58" t="s">
        <v>50</v>
      </c>
      <c r="N210" s="58" t="s">
        <v>50</v>
      </c>
      <c r="O210" s="50">
        <v>80</v>
      </c>
      <c r="P210" s="50">
        <v>80</v>
      </c>
      <c r="Q210" s="50">
        <v>554</v>
      </c>
      <c r="R210" s="50" t="s">
        <v>1682</v>
      </c>
      <c r="S210" s="50" t="s">
        <v>660</v>
      </c>
      <c r="T210" s="50">
        <v>2222</v>
      </c>
      <c r="U210" s="50" t="s">
        <v>51</v>
      </c>
      <c r="V210" s="62" t="s">
        <v>52</v>
      </c>
      <c r="X210" s="50" t="s">
        <v>58</v>
      </c>
      <c r="Z210" s="73" t="s">
        <v>568</v>
      </c>
      <c r="AA210" s="50" t="s">
        <v>657</v>
      </c>
      <c r="AB210" s="58" t="s">
        <v>621</v>
      </c>
      <c r="AC210" s="50" t="s">
        <v>54</v>
      </c>
      <c r="AD210" s="50">
        <v>41.503451848517599</v>
      </c>
      <c r="AE210" s="67">
        <v>1.9069964231445999</v>
      </c>
      <c r="AF210" s="50">
        <v>300</v>
      </c>
      <c r="AG210" s="50" t="s">
        <v>43</v>
      </c>
      <c r="AH210" s="50" t="str">
        <f t="shared" si="24"/>
        <v>A-2 (Baix) 585,294 Abrera</v>
      </c>
      <c r="AJ210" s="50" t="str">
        <f t="shared" si="25"/>
        <v>{'Camera information':{'Identifier':'camera.1120','Number':1120,'Group':'A-2 (Baix)','Name':'A-2 (Baix) 585,294 Abrera','Location':'ACCESSOS SUD',</v>
      </c>
      <c r="AK210" s="50" t="str">
        <f t="shared" si="23"/>
        <v>'Description':'A-2 (Baix) 585,294 Abrera','Symbol':'Fixed camera','Owner':'SCT','Municipality':'Abrera','Kilometric Point':'585,294','Road':'A-2 (Baix)','Direction':'DEC',</v>
      </c>
      <c r="AL210" s="50" t="str">
        <f t="shared" si="26"/>
        <v>'Latitude':'41,5034518485176','Longitude':'1,9069964231446','Manufacturer':'AXIS','Model':'AXIS Q8685-E PTZ Network Camera','Protocol':'		Plettack','Polling':300,</v>
      </c>
      <c r="AM210" s="50" t="str">
        <f t="shared" si="21"/>
        <v>'Connection':{'Address':'10.137.241.111','Multicast address':'				239.239.239.239','User':'root','Password':'root','HTTP port':80,'ONVIF port':80,'RTSP port':554},</v>
      </c>
      <c r="AN210" s="50" t="str">
        <f t="shared" si="27"/>
        <v>'PTZ protocol':{'Protocol':'		Plettack','Address':			9,'Port':2222,'Serial settings':'9600,8,E,1'}}},</v>
      </c>
    </row>
    <row r="211" spans="1:40" ht="14.25" customHeight="1" x14ac:dyDescent="0.2">
      <c r="A211" s="56" t="str">
        <f t="shared" si="22"/>
        <v>camera.1121</v>
      </c>
      <c r="B211" s="57">
        <v>1121</v>
      </c>
      <c r="C211" s="58" t="s">
        <v>621</v>
      </c>
      <c r="D211" s="58">
        <v>583.67999999999995</v>
      </c>
      <c r="E211" s="58" t="s">
        <v>45</v>
      </c>
      <c r="F211" s="58" t="s">
        <v>34</v>
      </c>
      <c r="G211" s="58" t="s">
        <v>35</v>
      </c>
      <c r="H211" s="58" t="s">
        <v>658</v>
      </c>
      <c r="I211" s="58" t="s">
        <v>661</v>
      </c>
      <c r="J211" s="50" t="s">
        <v>47</v>
      </c>
      <c r="K211" s="50" t="s">
        <v>632</v>
      </c>
      <c r="L211" s="71" t="s">
        <v>662</v>
      </c>
      <c r="M211" s="58" t="s">
        <v>50</v>
      </c>
      <c r="N211" s="58" t="s">
        <v>50</v>
      </c>
      <c r="O211" s="50">
        <v>80</v>
      </c>
      <c r="P211" s="50">
        <v>80</v>
      </c>
      <c r="Q211" s="50">
        <v>554</v>
      </c>
      <c r="R211" s="50" t="s">
        <v>1682</v>
      </c>
      <c r="S211" s="50" t="s">
        <v>41</v>
      </c>
      <c r="T211" s="50">
        <v>0</v>
      </c>
      <c r="U211" s="50" t="s">
        <v>51</v>
      </c>
      <c r="V211" s="62" t="s">
        <v>52</v>
      </c>
      <c r="X211" s="50" t="s">
        <v>58</v>
      </c>
      <c r="Z211" s="73" t="s">
        <v>568</v>
      </c>
      <c r="AA211" s="50" t="s">
        <v>663</v>
      </c>
      <c r="AB211" s="58" t="s">
        <v>621</v>
      </c>
      <c r="AC211" s="50" t="s">
        <v>511</v>
      </c>
      <c r="AD211" s="50">
        <v>41.515625281956702</v>
      </c>
      <c r="AE211" s="67">
        <v>1.89826719175756</v>
      </c>
      <c r="AF211" s="50">
        <v>300</v>
      </c>
      <c r="AG211" s="50" t="s">
        <v>43</v>
      </c>
      <c r="AH211" s="50" t="str">
        <f t="shared" si="24"/>
        <v>A-2 (Baix) 583,68 Enllaç C-55</v>
      </c>
      <c r="AJ211" s="50" t="str">
        <f t="shared" si="25"/>
        <v>{'Camera information':{'Identifier':'camera.1121','Number':1121,'Group':'A-2 (Baix)','Name':'A-2 (Baix) 583,68 Enllaç C-55','Location':'ACCESSOS SUD',</v>
      </c>
      <c r="AK211" s="50" t="str">
        <f t="shared" si="23"/>
        <v>'Description':'A-2 (Baix) 583,68 Enllaç C-55','Symbol':'Fixed camera','Owner':'SCT','Municipality':'Abrera','Kilometric Point':'583,68','Road':'A-2 (Baix)','Direction':'CRE',</v>
      </c>
      <c r="AL211" s="50" t="str">
        <f t="shared" si="26"/>
        <v>'Latitude':'41,5156252819567','Longitude':'1,89826719175756','Manufacturer':'AXIS','Model':'AXIS Q8685-E PTZ Network Camera','Protocol':'		Plettack','Polling':300,</v>
      </c>
      <c r="AM211" s="50" t="str">
        <f t="shared" si="21"/>
        <v>'Connection':{'Address':'10.137.241.112','Multicast address':'				239.239.239.239','User':'root','Password':'root','HTTP port':80,'ONVIF port':80,'RTSP port':554},</v>
      </c>
      <c r="AN211" s="50" t="str">
        <f t="shared" si="27"/>
        <v>'PTZ protocol':{'Protocol':'		Plettack','Address':			0,'Port':0,'Serial settings':'9600,8,E,1'}}},</v>
      </c>
    </row>
    <row r="212" spans="1:40" ht="14.25" customHeight="1" x14ac:dyDescent="0.2">
      <c r="A212" s="56" t="str">
        <f t="shared" si="22"/>
        <v>camera.1122</v>
      </c>
      <c r="B212" s="57">
        <v>1122</v>
      </c>
      <c r="C212" s="58" t="s">
        <v>621</v>
      </c>
      <c r="D212" s="58">
        <v>579.04999999999995</v>
      </c>
      <c r="E212" s="58" t="s">
        <v>45</v>
      </c>
      <c r="F212" s="58" t="s">
        <v>96</v>
      </c>
      <c r="G212" s="58" t="s">
        <v>35</v>
      </c>
      <c r="H212" s="58" t="s">
        <v>664</v>
      </c>
      <c r="I212" s="58" t="s">
        <v>665</v>
      </c>
      <c r="J212" s="50" t="s">
        <v>47</v>
      </c>
      <c r="K212" s="50" t="s">
        <v>48</v>
      </c>
      <c r="L212" s="71" t="s">
        <v>666</v>
      </c>
      <c r="M212" s="58" t="s">
        <v>50</v>
      </c>
      <c r="N212" s="58" t="s">
        <v>50</v>
      </c>
      <c r="O212" s="50">
        <v>80</v>
      </c>
      <c r="P212" s="50">
        <v>80</v>
      </c>
      <c r="Q212" s="50">
        <v>554</v>
      </c>
      <c r="R212" s="50" t="s">
        <v>1682</v>
      </c>
      <c r="S212" s="50" t="s">
        <v>100</v>
      </c>
      <c r="T212" s="50">
        <v>2222</v>
      </c>
      <c r="U212" s="50" t="s">
        <v>51</v>
      </c>
      <c r="V212" s="62" t="s">
        <v>52</v>
      </c>
      <c r="Z212" s="73" t="s">
        <v>568</v>
      </c>
      <c r="AA212" s="50" t="s">
        <v>53</v>
      </c>
      <c r="AB212" s="58" t="s">
        <v>621</v>
      </c>
      <c r="AC212" s="50" t="s">
        <v>511</v>
      </c>
      <c r="AD212" s="50">
        <v>41.542566426100102</v>
      </c>
      <c r="AE212" s="67">
        <v>1.8556683992728999</v>
      </c>
      <c r="AF212" s="50">
        <v>300</v>
      </c>
      <c r="AG212" s="50" t="s">
        <v>43</v>
      </c>
      <c r="AH212" s="50" t="str">
        <f t="shared" si="24"/>
        <v>A-2 (Baix) 579,05 Esparraguera</v>
      </c>
      <c r="AJ212" s="50" t="str">
        <f t="shared" si="25"/>
        <v>{'Camera information':{'Identifier':'camera.1122','Number':1122,'Group':'A-2 (Baix)','Name':'A-2 (Baix) 579,05 Esparraguera','Location':'A-2',</v>
      </c>
      <c r="AK212" s="50" t="str">
        <f t="shared" si="23"/>
        <v>'Description':'A-2 (Baix) 579,05 Esparraguera','Symbol':'Fixed camera','Owner':'SCT','Municipality':'Esparreguera','Kilometric Point':'579,05','Road':'A-2 (Baix)','Direction':'CRE',</v>
      </c>
      <c r="AL212" s="50" t="str">
        <f t="shared" si="26"/>
        <v>'Latitude':'41,5425664261001','Longitude':'1,8556683992729','Manufacturer':'AXIS','Model':'AXIS Q7401 Video Encoder','Protocol':'		Plettack','Polling':300,</v>
      </c>
      <c r="AM212" s="50" t="str">
        <f t="shared" si="21"/>
        <v>'Connection':{'Address':'10.137.245.101','Multicast address':'				239.239.239.239','User':'root','Password':'root','HTTP port':80,'ONVIF port':80,'RTSP port':554},</v>
      </c>
      <c r="AN212" s="50" t="str">
        <f t="shared" si="27"/>
        <v>'PTZ protocol':{'Protocol':'		Plettack','Address':			1,'Port':2222,'Serial settings':'9600,8,E,1'}}},</v>
      </c>
    </row>
    <row r="213" spans="1:40" ht="14.25" customHeight="1" x14ac:dyDescent="0.2">
      <c r="A213" s="56" t="str">
        <f t="shared" si="22"/>
        <v>camera.1123</v>
      </c>
      <c r="B213" s="57">
        <v>1123</v>
      </c>
      <c r="C213" s="58" t="s">
        <v>621</v>
      </c>
      <c r="D213" s="58">
        <v>570.65</v>
      </c>
      <c r="E213" s="58" t="s">
        <v>45</v>
      </c>
      <c r="F213" s="58" t="s">
        <v>96</v>
      </c>
      <c r="G213" s="58" t="s">
        <v>35</v>
      </c>
      <c r="H213" s="58" t="s">
        <v>664</v>
      </c>
      <c r="I213" s="58" t="s">
        <v>667</v>
      </c>
      <c r="J213" s="50" t="s">
        <v>47</v>
      </c>
      <c r="K213" s="50" t="s">
        <v>48</v>
      </c>
      <c r="L213" s="71" t="s">
        <v>668</v>
      </c>
      <c r="M213" s="58"/>
      <c r="N213" s="58"/>
      <c r="O213" s="50">
        <v>80</v>
      </c>
      <c r="P213" s="50">
        <v>80</v>
      </c>
      <c r="Q213" s="50">
        <v>554</v>
      </c>
      <c r="R213" s="50" t="s">
        <v>1680</v>
      </c>
      <c r="S213" s="50" t="s">
        <v>669</v>
      </c>
      <c r="T213" s="50">
        <v>2222</v>
      </c>
      <c r="U213" s="50" t="s">
        <v>51</v>
      </c>
      <c r="V213" s="62" t="s">
        <v>52</v>
      </c>
      <c r="X213" s="50" t="s">
        <v>58</v>
      </c>
      <c r="Z213" s="73" t="s">
        <v>568</v>
      </c>
      <c r="AA213" s="50" t="s">
        <v>670</v>
      </c>
      <c r="AB213" s="58" t="s">
        <v>621</v>
      </c>
      <c r="AC213" s="50" t="s">
        <v>54</v>
      </c>
      <c r="AD213" s="50">
        <v>41.577282946655501</v>
      </c>
      <c r="AE213" s="67">
        <v>1.77947356468304</v>
      </c>
      <c r="AF213" s="50">
        <v>300</v>
      </c>
      <c r="AG213" s="50" t="s">
        <v>43</v>
      </c>
      <c r="AH213" s="50" t="str">
        <f t="shared" si="24"/>
        <v>A-2 (Baix) 570,65 Bruc</v>
      </c>
      <c r="AJ213" s="50" t="str">
        <f t="shared" si="25"/>
        <v>{'Camera information':{'Identifier':'camera.1123','Number':1123,'Group':'A-2 (Baix)','Name':'A-2 (Baix) 570,65 Bruc','Location':'A-2',</v>
      </c>
      <c r="AK213" s="50" t="str">
        <f t="shared" si="23"/>
        <v>'Description':'A-2 (Baix) 570,65 Bruc','Symbol':'Fixed camera','Owner':'SCT','Municipality':'Esparreguera','Kilometric Point':'570,65','Road':'A-2 (Baix)','Direction':'DEC',</v>
      </c>
      <c r="AL213" s="50" t="str">
        <f t="shared" si="26"/>
        <v>'Latitude':'41,5772829466555','Longitude':'1,77947356468304','Manufacturer':'AXIS','Model':'AXIS Q7401 Video Encoder','Protocol':'		DGT','Polling':300,</v>
      </c>
      <c r="AM213" s="50" t="str">
        <f t="shared" si="21"/>
        <v>'Connection':{'Address':'10.137.245.102','Multicast address':'				239.239.239.239','User':'','Password':'','HTTP port':80,'ONVIF port':80,'RTSP port':554},</v>
      </c>
      <c r="AN213" s="50" t="str">
        <f t="shared" si="27"/>
        <v>'PTZ protocol':{'Protocol':'		DGT','Address':			381,'Port':2222,'Serial settings':'9600,8,E,1'}}},</v>
      </c>
    </row>
    <row r="214" spans="1:40" ht="14.25" customHeight="1" x14ac:dyDescent="0.2">
      <c r="A214" s="56" t="str">
        <f t="shared" si="22"/>
        <v>camera.1124</v>
      </c>
      <c r="B214" s="57">
        <v>1124</v>
      </c>
      <c r="C214" s="58" t="s">
        <v>621</v>
      </c>
      <c r="D214" s="58">
        <v>562.75</v>
      </c>
      <c r="E214" s="58" t="s">
        <v>45</v>
      </c>
      <c r="F214" s="58" t="s">
        <v>96</v>
      </c>
      <c r="G214" s="58" t="s">
        <v>35</v>
      </c>
      <c r="H214" s="58" t="s">
        <v>671</v>
      </c>
      <c r="I214" s="58" t="s">
        <v>671</v>
      </c>
      <c r="J214" s="50" t="s">
        <v>47</v>
      </c>
      <c r="K214" s="50" t="s">
        <v>3722</v>
      </c>
      <c r="L214" s="72" t="s">
        <v>672</v>
      </c>
      <c r="M214" s="58"/>
      <c r="N214" s="58"/>
      <c r="O214" s="50">
        <v>80</v>
      </c>
      <c r="P214" s="50">
        <v>80</v>
      </c>
      <c r="Q214" s="50">
        <v>554</v>
      </c>
      <c r="R214" s="50" t="s">
        <v>1680</v>
      </c>
      <c r="S214" s="50" t="s">
        <v>673</v>
      </c>
      <c r="T214" s="50">
        <v>2222</v>
      </c>
      <c r="U214" s="50" t="s">
        <v>51</v>
      </c>
      <c r="V214" s="62" t="s">
        <v>52</v>
      </c>
      <c r="X214" s="50" t="s">
        <v>58</v>
      </c>
      <c r="Z214" s="73" t="s">
        <v>568</v>
      </c>
      <c r="AA214" s="50" t="s">
        <v>670</v>
      </c>
      <c r="AB214" s="58" t="s">
        <v>621</v>
      </c>
      <c r="AC214" s="50" t="s">
        <v>511</v>
      </c>
      <c r="AD214" s="50">
        <v>41.599094996843903</v>
      </c>
      <c r="AE214" s="67">
        <v>1.7072470319139099</v>
      </c>
      <c r="AF214" s="50">
        <v>300</v>
      </c>
      <c r="AG214" s="50" t="s">
        <v>43</v>
      </c>
      <c r="AH214" s="50" t="str">
        <f t="shared" si="24"/>
        <v>A-2 (Baix) 562,75 Castellolí</v>
      </c>
      <c r="AJ214" s="50" t="str">
        <f t="shared" si="25"/>
        <v>{'Camera information':{'Identifier':'camera.1124','Number':1124,'Group':'A-2 (Baix)','Name':'A-2 (Baix) 562,75 Castellolí','Location':'A-2',</v>
      </c>
      <c r="AK214" s="50" t="str">
        <f t="shared" si="23"/>
        <v>'Description':'A-2 (Baix) 562,75 Castellolí','Symbol':'Fixed camera','Owner':'SCT','Municipality':'Castellolí','Kilometric Point':'562,75','Road':'A-2 (Baix)','Direction':'CRE',</v>
      </c>
      <c r="AL214" s="50" t="str">
        <f t="shared" si="26"/>
        <v>'Latitude':'41,5990949968439','Longitude':'1,70724703191391','Manufacturer':'AXIS','Model':'-','Protocol':'		DGT','Polling':300,</v>
      </c>
      <c r="AM214" s="50" t="str">
        <f t="shared" ref="AM214:AM277" si="28">CONCATENATE("'Connection':{'Address':","'",L214,"'",",","'Multicast address':","'",V214,"'",",","'User':","'",M214,"'",",","'Password':","'",N214,"'",",","'HTTP port':",O214,",","'ONVIF port':",P214,",","'RTSP port':",Q214,"},")</f>
        <v>'Connection':{'Address':'10.137.245.103','Multicast address':'				239.239.239.239','User':'','Password':'','HTTP port':80,'ONVIF port':80,'RTSP port':554},</v>
      </c>
      <c r="AN214" s="50" t="str">
        <f t="shared" si="27"/>
        <v>'PTZ protocol':{'Protocol':'		DGT','Address':			382,'Port':2222,'Serial settings':'9600,8,E,1'}}},</v>
      </c>
    </row>
    <row r="215" spans="1:40" ht="14.25" customHeight="1" x14ac:dyDescent="0.2">
      <c r="A215" s="56" t="str">
        <f t="shared" si="22"/>
        <v>camera.1125</v>
      </c>
      <c r="B215" s="57">
        <v>1125</v>
      </c>
      <c r="C215" s="58" t="s">
        <v>621</v>
      </c>
      <c r="D215" s="58">
        <v>560.57500000000005</v>
      </c>
      <c r="E215" s="58" t="s">
        <v>45</v>
      </c>
      <c r="F215" s="58" t="s">
        <v>96</v>
      </c>
      <c r="G215" s="58" t="s">
        <v>35</v>
      </c>
      <c r="H215" s="58" t="s">
        <v>671</v>
      </c>
      <c r="I215" s="58" t="s">
        <v>671</v>
      </c>
      <c r="J215" s="50" t="s">
        <v>47</v>
      </c>
      <c r="K215" s="50" t="s">
        <v>48</v>
      </c>
      <c r="L215" s="71" t="s">
        <v>674</v>
      </c>
      <c r="M215" s="58" t="s">
        <v>50</v>
      </c>
      <c r="N215" s="58" t="s">
        <v>50</v>
      </c>
      <c r="O215" s="50">
        <v>80</v>
      </c>
      <c r="P215" s="50">
        <v>80</v>
      </c>
      <c r="Q215" s="50">
        <v>554</v>
      </c>
      <c r="R215" s="50" t="s">
        <v>1680</v>
      </c>
      <c r="S215" s="50" t="s">
        <v>675</v>
      </c>
      <c r="T215" s="50">
        <v>2222</v>
      </c>
      <c r="U215" s="50" t="s">
        <v>51</v>
      </c>
      <c r="V215" s="62" t="s">
        <v>52</v>
      </c>
      <c r="AA215" s="50" t="s">
        <v>53</v>
      </c>
      <c r="AB215" s="58" t="s">
        <v>621</v>
      </c>
      <c r="AC215" s="50" t="s">
        <v>54</v>
      </c>
      <c r="AD215" s="50">
        <v>41.594970097076498</v>
      </c>
      <c r="AE215" s="67">
        <v>1.68178347711498</v>
      </c>
      <c r="AF215" s="50">
        <v>300</v>
      </c>
      <c r="AG215" s="50" t="s">
        <v>43</v>
      </c>
      <c r="AH215" s="50" t="str">
        <f t="shared" si="24"/>
        <v>A-2 (Baix) 560,575 Castellolí</v>
      </c>
      <c r="AJ215" s="50" t="str">
        <f t="shared" si="25"/>
        <v>{'Camera information':{'Identifier':'camera.1125','Number':1125,'Group':'A-2 (Baix)','Name':'A-2 (Baix) 560,575 Castellolí','Location':'A-2',</v>
      </c>
      <c r="AK215" s="50" t="str">
        <f t="shared" si="23"/>
        <v>'Description':'A-2 (Baix) 560,575 Castellolí','Symbol':'Fixed camera','Owner':'SCT','Municipality':'Castellolí','Kilometric Point':'560,575','Road':'A-2 (Baix)','Direction':'DEC',</v>
      </c>
      <c r="AL215" s="50" t="str">
        <f t="shared" si="26"/>
        <v>'Latitude':'41,5949700970765','Longitude':'1,68178347711498','Manufacturer':'AXIS','Model':'AXIS Q7401 Video Encoder','Protocol':'		DGT','Polling':300,</v>
      </c>
      <c r="AM215" s="50" t="str">
        <f t="shared" si="28"/>
        <v>'Connection':{'Address':'10.137.245.165','Multicast address':'				239.239.239.239','User':'root','Password':'root','HTTP port':80,'ONVIF port':80,'RTSP port':554},</v>
      </c>
      <c r="AN215" s="50" t="str">
        <f t="shared" si="27"/>
        <v>'PTZ protocol':{'Protocol':'		DGT','Address':			383,'Port':2222,'Serial settings':'9600,8,E,1'}}},</v>
      </c>
    </row>
    <row r="216" spans="1:40" ht="14.25" customHeight="1" x14ac:dyDescent="0.2">
      <c r="A216" s="56" t="str">
        <f t="shared" si="22"/>
        <v>camera.1126</v>
      </c>
      <c r="B216" s="57">
        <v>1126</v>
      </c>
      <c r="C216" s="58" t="s">
        <v>621</v>
      </c>
      <c r="D216" s="58">
        <v>548.67499999999995</v>
      </c>
      <c r="E216" s="58" t="s">
        <v>45</v>
      </c>
      <c r="F216" s="58" t="s">
        <v>96</v>
      </c>
      <c r="G216" s="58" t="s">
        <v>35</v>
      </c>
      <c r="H216" s="58" t="s">
        <v>676</v>
      </c>
      <c r="I216" s="58" t="s">
        <v>676</v>
      </c>
      <c r="J216" s="50" t="s">
        <v>47</v>
      </c>
      <c r="K216" s="50" t="s">
        <v>48</v>
      </c>
      <c r="L216" s="71" t="s">
        <v>677</v>
      </c>
      <c r="M216" s="58" t="s">
        <v>50</v>
      </c>
      <c r="N216" s="58" t="s">
        <v>50</v>
      </c>
      <c r="O216" s="50">
        <v>80</v>
      </c>
      <c r="P216" s="50">
        <v>80</v>
      </c>
      <c r="Q216" s="50">
        <v>554</v>
      </c>
      <c r="R216" s="50" t="s">
        <v>1680</v>
      </c>
      <c r="S216" s="50" t="s">
        <v>678</v>
      </c>
      <c r="T216" s="50">
        <v>2222</v>
      </c>
      <c r="U216" s="50" t="s">
        <v>51</v>
      </c>
      <c r="V216" s="62" t="s">
        <v>52</v>
      </c>
      <c r="X216" s="50" t="s">
        <v>58</v>
      </c>
      <c r="AA216" s="50" t="s">
        <v>53</v>
      </c>
      <c r="AB216" s="58" t="s">
        <v>621</v>
      </c>
      <c r="AC216" s="50" t="s">
        <v>54</v>
      </c>
      <c r="AD216" s="50">
        <v>41.595191432091497</v>
      </c>
      <c r="AE216" s="67">
        <v>1.5634564459632301</v>
      </c>
      <c r="AF216" s="50">
        <v>300</v>
      </c>
      <c r="AG216" s="50" t="s">
        <v>43</v>
      </c>
      <c r="AH216" s="50" t="str">
        <f t="shared" si="24"/>
        <v>A-2 (Baix) 548,675 Jorba</v>
      </c>
      <c r="AJ216" s="50" t="str">
        <f t="shared" si="25"/>
        <v>{'Camera information':{'Identifier':'camera.1126','Number':1126,'Group':'A-2 (Baix)','Name':'A-2 (Baix) 548,675 Jorba','Location':'A-2',</v>
      </c>
      <c r="AK216" s="50" t="str">
        <f t="shared" si="23"/>
        <v>'Description':'A-2 (Baix) 548,675 Jorba','Symbol':'Fixed camera','Owner':'SCT','Municipality':'Jorba','Kilometric Point':'548,675','Road':'A-2 (Baix)','Direction':'DEC',</v>
      </c>
      <c r="AL216" s="50" t="str">
        <f t="shared" si="26"/>
        <v>'Latitude':'41,5951914320915','Longitude':'1,56345644596323','Manufacturer':'AXIS','Model':'AXIS Q7401 Video Encoder','Protocol':'		DGT','Polling':300,</v>
      </c>
      <c r="AM216" s="50" t="str">
        <f t="shared" si="28"/>
        <v>'Connection':{'Address':'10.137.245.166','Multicast address':'				239.239.239.239','User':'root','Password':'root','HTTP port':80,'ONVIF port':80,'RTSP port':554},</v>
      </c>
      <c r="AN216" s="50" t="str">
        <f t="shared" si="27"/>
        <v>'PTZ protocol':{'Protocol':'		DGT','Address':			384,'Port':2222,'Serial settings':'9600,8,E,1'}}},</v>
      </c>
    </row>
    <row r="217" spans="1:40" ht="14.25" customHeight="1" x14ac:dyDescent="0.2">
      <c r="A217" s="56" t="str">
        <f t="shared" si="22"/>
        <v>camera.1127</v>
      </c>
      <c r="B217" s="57">
        <v>1127</v>
      </c>
      <c r="C217" s="58" t="s">
        <v>621</v>
      </c>
      <c r="D217" s="58">
        <v>545</v>
      </c>
      <c r="E217" s="58" t="s">
        <v>45</v>
      </c>
      <c r="F217" s="58" t="s">
        <v>96</v>
      </c>
      <c r="G217" s="58" t="s">
        <v>35</v>
      </c>
      <c r="H217" s="58" t="s">
        <v>676</v>
      </c>
      <c r="I217" s="58" t="s">
        <v>676</v>
      </c>
      <c r="J217" s="50" t="s">
        <v>47</v>
      </c>
      <c r="K217" s="50" t="s">
        <v>48</v>
      </c>
      <c r="L217" s="71" t="s">
        <v>679</v>
      </c>
      <c r="M217" s="58" t="s">
        <v>50</v>
      </c>
      <c r="N217" s="58" t="s">
        <v>50</v>
      </c>
      <c r="O217" s="50">
        <v>80</v>
      </c>
      <c r="P217" s="50">
        <v>80</v>
      </c>
      <c r="Q217" s="50">
        <v>554</v>
      </c>
      <c r="R217" s="50" t="s">
        <v>1680</v>
      </c>
      <c r="S217" s="50" t="s">
        <v>680</v>
      </c>
      <c r="T217" s="50">
        <v>2222</v>
      </c>
      <c r="U217" s="50" t="s">
        <v>51</v>
      </c>
      <c r="V217" s="62" t="s">
        <v>52</v>
      </c>
      <c r="AA217" s="50" t="s">
        <v>53</v>
      </c>
      <c r="AB217" s="58" t="s">
        <v>621</v>
      </c>
      <c r="AC217" s="50" t="s">
        <v>511</v>
      </c>
      <c r="AD217" s="50">
        <v>41.610859884041503</v>
      </c>
      <c r="AE217" s="67">
        <v>1.52954530150311</v>
      </c>
      <c r="AF217" s="50">
        <v>300</v>
      </c>
      <c r="AG217" s="50" t="s">
        <v>43</v>
      </c>
      <c r="AH217" s="50" t="str">
        <f t="shared" si="24"/>
        <v>A-2 (Baix) 545 Jorba</v>
      </c>
      <c r="AJ217" s="50" t="str">
        <f t="shared" si="25"/>
        <v>{'Camera information':{'Identifier':'camera.1127','Number':1127,'Group':'A-2 (Baix)','Name':'A-2 (Baix) 545 Jorba','Location':'A-2',</v>
      </c>
      <c r="AK217" s="50" t="str">
        <f t="shared" si="23"/>
        <v>'Description':'A-2 (Baix) 545 Jorba','Symbol':'Fixed camera','Owner':'SCT','Municipality':'Jorba','Kilometric Point':'545','Road':'A-2 (Baix)','Direction':'CRE',</v>
      </c>
      <c r="AL217" s="50" t="str">
        <f t="shared" si="26"/>
        <v>'Latitude':'41,6108598840415','Longitude':'1,52954530150311','Manufacturer':'AXIS','Model':'AXIS Q7401 Video Encoder','Protocol':'		DGT','Polling':300,</v>
      </c>
      <c r="AM217" s="50" t="str">
        <f t="shared" si="28"/>
        <v>'Connection':{'Address':'10.137.245.167','Multicast address':'				239.239.239.239','User':'root','Password':'root','HTTP port':80,'ONVIF port':80,'RTSP port':554},</v>
      </c>
      <c r="AN217" s="50" t="str">
        <f t="shared" si="27"/>
        <v>'PTZ protocol':{'Protocol':'		DGT','Address':			385,'Port':2222,'Serial settings':'9600,8,E,1'}}},</v>
      </c>
    </row>
    <row r="218" spans="1:40" ht="14.25" customHeight="1" x14ac:dyDescent="0.2">
      <c r="A218" s="56" t="str">
        <f t="shared" si="22"/>
        <v>camera.1128</v>
      </c>
      <c r="B218" s="57">
        <v>1128</v>
      </c>
      <c r="C218" s="58" t="s">
        <v>621</v>
      </c>
      <c r="D218" s="58">
        <v>534.5</v>
      </c>
      <c r="E218" s="58" t="s">
        <v>45</v>
      </c>
      <c r="F218" s="58" t="s">
        <v>96</v>
      </c>
      <c r="G218" s="58" t="s">
        <v>35</v>
      </c>
      <c r="H218" s="58" t="s">
        <v>681</v>
      </c>
      <c r="I218" s="58" t="s">
        <v>681</v>
      </c>
      <c r="J218" s="50" t="s">
        <v>47</v>
      </c>
      <c r="K218" s="50" t="s">
        <v>48</v>
      </c>
      <c r="L218" s="71" t="s">
        <v>682</v>
      </c>
      <c r="M218" s="58" t="s">
        <v>50</v>
      </c>
      <c r="N218" s="58" t="s">
        <v>50</v>
      </c>
      <c r="O218" s="50">
        <v>80</v>
      </c>
      <c r="P218" s="50">
        <v>80</v>
      </c>
      <c r="Q218" s="50">
        <v>554</v>
      </c>
      <c r="R218" s="50" t="s">
        <v>1680</v>
      </c>
      <c r="S218" s="50" t="s">
        <v>683</v>
      </c>
      <c r="T218" s="50">
        <v>2222</v>
      </c>
      <c r="U218" s="50" t="s">
        <v>51</v>
      </c>
      <c r="V218" s="62" t="s">
        <v>52</v>
      </c>
      <c r="AA218" s="50" t="s">
        <v>53</v>
      </c>
      <c r="AB218" s="58" t="s">
        <v>621</v>
      </c>
      <c r="AC218" s="50" t="s">
        <v>54</v>
      </c>
      <c r="AD218" s="50">
        <v>41.624743781825501</v>
      </c>
      <c r="AE218" s="67">
        <v>1.42157231546723</v>
      </c>
      <c r="AF218" s="50">
        <v>300</v>
      </c>
      <c r="AG218" s="50" t="s">
        <v>43</v>
      </c>
      <c r="AH218" s="50" t="str">
        <f t="shared" si="24"/>
        <v>A-2 (Baix) 534,5 Montmaneu</v>
      </c>
      <c r="AJ218" s="50" t="str">
        <f t="shared" si="25"/>
        <v>{'Camera information':{'Identifier':'camera.1128','Number':1128,'Group':'A-2 (Baix)','Name':'A-2 (Baix) 534,5 Montmaneu','Location':'A-2',</v>
      </c>
      <c r="AK218" s="50" t="str">
        <f t="shared" si="23"/>
        <v>'Description':'A-2 (Baix) 534,5 Montmaneu','Symbol':'Fixed camera','Owner':'SCT','Municipality':'Montmaneu','Kilometric Point':'534,5','Road':'A-2 (Baix)','Direction':'DEC',</v>
      </c>
      <c r="AL218" s="50" t="str">
        <f t="shared" si="26"/>
        <v>'Latitude':'41,6247437818255','Longitude':'1,42157231546723','Manufacturer':'AXIS','Model':'AXIS Q7401 Video Encoder','Protocol':'		DGT','Polling':300,</v>
      </c>
      <c r="AM218" s="50" t="str">
        <f t="shared" si="28"/>
        <v>'Connection':{'Address':'10.137.245.168','Multicast address':'				239.239.239.239','User':'root','Password':'root','HTTP port':80,'ONVIF port':80,'RTSP port':554},</v>
      </c>
      <c r="AN218" s="50" t="str">
        <f t="shared" si="27"/>
        <v>'PTZ protocol':{'Protocol':'		DGT','Address':			386,'Port':2222,'Serial settings':'9600,8,E,1'}}},</v>
      </c>
    </row>
    <row r="219" spans="1:40" ht="14.25" customHeight="1" x14ac:dyDescent="0.2">
      <c r="A219" s="56" t="str">
        <f t="shared" si="22"/>
        <v>camera.1129</v>
      </c>
      <c r="B219" s="57">
        <v>1129</v>
      </c>
      <c r="C219" s="58" t="s">
        <v>621</v>
      </c>
      <c r="D219" s="58">
        <v>531.95000000000005</v>
      </c>
      <c r="E219" s="58" t="s">
        <v>45</v>
      </c>
      <c r="F219" s="58" t="s">
        <v>96</v>
      </c>
      <c r="G219" s="58" t="s">
        <v>35</v>
      </c>
      <c r="H219" s="58" t="s">
        <v>667</v>
      </c>
      <c r="I219" s="58" t="s">
        <v>684</v>
      </c>
      <c r="J219" s="50" t="s">
        <v>47</v>
      </c>
      <c r="K219" s="50" t="s">
        <v>48</v>
      </c>
      <c r="L219" s="71" t="s">
        <v>685</v>
      </c>
      <c r="M219" s="58" t="s">
        <v>50</v>
      </c>
      <c r="N219" s="58" t="s">
        <v>50</v>
      </c>
      <c r="O219" s="50">
        <v>80</v>
      </c>
      <c r="P219" s="50">
        <v>80</v>
      </c>
      <c r="Q219" s="50">
        <v>554</v>
      </c>
      <c r="R219" s="50" t="s">
        <v>1680</v>
      </c>
      <c r="S219" s="50" t="s">
        <v>686</v>
      </c>
      <c r="T219" s="50">
        <v>2222</v>
      </c>
      <c r="U219" s="50" t="s">
        <v>51</v>
      </c>
      <c r="V219" s="62" t="s">
        <v>52</v>
      </c>
      <c r="X219" s="50" t="s">
        <v>58</v>
      </c>
      <c r="AA219" s="50" t="s">
        <v>53</v>
      </c>
      <c r="AB219" s="58" t="s">
        <v>621</v>
      </c>
      <c r="AC219" s="50" t="s">
        <v>511</v>
      </c>
      <c r="AD219" s="50">
        <v>41.620990844917898</v>
      </c>
      <c r="AE219" s="67">
        <v>1.3929135268069099</v>
      </c>
      <c r="AF219" s="50">
        <v>300</v>
      </c>
      <c r="AG219" s="50" t="s">
        <v>43</v>
      </c>
      <c r="AH219" s="50" t="str">
        <f t="shared" si="24"/>
        <v>A-2 (Baix) 531,95 Panadella</v>
      </c>
      <c r="AJ219" s="50" t="str">
        <f t="shared" si="25"/>
        <v>{'Camera information':{'Identifier':'camera.1129','Number':1129,'Group':'A-2 (Baix)','Name':'A-2 (Baix) 531,95 Panadella','Location':'A-2',</v>
      </c>
      <c r="AK219" s="50" t="str">
        <f t="shared" si="23"/>
        <v>'Description':'A-2 (Baix) 531,95 Panadella','Symbol':'Fixed camera','Owner':'SCT','Municipality':'Bruc','Kilometric Point':'531,95','Road':'A-2 (Baix)','Direction':'CRE',</v>
      </c>
      <c r="AL219" s="50" t="str">
        <f t="shared" si="26"/>
        <v>'Latitude':'41,6209908449179','Longitude':'1,39291352680691','Manufacturer':'AXIS','Model':'AXIS Q7401 Video Encoder','Protocol':'		DGT','Polling':300,</v>
      </c>
      <c r="AM219" s="50" t="str">
        <f t="shared" si="28"/>
        <v>'Connection':{'Address':'10.137.245.169','Multicast address':'				239.239.239.239','User':'root','Password':'root','HTTP port':80,'ONVIF port':80,'RTSP port':554},</v>
      </c>
      <c r="AN219" s="50" t="str">
        <f t="shared" si="27"/>
        <v>'PTZ protocol':{'Protocol':'		DGT','Address':			387,'Port':2222,'Serial settings':'9600,8,E,1'}}},</v>
      </c>
    </row>
    <row r="220" spans="1:40" ht="14.25" customHeight="1" x14ac:dyDescent="0.2">
      <c r="A220" s="56" t="str">
        <f t="shared" si="22"/>
        <v>camera.1130</v>
      </c>
      <c r="B220" s="57">
        <v>1130</v>
      </c>
      <c r="C220" s="58" t="s">
        <v>621</v>
      </c>
      <c r="D220" s="58">
        <v>524.35</v>
      </c>
      <c r="E220" s="58" t="s">
        <v>45</v>
      </c>
      <c r="F220" s="58" t="s">
        <v>96</v>
      </c>
      <c r="G220" s="58" t="s">
        <v>35</v>
      </c>
      <c r="H220" s="58" t="s">
        <v>687</v>
      </c>
      <c r="I220" s="58" t="s">
        <v>687</v>
      </c>
      <c r="J220" s="50" t="s">
        <v>47</v>
      </c>
      <c r="K220" s="50" t="s">
        <v>48</v>
      </c>
      <c r="L220" s="71" t="s">
        <v>688</v>
      </c>
      <c r="M220" s="58" t="s">
        <v>50</v>
      </c>
      <c r="N220" s="58" t="s">
        <v>50</v>
      </c>
      <c r="O220" s="50">
        <v>80</v>
      </c>
      <c r="P220" s="50">
        <v>80</v>
      </c>
      <c r="Q220" s="50">
        <v>554</v>
      </c>
      <c r="R220" s="50" t="s">
        <v>1680</v>
      </c>
      <c r="S220" s="50" t="s">
        <v>689</v>
      </c>
      <c r="T220" s="50">
        <v>2222</v>
      </c>
      <c r="U220" s="50" t="s">
        <v>51</v>
      </c>
      <c r="V220" s="62" t="s">
        <v>52</v>
      </c>
      <c r="X220" s="50" t="s">
        <v>58</v>
      </c>
      <c r="AA220" s="50" t="s">
        <v>53</v>
      </c>
      <c r="AB220" s="58" t="s">
        <v>621</v>
      </c>
      <c r="AC220" s="50" t="s">
        <v>511</v>
      </c>
      <c r="AD220" s="50">
        <v>41.651981991928302</v>
      </c>
      <c r="AE220" s="67">
        <v>1.31611114020257</v>
      </c>
      <c r="AF220" s="50">
        <v>300</v>
      </c>
      <c r="AG220" s="50" t="s">
        <v>43</v>
      </c>
      <c r="AH220" s="50" t="str">
        <f t="shared" si="24"/>
        <v>A-2 (Baix) 524,35 Cervera</v>
      </c>
      <c r="AJ220" s="50" t="str">
        <f t="shared" si="25"/>
        <v>{'Camera information':{'Identifier':'camera.1130','Number':1130,'Group':'A-2 (Baix)','Name':'A-2 (Baix) 524,35 Cervera','Location':'A-2',</v>
      </c>
      <c r="AK220" s="50" t="str">
        <f t="shared" si="23"/>
        <v>'Description':'A-2 (Baix) 524,35 Cervera','Symbol':'Fixed camera','Owner':'SCT','Municipality':'Cervera','Kilometric Point':'524,35','Road':'A-2 (Baix)','Direction':'CRE',</v>
      </c>
      <c r="AL220" s="50" t="str">
        <f t="shared" si="26"/>
        <v>'Latitude':'41,6519819919283','Longitude':'1,31611114020257','Manufacturer':'AXIS','Model':'AXIS Q7401 Video Encoder','Protocol':'		DGT','Polling':300,</v>
      </c>
      <c r="AM220" s="50" t="str">
        <f t="shared" si="28"/>
        <v>'Connection':{'Address':'10.137.245.170','Multicast address':'				239.239.239.239','User':'root','Password':'root','HTTP port':80,'ONVIF port':80,'RTSP port':554},</v>
      </c>
      <c r="AN220" s="50" t="str">
        <f t="shared" si="27"/>
        <v>'PTZ protocol':{'Protocol':'		DGT','Address':			388,'Port':2222,'Serial settings':'9600,8,E,1'}}},</v>
      </c>
    </row>
    <row r="221" spans="1:40" ht="14.25" customHeight="1" x14ac:dyDescent="0.2">
      <c r="A221" s="56" t="str">
        <f t="shared" si="22"/>
        <v>camera.1131</v>
      </c>
      <c r="B221" s="57">
        <v>1131</v>
      </c>
      <c r="C221" s="58" t="s">
        <v>621</v>
      </c>
      <c r="D221" s="58">
        <v>516.95000000000005</v>
      </c>
      <c r="E221" s="58" t="s">
        <v>45</v>
      </c>
      <c r="F221" s="58" t="s">
        <v>96</v>
      </c>
      <c r="G221" s="58" t="s">
        <v>35</v>
      </c>
      <c r="H221" s="58" t="s">
        <v>687</v>
      </c>
      <c r="I221" s="58" t="s">
        <v>687</v>
      </c>
      <c r="J221" s="50" t="s">
        <v>47</v>
      </c>
      <c r="K221" s="50" t="s">
        <v>48</v>
      </c>
      <c r="L221" s="71" t="s">
        <v>690</v>
      </c>
      <c r="M221" s="58" t="s">
        <v>50</v>
      </c>
      <c r="N221" s="58" t="s">
        <v>50</v>
      </c>
      <c r="O221" s="50">
        <v>80</v>
      </c>
      <c r="P221" s="50">
        <v>80</v>
      </c>
      <c r="Q221" s="50">
        <v>554</v>
      </c>
      <c r="R221" s="50" t="s">
        <v>1680</v>
      </c>
      <c r="S221" s="50" t="s">
        <v>691</v>
      </c>
      <c r="T221" s="50">
        <v>2222</v>
      </c>
      <c r="U221" s="50" t="s">
        <v>51</v>
      </c>
      <c r="V221" s="62" t="s">
        <v>52</v>
      </c>
      <c r="X221" s="50" t="s">
        <v>58</v>
      </c>
      <c r="AA221" s="50" t="s">
        <v>53</v>
      </c>
      <c r="AB221" s="58" t="s">
        <v>621</v>
      </c>
      <c r="AC221" s="50" t="s">
        <v>511</v>
      </c>
      <c r="AD221" s="50">
        <v>41.683720139451701</v>
      </c>
      <c r="AE221" s="67">
        <v>1.2464421111490001</v>
      </c>
      <c r="AF221" s="50">
        <v>300</v>
      </c>
      <c r="AG221" s="50" t="s">
        <v>43</v>
      </c>
      <c r="AH221" s="50" t="str">
        <f t="shared" si="24"/>
        <v>A-2 (Baix) 516,95 Cervera</v>
      </c>
      <c r="AJ221" s="50" t="str">
        <f t="shared" si="25"/>
        <v>{'Camera information':{'Identifier':'camera.1131','Number':1131,'Group':'A-2 (Baix)','Name':'A-2 (Baix) 516,95 Cervera','Location':'A-2',</v>
      </c>
      <c r="AK221" s="50" t="str">
        <f t="shared" si="23"/>
        <v>'Description':'A-2 (Baix) 516,95 Cervera','Symbol':'Fixed camera','Owner':'SCT','Municipality':'Cervera','Kilometric Point':'516,95','Road':'A-2 (Baix)','Direction':'CRE',</v>
      </c>
      <c r="AL221" s="50" t="str">
        <f t="shared" si="26"/>
        <v>'Latitude':'41,6837201394517','Longitude':'1,246442111149','Manufacturer':'AXIS','Model':'AXIS Q7401 Video Encoder','Protocol':'		DGT','Polling':300,</v>
      </c>
      <c r="AM221" s="50" t="str">
        <f t="shared" si="28"/>
        <v>'Connection':{'Address':'10.137.245.171','Multicast address':'				239.239.239.239','User':'root','Password':'root','HTTP port':80,'ONVIF port':80,'RTSP port':554},</v>
      </c>
      <c r="AN221" s="50" t="str">
        <f t="shared" si="27"/>
        <v>'PTZ protocol':{'Protocol':'		DGT','Address':			389,'Port':2222,'Serial settings':'9600,8,E,1'}}},</v>
      </c>
    </row>
    <row r="222" spans="1:40" ht="14.25" customHeight="1" x14ac:dyDescent="0.2">
      <c r="A222" s="56" t="str">
        <f t="shared" si="22"/>
        <v>camera.1132</v>
      </c>
      <c r="B222" s="57">
        <v>1132</v>
      </c>
      <c r="C222" s="58" t="s">
        <v>621</v>
      </c>
      <c r="D222" s="58">
        <v>512.75</v>
      </c>
      <c r="E222" s="58" t="s">
        <v>45</v>
      </c>
      <c r="F222" s="58" t="s">
        <v>96</v>
      </c>
      <c r="G222" s="58" t="s">
        <v>35</v>
      </c>
      <c r="H222" s="58" t="s">
        <v>3722</v>
      </c>
      <c r="I222" s="58" t="s">
        <v>692</v>
      </c>
      <c r="J222" s="50" t="s">
        <v>47</v>
      </c>
      <c r="K222" s="50" t="s">
        <v>48</v>
      </c>
      <c r="L222" s="71" t="s">
        <v>693</v>
      </c>
      <c r="M222" s="58" t="s">
        <v>50</v>
      </c>
      <c r="N222" s="58" t="s">
        <v>50</v>
      </c>
      <c r="O222" s="50">
        <v>80</v>
      </c>
      <c r="P222" s="50">
        <v>80</v>
      </c>
      <c r="Q222" s="50">
        <v>554</v>
      </c>
      <c r="R222" s="50" t="s">
        <v>1680</v>
      </c>
      <c r="S222" s="50" t="s">
        <v>694</v>
      </c>
      <c r="T222" s="50">
        <v>2222</v>
      </c>
      <c r="U222" s="50" t="s">
        <v>51</v>
      </c>
      <c r="V222" s="62" t="s">
        <v>52</v>
      </c>
      <c r="AA222" s="50" t="s">
        <v>53</v>
      </c>
      <c r="AB222" s="58" t="s">
        <v>621</v>
      </c>
      <c r="AC222" s="50" t="s">
        <v>54</v>
      </c>
      <c r="AD222" s="50">
        <v>41.662594966370698</v>
      </c>
      <c r="AE222" s="67">
        <v>1.1989865181282999</v>
      </c>
      <c r="AF222" s="50">
        <v>300</v>
      </c>
      <c r="AG222" s="50" t="s">
        <v>43</v>
      </c>
      <c r="AH222" s="50" t="str">
        <f t="shared" si="24"/>
        <v>A-2 (Baix) 512,75 Tàrrega</v>
      </c>
      <c r="AJ222" s="50" t="str">
        <f t="shared" si="25"/>
        <v>{'Camera information':{'Identifier':'camera.1132','Number':1132,'Group':'A-2 (Baix)','Name':'A-2 (Baix) 512,75 Tàrrega','Location':'A-2',</v>
      </c>
      <c r="AK222" s="50" t="str">
        <f t="shared" si="23"/>
        <v>'Description':'A-2 (Baix) 512,75 Tàrrega','Symbol':'Fixed camera','Owner':'SCT','Municipality':'-','Kilometric Point':'512,75','Road':'A-2 (Baix)','Direction':'DEC',</v>
      </c>
      <c r="AL222" s="50" t="str">
        <f t="shared" si="26"/>
        <v>'Latitude':'41,6625949663707','Longitude':'1,1989865181283','Manufacturer':'AXIS','Model':'AXIS Q7401 Video Encoder','Protocol':'		DGT','Polling':300,</v>
      </c>
      <c r="AM222" s="50" t="str">
        <f t="shared" si="28"/>
        <v>'Connection':{'Address':'10.137.245.172','Multicast address':'				239.239.239.239','User':'root','Password':'root','HTTP port':80,'ONVIF port':80,'RTSP port':554},</v>
      </c>
      <c r="AN222" s="50" t="str">
        <f t="shared" si="27"/>
        <v>'PTZ protocol':{'Protocol':'		DGT','Address':			390,'Port':2222,'Serial settings':'9600,8,E,1'}}},</v>
      </c>
    </row>
    <row r="223" spans="1:40" ht="14.25" customHeight="1" x14ac:dyDescent="0.2">
      <c r="A223" s="56" t="str">
        <f t="shared" si="22"/>
        <v>camera.1133</v>
      </c>
      <c r="B223" s="57">
        <v>1133</v>
      </c>
      <c r="C223" s="58" t="s">
        <v>621</v>
      </c>
      <c r="D223" s="58">
        <v>501.16500000000002</v>
      </c>
      <c r="E223" s="58" t="s">
        <v>45</v>
      </c>
      <c r="F223" s="58" t="s">
        <v>96</v>
      </c>
      <c r="G223" s="58" t="s">
        <v>35</v>
      </c>
      <c r="H223" s="58" t="s">
        <v>695</v>
      </c>
      <c r="I223" s="58" t="s">
        <v>695</v>
      </c>
      <c r="J223" s="50" t="s">
        <v>47</v>
      </c>
      <c r="K223" s="50" t="s">
        <v>48</v>
      </c>
      <c r="L223" s="71" t="s">
        <v>696</v>
      </c>
      <c r="M223" s="58" t="s">
        <v>50</v>
      </c>
      <c r="N223" s="58" t="s">
        <v>50</v>
      </c>
      <c r="O223" s="50">
        <v>80</v>
      </c>
      <c r="P223" s="50">
        <v>80</v>
      </c>
      <c r="Q223" s="50">
        <v>554</v>
      </c>
      <c r="R223" s="50" t="s">
        <v>1680</v>
      </c>
      <c r="S223" s="50" t="s">
        <v>697</v>
      </c>
      <c r="T223" s="50">
        <v>2222</v>
      </c>
      <c r="U223" s="50" t="s">
        <v>51</v>
      </c>
      <c r="V223" s="62" t="s">
        <v>52</v>
      </c>
      <c r="X223" s="50" t="s">
        <v>58</v>
      </c>
      <c r="AA223" s="50" t="s">
        <v>53</v>
      </c>
      <c r="AB223" s="58" t="s">
        <v>621</v>
      </c>
      <c r="AC223" s="50" t="s">
        <v>54</v>
      </c>
      <c r="AD223" s="50">
        <v>41.643131722664997</v>
      </c>
      <c r="AE223" s="67">
        <v>1.0706990771626801</v>
      </c>
      <c r="AF223" s="50">
        <v>300</v>
      </c>
      <c r="AG223" s="50" t="s">
        <v>43</v>
      </c>
      <c r="AH223" s="50" t="str">
        <f t="shared" si="24"/>
        <v>A-2 (Baix) 501,165 Vilagrassa</v>
      </c>
      <c r="AJ223" s="50" t="str">
        <f t="shared" si="25"/>
        <v>{'Camera information':{'Identifier':'camera.1133','Number':1133,'Group':'A-2 (Baix)','Name':'A-2 (Baix) 501,165 Vilagrassa','Location':'A-2',</v>
      </c>
      <c r="AK223" s="50" t="str">
        <f t="shared" si="23"/>
        <v>'Description':'A-2 (Baix) 501,165 Vilagrassa','Symbol':'Fixed camera','Owner':'SCT','Municipality':'Vilagrassa','Kilometric Point':'501,165','Road':'A-2 (Baix)','Direction':'DEC',</v>
      </c>
      <c r="AL223" s="50" t="str">
        <f t="shared" si="26"/>
        <v>'Latitude':'41,643131722665','Longitude':'1,07069907716268','Manufacturer':'AXIS','Model':'AXIS Q7401 Video Encoder','Protocol':'		DGT','Polling':300,</v>
      </c>
      <c r="AM223" s="50" t="str">
        <f t="shared" si="28"/>
        <v>'Connection':{'Address':'10.137.245.229','Multicast address':'				239.239.239.239','User':'root','Password':'root','HTTP port':80,'ONVIF port':80,'RTSP port':554},</v>
      </c>
      <c r="AN223" s="50" t="str">
        <f t="shared" si="27"/>
        <v>'PTZ protocol':{'Protocol':'		DGT','Address':			391,'Port':2222,'Serial settings':'9600,8,E,1'}}},</v>
      </c>
    </row>
    <row r="224" spans="1:40" ht="14.25" customHeight="1" x14ac:dyDescent="0.2">
      <c r="A224" s="56" t="str">
        <f t="shared" si="22"/>
        <v>camera.1134</v>
      </c>
      <c r="B224" s="57">
        <v>1134</v>
      </c>
      <c r="C224" s="58" t="s">
        <v>621</v>
      </c>
      <c r="D224" s="58">
        <v>489.77499999999998</v>
      </c>
      <c r="E224" s="58" t="s">
        <v>45</v>
      </c>
      <c r="F224" s="58" t="s">
        <v>96</v>
      </c>
      <c r="G224" s="58" t="s">
        <v>35</v>
      </c>
      <c r="H224" s="58" t="s">
        <v>698</v>
      </c>
      <c r="I224" s="58" t="s">
        <v>698</v>
      </c>
      <c r="J224" s="50" t="s">
        <v>47</v>
      </c>
      <c r="K224" s="50" t="s">
        <v>48</v>
      </c>
      <c r="L224" s="71" t="s">
        <v>699</v>
      </c>
      <c r="M224" s="58" t="s">
        <v>50</v>
      </c>
      <c r="N224" s="58" t="s">
        <v>50</v>
      </c>
      <c r="O224" s="50">
        <v>80</v>
      </c>
      <c r="P224" s="50">
        <v>80</v>
      </c>
      <c r="Q224" s="50">
        <v>554</v>
      </c>
      <c r="R224" s="50" t="s">
        <v>1680</v>
      </c>
      <c r="S224" s="50" t="s">
        <v>700</v>
      </c>
      <c r="T224" s="50">
        <v>2222</v>
      </c>
      <c r="U224" s="50" t="s">
        <v>51</v>
      </c>
      <c r="V224" s="62" t="s">
        <v>52</v>
      </c>
      <c r="X224" s="50" t="s">
        <v>58</v>
      </c>
      <c r="AA224" s="50" t="s">
        <v>53</v>
      </c>
      <c r="AB224" s="58" t="s">
        <v>621</v>
      </c>
      <c r="AC224" s="50" t="s">
        <v>54</v>
      </c>
      <c r="AD224" s="50">
        <v>41.642252535512803</v>
      </c>
      <c r="AE224" s="67">
        <v>0.93427124757482805</v>
      </c>
      <c r="AF224" s="50">
        <v>300</v>
      </c>
      <c r="AG224" s="50" t="s">
        <v>43</v>
      </c>
      <c r="AH224" s="50" t="str">
        <f t="shared" si="24"/>
        <v>A-2 (Baix) 489,775 Bellpuig</v>
      </c>
      <c r="AJ224" s="50" t="str">
        <f t="shared" si="25"/>
        <v>{'Camera information':{'Identifier':'camera.1134','Number':1134,'Group':'A-2 (Baix)','Name':'A-2 (Baix) 489,775 Bellpuig','Location':'A-2',</v>
      </c>
      <c r="AK224" s="50" t="str">
        <f t="shared" si="23"/>
        <v>'Description':'A-2 (Baix) 489,775 Bellpuig','Symbol':'Fixed camera','Owner':'SCT','Municipality':'Bellpuig','Kilometric Point':'489,775','Road':'A-2 (Baix)','Direction':'DEC',</v>
      </c>
      <c r="AL224" s="50" t="str">
        <f t="shared" si="26"/>
        <v>'Latitude':'41,6422525355128','Longitude':'0,934271247574828','Manufacturer':'AXIS','Model':'AXIS Q7401 Video Encoder','Protocol':'		DGT','Polling':300,</v>
      </c>
      <c r="AM224" s="50" t="str">
        <f t="shared" si="28"/>
        <v>'Connection':{'Address':'10.137.245.230','Multicast address':'				239.239.239.239','User':'root','Password':'root','HTTP port':80,'ONVIF port':80,'RTSP port':554},</v>
      </c>
      <c r="AN224" s="50" t="str">
        <f t="shared" si="27"/>
        <v>'PTZ protocol':{'Protocol':'		DGT','Address':			392,'Port':2222,'Serial settings':'9600,8,E,1'}}},</v>
      </c>
    </row>
    <row r="225" spans="1:40" ht="14.25" customHeight="1" x14ac:dyDescent="0.2">
      <c r="A225" s="56" t="str">
        <f t="shared" si="22"/>
        <v>camera.1135</v>
      </c>
      <c r="B225" s="57">
        <v>1135</v>
      </c>
      <c r="C225" s="58" t="s">
        <v>621</v>
      </c>
      <c r="D225" s="58">
        <v>479.95</v>
      </c>
      <c r="E225" s="58" t="s">
        <v>45</v>
      </c>
      <c r="F225" s="58" t="s">
        <v>96</v>
      </c>
      <c r="G225" s="58" t="s">
        <v>35</v>
      </c>
      <c r="H225" s="58" t="s">
        <v>701</v>
      </c>
      <c r="I225" s="58" t="s">
        <v>702</v>
      </c>
      <c r="J225" s="50" t="s">
        <v>47</v>
      </c>
      <c r="K225" s="50" t="s">
        <v>48</v>
      </c>
      <c r="L225" s="71" t="s">
        <v>703</v>
      </c>
      <c r="M225" s="58" t="s">
        <v>50</v>
      </c>
      <c r="N225" s="58" t="s">
        <v>50</v>
      </c>
      <c r="O225" s="50">
        <v>80</v>
      </c>
      <c r="P225" s="50">
        <v>80</v>
      </c>
      <c r="Q225" s="50">
        <v>554</v>
      </c>
      <c r="R225" s="50" t="s">
        <v>1680</v>
      </c>
      <c r="S225" s="50" t="s">
        <v>704</v>
      </c>
      <c r="T225" s="50">
        <v>2222</v>
      </c>
      <c r="U225" s="50" t="s">
        <v>51</v>
      </c>
      <c r="V225" s="62" t="s">
        <v>52</v>
      </c>
      <c r="X225" s="50" t="s">
        <v>58</v>
      </c>
      <c r="AA225" s="50" t="s">
        <v>53</v>
      </c>
      <c r="AB225" s="58" t="s">
        <v>621</v>
      </c>
      <c r="AC225" s="50" t="s">
        <v>511</v>
      </c>
      <c r="AD225" s="50">
        <v>41.635562688218997</v>
      </c>
      <c r="AE225" s="67">
        <v>0.81949684491872699</v>
      </c>
      <c r="AF225" s="50">
        <v>300</v>
      </c>
      <c r="AG225" s="50" t="s">
        <v>43</v>
      </c>
      <c r="AH225" s="50" t="str">
        <f t="shared" si="24"/>
        <v>A-2 (Baix) 479,95 Bell-lloc</v>
      </c>
      <c r="AJ225" s="50" t="str">
        <f t="shared" si="25"/>
        <v>{'Camera information':{'Identifier':'camera.1135','Number':1135,'Group':'A-2 (Baix)','Name':'A-2 (Baix) 479,95 Bell-lloc','Location':'A-2',</v>
      </c>
      <c r="AK225" s="50" t="str">
        <f t="shared" si="23"/>
        <v>'Description':'A-2 (Baix) 479,95 Bell-lloc','Symbol':'Fixed camera','Owner':'SCT','Municipality':'Bell-lloc d'Urgell','Kilometric Point':'479,95','Road':'A-2 (Baix)','Direction':'CRE',</v>
      </c>
      <c r="AL225" s="50" t="str">
        <f t="shared" si="26"/>
        <v>'Latitude':'41,635562688219','Longitude':'0,819496844918727','Manufacturer':'AXIS','Model':'AXIS Q7401 Video Encoder','Protocol':'		DGT','Polling':300,</v>
      </c>
      <c r="AM225" s="50" t="str">
        <f t="shared" si="28"/>
        <v>'Connection':{'Address':'10.137.245.231','Multicast address':'				239.239.239.239','User':'root','Password':'root','HTTP port':80,'ONVIF port':80,'RTSP port':554},</v>
      </c>
      <c r="AN225" s="50" t="str">
        <f t="shared" si="27"/>
        <v>'PTZ protocol':{'Protocol':'		DGT','Address':			393,'Port':2222,'Serial settings':'9600,8,E,1'}}},</v>
      </c>
    </row>
    <row r="226" spans="1:40" ht="14.25" customHeight="1" x14ac:dyDescent="0.2">
      <c r="A226" s="56" t="str">
        <f t="shared" si="22"/>
        <v>camera.1136</v>
      </c>
      <c r="B226" s="57">
        <v>1136</v>
      </c>
      <c r="C226" s="58" t="s">
        <v>621</v>
      </c>
      <c r="D226" s="58">
        <v>477.75</v>
      </c>
      <c r="E226" s="58" t="s">
        <v>45</v>
      </c>
      <c r="F226" s="58" t="s">
        <v>96</v>
      </c>
      <c r="G226" s="58" t="s">
        <v>35</v>
      </c>
      <c r="H226" s="58" t="s">
        <v>701</v>
      </c>
      <c r="I226" s="58" t="s">
        <v>702</v>
      </c>
      <c r="J226" s="50" t="s">
        <v>47</v>
      </c>
      <c r="K226" s="50" t="s">
        <v>48</v>
      </c>
      <c r="L226" s="71" t="s">
        <v>705</v>
      </c>
      <c r="M226" s="58" t="s">
        <v>50</v>
      </c>
      <c r="N226" s="58" t="s">
        <v>50</v>
      </c>
      <c r="O226" s="50">
        <v>80</v>
      </c>
      <c r="P226" s="50">
        <v>80</v>
      </c>
      <c r="Q226" s="50">
        <v>554</v>
      </c>
      <c r="R226" s="50" t="s">
        <v>1680</v>
      </c>
      <c r="S226" s="50" t="s">
        <v>706</v>
      </c>
      <c r="T226" s="50">
        <v>2222</v>
      </c>
      <c r="U226" s="50" t="s">
        <v>51</v>
      </c>
      <c r="V226" s="62" t="s">
        <v>52</v>
      </c>
      <c r="X226" s="50" t="s">
        <v>58</v>
      </c>
      <c r="AA226" s="50" t="s">
        <v>53</v>
      </c>
      <c r="AB226" s="58" t="s">
        <v>621</v>
      </c>
      <c r="AC226" s="50" t="s">
        <v>54</v>
      </c>
      <c r="AD226" s="50">
        <v>41.6355439243532</v>
      </c>
      <c r="AE226" s="67">
        <v>0.79424050909034105</v>
      </c>
      <c r="AF226" s="50">
        <v>300</v>
      </c>
      <c r="AG226" s="50" t="s">
        <v>43</v>
      </c>
      <c r="AH226" s="50" t="str">
        <f t="shared" si="24"/>
        <v>A-2 (Baix) 477,75 Bell-lloc</v>
      </c>
      <c r="AJ226" s="50" t="str">
        <f t="shared" si="25"/>
        <v>{'Camera information':{'Identifier':'camera.1136','Number':1136,'Group':'A-2 (Baix)','Name':'A-2 (Baix) 477,75 Bell-lloc','Location':'A-2',</v>
      </c>
      <c r="AK226" s="50" t="str">
        <f t="shared" si="23"/>
        <v>'Description':'A-2 (Baix) 477,75 Bell-lloc','Symbol':'Fixed camera','Owner':'SCT','Municipality':'Bell-lloc d'Urgell','Kilometric Point':'477,75','Road':'A-2 (Baix)','Direction':'DEC',</v>
      </c>
      <c r="AL226" s="50" t="str">
        <f t="shared" si="26"/>
        <v>'Latitude':'41,6355439243532','Longitude':'0,794240509090341','Manufacturer':'AXIS','Model':'AXIS Q7401 Video Encoder','Protocol':'		DGT','Polling':300,</v>
      </c>
      <c r="AM226" s="50" t="str">
        <f t="shared" si="28"/>
        <v>'Connection':{'Address':'10.137.245.232','Multicast address':'				239.239.239.239','User':'root','Password':'root','HTTP port':80,'ONVIF port':80,'RTSP port':554},</v>
      </c>
      <c r="AN226" s="50" t="str">
        <f t="shared" si="27"/>
        <v>'PTZ protocol':{'Protocol':'		DGT','Address':			394,'Port':2222,'Serial settings':'9600,8,E,1'}}},</v>
      </c>
    </row>
    <row r="227" spans="1:40" ht="14.25" customHeight="1" x14ac:dyDescent="0.2">
      <c r="A227" s="56" t="str">
        <f t="shared" si="22"/>
        <v>camera.1137</v>
      </c>
      <c r="B227" s="57">
        <v>1137</v>
      </c>
      <c r="C227" s="58" t="s">
        <v>621</v>
      </c>
      <c r="D227" s="58">
        <v>469.4</v>
      </c>
      <c r="E227" s="58" t="s">
        <v>45</v>
      </c>
      <c r="F227" s="58" t="s">
        <v>96</v>
      </c>
      <c r="G227" s="58" t="s">
        <v>35</v>
      </c>
      <c r="H227" s="58" t="s">
        <v>707</v>
      </c>
      <c r="I227" s="58" t="s">
        <v>707</v>
      </c>
      <c r="J227" s="50" t="s">
        <v>47</v>
      </c>
      <c r="K227" s="50" t="s">
        <v>3722</v>
      </c>
      <c r="L227" s="72" t="s">
        <v>708</v>
      </c>
      <c r="M227" s="58" t="s">
        <v>50</v>
      </c>
      <c r="N227" s="58" t="s">
        <v>50</v>
      </c>
      <c r="O227" s="50">
        <v>80</v>
      </c>
      <c r="P227" s="50">
        <v>80</v>
      </c>
      <c r="Q227" s="50">
        <v>554</v>
      </c>
      <c r="R227" s="50" t="s">
        <v>1680</v>
      </c>
      <c r="S227" s="50" t="s">
        <v>709</v>
      </c>
      <c r="T227" s="50">
        <v>2222</v>
      </c>
      <c r="U227" s="50" t="s">
        <v>51</v>
      </c>
      <c r="V227" s="62" t="s">
        <v>52</v>
      </c>
      <c r="X227" s="50" t="s">
        <v>58</v>
      </c>
      <c r="Z227" s="73" t="s">
        <v>568</v>
      </c>
      <c r="AA227" s="50" t="s">
        <v>710</v>
      </c>
      <c r="AB227" s="58" t="s">
        <v>621</v>
      </c>
      <c r="AC227" s="50" t="s">
        <v>511</v>
      </c>
      <c r="AD227" s="50">
        <v>41.634430722136003</v>
      </c>
      <c r="AE227" s="67">
        <v>0.69124866743203595</v>
      </c>
      <c r="AF227" s="50">
        <v>300</v>
      </c>
      <c r="AG227" s="50" t="s">
        <v>43</v>
      </c>
      <c r="AH227" s="50" t="str">
        <f t="shared" si="24"/>
        <v>A-2 (Baix) 469,4 Alcoletge</v>
      </c>
      <c r="AJ227" s="50" t="str">
        <f t="shared" si="25"/>
        <v>{'Camera information':{'Identifier':'camera.1137','Number':1137,'Group':'A-2 (Baix)','Name':'A-2 (Baix) 469,4 Alcoletge','Location':'A-2',</v>
      </c>
      <c r="AK227" s="50" t="str">
        <f t="shared" si="23"/>
        <v>'Description':'A-2 (Baix) 469,4 Alcoletge','Symbol':'Fixed camera','Owner':'SCT','Municipality':'Alcoletge','Kilometric Point':'469,4','Road':'A-2 (Baix)','Direction':'CRE',</v>
      </c>
      <c r="AL227" s="50" t="str">
        <f t="shared" si="26"/>
        <v>'Latitude':'41,634430722136','Longitude':'0,691248667432036','Manufacturer':'AXIS','Model':'-','Protocol':'		DGT','Polling':300,</v>
      </c>
      <c r="AM227" s="50" t="str">
        <f t="shared" si="28"/>
        <v>'Connection':{'Address':'10.137.245.233','Multicast address':'				239.239.239.239','User':'root','Password':'root','HTTP port':80,'ONVIF port':80,'RTSP port':554},</v>
      </c>
      <c r="AN227" s="50" t="str">
        <f t="shared" si="27"/>
        <v>'PTZ protocol':{'Protocol':'		DGT','Address':			395,'Port':2222,'Serial settings':'9600,8,E,1'}}},</v>
      </c>
    </row>
    <row r="228" spans="1:40" ht="14.25" customHeight="1" x14ac:dyDescent="0.2">
      <c r="A228" s="56" t="str">
        <f t="shared" si="22"/>
        <v>camera.1138</v>
      </c>
      <c r="B228" s="57">
        <v>1138</v>
      </c>
      <c r="C228" s="58" t="s">
        <v>621</v>
      </c>
      <c r="D228" s="58">
        <v>456.72500000000002</v>
      </c>
      <c r="E228" s="58" t="s">
        <v>45</v>
      </c>
      <c r="F228" s="58" t="s">
        <v>96</v>
      </c>
      <c r="G228" s="58" t="s">
        <v>35</v>
      </c>
      <c r="H228" s="58" t="s">
        <v>711</v>
      </c>
      <c r="I228" s="58" t="s">
        <v>711</v>
      </c>
      <c r="J228" s="50" t="s">
        <v>47</v>
      </c>
      <c r="K228" s="50" t="s">
        <v>48</v>
      </c>
      <c r="L228" s="71" t="s">
        <v>712</v>
      </c>
      <c r="M228" s="58" t="s">
        <v>50</v>
      </c>
      <c r="N228" s="58" t="s">
        <v>50</v>
      </c>
      <c r="O228" s="50">
        <v>80</v>
      </c>
      <c r="P228" s="50">
        <v>80</v>
      </c>
      <c r="Q228" s="50">
        <v>554</v>
      </c>
      <c r="R228" s="50" t="s">
        <v>1680</v>
      </c>
      <c r="S228" s="50" t="s">
        <v>713</v>
      </c>
      <c r="T228" s="50">
        <v>2222</v>
      </c>
      <c r="U228" s="50" t="s">
        <v>51</v>
      </c>
      <c r="V228" s="62" t="s">
        <v>52</v>
      </c>
      <c r="AA228" s="50" t="s">
        <v>53</v>
      </c>
      <c r="AB228" s="58" t="s">
        <v>621</v>
      </c>
      <c r="AC228" s="50" t="s">
        <v>511</v>
      </c>
      <c r="AD228" s="50">
        <v>41.629700210572899</v>
      </c>
      <c r="AE228" s="67">
        <v>0.552470843926407</v>
      </c>
      <c r="AF228" s="50">
        <v>300</v>
      </c>
      <c r="AG228" s="50" t="s">
        <v>43</v>
      </c>
      <c r="AH228" s="50" t="str">
        <f t="shared" si="24"/>
        <v>A-2 (Baix) 456,725 Lleida</v>
      </c>
      <c r="AJ228" s="50" t="str">
        <f t="shared" si="25"/>
        <v>{'Camera information':{'Identifier':'camera.1138','Number':1138,'Group':'A-2 (Baix)','Name':'A-2 (Baix) 456,725 Lleida','Location':'A-2',</v>
      </c>
      <c r="AK228" s="50" t="str">
        <f t="shared" si="23"/>
        <v>'Description':'A-2 (Baix) 456,725 Lleida','Symbol':'Fixed camera','Owner':'SCT','Municipality':'Lleida','Kilometric Point':'456,725','Road':'A-2 (Baix)','Direction':'CRE',</v>
      </c>
      <c r="AL228" s="50" t="str">
        <f t="shared" si="26"/>
        <v>'Latitude':'41,6297002105729','Longitude':'0,552470843926407','Manufacturer':'AXIS','Model':'AXIS Q7401 Video Encoder','Protocol':'		DGT','Polling':300,</v>
      </c>
      <c r="AM228" s="50" t="str">
        <f t="shared" si="28"/>
        <v>'Connection':{'Address':'10.137.245.234','Multicast address':'				239.239.239.239','User':'root','Password':'root','HTTP port':80,'ONVIF port':80,'RTSP port':554},</v>
      </c>
      <c r="AN228" s="50" t="str">
        <f t="shared" si="27"/>
        <v>'PTZ protocol':{'Protocol':'		DGT','Address':			396,'Port':2222,'Serial settings':'9600,8,E,1'}}},</v>
      </c>
    </row>
    <row r="229" spans="1:40" ht="14.25" customHeight="1" x14ac:dyDescent="0.2">
      <c r="A229" s="56" t="str">
        <f t="shared" si="22"/>
        <v>camera.1139</v>
      </c>
      <c r="B229" s="57">
        <v>1139</v>
      </c>
      <c r="C229" s="58" t="s">
        <v>621</v>
      </c>
      <c r="D229" s="58">
        <v>450.5</v>
      </c>
      <c r="E229" s="58" t="s">
        <v>45</v>
      </c>
      <c r="F229" s="58" t="s">
        <v>96</v>
      </c>
      <c r="G229" s="58" t="s">
        <v>35</v>
      </c>
      <c r="H229" s="58" t="s">
        <v>714</v>
      </c>
      <c r="I229" s="58" t="s">
        <v>715</v>
      </c>
      <c r="J229" s="50" t="s">
        <v>47</v>
      </c>
      <c r="K229" s="50" t="s">
        <v>48</v>
      </c>
      <c r="L229" s="71" t="s">
        <v>716</v>
      </c>
      <c r="M229" s="58" t="s">
        <v>50</v>
      </c>
      <c r="N229" s="58" t="s">
        <v>50</v>
      </c>
      <c r="O229" s="50">
        <v>80</v>
      </c>
      <c r="P229" s="50">
        <v>80</v>
      </c>
      <c r="Q229" s="50">
        <v>554</v>
      </c>
      <c r="R229" s="50" t="s">
        <v>1680</v>
      </c>
      <c r="S229" s="50" t="s">
        <v>717</v>
      </c>
      <c r="T229" s="50">
        <v>2222</v>
      </c>
      <c r="U229" s="50" t="s">
        <v>51</v>
      </c>
      <c r="V229" s="62" t="s">
        <v>52</v>
      </c>
      <c r="X229" s="50" t="s">
        <v>58</v>
      </c>
      <c r="AA229" s="50" t="s">
        <v>53</v>
      </c>
      <c r="AB229" s="58" t="s">
        <v>621</v>
      </c>
      <c r="AC229" s="50" t="s">
        <v>54</v>
      </c>
      <c r="AD229" s="50">
        <v>41.574783370729101</v>
      </c>
      <c r="AE229" s="67">
        <v>0.50667953725455805</v>
      </c>
      <c r="AF229" s="50">
        <v>300</v>
      </c>
      <c r="AG229" s="50" t="s">
        <v>43</v>
      </c>
      <c r="AH229" s="50" t="str">
        <f t="shared" si="24"/>
        <v>A-2 (Baix) 450,5 Alcarras</v>
      </c>
      <c r="AJ229" s="50" t="str">
        <f t="shared" si="25"/>
        <v>{'Camera information':{'Identifier':'camera.1139','Number':1139,'Group':'A-2 (Baix)','Name':'A-2 (Baix) 450,5 Alcarras','Location':'A-2',</v>
      </c>
      <c r="AK229" s="50" t="str">
        <f t="shared" si="23"/>
        <v>'Description':'A-2 (Baix) 450,5 Alcarras','Symbol':'Fixed camera','Owner':'SCT','Municipality':'Alcarràs','Kilometric Point':'450,5','Road':'A-2 (Baix)','Direction':'DEC',</v>
      </c>
      <c r="AL229" s="50" t="str">
        <f t="shared" si="26"/>
        <v>'Latitude':'41,5747833707291','Longitude':'0,506679537254558','Manufacturer':'AXIS','Model':'AXIS Q7401 Video Encoder','Protocol':'		DGT','Polling':300,</v>
      </c>
      <c r="AM229" s="50" t="str">
        <f t="shared" si="28"/>
        <v>'Connection':{'Address':'10.137.241.165','Multicast address':'				239.239.239.239','User':'root','Password':'root','HTTP port':80,'ONVIF port':80,'RTSP port':554},</v>
      </c>
      <c r="AN229" s="50" t="str">
        <f t="shared" si="27"/>
        <v>'PTZ protocol':{'Protocol':'		DGT','Address':			397,'Port':2222,'Serial settings':'9600,8,E,1'}}},</v>
      </c>
    </row>
    <row r="230" spans="1:40" ht="14.25" customHeight="1" x14ac:dyDescent="0.2">
      <c r="A230" s="56" t="str">
        <f t="shared" si="22"/>
        <v>camera.1140</v>
      </c>
      <c r="B230" s="57">
        <v>1140</v>
      </c>
      <c r="C230" s="58" t="s">
        <v>621</v>
      </c>
      <c r="D230" s="58">
        <v>445</v>
      </c>
      <c r="E230" s="58" t="s">
        <v>45</v>
      </c>
      <c r="F230" s="58" t="s">
        <v>96</v>
      </c>
      <c r="G230" s="58" t="s">
        <v>35</v>
      </c>
      <c r="H230" s="58" t="s">
        <v>450</v>
      </c>
      <c r="I230" s="58" t="s">
        <v>450</v>
      </c>
      <c r="J230" s="50" t="s">
        <v>47</v>
      </c>
      <c r="K230" s="50" t="s">
        <v>48</v>
      </c>
      <c r="L230" s="71" t="s">
        <v>718</v>
      </c>
      <c r="M230" s="58" t="s">
        <v>50</v>
      </c>
      <c r="N230" s="58" t="s">
        <v>50</v>
      </c>
      <c r="O230" s="50">
        <v>80</v>
      </c>
      <c r="P230" s="50">
        <v>80</v>
      </c>
      <c r="Q230" s="50">
        <v>554</v>
      </c>
      <c r="R230" s="50" t="s">
        <v>1680</v>
      </c>
      <c r="S230" s="50" t="s">
        <v>719</v>
      </c>
      <c r="T230" s="50">
        <v>2222</v>
      </c>
      <c r="U230" s="50" t="s">
        <v>51</v>
      </c>
      <c r="V230" s="62" t="s">
        <v>52</v>
      </c>
      <c r="X230" s="50" t="s">
        <v>58</v>
      </c>
      <c r="AA230" s="50" t="s">
        <v>53</v>
      </c>
      <c r="AB230" s="58" t="s">
        <v>621</v>
      </c>
      <c r="AC230" s="50" t="s">
        <v>511</v>
      </c>
      <c r="AD230" s="50">
        <v>41.538754325466897</v>
      </c>
      <c r="AE230" s="67">
        <v>0.45343097894557199</v>
      </c>
      <c r="AF230" s="50">
        <v>300</v>
      </c>
      <c r="AG230" s="50" t="s">
        <v>43</v>
      </c>
      <c r="AH230" s="50" t="str">
        <f t="shared" si="24"/>
        <v>A-2 (Baix) 445 Soses</v>
      </c>
      <c r="AJ230" s="50" t="str">
        <f t="shared" si="25"/>
        <v>{'Camera information':{'Identifier':'camera.1140','Number':1140,'Group':'A-2 (Baix)','Name':'A-2 (Baix) 445 Soses','Location':'A-2',</v>
      </c>
      <c r="AK230" s="50" t="str">
        <f t="shared" si="23"/>
        <v>'Description':'A-2 (Baix) 445 Soses','Symbol':'Fixed camera','Owner':'SCT','Municipality':'Soses','Kilometric Point':'445','Road':'A-2 (Baix)','Direction':'CRE',</v>
      </c>
      <c r="AL230" s="50" t="str">
        <f t="shared" si="26"/>
        <v>'Latitude':'41,5387543254669','Longitude':'0,453430978945572','Manufacturer':'AXIS','Model':'AXIS Q7401 Video Encoder','Protocol':'		DGT','Polling':300,</v>
      </c>
      <c r="AM230" s="50" t="str">
        <f t="shared" si="28"/>
        <v>'Connection':{'Address':'10.137.241.166','Multicast address':'				239.239.239.239','User':'root','Password':'root','HTTP port':80,'ONVIF port':80,'RTSP port':554},</v>
      </c>
      <c r="AN230" s="50" t="str">
        <f t="shared" si="27"/>
        <v>'PTZ protocol':{'Protocol':'		DGT','Address':			398,'Port':2222,'Serial settings':'9600,8,E,1'}}},</v>
      </c>
    </row>
    <row r="231" spans="1:40" ht="14.25" customHeight="1" x14ac:dyDescent="0.2">
      <c r="A231" s="56" t="str">
        <f t="shared" si="22"/>
        <v>camera.1615</v>
      </c>
      <c r="B231" s="57">
        <v>1615</v>
      </c>
      <c r="C231" s="58" t="s">
        <v>512</v>
      </c>
      <c r="D231" s="58">
        <v>14.85</v>
      </c>
      <c r="E231" s="58" t="s">
        <v>45</v>
      </c>
      <c r="F231" s="58" t="s">
        <v>512</v>
      </c>
      <c r="G231" s="58" t="s">
        <v>35</v>
      </c>
      <c r="H231" s="58" t="s">
        <v>720</v>
      </c>
      <c r="I231" s="50" t="s">
        <v>3722</v>
      </c>
      <c r="J231" s="50" t="s">
        <v>37</v>
      </c>
      <c r="K231" s="63" t="s">
        <v>162</v>
      </c>
      <c r="L231" s="75" t="s">
        <v>721</v>
      </c>
      <c r="M231" s="58" t="s">
        <v>39</v>
      </c>
      <c r="N231" s="58" t="s">
        <v>40</v>
      </c>
      <c r="O231" s="50">
        <v>80</v>
      </c>
      <c r="P231" s="50">
        <v>80</v>
      </c>
      <c r="Q231" s="50">
        <v>554</v>
      </c>
      <c r="R231" s="50" t="s">
        <v>1680</v>
      </c>
      <c r="S231" s="50" t="s">
        <v>100</v>
      </c>
      <c r="T231" s="50">
        <v>5</v>
      </c>
      <c r="U231" s="50" t="s">
        <v>51</v>
      </c>
      <c r="V231" s="50" t="s">
        <v>722</v>
      </c>
      <c r="W231" s="50" t="s">
        <v>68</v>
      </c>
      <c r="AB231" s="58" t="s">
        <v>512</v>
      </c>
      <c r="AC231" s="50" t="s">
        <v>54</v>
      </c>
      <c r="AD231" s="50">
        <v>41.4976389804132</v>
      </c>
      <c r="AE231" s="67">
        <v>2.0484293387505499</v>
      </c>
      <c r="AF231" s="50">
        <v>300</v>
      </c>
      <c r="AG231" s="50" t="s">
        <v>43</v>
      </c>
      <c r="AH231" s="50" t="str">
        <f t="shared" si="24"/>
        <v>C-16 14,85 -</v>
      </c>
      <c r="AJ231" s="50" t="str">
        <f t="shared" si="25"/>
        <v>{'Camera information':{'Identifier':'camera.1615','Number':1615,'Group':'C-16','Name':'C-16 14,85 -','Location':'C-16',</v>
      </c>
      <c r="AK231" s="50" t="str">
        <f t="shared" si="23"/>
        <v>'Description':'C-16 14,85 -','Symbol':'Fixed camera','Owner':'SCT','Municipality':'Rubí','Kilometric Point':'14,85','Road':'C-16','Direction':'DEC',</v>
      </c>
      <c r="AL231" s="50" t="str">
        <f t="shared" si="26"/>
        <v>'Latitude':'41,4976389804132','Longitude':'2,04842933875055','Manufacturer':'LANACCESS','Model':'onSafe MPEGx-100E','Protocol':'		DGT','Polling':300,</v>
      </c>
      <c r="AM231" s="50" t="str">
        <f t="shared" si="28"/>
        <v>'Connection':{'Address':'10.136.34.12','Multicast address':'				239.136.34.12','User':'hello','Password':'world','HTTP port':80,'ONVIF port':80,'RTSP port':554},</v>
      </c>
      <c r="AN231" s="50" t="str">
        <f t="shared" si="27"/>
        <v>'PTZ protocol':{'Protocol':'		DGT','Address':			1,'Port':5,'Serial settings':'9600,8,E,1'}}},</v>
      </c>
    </row>
    <row r="232" spans="1:40" ht="14.25" customHeight="1" x14ac:dyDescent="0.2">
      <c r="A232" s="56" t="str">
        <f t="shared" si="22"/>
        <v>camera.1616</v>
      </c>
      <c r="B232" s="57">
        <v>1616</v>
      </c>
      <c r="C232" s="58" t="s">
        <v>512</v>
      </c>
      <c r="D232" s="58">
        <v>18.13</v>
      </c>
      <c r="E232" s="58" t="s">
        <v>45</v>
      </c>
      <c r="F232" s="58" t="s">
        <v>512</v>
      </c>
      <c r="G232" s="58" t="s">
        <v>35</v>
      </c>
      <c r="H232" s="58" t="s">
        <v>720</v>
      </c>
      <c r="I232" s="50" t="s">
        <v>3722</v>
      </c>
      <c r="J232" s="50" t="s">
        <v>37</v>
      </c>
      <c r="K232" s="63" t="s">
        <v>162</v>
      </c>
      <c r="L232" s="75" t="s">
        <v>723</v>
      </c>
      <c r="M232" s="58" t="s">
        <v>39</v>
      </c>
      <c r="N232" s="58" t="s">
        <v>40</v>
      </c>
      <c r="O232" s="50">
        <v>80</v>
      </c>
      <c r="P232" s="50">
        <v>80</v>
      </c>
      <c r="Q232" s="50">
        <v>554</v>
      </c>
      <c r="R232" s="50" t="s">
        <v>1677</v>
      </c>
      <c r="S232" s="50" t="s">
        <v>724</v>
      </c>
      <c r="T232" s="50">
        <v>5</v>
      </c>
      <c r="U232" s="50" t="s">
        <v>66</v>
      </c>
      <c r="V232" s="50" t="s">
        <v>725</v>
      </c>
      <c r="W232" s="50" t="s">
        <v>68</v>
      </c>
      <c r="Z232" s="50" t="s">
        <v>726</v>
      </c>
      <c r="AB232" s="58" t="s">
        <v>512</v>
      </c>
      <c r="AC232" s="50" t="s">
        <v>54</v>
      </c>
      <c r="AD232" s="50">
        <v>41.517759677874501</v>
      </c>
      <c r="AE232" s="67">
        <v>2.0293775820274198</v>
      </c>
      <c r="AF232" s="50">
        <v>300</v>
      </c>
      <c r="AG232" s="50" t="s">
        <v>43</v>
      </c>
      <c r="AH232" s="50" t="str">
        <f t="shared" si="24"/>
        <v>C-16 18,13 -</v>
      </c>
      <c r="AJ232" s="50" t="str">
        <f t="shared" si="25"/>
        <v>{'Camera information':{'Identifier':'camera.1616','Number':1616,'Group':'C-16','Name':'C-16 18,13 -','Location':'C-16',</v>
      </c>
      <c r="AK232" s="50" t="str">
        <f t="shared" si="23"/>
        <v>'Description':'C-16 18,13 -','Symbol':'Fixed camera','Owner':'SCT','Municipality':'Rubí','Kilometric Point':'18,13','Road':'C-16','Direction':'DEC',</v>
      </c>
      <c r="AL232" s="50" t="str">
        <f t="shared" si="26"/>
        <v>'Latitude':'41,5177596778745','Longitude':'2,02937758202742','Manufacturer':'LANACCESS','Model':'onSafe MPEGx-100E','Protocol':'		LANACCESS','Polling':300,</v>
      </c>
      <c r="AM232" s="50" t="str">
        <f t="shared" si="28"/>
        <v>'Connection':{'Address':'10.136.34.15','Multicast address':'				239.136.34.15','User':'hello','Password':'world','HTTP port':80,'ONVIF port':80,'RTSP port':554},</v>
      </c>
      <c r="AN232" s="50" t="str">
        <f t="shared" si="27"/>
        <v>'PTZ protocol':{'Protocol':'		LANACCESS','Address':			2,'Port':5,'Serial settings':'1200,8,E,1'}}},</v>
      </c>
    </row>
    <row r="233" spans="1:40" ht="14.25" customHeight="1" x14ac:dyDescent="0.2">
      <c r="A233" s="56" t="str">
        <f t="shared" si="22"/>
        <v>camera.1617</v>
      </c>
      <c r="B233" s="57">
        <v>1617</v>
      </c>
      <c r="C233" s="58" t="s">
        <v>512</v>
      </c>
      <c r="D233" s="58">
        <v>20.475000000000001</v>
      </c>
      <c r="E233" s="58" t="s">
        <v>45</v>
      </c>
      <c r="F233" s="58" t="s">
        <v>512</v>
      </c>
      <c r="G233" s="58" t="s">
        <v>35</v>
      </c>
      <c r="H233" s="58" t="s">
        <v>727</v>
      </c>
      <c r="I233" s="50" t="s">
        <v>3722</v>
      </c>
      <c r="J233" s="50" t="s">
        <v>37</v>
      </c>
      <c r="K233" s="63" t="s">
        <v>162</v>
      </c>
      <c r="L233" s="75" t="s">
        <v>728</v>
      </c>
      <c r="M233" s="58" t="s">
        <v>39</v>
      </c>
      <c r="N233" s="58" t="s">
        <v>40</v>
      </c>
      <c r="O233" s="50">
        <v>80</v>
      </c>
      <c r="P233" s="50">
        <v>80</v>
      </c>
      <c r="Q233" s="50">
        <v>554</v>
      </c>
      <c r="R233" s="50" t="s">
        <v>1682</v>
      </c>
      <c r="S233" s="50" t="s">
        <v>729</v>
      </c>
      <c r="T233" s="50">
        <v>5</v>
      </c>
      <c r="U233" s="50" t="s">
        <v>51</v>
      </c>
      <c r="V233" s="50" t="s">
        <v>730</v>
      </c>
      <c r="W233" s="50" t="s">
        <v>68</v>
      </c>
      <c r="AB233" s="58" t="s">
        <v>512</v>
      </c>
      <c r="AC233" s="50" t="s">
        <v>511</v>
      </c>
      <c r="AD233" s="50">
        <v>41.517688999999997</v>
      </c>
      <c r="AE233" s="67">
        <v>2.029579</v>
      </c>
      <c r="AF233" s="50">
        <v>300</v>
      </c>
      <c r="AG233" s="50" t="s">
        <v>43</v>
      </c>
      <c r="AH233" s="50" t="str">
        <f t="shared" si="24"/>
        <v>C-16 20,475 -</v>
      </c>
      <c r="AJ233" s="50" t="str">
        <f t="shared" si="25"/>
        <v>{'Camera information':{'Identifier':'camera.1617','Number':1617,'Group':'C-16','Name':'C-16 20,475 -','Location':'C-16',</v>
      </c>
      <c r="AK233" s="50" t="str">
        <f t="shared" si="23"/>
        <v>'Description':'C-16 20,475 -','Symbol':'Fixed camera','Owner':'SCT','Municipality':'Terrassa','Kilometric Point':'20,475','Road':'C-16','Direction':'CRE',</v>
      </c>
      <c r="AL233" s="50" t="str">
        <f t="shared" si="26"/>
        <v>'Latitude':'41,517689','Longitude':'2,029579','Manufacturer':'LANACCESS','Model':'onSafe MPEGx-100E','Protocol':'		Plettack','Polling':300,</v>
      </c>
      <c r="AM233" s="50" t="str">
        <f t="shared" si="28"/>
        <v>'Connection':{'Address':'10.136.34.17','Multicast address':'				239.136.34.17','User':'hello','Password':'world','HTTP port':80,'ONVIF port':80,'RTSP port':554},</v>
      </c>
      <c r="AN233" s="50" t="str">
        <f t="shared" si="27"/>
        <v>'PTZ protocol':{'Protocol':'		Plettack','Address':			3,'Port':5,'Serial settings':'9600,8,E,1'}}},</v>
      </c>
    </row>
    <row r="234" spans="1:40" ht="14.25" customHeight="1" x14ac:dyDescent="0.2">
      <c r="A234" s="56" t="str">
        <f t="shared" si="22"/>
        <v>camera.1618</v>
      </c>
      <c r="B234" s="57">
        <v>1618</v>
      </c>
      <c r="C234" s="58" t="s">
        <v>512</v>
      </c>
      <c r="D234" s="58">
        <v>21.7</v>
      </c>
      <c r="E234" s="58" t="s">
        <v>45</v>
      </c>
      <c r="F234" s="58" t="s">
        <v>512</v>
      </c>
      <c r="G234" s="58" t="s">
        <v>35</v>
      </c>
      <c r="H234" s="58" t="s">
        <v>727</v>
      </c>
      <c r="I234" s="58" t="s">
        <v>727</v>
      </c>
      <c r="J234" s="50" t="s">
        <v>37</v>
      </c>
      <c r="K234" s="63" t="s">
        <v>38</v>
      </c>
      <c r="L234" s="76" t="s">
        <v>731</v>
      </c>
      <c r="M234" s="58" t="s">
        <v>39</v>
      </c>
      <c r="N234" s="58" t="s">
        <v>40</v>
      </c>
      <c r="O234" s="50">
        <v>80</v>
      </c>
      <c r="P234" s="50">
        <v>80</v>
      </c>
      <c r="Q234" s="50">
        <v>554</v>
      </c>
      <c r="R234" s="50" t="s">
        <v>1682</v>
      </c>
      <c r="S234" s="50" t="s">
        <v>732</v>
      </c>
      <c r="T234" s="50">
        <v>8</v>
      </c>
      <c r="U234" s="50" t="s">
        <v>66</v>
      </c>
      <c r="V234" s="50" t="s">
        <v>733</v>
      </c>
      <c r="W234" s="50" t="s">
        <v>68</v>
      </c>
      <c r="AA234" s="50" t="s">
        <v>114</v>
      </c>
      <c r="AB234" s="58" t="s">
        <v>512</v>
      </c>
      <c r="AC234" s="50" t="s">
        <v>511</v>
      </c>
      <c r="AD234" s="50">
        <v>41.547744513058603</v>
      </c>
      <c r="AE234" s="67">
        <v>2.0111225996850002</v>
      </c>
      <c r="AF234" s="50">
        <v>300</v>
      </c>
      <c r="AG234" s="50" t="s">
        <v>43</v>
      </c>
      <c r="AH234" s="50" t="str">
        <f t="shared" si="24"/>
        <v>C-16 21,7 Terrassa</v>
      </c>
      <c r="AJ234" s="50" t="str">
        <f t="shared" si="25"/>
        <v>{'Camera information':{'Identifier':'camera.1618','Number':1618,'Group':'C-16','Name':'C-16 21,7 Terrassa','Location':'C-16',</v>
      </c>
      <c r="AK234" s="50" t="str">
        <f t="shared" si="23"/>
        <v>'Description':'C-16 21,7 Terrassa','Symbol':'Fixed camera','Owner':'SCT','Municipality':'Terrassa','Kilometric Point':'21,7','Road':'C-16','Direction':'CRE',</v>
      </c>
      <c r="AL234" s="50" t="str">
        <f t="shared" si="26"/>
        <v>'Latitude':'41,5477445130586','Longitude':'2,011122599685','Manufacturer':'LANACCESS','Model':'onSafe MPEGx-120E','Protocol':'		Plettack','Polling':300,</v>
      </c>
      <c r="AM234" s="50" t="str">
        <f t="shared" si="28"/>
        <v>'Connection':{'Address':'10.137.229.137','Multicast address':'				239.137.229.137','User':'hello','Password':'world','HTTP port':80,'ONVIF port':80,'RTSP port':554},</v>
      </c>
      <c r="AN234" s="50" t="str">
        <f t="shared" si="27"/>
        <v>'PTZ protocol':{'Protocol':'		Plettack','Address':			30,'Port':8,'Serial settings':'1200,8,E,1'}}},</v>
      </c>
    </row>
    <row r="235" spans="1:40" ht="14.25" customHeight="1" x14ac:dyDescent="0.2">
      <c r="A235" s="56" t="str">
        <f t="shared" si="22"/>
        <v>camera.1619</v>
      </c>
      <c r="B235" s="57">
        <v>1619</v>
      </c>
      <c r="C235" s="58" t="s">
        <v>512</v>
      </c>
      <c r="D235" s="58">
        <v>22.35</v>
      </c>
      <c r="E235" s="58" t="s">
        <v>45</v>
      </c>
      <c r="F235" s="58" t="s">
        <v>512</v>
      </c>
      <c r="G235" s="58" t="s">
        <v>35</v>
      </c>
      <c r="H235" s="58" t="s">
        <v>727</v>
      </c>
      <c r="I235" s="58" t="s">
        <v>727</v>
      </c>
      <c r="J235" s="50" t="s">
        <v>37</v>
      </c>
      <c r="K235" s="63" t="s">
        <v>162</v>
      </c>
      <c r="L235" s="75" t="s">
        <v>734</v>
      </c>
      <c r="M235" s="58" t="s">
        <v>39</v>
      </c>
      <c r="N235" s="58" t="s">
        <v>40</v>
      </c>
      <c r="O235" s="50">
        <v>80</v>
      </c>
      <c r="P235" s="50">
        <v>80</v>
      </c>
      <c r="Q235" s="50">
        <v>554</v>
      </c>
      <c r="R235" s="50" t="s">
        <v>1680</v>
      </c>
      <c r="S235" s="50" t="s">
        <v>735</v>
      </c>
      <c r="T235" s="50">
        <v>5</v>
      </c>
      <c r="U235" s="50" t="s">
        <v>51</v>
      </c>
      <c r="V235" s="50" t="s">
        <v>736</v>
      </c>
      <c r="W235" s="50" t="s">
        <v>68</v>
      </c>
      <c r="AB235" s="58" t="s">
        <v>512</v>
      </c>
      <c r="AC235" s="50" t="s">
        <v>511</v>
      </c>
      <c r="AD235" s="50">
        <v>41.5509927139247</v>
      </c>
      <c r="AE235" s="67">
        <v>2.0041622604106499</v>
      </c>
      <c r="AF235" s="50">
        <v>300</v>
      </c>
      <c r="AG235" s="50" t="s">
        <v>43</v>
      </c>
      <c r="AH235" s="50" t="str">
        <f t="shared" si="24"/>
        <v>C-16 22,35 Terrassa</v>
      </c>
      <c r="AJ235" s="50" t="str">
        <f t="shared" si="25"/>
        <v>{'Camera information':{'Identifier':'camera.1619','Number':1619,'Group':'C-16','Name':'C-16 22,35 Terrassa','Location':'C-16',</v>
      </c>
      <c r="AK235" s="50" t="str">
        <f t="shared" si="23"/>
        <v>'Description':'C-16 22,35 Terrassa','Symbol':'Fixed camera','Owner':'SCT','Municipality':'Terrassa','Kilometric Point':'22,35','Road':'C-16','Direction':'CRE',</v>
      </c>
      <c r="AL235" s="50" t="str">
        <f t="shared" si="26"/>
        <v>'Latitude':'41,5509927139247','Longitude':'2,00416226041065','Manufacturer':'LANACCESS','Model':'onSafe MPEGx-100E','Protocol':'		DGT','Polling':300,</v>
      </c>
      <c r="AM235" s="50" t="str">
        <f t="shared" si="28"/>
        <v>'Connection':{'Address':'10.136.34.18','Multicast address':'				239.136.34.18','User':'hello','Password':'world','HTTP port':80,'ONVIF port':80,'RTSP port':554},</v>
      </c>
      <c r="AN235" s="50" t="str">
        <f t="shared" si="27"/>
        <v>'PTZ protocol':{'Protocol':'		DGT','Address':			4,'Port':5,'Serial settings':'9600,8,E,1'}}},</v>
      </c>
    </row>
    <row r="236" spans="1:40" ht="14.25" customHeight="1" x14ac:dyDescent="0.2">
      <c r="A236" s="56" t="str">
        <f t="shared" si="22"/>
        <v>camera.1620</v>
      </c>
      <c r="B236" s="57">
        <v>1620</v>
      </c>
      <c r="C236" s="58" t="s">
        <v>512</v>
      </c>
      <c r="D236" s="58">
        <v>22.6</v>
      </c>
      <c r="E236" s="58" t="s">
        <v>45</v>
      </c>
      <c r="F236" s="58" t="s">
        <v>512</v>
      </c>
      <c r="G236" s="58" t="s">
        <v>35</v>
      </c>
      <c r="H236" s="58" t="s">
        <v>727</v>
      </c>
      <c r="I236" s="58" t="s">
        <v>737</v>
      </c>
      <c r="J236" s="50" t="s">
        <v>37</v>
      </c>
      <c r="K236" s="63" t="s">
        <v>38</v>
      </c>
      <c r="L236" s="76" t="s">
        <v>738</v>
      </c>
      <c r="M236" s="58" t="s">
        <v>39</v>
      </c>
      <c r="N236" s="58" t="s">
        <v>40</v>
      </c>
      <c r="O236" s="50">
        <v>80</v>
      </c>
      <c r="P236" s="50">
        <v>80</v>
      </c>
      <c r="Q236" s="50">
        <v>554</v>
      </c>
      <c r="R236" s="50" t="s">
        <v>1682</v>
      </c>
      <c r="S236" s="50" t="s">
        <v>739</v>
      </c>
      <c r="T236" s="50">
        <v>8</v>
      </c>
      <c r="U236" s="50" t="s">
        <v>66</v>
      </c>
      <c r="V236" s="62" t="s">
        <v>740</v>
      </c>
      <c r="W236" s="50" t="s">
        <v>68</v>
      </c>
      <c r="AB236" s="58" t="s">
        <v>512</v>
      </c>
      <c r="AC236" s="50" t="s">
        <v>54</v>
      </c>
      <c r="AD236" s="50">
        <v>41.551332411784699</v>
      </c>
      <c r="AE236" s="67">
        <v>2.00131497010688</v>
      </c>
      <c r="AF236" s="50">
        <v>300</v>
      </c>
      <c r="AG236" s="50" t="s">
        <v>43</v>
      </c>
      <c r="AH236" s="50" t="str">
        <f t="shared" si="24"/>
        <v>C-16 22,6 Terrassa Centre</v>
      </c>
      <c r="AJ236" s="50" t="str">
        <f t="shared" si="25"/>
        <v>{'Camera information':{'Identifier':'camera.1620','Number':1620,'Group':'C-16','Name':'C-16 22,6 Terrassa Centre','Location':'C-16',</v>
      </c>
      <c r="AK236" s="50" t="str">
        <f t="shared" si="23"/>
        <v>'Description':'C-16 22,6 Terrassa Centre','Symbol':'Fixed camera','Owner':'SCT','Municipality':'Terrassa','Kilometric Point':'22,6','Road':'C-16','Direction':'DEC',</v>
      </c>
      <c r="AL236" s="50" t="str">
        <f t="shared" si="26"/>
        <v>'Latitude':'41,5513324117847','Longitude':'2,00131497010688','Manufacturer':'LANACCESS','Model':'onSafe MPEGx-120E','Protocol':'		Plettack','Polling':300,</v>
      </c>
      <c r="AM236" s="50" t="str">
        <f t="shared" si="28"/>
        <v>'Connection':{'Address':'10.137.229.138','Multicast address':'				239.137.229.138','User':'hello','Password':'world','HTTP port':80,'ONVIF port':80,'RTSP port':554},</v>
      </c>
      <c r="AN236" s="50" t="str">
        <f t="shared" si="27"/>
        <v>'PTZ protocol':{'Protocol':'		Plettack','Address':			31,'Port':8,'Serial settings':'1200,8,E,1'}}},</v>
      </c>
    </row>
    <row r="237" spans="1:40" ht="14.25" customHeight="1" x14ac:dyDescent="0.2">
      <c r="A237" s="56" t="str">
        <f t="shared" si="22"/>
        <v>camera.1649</v>
      </c>
      <c r="B237" s="57">
        <v>1649</v>
      </c>
      <c r="C237" s="58" t="s">
        <v>512</v>
      </c>
      <c r="D237" s="58">
        <v>97.5</v>
      </c>
      <c r="E237" s="58" t="s">
        <v>45</v>
      </c>
      <c r="F237" s="58" t="s">
        <v>512</v>
      </c>
      <c r="G237" s="58" t="s">
        <v>35</v>
      </c>
      <c r="H237" s="58" t="s">
        <v>3722</v>
      </c>
      <c r="I237" s="58" t="s">
        <v>741</v>
      </c>
      <c r="J237" s="50" t="s">
        <v>47</v>
      </c>
      <c r="K237" s="50" t="s">
        <v>48</v>
      </c>
      <c r="L237" s="50" t="s">
        <v>742</v>
      </c>
      <c r="M237" s="58"/>
      <c r="O237" s="50">
        <v>80</v>
      </c>
      <c r="P237" s="50">
        <v>80</v>
      </c>
      <c r="Q237" s="50">
        <v>554</v>
      </c>
      <c r="R237" s="50" t="s">
        <v>1678</v>
      </c>
      <c r="S237" s="50" t="s">
        <v>41</v>
      </c>
      <c r="T237" s="50">
        <v>2222</v>
      </c>
      <c r="U237" s="50" t="s">
        <v>634</v>
      </c>
      <c r="V237" s="50" t="s">
        <v>52</v>
      </c>
      <c r="X237" s="50" t="s">
        <v>114</v>
      </c>
      <c r="Z237" s="73" t="s">
        <v>568</v>
      </c>
      <c r="AA237" s="50" t="s">
        <v>743</v>
      </c>
      <c r="AB237" s="58" t="s">
        <v>512</v>
      </c>
      <c r="AC237" s="50" t="s">
        <v>511</v>
      </c>
      <c r="AD237" s="50">
        <v>42.101689999999998</v>
      </c>
      <c r="AE237" s="67">
        <v>1.8588899999999999</v>
      </c>
      <c r="AF237" s="50">
        <v>300</v>
      </c>
      <c r="AG237" s="50" t="s">
        <v>43</v>
      </c>
      <c r="AH237" s="50" t="str">
        <f t="shared" si="24"/>
        <v>C-16 97,5 Berga</v>
      </c>
      <c r="AJ237" s="50" t="str">
        <f t="shared" si="25"/>
        <v>{'Camera information':{'Identifier':'camera.1649','Number':1649,'Group':'C-16','Name':'C-16 97,5 Berga','Location':'C-16',</v>
      </c>
      <c r="AK237" s="50" t="str">
        <f t="shared" si="23"/>
        <v>'Description':'C-16 97,5 Berga','Symbol':'Fixed camera','Owner':'SCT','Municipality':'-','Kilometric Point':'97,5','Road':'C-16','Direction':'CRE',</v>
      </c>
      <c r="AL237" s="50" t="str">
        <f t="shared" si="26"/>
        <v>'Latitude':'42,10169','Longitude':'1,85889','Manufacturer':'AXIS','Model':'AXIS Q7401 Video Encoder','Protocol':'		Axis','Polling':300,</v>
      </c>
      <c r="AM237" s="50" t="str">
        <f t="shared" si="28"/>
        <v>'Connection':{'Address':'172.17.32.38','Multicast address':'				239.239.239.239','User':'','Password':'','HTTP port':80,'ONVIF port':80,'RTSP port':554},</v>
      </c>
      <c r="AN237" s="50" t="str">
        <f t="shared" si="27"/>
        <v>'PTZ protocol':{'Protocol':'		Axis','Address':			0,'Port':2222,'Serial settings':'9600,8,N,1'}}},</v>
      </c>
    </row>
    <row r="238" spans="1:40" ht="14.25" customHeight="1" x14ac:dyDescent="0.2">
      <c r="A238" s="56" t="str">
        <f t="shared" si="22"/>
        <v>camera.1650</v>
      </c>
      <c r="B238" s="57">
        <v>1650</v>
      </c>
      <c r="C238" s="58" t="s">
        <v>512</v>
      </c>
      <c r="D238" s="58">
        <v>99.9</v>
      </c>
      <c r="E238" s="58" t="s">
        <v>45</v>
      </c>
      <c r="F238" s="58" t="s">
        <v>512</v>
      </c>
      <c r="G238" s="58" t="s">
        <v>35</v>
      </c>
      <c r="H238" s="58" t="s">
        <v>3722</v>
      </c>
      <c r="I238" s="58" t="s">
        <v>744</v>
      </c>
      <c r="J238" s="50" t="s">
        <v>47</v>
      </c>
      <c r="K238" s="50" t="s">
        <v>48</v>
      </c>
      <c r="L238" s="50" t="s">
        <v>745</v>
      </c>
      <c r="M238" s="58" t="s">
        <v>50</v>
      </c>
      <c r="N238" s="58" t="s">
        <v>50</v>
      </c>
      <c r="O238" s="50">
        <v>80</v>
      </c>
      <c r="P238" s="50">
        <v>80</v>
      </c>
      <c r="Q238" s="50">
        <v>554</v>
      </c>
      <c r="R238" s="50" t="s">
        <v>1678</v>
      </c>
      <c r="S238" s="50" t="s">
        <v>41</v>
      </c>
      <c r="T238" s="50">
        <v>0</v>
      </c>
      <c r="U238" s="50" t="s">
        <v>634</v>
      </c>
      <c r="V238" s="50" t="s">
        <v>52</v>
      </c>
      <c r="X238" s="50" t="s">
        <v>746</v>
      </c>
      <c r="AA238" s="50" t="s">
        <v>747</v>
      </c>
      <c r="AB238" s="58" t="s">
        <v>512</v>
      </c>
      <c r="AC238" s="50" t="s">
        <v>511</v>
      </c>
      <c r="AD238" s="50">
        <v>42.118400000000001</v>
      </c>
      <c r="AE238" s="67">
        <v>1.8580300000000001</v>
      </c>
      <c r="AF238" s="50">
        <v>300</v>
      </c>
      <c r="AG238" s="50" t="s">
        <v>43</v>
      </c>
      <c r="AH238" s="50" t="str">
        <f t="shared" si="24"/>
        <v>C-16 99,9 Cercs</v>
      </c>
      <c r="AJ238" s="50" t="str">
        <f t="shared" si="25"/>
        <v>{'Camera information':{'Identifier':'camera.1650','Number':1650,'Group':'C-16','Name':'C-16 99,9 Cercs','Location':'C-16',</v>
      </c>
      <c r="AK238" s="50" t="str">
        <f t="shared" si="23"/>
        <v>'Description':'C-16 99,9 Cercs','Symbol':'Fixed camera','Owner':'SCT','Municipality':'-','Kilometric Point':'99,9','Road':'C-16','Direction':'CRE',</v>
      </c>
      <c r="AL238" s="50" t="str">
        <f t="shared" si="26"/>
        <v>'Latitude':'42,1184','Longitude':'1,85803','Manufacturer':'AXIS','Model':'AXIS Q7401 Video Encoder','Protocol':'		Axis','Polling':300,</v>
      </c>
      <c r="AM238" s="50" t="str">
        <f t="shared" si="28"/>
        <v>'Connection':{'Address':'172.17.32.71','Multicast address':'				239.239.239.239','User':'root','Password':'root','HTTP port':80,'ONVIF port':80,'RTSP port':554},</v>
      </c>
      <c r="AN238" s="50" t="str">
        <f t="shared" si="27"/>
        <v>'PTZ protocol':{'Protocol':'		Axis','Address':			0,'Port':0,'Serial settings':'9600,8,N,1'}}},</v>
      </c>
    </row>
    <row r="239" spans="1:40" ht="14.25" customHeight="1" x14ac:dyDescent="0.2">
      <c r="A239" s="56" t="str">
        <f t="shared" si="22"/>
        <v>camera.1651</v>
      </c>
      <c r="B239" s="57">
        <v>1651</v>
      </c>
      <c r="C239" s="58" t="s">
        <v>512</v>
      </c>
      <c r="D239" s="58">
        <v>101.2</v>
      </c>
      <c r="E239" s="58" t="s">
        <v>45</v>
      </c>
      <c r="F239" s="58" t="s">
        <v>512</v>
      </c>
      <c r="G239" s="58" t="s">
        <v>35</v>
      </c>
      <c r="H239" s="58" t="s">
        <v>3722</v>
      </c>
      <c r="I239" s="58" t="s">
        <v>744</v>
      </c>
      <c r="J239" s="50" t="s">
        <v>47</v>
      </c>
      <c r="K239" s="50" t="s">
        <v>48</v>
      </c>
      <c r="L239" s="50" t="s">
        <v>748</v>
      </c>
      <c r="M239" s="58"/>
      <c r="O239" s="50">
        <v>80</v>
      </c>
      <c r="P239" s="50">
        <v>80</v>
      </c>
      <c r="Q239" s="50">
        <v>554</v>
      </c>
      <c r="R239" s="50" t="s">
        <v>1678</v>
      </c>
      <c r="S239" s="50" t="s">
        <v>41</v>
      </c>
      <c r="T239" s="50">
        <v>0</v>
      </c>
      <c r="U239" s="50" t="s">
        <v>634</v>
      </c>
      <c r="V239" s="50" t="s">
        <v>52</v>
      </c>
      <c r="X239" s="50" t="s">
        <v>114</v>
      </c>
      <c r="Z239" s="73" t="s">
        <v>568</v>
      </c>
      <c r="AA239" s="50" t="s">
        <v>749</v>
      </c>
      <c r="AB239" s="58" t="s">
        <v>512</v>
      </c>
      <c r="AC239" s="50" t="s">
        <v>511</v>
      </c>
      <c r="AD239" s="50">
        <v>42.12923</v>
      </c>
      <c r="AE239" s="67">
        <v>1.8648400000000001</v>
      </c>
      <c r="AF239" s="50">
        <v>300</v>
      </c>
      <c r="AG239" s="50" t="s">
        <v>43</v>
      </c>
      <c r="AH239" s="50" t="str">
        <f t="shared" si="24"/>
        <v>C-16 101,2 Cercs</v>
      </c>
      <c r="AJ239" s="50" t="str">
        <f t="shared" si="25"/>
        <v>{'Camera information':{'Identifier':'camera.1651','Number':1651,'Group':'C-16','Name':'C-16 101,2 Cercs','Location':'C-16',</v>
      </c>
      <c r="AK239" s="50" t="str">
        <f t="shared" si="23"/>
        <v>'Description':'C-16 101,2 Cercs','Symbol':'Fixed camera','Owner':'SCT','Municipality':'-','Kilometric Point':'101,2','Road':'C-16','Direction':'CRE',</v>
      </c>
      <c r="AL239" s="50" t="str">
        <f t="shared" si="26"/>
        <v>'Latitude':'42,12923','Longitude':'1,86484','Manufacturer':'AXIS','Model':'AXIS Q7401 Video Encoder','Protocol':'		Axis','Polling':300,</v>
      </c>
      <c r="AM239" s="50" t="str">
        <f t="shared" si="28"/>
        <v>'Connection':{'Address':'172.17.32.72','Multicast address':'				239.239.239.239','User':'','Password':'','HTTP port':80,'ONVIF port':80,'RTSP port':554},</v>
      </c>
      <c r="AN239" s="50" t="str">
        <f t="shared" si="27"/>
        <v>'PTZ protocol':{'Protocol':'		Axis','Address':			0,'Port':0,'Serial settings':'9600,8,N,1'}}},</v>
      </c>
    </row>
    <row r="240" spans="1:40" ht="14.25" customHeight="1" x14ac:dyDescent="0.2">
      <c r="A240" s="56" t="str">
        <f t="shared" si="22"/>
        <v>camera.1652</v>
      </c>
      <c r="B240" s="57">
        <v>1652</v>
      </c>
      <c r="C240" s="58" t="s">
        <v>512</v>
      </c>
      <c r="D240" s="58">
        <v>104.2</v>
      </c>
      <c r="E240" s="58" t="s">
        <v>45</v>
      </c>
      <c r="F240" s="58" t="s">
        <v>512</v>
      </c>
      <c r="G240" s="58" t="s">
        <v>35</v>
      </c>
      <c r="H240" s="58" t="s">
        <v>3722</v>
      </c>
      <c r="I240" s="58" t="s">
        <v>744</v>
      </c>
      <c r="J240" s="50" t="s">
        <v>47</v>
      </c>
      <c r="K240" s="50" t="s">
        <v>48</v>
      </c>
      <c r="L240" s="50" t="s">
        <v>750</v>
      </c>
      <c r="M240" s="58" t="s">
        <v>50</v>
      </c>
      <c r="N240" s="58" t="s">
        <v>50</v>
      </c>
      <c r="O240" s="50">
        <v>80</v>
      </c>
      <c r="P240" s="50">
        <v>80</v>
      </c>
      <c r="Q240" s="50">
        <v>554</v>
      </c>
      <c r="R240" s="50" t="s">
        <v>1678</v>
      </c>
      <c r="S240" s="50" t="s">
        <v>41</v>
      </c>
      <c r="T240" s="50">
        <v>0</v>
      </c>
      <c r="U240" s="50" t="s">
        <v>634</v>
      </c>
      <c r="V240" s="50" t="s">
        <v>52</v>
      </c>
      <c r="AA240" s="50" t="s">
        <v>53</v>
      </c>
      <c r="AB240" s="58" t="s">
        <v>512</v>
      </c>
      <c r="AC240" s="50" t="s">
        <v>511</v>
      </c>
      <c r="AD240" s="50">
        <v>42.151730000000001</v>
      </c>
      <c r="AE240" s="67">
        <v>1.8653599999999999</v>
      </c>
      <c r="AF240" s="50">
        <v>300</v>
      </c>
      <c r="AG240" s="50" t="s">
        <v>43</v>
      </c>
      <c r="AH240" s="50" t="str">
        <f t="shared" si="24"/>
        <v>C-16 104,2 Cercs</v>
      </c>
      <c r="AJ240" s="50" t="str">
        <f t="shared" si="25"/>
        <v>{'Camera information':{'Identifier':'camera.1652','Number':1652,'Group':'C-16','Name':'C-16 104,2 Cercs','Location':'C-16',</v>
      </c>
      <c r="AK240" s="50" t="str">
        <f t="shared" si="23"/>
        <v>'Description':'C-16 104,2 Cercs','Symbol':'Fixed camera','Owner':'SCT','Municipality':'-','Kilometric Point':'104,2','Road':'C-16','Direction':'CRE',</v>
      </c>
      <c r="AL240" s="50" t="str">
        <f t="shared" si="26"/>
        <v>'Latitude':'42,15173','Longitude':'1,86536','Manufacturer':'AXIS','Model':'AXIS Q7401 Video Encoder','Protocol':'		Axis','Polling':300,</v>
      </c>
      <c r="AM240" s="50" t="str">
        <f t="shared" si="28"/>
        <v>'Connection':{'Address':'172.17.32.24','Multicast address':'				239.239.239.239','User':'root','Password':'root','HTTP port':80,'ONVIF port':80,'RTSP port':554},</v>
      </c>
      <c r="AN240" s="50" t="str">
        <f t="shared" si="27"/>
        <v>'PTZ protocol':{'Protocol':'		Axis','Address':			0,'Port':0,'Serial settings':'9600,8,N,1'}}},</v>
      </c>
    </row>
    <row r="241" spans="1:253" ht="14.25" customHeight="1" x14ac:dyDescent="0.2">
      <c r="A241" s="56" t="str">
        <f t="shared" si="22"/>
        <v>camera.1653</v>
      </c>
      <c r="B241" s="57">
        <v>1653</v>
      </c>
      <c r="C241" s="58" t="s">
        <v>751</v>
      </c>
      <c r="D241" s="58">
        <v>1.75</v>
      </c>
      <c r="E241" s="58" t="s">
        <v>45</v>
      </c>
      <c r="F241" s="58" t="s">
        <v>512</v>
      </c>
      <c r="G241" s="58" t="s">
        <v>35</v>
      </c>
      <c r="H241" s="58" t="s">
        <v>3722</v>
      </c>
      <c r="I241" s="58" t="s">
        <v>744</v>
      </c>
      <c r="J241" s="50" t="s">
        <v>47</v>
      </c>
      <c r="K241" s="50" t="s">
        <v>48</v>
      </c>
      <c r="L241" s="50" t="s">
        <v>752</v>
      </c>
      <c r="M241" s="58" t="s">
        <v>50</v>
      </c>
      <c r="N241" s="58" t="s">
        <v>50</v>
      </c>
      <c r="O241" s="50">
        <v>80</v>
      </c>
      <c r="P241" s="50">
        <v>80</v>
      </c>
      <c r="Q241" s="50">
        <v>554</v>
      </c>
      <c r="R241" s="50" t="s">
        <v>1678</v>
      </c>
      <c r="S241" s="50" t="s">
        <v>41</v>
      </c>
      <c r="T241" s="50">
        <v>2222</v>
      </c>
      <c r="U241" s="50" t="s">
        <v>634</v>
      </c>
      <c r="V241" s="50" t="s">
        <v>52</v>
      </c>
      <c r="AA241" s="50" t="s">
        <v>53</v>
      </c>
      <c r="AB241" s="58" t="s">
        <v>751</v>
      </c>
      <c r="AC241" s="50" t="s">
        <v>511</v>
      </c>
      <c r="AD241" s="50">
        <v>42.167000000000002</v>
      </c>
      <c r="AE241" s="67">
        <v>1.8609599999999999</v>
      </c>
      <c r="AF241" s="50">
        <v>300</v>
      </c>
      <c r="AG241" s="50" t="s">
        <v>43</v>
      </c>
      <c r="AH241" s="50" t="str">
        <f t="shared" si="24"/>
        <v>BV-4022 1,75 Cercs</v>
      </c>
      <c r="AJ241" s="50" t="str">
        <f t="shared" si="25"/>
        <v>{'Camera information':{'Identifier':'camera.1653','Number':1653,'Group':'BV-4022','Name':'BV-4022 1,75 Cercs','Location':'C-16',</v>
      </c>
      <c r="AK241" s="50" t="str">
        <f t="shared" si="23"/>
        <v>'Description':'BV-4022 1,75 Cercs','Symbol':'Fixed camera','Owner':'SCT','Municipality':'-','Kilometric Point':'1,75','Road':'BV-4022','Direction':'CRE',</v>
      </c>
      <c r="AL241" s="50" t="str">
        <f t="shared" si="26"/>
        <v>'Latitude':'42,167','Longitude':'1,86096','Manufacturer':'AXIS','Model':'AXIS Q7401 Video Encoder','Protocol':'		Axis','Polling':300,</v>
      </c>
      <c r="AM241" s="50" t="str">
        <f t="shared" si="28"/>
        <v>'Connection':{'Address':'172.17.32.25','Multicast address':'				239.239.239.239','User':'root','Password':'root','HTTP port':80,'ONVIF port':80,'RTSP port':554},</v>
      </c>
      <c r="AN241" s="50" t="str">
        <f t="shared" si="27"/>
        <v>'PTZ protocol':{'Protocol':'		Axis','Address':			0,'Port':2222,'Serial settings':'9600,8,N,1'}}},</v>
      </c>
    </row>
    <row r="242" spans="1:253" ht="14.25" customHeight="1" x14ac:dyDescent="0.2">
      <c r="A242" s="56" t="str">
        <f t="shared" si="22"/>
        <v>camera.1654</v>
      </c>
      <c r="B242" s="57">
        <v>1654</v>
      </c>
      <c r="C242" s="58" t="s">
        <v>753</v>
      </c>
      <c r="D242" s="58">
        <v>0.6</v>
      </c>
      <c r="E242" s="58" t="s">
        <v>45</v>
      </c>
      <c r="F242" s="58" t="s">
        <v>512</v>
      </c>
      <c r="G242" s="58" t="s">
        <v>35</v>
      </c>
      <c r="H242" s="58" t="s">
        <v>3722</v>
      </c>
      <c r="I242" s="58" t="s">
        <v>744</v>
      </c>
      <c r="J242" s="50" t="s">
        <v>47</v>
      </c>
      <c r="K242" s="50" t="s">
        <v>48</v>
      </c>
      <c r="L242" s="50" t="s">
        <v>754</v>
      </c>
      <c r="M242" s="58" t="s">
        <v>50</v>
      </c>
      <c r="N242" s="58" t="s">
        <v>50</v>
      </c>
      <c r="O242" s="50">
        <v>80</v>
      </c>
      <c r="P242" s="50">
        <v>80</v>
      </c>
      <c r="Q242" s="50">
        <v>554</v>
      </c>
      <c r="R242" s="50" t="s">
        <v>1678</v>
      </c>
      <c r="S242" s="50" t="s">
        <v>41</v>
      </c>
      <c r="T242" s="50">
        <v>2222</v>
      </c>
      <c r="U242" s="50" t="s">
        <v>634</v>
      </c>
      <c r="V242" s="50" t="s">
        <v>52</v>
      </c>
      <c r="AA242" s="50" t="s">
        <v>53</v>
      </c>
      <c r="AB242" s="58" t="s">
        <v>753</v>
      </c>
      <c r="AC242" s="50" t="s">
        <v>511</v>
      </c>
      <c r="AD242" s="50">
        <v>42.17971</v>
      </c>
      <c r="AE242" s="67">
        <v>1.8613299999999999</v>
      </c>
      <c r="AF242" s="50">
        <v>300</v>
      </c>
      <c r="AG242" s="50" t="s">
        <v>43</v>
      </c>
      <c r="AH242" s="50" t="str">
        <f t="shared" si="24"/>
        <v>BV-4025 0,6 Cercs</v>
      </c>
      <c r="AJ242" s="50" t="str">
        <f t="shared" si="25"/>
        <v>{'Camera information':{'Identifier':'camera.1654','Number':1654,'Group':'BV-4025','Name':'BV-4025 0,6 Cercs','Location':'C-16',</v>
      </c>
      <c r="AK242" s="50" t="str">
        <f t="shared" si="23"/>
        <v>'Description':'BV-4025 0,6 Cercs','Symbol':'Fixed camera','Owner':'SCT','Municipality':'-','Kilometric Point':'0,6','Road':'BV-4025','Direction':'CRE',</v>
      </c>
      <c r="AL242" s="50" t="str">
        <f t="shared" si="26"/>
        <v>'Latitude':'42,17971','Longitude':'1,86133','Manufacturer':'AXIS','Model':'AXIS Q7401 Video Encoder','Protocol':'		Axis','Polling':300,</v>
      </c>
      <c r="AM242" s="50" t="str">
        <f t="shared" si="28"/>
        <v>'Connection':{'Address':'172.17.32.26','Multicast address':'				239.239.239.239','User':'root','Password':'root','HTTP port':80,'ONVIF port':80,'RTSP port':554},</v>
      </c>
      <c r="AN242" s="50" t="str">
        <f t="shared" si="27"/>
        <v>'PTZ protocol':{'Protocol':'		Axis','Address':			0,'Port':2222,'Serial settings':'9600,8,N,1'}}},</v>
      </c>
    </row>
    <row r="243" spans="1:253" ht="14.25" customHeight="1" x14ac:dyDescent="0.2">
      <c r="A243" s="56" t="str">
        <f t="shared" si="22"/>
        <v>camera.1655</v>
      </c>
      <c r="B243" s="57">
        <v>1655</v>
      </c>
      <c r="C243" s="58" t="s">
        <v>512</v>
      </c>
      <c r="D243" s="58">
        <v>110</v>
      </c>
      <c r="E243" s="58" t="s">
        <v>45</v>
      </c>
      <c r="F243" s="58" t="s">
        <v>512</v>
      </c>
      <c r="G243" s="58" t="s">
        <v>35</v>
      </c>
      <c r="H243" s="58" t="s">
        <v>3722</v>
      </c>
      <c r="I243" s="58" t="s">
        <v>755</v>
      </c>
      <c r="J243" s="50" t="s">
        <v>47</v>
      </c>
      <c r="K243" s="50" t="s">
        <v>48</v>
      </c>
      <c r="L243" s="50" t="s">
        <v>756</v>
      </c>
      <c r="M243" s="58" t="s">
        <v>50</v>
      </c>
      <c r="N243" s="58" t="s">
        <v>50</v>
      </c>
      <c r="O243" s="50">
        <v>80</v>
      </c>
      <c r="P243" s="50">
        <v>80</v>
      </c>
      <c r="Q243" s="50">
        <v>554</v>
      </c>
      <c r="R243" s="50" t="s">
        <v>1678</v>
      </c>
      <c r="S243" s="50" t="s">
        <v>41</v>
      </c>
      <c r="T243" s="50">
        <v>0</v>
      </c>
      <c r="U243" s="50" t="s">
        <v>757</v>
      </c>
      <c r="V243" s="50" t="s">
        <v>52</v>
      </c>
      <c r="AA243" s="50" t="s">
        <v>53</v>
      </c>
      <c r="AB243" s="58" t="s">
        <v>512</v>
      </c>
      <c r="AC243" s="50" t="s">
        <v>54</v>
      </c>
      <c r="AD243" s="50">
        <v>42.193739999999998</v>
      </c>
      <c r="AE243" s="67">
        <v>1.86934</v>
      </c>
      <c r="AF243" s="50">
        <v>300</v>
      </c>
      <c r="AG243" s="50" t="s">
        <v>43</v>
      </c>
      <c r="AH243" s="50" t="str">
        <f t="shared" si="24"/>
        <v>C-16 110 La Nou de Berguedà</v>
      </c>
      <c r="AJ243" s="50" t="str">
        <f t="shared" si="25"/>
        <v>{'Camera information':{'Identifier':'camera.1655','Number':1655,'Group':'C-16','Name':'C-16 110 La Nou de Berguedà','Location':'C-16',</v>
      </c>
      <c r="AK243" s="50" t="str">
        <f t="shared" si="23"/>
        <v>'Description':'C-16 110 La Nou de Berguedà','Symbol':'Fixed camera','Owner':'SCT','Municipality':'-','Kilometric Point':'110','Road':'C-16','Direction':'DEC',</v>
      </c>
      <c r="AL243" s="50" t="str">
        <f t="shared" si="26"/>
        <v>'Latitude':'42,19374','Longitude':'1,86934','Manufacturer':'AXIS','Model':'AXIS Q7401 Video Encoder','Protocol':'		Axis','Polling':300,</v>
      </c>
      <c r="AM243" s="50" t="str">
        <f t="shared" si="28"/>
        <v>'Connection':{'Address':'172.17.32.45','Multicast address':'				239.239.239.239','User':'root','Password':'root','HTTP port':80,'ONVIF port':80,'RTSP port':554},</v>
      </c>
      <c r="AN243" s="50" t="str">
        <f t="shared" si="27"/>
        <v>'PTZ protocol':{'Protocol':'		Axis','Address':			0,'Port':0,'Serial settings':'2400,8,N,1'}}},</v>
      </c>
    </row>
    <row r="244" spans="1:253" ht="14.25" customHeight="1" x14ac:dyDescent="0.2">
      <c r="A244" s="56" t="str">
        <f t="shared" si="22"/>
        <v>camera.1656</v>
      </c>
      <c r="B244" s="57">
        <v>1656</v>
      </c>
      <c r="C244" s="58" t="s">
        <v>512</v>
      </c>
      <c r="D244" s="58">
        <v>112.4</v>
      </c>
      <c r="E244" s="58" t="s">
        <v>45</v>
      </c>
      <c r="F244" s="58" t="s">
        <v>512</v>
      </c>
      <c r="G244" s="58" t="s">
        <v>35</v>
      </c>
      <c r="H244" s="58" t="s">
        <v>3722</v>
      </c>
      <c r="I244" s="58" t="s">
        <v>758</v>
      </c>
      <c r="J244" s="50" t="s">
        <v>47</v>
      </c>
      <c r="K244" s="50" t="s">
        <v>48</v>
      </c>
      <c r="L244" s="50" t="s">
        <v>759</v>
      </c>
      <c r="M244" s="58" t="s">
        <v>50</v>
      </c>
      <c r="N244" s="58" t="s">
        <v>50</v>
      </c>
      <c r="O244" s="50">
        <v>80</v>
      </c>
      <c r="P244" s="50">
        <v>80</v>
      </c>
      <c r="Q244" s="50">
        <v>554</v>
      </c>
      <c r="R244" s="50" t="s">
        <v>1678</v>
      </c>
      <c r="S244" s="50" t="s">
        <v>41</v>
      </c>
      <c r="T244" s="50">
        <v>0</v>
      </c>
      <c r="U244" s="50" t="s">
        <v>757</v>
      </c>
      <c r="V244" s="50" t="s">
        <v>52</v>
      </c>
      <c r="AA244" s="50" t="s">
        <v>53</v>
      </c>
      <c r="AB244" s="58" t="s">
        <v>512</v>
      </c>
      <c r="AC244" s="50" t="s">
        <v>511</v>
      </c>
      <c r="AD244" s="50">
        <v>42.213279999999997</v>
      </c>
      <c r="AE244" s="67">
        <v>1.8698300000000001</v>
      </c>
      <c r="AF244" s="50">
        <v>300</v>
      </c>
      <c r="AG244" s="50" t="s">
        <v>43</v>
      </c>
      <c r="AH244" s="50" t="str">
        <f t="shared" si="24"/>
        <v>C-16 112,4 Guardiola de Berguedà</v>
      </c>
      <c r="AJ244" s="50" t="str">
        <f t="shared" si="25"/>
        <v>{'Camera information':{'Identifier':'camera.1656','Number':1656,'Group':'C-16','Name':'C-16 112,4 Guardiola de Berguedà','Location':'C-16',</v>
      </c>
      <c r="AK244" s="50" t="str">
        <f t="shared" si="23"/>
        <v>'Description':'C-16 112,4 Guardiola de Berguedà','Symbol':'Fixed camera','Owner':'SCT','Municipality':'-','Kilometric Point':'112,4','Road':'C-16','Direction':'CRE',</v>
      </c>
      <c r="AL244" s="50" t="str">
        <f t="shared" si="26"/>
        <v>'Latitude':'42,21328','Longitude':'1,86983','Manufacturer':'AXIS','Model':'AXIS Q7401 Video Encoder','Protocol':'		Axis','Polling':300,</v>
      </c>
      <c r="AM244" s="50" t="str">
        <f t="shared" si="28"/>
        <v>'Connection':{'Address':'172.17.32.46','Multicast address':'				239.239.239.239','User':'root','Password':'root','HTTP port':80,'ONVIF port':80,'RTSP port':554},</v>
      </c>
      <c r="AN244" s="50" t="str">
        <f t="shared" si="27"/>
        <v>'PTZ protocol':{'Protocol':'		Axis','Address':			0,'Port':0,'Serial settings':'2400,8,N,1'}}},</v>
      </c>
    </row>
    <row r="245" spans="1:253" ht="14.25" customHeight="1" x14ac:dyDescent="0.2">
      <c r="A245" s="56" t="str">
        <f t="shared" si="22"/>
        <v>camera.1657</v>
      </c>
      <c r="B245" s="57">
        <v>1657</v>
      </c>
      <c r="C245" s="58" t="s">
        <v>512</v>
      </c>
      <c r="D245" s="58">
        <v>114.9</v>
      </c>
      <c r="E245" s="58" t="s">
        <v>45</v>
      </c>
      <c r="F245" s="58" t="s">
        <v>512</v>
      </c>
      <c r="G245" s="58" t="s">
        <v>35</v>
      </c>
      <c r="H245" s="58" t="s">
        <v>3722</v>
      </c>
      <c r="I245" s="58" t="s">
        <v>758</v>
      </c>
      <c r="J245" s="50" t="s">
        <v>47</v>
      </c>
      <c r="K245" s="50" t="s">
        <v>48</v>
      </c>
      <c r="L245" s="50" t="s">
        <v>760</v>
      </c>
      <c r="M245" s="58"/>
      <c r="O245" s="50">
        <v>80</v>
      </c>
      <c r="P245" s="50">
        <v>80</v>
      </c>
      <c r="Q245" s="50">
        <v>554</v>
      </c>
      <c r="R245" s="50" t="s">
        <v>1678</v>
      </c>
      <c r="S245" s="50" t="s">
        <v>41</v>
      </c>
      <c r="T245" s="50">
        <v>0</v>
      </c>
      <c r="U245" s="50" t="s">
        <v>634</v>
      </c>
      <c r="V245" s="50" t="s">
        <v>52</v>
      </c>
      <c r="X245" s="50" t="s">
        <v>114</v>
      </c>
      <c r="Z245" s="73" t="s">
        <v>568</v>
      </c>
      <c r="AA245" s="50" t="s">
        <v>749</v>
      </c>
      <c r="AB245" s="58" t="s">
        <v>512</v>
      </c>
      <c r="AC245" s="50" t="s">
        <v>89</v>
      </c>
      <c r="AD245" s="50">
        <v>42.230849999999997</v>
      </c>
      <c r="AE245" s="67">
        <v>1.8829100000000001</v>
      </c>
      <c r="AF245" s="50">
        <v>300</v>
      </c>
      <c r="AG245" s="50" t="s">
        <v>43</v>
      </c>
      <c r="AH245" s="50" t="str">
        <f t="shared" si="24"/>
        <v>C-16 114,9 Guardiola de Berguedà</v>
      </c>
      <c r="AJ245" s="50" t="str">
        <f t="shared" si="25"/>
        <v>{'Camera information':{'Identifier':'camera.1657','Number':1657,'Group':'C-16','Name':'C-16 114,9 Guardiola de Berguedà','Location':'C-16',</v>
      </c>
      <c r="AK245" s="50" t="str">
        <f t="shared" si="23"/>
        <v>'Description':'C-16 114,9 Guardiola de Berguedà','Symbol':'Fixed camera','Owner':'SCT','Municipality':'-','Kilometric Point':'114,9','Road':'C-16','Direction':'0',</v>
      </c>
      <c r="AL245" s="50" t="str">
        <f t="shared" si="26"/>
        <v>'Latitude':'42,23085','Longitude':'1,88291','Manufacturer':'AXIS','Model':'AXIS Q7401 Video Encoder','Protocol':'		Axis','Polling':300,</v>
      </c>
      <c r="AM245" s="50" t="str">
        <f t="shared" si="28"/>
        <v>'Connection':{'Address':'172.17.32.52','Multicast address':'				239.239.239.239','User':'','Password':'','HTTP port':80,'ONVIF port':80,'RTSP port':554},</v>
      </c>
      <c r="AN245" s="50" t="str">
        <f t="shared" si="27"/>
        <v>'PTZ protocol':{'Protocol':'		Axis','Address':			0,'Port':0,'Serial settings':'9600,8,N,1'}}},</v>
      </c>
    </row>
    <row r="246" spans="1:253" ht="14.25" customHeight="1" x14ac:dyDescent="0.2">
      <c r="A246" s="56" t="str">
        <f t="shared" si="22"/>
        <v>camera.1658</v>
      </c>
      <c r="B246" s="57">
        <v>1658</v>
      </c>
      <c r="C246" s="58" t="s">
        <v>512</v>
      </c>
      <c r="D246" s="58">
        <v>118.9</v>
      </c>
      <c r="E246" s="58" t="s">
        <v>45</v>
      </c>
      <c r="F246" s="58" t="s">
        <v>512</v>
      </c>
      <c r="G246" s="58" t="s">
        <v>35</v>
      </c>
      <c r="H246" s="58" t="s">
        <v>3722</v>
      </c>
      <c r="I246" s="58" t="s">
        <v>761</v>
      </c>
      <c r="J246" s="50" t="s">
        <v>47</v>
      </c>
      <c r="K246" s="50" t="s">
        <v>3722</v>
      </c>
      <c r="L246" s="65" t="s">
        <v>762</v>
      </c>
      <c r="M246" s="58" t="s">
        <v>50</v>
      </c>
      <c r="N246" s="58" t="s">
        <v>50</v>
      </c>
      <c r="O246" s="50">
        <v>80</v>
      </c>
      <c r="P246" s="50">
        <v>80</v>
      </c>
      <c r="Q246" s="50">
        <v>554</v>
      </c>
      <c r="R246" s="50" t="s">
        <v>1678</v>
      </c>
      <c r="S246" s="50" t="s">
        <v>41</v>
      </c>
      <c r="T246" s="50">
        <v>0</v>
      </c>
      <c r="U246" s="50" t="s">
        <v>634</v>
      </c>
      <c r="V246" s="50" t="s">
        <v>52</v>
      </c>
      <c r="X246" s="50" t="s">
        <v>114</v>
      </c>
      <c r="AA246" s="50" t="s">
        <v>749</v>
      </c>
      <c r="AB246" s="58" t="s">
        <v>512</v>
      </c>
      <c r="AC246" s="50" t="s">
        <v>511</v>
      </c>
      <c r="AD246" s="50">
        <v>42.258360000000003</v>
      </c>
      <c r="AE246" s="67">
        <v>1.8624400000000001</v>
      </c>
      <c r="AF246" s="50">
        <v>300</v>
      </c>
      <c r="AG246" s="50" t="s">
        <v>43</v>
      </c>
      <c r="AH246" s="50" t="str">
        <f t="shared" si="24"/>
        <v>C-16 118,9 Bagà</v>
      </c>
      <c r="AJ246" s="50" t="str">
        <f t="shared" si="25"/>
        <v>{'Camera information':{'Identifier':'camera.1658','Number':1658,'Group':'C-16','Name':'C-16 118,9 Bagà','Location':'C-16',</v>
      </c>
      <c r="AK246" s="50" t="str">
        <f t="shared" si="23"/>
        <v>'Description':'C-16 118,9 Bagà','Symbol':'Fixed camera','Owner':'SCT','Municipality':'-','Kilometric Point':'118,9','Road':'C-16','Direction':'CRE',</v>
      </c>
      <c r="AL246" s="50" t="str">
        <f t="shared" si="26"/>
        <v>'Latitude':'42,25836','Longitude':'1,86244','Manufacturer':'AXIS','Model':'-','Protocol':'		Axis','Polling':300,</v>
      </c>
      <c r="AM246" s="50" t="str">
        <f t="shared" si="28"/>
        <v>'Connection':{'Address':'172.17.32.111','Multicast address':'				239.239.239.239','User':'root','Password':'root','HTTP port':80,'ONVIF port':80,'RTSP port':554},</v>
      </c>
      <c r="AN246" s="50" t="str">
        <f t="shared" si="27"/>
        <v>'PTZ protocol':{'Protocol':'		Axis','Address':			0,'Port':0,'Serial settings':'9600,8,N,1'}}},</v>
      </c>
    </row>
    <row r="247" spans="1:253" ht="14.25" customHeight="1" x14ac:dyDescent="0.2">
      <c r="A247" s="56" t="str">
        <f t="shared" si="22"/>
        <v>camera.1659</v>
      </c>
      <c r="B247" s="57">
        <v>1659</v>
      </c>
      <c r="C247" s="58" t="s">
        <v>512</v>
      </c>
      <c r="D247" s="58">
        <v>120.1</v>
      </c>
      <c r="E247" s="58" t="s">
        <v>45</v>
      </c>
      <c r="F247" s="58" t="s">
        <v>512</v>
      </c>
      <c r="G247" s="58" t="s">
        <v>35</v>
      </c>
      <c r="H247" s="58" t="s">
        <v>3722</v>
      </c>
      <c r="I247" s="58" t="s">
        <v>761</v>
      </c>
      <c r="J247" s="50" t="s">
        <v>47</v>
      </c>
      <c r="K247" s="50" t="s">
        <v>3722</v>
      </c>
      <c r="L247" s="65" t="s">
        <v>763</v>
      </c>
      <c r="M247" s="58"/>
      <c r="O247" s="50">
        <v>80</v>
      </c>
      <c r="P247" s="50">
        <v>80</v>
      </c>
      <c r="Q247" s="50">
        <v>554</v>
      </c>
      <c r="R247" s="50" t="s">
        <v>1678</v>
      </c>
      <c r="S247" s="50" t="s">
        <v>41</v>
      </c>
      <c r="T247" s="50">
        <v>0</v>
      </c>
      <c r="U247" s="50" t="s">
        <v>634</v>
      </c>
      <c r="V247" s="50" t="s">
        <v>52</v>
      </c>
      <c r="X247" s="50" t="s">
        <v>114</v>
      </c>
      <c r="Z247" s="73" t="s">
        <v>568</v>
      </c>
      <c r="AA247" s="50" t="s">
        <v>764</v>
      </c>
      <c r="AB247" s="58" t="s">
        <v>512</v>
      </c>
      <c r="AC247" s="50" t="s">
        <v>54</v>
      </c>
      <c r="AD247" s="50">
        <v>42.266010000000001</v>
      </c>
      <c r="AE247" s="67">
        <v>1.8519600000000001</v>
      </c>
      <c r="AF247" s="50">
        <v>300</v>
      </c>
      <c r="AG247" s="50" t="s">
        <v>43</v>
      </c>
      <c r="AH247" s="50" t="str">
        <f t="shared" si="24"/>
        <v>C-16 120,1 Bagà</v>
      </c>
      <c r="AJ247" s="50" t="str">
        <f t="shared" si="25"/>
        <v>{'Camera information':{'Identifier':'camera.1659','Number':1659,'Group':'C-16','Name':'C-16 120,1 Bagà','Location':'C-16',</v>
      </c>
      <c r="AK247" s="50" t="str">
        <f t="shared" si="23"/>
        <v>'Description':'C-16 120,1 Bagà','Symbol':'Fixed camera','Owner':'SCT','Municipality':'-','Kilometric Point':'120,1','Road':'C-16','Direction':'DEC',</v>
      </c>
      <c r="AL247" s="50" t="str">
        <f t="shared" si="26"/>
        <v>'Latitude':'42,26601','Longitude':'1,85196','Manufacturer':'AXIS','Model':'-','Protocol':'		Axis','Polling':300,</v>
      </c>
      <c r="AM247" s="50" t="str">
        <f t="shared" si="28"/>
        <v>'Connection':{'Address':'172.17.32.112','Multicast address':'				239.239.239.239','User':'','Password':'','HTTP port':80,'ONVIF port':80,'RTSP port':554},</v>
      </c>
      <c r="AN247" s="50" t="str">
        <f t="shared" si="27"/>
        <v>'PTZ protocol':{'Protocol':'		Axis','Address':			0,'Port':0,'Serial settings':'9600,8,N,1'}}},</v>
      </c>
    </row>
    <row r="248" spans="1:253" ht="14.25" customHeight="1" x14ac:dyDescent="0.2">
      <c r="A248" s="56" t="str">
        <f t="shared" si="22"/>
        <v>camera.1660</v>
      </c>
      <c r="B248" s="57">
        <v>1660</v>
      </c>
      <c r="C248" s="58" t="s">
        <v>512</v>
      </c>
      <c r="D248" s="58">
        <v>120.82</v>
      </c>
      <c r="E248" s="58" t="s">
        <v>45</v>
      </c>
      <c r="F248" s="58" t="s">
        <v>512</v>
      </c>
      <c r="G248" s="58" t="s">
        <v>35</v>
      </c>
      <c r="H248" s="58" t="s">
        <v>3722</v>
      </c>
      <c r="I248" s="58" t="s">
        <v>761</v>
      </c>
      <c r="J248" s="50" t="s">
        <v>47</v>
      </c>
      <c r="K248" s="50" t="s">
        <v>3722</v>
      </c>
      <c r="L248" s="65" t="s">
        <v>765</v>
      </c>
      <c r="M248" s="58"/>
      <c r="O248" s="50">
        <v>80</v>
      </c>
      <c r="P248" s="50">
        <v>80</v>
      </c>
      <c r="Q248" s="50">
        <v>554</v>
      </c>
      <c r="R248" s="50" t="s">
        <v>1678</v>
      </c>
      <c r="S248" s="50" t="s">
        <v>41</v>
      </c>
      <c r="T248" s="50">
        <v>0</v>
      </c>
      <c r="U248" s="50" t="s">
        <v>634</v>
      </c>
      <c r="V248" s="50" t="s">
        <v>52</v>
      </c>
      <c r="Z248" s="73" t="s">
        <v>568</v>
      </c>
      <c r="AA248" s="50" t="s">
        <v>53</v>
      </c>
      <c r="AB248" s="58" t="s">
        <v>512</v>
      </c>
      <c r="AC248" s="50" t="s">
        <v>54</v>
      </c>
      <c r="AD248" s="50">
        <v>42.271680000000003</v>
      </c>
      <c r="AE248" s="67">
        <v>1.8540300000000001</v>
      </c>
      <c r="AF248" s="50">
        <v>300</v>
      </c>
      <c r="AG248" s="50" t="s">
        <v>43</v>
      </c>
      <c r="AH248" s="50" t="str">
        <f t="shared" si="24"/>
        <v>C-16 120,82 Bagà</v>
      </c>
      <c r="AJ248" s="50" t="str">
        <f t="shared" si="25"/>
        <v>{'Camera information':{'Identifier':'camera.1660','Number':1660,'Group':'C-16','Name':'C-16 120,82 Bagà','Location':'C-16',</v>
      </c>
      <c r="AK248" s="50" t="str">
        <f t="shared" si="23"/>
        <v>'Description':'C-16 120,82 Bagà','Symbol':'Fixed camera','Owner':'SCT','Municipality':'-','Kilometric Point':'120,82','Road':'C-16','Direction':'DEC',</v>
      </c>
      <c r="AL248" s="50" t="str">
        <f t="shared" si="26"/>
        <v>'Latitude':'42,27168','Longitude':'1,85403','Manufacturer':'AXIS','Model':'-','Protocol':'		Axis','Polling':300,</v>
      </c>
      <c r="AM248" s="50" t="str">
        <f t="shared" si="28"/>
        <v>'Connection':{'Address':'172.17.32.113','Multicast address':'				239.239.239.239','User':'','Password':'','HTTP port':80,'ONVIF port':80,'RTSP port':554},</v>
      </c>
      <c r="AN248" s="50" t="str">
        <f t="shared" si="27"/>
        <v>'PTZ protocol':{'Protocol':'		Axis','Address':			0,'Port':0,'Serial settings':'9600,8,N,1'}}},</v>
      </c>
    </row>
    <row r="249" spans="1:253" ht="14.25" customHeight="1" x14ac:dyDescent="0.2">
      <c r="A249" s="56" t="str">
        <f t="shared" si="22"/>
        <v>camera.1661</v>
      </c>
      <c r="B249" s="57">
        <v>1661</v>
      </c>
      <c r="C249" s="58" t="s">
        <v>512</v>
      </c>
      <c r="D249" s="58">
        <v>122.3</v>
      </c>
      <c r="E249" s="58" t="s">
        <v>45</v>
      </c>
      <c r="F249" s="58" t="s">
        <v>512</v>
      </c>
      <c r="G249" s="58" t="s">
        <v>35</v>
      </c>
      <c r="H249" s="58" t="s">
        <v>3722</v>
      </c>
      <c r="I249" s="58" t="s">
        <v>758</v>
      </c>
      <c r="J249" s="50" t="s">
        <v>47</v>
      </c>
      <c r="K249" s="50" t="s">
        <v>3722</v>
      </c>
      <c r="L249" s="65" t="s">
        <v>766</v>
      </c>
      <c r="M249" s="58" t="s">
        <v>50</v>
      </c>
      <c r="N249" s="58" t="s">
        <v>50</v>
      </c>
      <c r="O249" s="50">
        <v>80</v>
      </c>
      <c r="P249" s="50">
        <v>80</v>
      </c>
      <c r="Q249" s="50">
        <v>554</v>
      </c>
      <c r="R249" s="50" t="s">
        <v>1678</v>
      </c>
      <c r="S249" s="50" t="s">
        <v>41</v>
      </c>
      <c r="T249" s="50">
        <v>0</v>
      </c>
      <c r="U249" s="50" t="s">
        <v>634</v>
      </c>
      <c r="V249" s="50" t="s">
        <v>52</v>
      </c>
      <c r="AA249" s="50" t="s">
        <v>53</v>
      </c>
      <c r="AB249" s="58" t="s">
        <v>512</v>
      </c>
      <c r="AC249" s="50" t="s">
        <v>54</v>
      </c>
      <c r="AD249" s="50">
        <v>42.285400000000003</v>
      </c>
      <c r="AE249" s="67">
        <v>1.8501799999999999</v>
      </c>
      <c r="AF249" s="50">
        <v>300</v>
      </c>
      <c r="AG249" s="50" t="s">
        <v>43</v>
      </c>
      <c r="AH249" s="50" t="str">
        <f t="shared" si="24"/>
        <v>C-16 122,3 Guardiola de Berguedà</v>
      </c>
      <c r="AJ249" s="50" t="str">
        <f t="shared" si="25"/>
        <v>{'Camera information':{'Identifier':'camera.1661','Number':1661,'Group':'C-16','Name':'C-16 122,3 Guardiola de Berguedà','Location':'C-16',</v>
      </c>
      <c r="AK249" s="50" t="str">
        <f t="shared" si="23"/>
        <v>'Description':'C-16 122,3 Guardiola de Berguedà','Symbol':'Fixed camera','Owner':'SCT','Municipality':'-','Kilometric Point':'122,3','Road':'C-16','Direction':'DEC',</v>
      </c>
      <c r="AL249" s="50" t="str">
        <f t="shared" si="26"/>
        <v>'Latitude':'42,2854','Longitude':'1,85018','Manufacturer':'AXIS','Model':'-','Protocol':'		Axis','Polling':300,</v>
      </c>
      <c r="AM249" s="50" t="str">
        <f t="shared" si="28"/>
        <v>'Connection':{'Address':'172.17.32.114','Multicast address':'				239.239.239.239','User':'root','Password':'root','HTTP port':80,'ONVIF port':80,'RTSP port':554},</v>
      </c>
      <c r="AN249" s="50" t="str">
        <f t="shared" si="27"/>
        <v>'PTZ protocol':{'Protocol':'		Axis','Address':			0,'Port':0,'Serial settings':'9600,8,N,1'}}},</v>
      </c>
    </row>
    <row r="250" spans="1:253" ht="14.25" customHeight="1" x14ac:dyDescent="0.2">
      <c r="A250" s="56" t="str">
        <f t="shared" si="22"/>
        <v>camera.1662</v>
      </c>
      <c r="B250" s="57">
        <v>1662</v>
      </c>
      <c r="C250" s="58" t="s">
        <v>512</v>
      </c>
      <c r="D250" s="58">
        <v>123.34</v>
      </c>
      <c r="E250" s="77" t="s">
        <v>45</v>
      </c>
      <c r="F250" s="77" t="s">
        <v>512</v>
      </c>
      <c r="G250" s="58" t="s">
        <v>35</v>
      </c>
      <c r="H250" s="77" t="s">
        <v>119</v>
      </c>
      <c r="I250" s="58" t="s">
        <v>3722</v>
      </c>
      <c r="J250" s="50" t="s">
        <v>47</v>
      </c>
      <c r="K250" s="50" t="s">
        <v>3722</v>
      </c>
      <c r="L250" s="65" t="s">
        <v>767</v>
      </c>
      <c r="M250" s="58" t="s">
        <v>50</v>
      </c>
      <c r="N250" s="58" t="s">
        <v>50</v>
      </c>
      <c r="O250" s="50">
        <v>80</v>
      </c>
      <c r="P250" s="50">
        <v>80</v>
      </c>
      <c r="Q250" s="50">
        <v>554</v>
      </c>
      <c r="R250" s="50" t="s">
        <v>1678</v>
      </c>
      <c r="S250" s="50" t="s">
        <v>41</v>
      </c>
      <c r="T250" s="50">
        <v>0</v>
      </c>
      <c r="U250" s="50" t="s">
        <v>634</v>
      </c>
      <c r="V250" s="50" t="s">
        <v>52</v>
      </c>
      <c r="AB250" s="58" t="s">
        <v>512</v>
      </c>
      <c r="AC250" s="50" t="s">
        <v>89</v>
      </c>
      <c r="AD250" s="50">
        <v>0</v>
      </c>
      <c r="AE250" s="67">
        <v>0</v>
      </c>
      <c r="AF250" s="50">
        <v>300</v>
      </c>
      <c r="AG250" s="50" t="s">
        <v>43</v>
      </c>
      <c r="AH250" s="50" t="str">
        <f t="shared" si="24"/>
        <v>C-16 123,34 -</v>
      </c>
      <c r="AJ250" s="50" t="str">
        <f t="shared" si="25"/>
        <v>{'Camera information':{'Identifier':'camera.1662','Number':1662,'Group':'C-16','Name':'C-16 123,34 -','Location':'C-16',</v>
      </c>
      <c r="AK250" s="50" t="str">
        <f t="shared" si="23"/>
        <v>'Description':'C-16 123,34 -','Symbol':'Fixed camera','Owner':'SCT','Municipality':'Sense Assignació','Kilometric Point':'123,34','Road':'C-16','Direction':'0',</v>
      </c>
      <c r="AL250" s="50" t="str">
        <f t="shared" si="26"/>
        <v>'Latitude':'0','Longitude':'0','Manufacturer':'AXIS','Model':'-','Protocol':'		Axis','Polling':300,</v>
      </c>
      <c r="AM250" s="50" t="str">
        <f t="shared" si="28"/>
        <v>'Connection':{'Address':'172.17.32.119','Multicast address':'				239.239.239.239','User':'root','Password':'root','HTTP port':80,'ONVIF port':80,'RTSP port':554},</v>
      </c>
      <c r="AN250" s="50" t="str">
        <f t="shared" si="27"/>
        <v>'PTZ protocol':{'Protocol':'		Axis','Address':			0,'Port':0,'Serial settings':'9600,8,N,1'}}},</v>
      </c>
    </row>
    <row r="251" spans="1:253" ht="14.25" customHeight="1" x14ac:dyDescent="0.2">
      <c r="A251" s="56" t="str">
        <f t="shared" si="22"/>
        <v>camera.1663</v>
      </c>
      <c r="B251" s="57">
        <v>1663</v>
      </c>
      <c r="C251" s="58" t="s">
        <v>512</v>
      </c>
      <c r="D251" s="58">
        <v>123.86</v>
      </c>
      <c r="E251" s="77" t="s">
        <v>45</v>
      </c>
      <c r="F251" s="77" t="s">
        <v>512</v>
      </c>
      <c r="G251" s="58" t="s">
        <v>35</v>
      </c>
      <c r="H251" s="77" t="s">
        <v>119</v>
      </c>
      <c r="I251" s="58" t="s">
        <v>3722</v>
      </c>
      <c r="J251" s="50" t="s">
        <v>47</v>
      </c>
      <c r="K251" s="50" t="s">
        <v>3722</v>
      </c>
      <c r="L251" s="65" t="s">
        <v>768</v>
      </c>
      <c r="M251" s="58" t="s">
        <v>50</v>
      </c>
      <c r="N251" s="58" t="s">
        <v>50</v>
      </c>
      <c r="O251" s="50">
        <v>80</v>
      </c>
      <c r="P251" s="50">
        <v>80</v>
      </c>
      <c r="Q251" s="50">
        <v>554</v>
      </c>
      <c r="R251" s="50" t="s">
        <v>1678</v>
      </c>
      <c r="S251" s="50" t="s">
        <v>41</v>
      </c>
      <c r="T251" s="50">
        <v>0</v>
      </c>
      <c r="U251" s="50" t="s">
        <v>634</v>
      </c>
      <c r="V251" s="50" t="s">
        <v>52</v>
      </c>
      <c r="AB251" s="58" t="s">
        <v>512</v>
      </c>
      <c r="AC251" s="50" t="s">
        <v>89</v>
      </c>
      <c r="AD251" s="50">
        <v>0</v>
      </c>
      <c r="AE251" s="50">
        <v>0</v>
      </c>
      <c r="AF251" s="50">
        <v>300</v>
      </c>
      <c r="AG251" s="50" t="s">
        <v>43</v>
      </c>
      <c r="AH251" s="50" t="str">
        <f t="shared" si="24"/>
        <v>C-16 123,86 -</v>
      </c>
      <c r="AI251" s="50"/>
      <c r="AJ251" s="50" t="str">
        <f t="shared" si="25"/>
        <v>{'Camera information':{'Identifier':'camera.1663','Number':1663,'Group':'C-16','Name':'C-16 123,86 -','Location':'C-16',</v>
      </c>
      <c r="AK251" s="50" t="str">
        <f t="shared" si="23"/>
        <v>'Description':'C-16 123,86 -','Symbol':'Fixed camera','Owner':'SCT','Municipality':'Sense Assignació','Kilometric Point':'123,86','Road':'C-16','Direction':'0',</v>
      </c>
      <c r="AL251" s="50" t="str">
        <f t="shared" si="26"/>
        <v>'Latitude':'0','Longitude':'0','Manufacturer':'AXIS','Model':'-','Protocol':'		Axis','Polling':300,</v>
      </c>
      <c r="AM251" s="50" t="str">
        <f t="shared" si="28"/>
        <v>'Connection':{'Address':'172.17.32.120','Multicast address':'				239.239.239.239','User':'root','Password':'root','HTTP port':80,'ONVIF port':80,'RTSP port':554},</v>
      </c>
      <c r="AN251" s="50" t="str">
        <f t="shared" si="27"/>
        <v>'PTZ protocol':{'Protocol':'		Axis','Address':			0,'Port':0,'Serial settings':'9600,8,N,1'}}},</v>
      </c>
      <c r="AO251" s="50"/>
      <c r="AP251" s="50"/>
      <c r="AQ251" s="50"/>
      <c r="AR251" s="50"/>
      <c r="AS251" s="50"/>
      <c r="AT251" s="50"/>
      <c r="AU251" s="50"/>
      <c r="AV251" s="50"/>
      <c r="AW251" s="50"/>
      <c r="AX251" s="50"/>
      <c r="AY251" s="50"/>
      <c r="AZ251" s="50"/>
      <c r="BA251" s="50"/>
      <c r="BB251" s="50"/>
      <c r="BC251" s="50"/>
      <c r="BD251" s="50"/>
      <c r="BE251" s="50"/>
      <c r="BF251" s="50"/>
      <c r="BG251" s="50"/>
      <c r="BH251" s="50"/>
      <c r="BI251" s="50"/>
      <c r="BJ251" s="50"/>
      <c r="BK251" s="50"/>
      <c r="BL251" s="50"/>
      <c r="BM251" s="50"/>
      <c r="BN251" s="50"/>
      <c r="BO251" s="50"/>
      <c r="BP251" s="50"/>
      <c r="BQ251" s="50"/>
      <c r="BR251" s="50"/>
      <c r="BS251" s="50"/>
      <c r="BT251" s="50"/>
      <c r="BU251" s="50"/>
      <c r="BV251" s="50"/>
      <c r="BW251" s="50"/>
      <c r="BX251" s="50"/>
      <c r="BY251" s="50"/>
      <c r="BZ251" s="50"/>
      <c r="CA251" s="50"/>
      <c r="CB251" s="50"/>
      <c r="CC251" s="50"/>
      <c r="CD251" s="50"/>
      <c r="CE251" s="50"/>
      <c r="CF251" s="50"/>
      <c r="CG251" s="50"/>
      <c r="CH251" s="50"/>
      <c r="CI251" s="50"/>
      <c r="CJ251" s="50"/>
      <c r="CK251" s="50"/>
      <c r="CL251" s="50"/>
      <c r="CM251" s="50"/>
      <c r="CN251" s="50"/>
      <c r="CO251" s="50"/>
      <c r="CP251" s="50"/>
      <c r="CQ251" s="50"/>
      <c r="CR251" s="50"/>
      <c r="CS251" s="50"/>
      <c r="CT251" s="50"/>
      <c r="CU251" s="50"/>
      <c r="CV251" s="50"/>
      <c r="CW251" s="50"/>
      <c r="CX251" s="50"/>
      <c r="CY251" s="50"/>
      <c r="CZ251" s="50"/>
      <c r="DA251" s="50"/>
      <c r="DB251" s="50"/>
      <c r="DC251" s="50"/>
      <c r="DD251" s="50"/>
      <c r="DE251" s="50"/>
      <c r="DF251" s="50"/>
      <c r="DG251" s="50"/>
      <c r="DH251" s="50"/>
      <c r="DI251" s="50"/>
      <c r="DJ251" s="50"/>
      <c r="DK251" s="50"/>
      <c r="DL251" s="50"/>
      <c r="DM251" s="50"/>
      <c r="DN251" s="50"/>
      <c r="DO251" s="50"/>
      <c r="DP251" s="50"/>
      <c r="DQ251" s="50"/>
      <c r="DR251" s="50"/>
      <c r="DS251" s="50"/>
      <c r="DT251" s="50"/>
      <c r="DU251" s="50"/>
      <c r="DV251" s="50"/>
      <c r="DW251" s="50"/>
      <c r="DX251" s="50"/>
      <c r="DY251" s="50"/>
      <c r="DZ251" s="50"/>
      <c r="EA251" s="50"/>
      <c r="EB251" s="50"/>
      <c r="EC251" s="50"/>
      <c r="ED251" s="50"/>
      <c r="EE251" s="50"/>
      <c r="EF251" s="50"/>
      <c r="EG251" s="50"/>
      <c r="EH251" s="50"/>
      <c r="EI251" s="50"/>
      <c r="EJ251" s="50"/>
      <c r="EK251" s="50"/>
      <c r="EL251" s="50"/>
      <c r="EM251" s="50"/>
      <c r="EN251" s="50"/>
      <c r="EO251" s="50"/>
      <c r="EP251" s="50"/>
      <c r="EQ251" s="50"/>
      <c r="ER251" s="50"/>
      <c r="ES251" s="50"/>
      <c r="ET251" s="50"/>
      <c r="EU251" s="50"/>
      <c r="EV251" s="50"/>
      <c r="EW251" s="50"/>
      <c r="EX251" s="50"/>
      <c r="EY251" s="50"/>
      <c r="EZ251" s="50"/>
      <c r="FA251" s="50"/>
      <c r="FB251" s="50"/>
      <c r="FC251" s="50"/>
      <c r="FD251" s="50"/>
      <c r="FE251" s="50"/>
      <c r="FF251" s="50"/>
      <c r="FG251" s="50"/>
      <c r="FH251" s="50"/>
      <c r="FI251" s="50"/>
      <c r="FJ251" s="50"/>
      <c r="FK251" s="50"/>
      <c r="FL251" s="50"/>
      <c r="FM251" s="50"/>
      <c r="FN251" s="50"/>
      <c r="FO251" s="50"/>
      <c r="FP251" s="50"/>
      <c r="FQ251" s="50"/>
      <c r="FR251" s="50"/>
      <c r="FS251" s="50"/>
      <c r="FT251" s="50"/>
      <c r="FU251" s="50"/>
      <c r="FV251" s="50"/>
      <c r="FW251" s="50"/>
      <c r="FX251" s="50"/>
      <c r="FY251" s="50"/>
      <c r="FZ251" s="50"/>
      <c r="GA251" s="50"/>
      <c r="GB251" s="50"/>
      <c r="GC251" s="50"/>
      <c r="GD251" s="50"/>
      <c r="GE251" s="50"/>
      <c r="GF251" s="50"/>
      <c r="GG251" s="50"/>
      <c r="GH251" s="50"/>
      <c r="GI251" s="50"/>
      <c r="GJ251" s="50"/>
      <c r="GK251" s="50"/>
      <c r="GL251" s="50"/>
      <c r="GM251" s="50"/>
      <c r="GN251" s="50"/>
      <c r="GO251" s="50"/>
      <c r="GP251" s="50"/>
      <c r="GQ251" s="50"/>
      <c r="GR251" s="50"/>
      <c r="GS251" s="50"/>
      <c r="GT251" s="50"/>
      <c r="GU251" s="50"/>
      <c r="GV251" s="50"/>
      <c r="GW251" s="50"/>
      <c r="GX251" s="50"/>
      <c r="GY251" s="50"/>
      <c r="GZ251" s="50"/>
      <c r="HA251" s="50"/>
      <c r="HB251" s="50"/>
      <c r="HC251" s="50"/>
      <c r="HD251" s="50"/>
      <c r="HE251" s="50"/>
      <c r="HF251" s="50"/>
      <c r="HG251" s="50"/>
      <c r="HH251" s="50"/>
      <c r="HI251" s="50"/>
      <c r="HJ251" s="50"/>
      <c r="HK251" s="50"/>
      <c r="HL251" s="50"/>
      <c r="HM251" s="50"/>
      <c r="HN251" s="50"/>
      <c r="HO251" s="50"/>
      <c r="HP251" s="50"/>
      <c r="HQ251" s="50"/>
      <c r="HR251" s="50"/>
      <c r="HS251" s="50"/>
      <c r="HT251" s="50"/>
      <c r="HU251" s="50"/>
      <c r="HV251" s="50"/>
      <c r="HW251" s="50"/>
      <c r="HX251" s="50"/>
      <c r="HY251" s="50"/>
      <c r="HZ251" s="50"/>
      <c r="IA251" s="50"/>
      <c r="IB251" s="50"/>
      <c r="IC251" s="50"/>
      <c r="ID251" s="50"/>
      <c r="IE251" s="50"/>
      <c r="IF251" s="50"/>
      <c r="IG251" s="50"/>
      <c r="IH251" s="50"/>
      <c r="II251" s="50"/>
      <c r="IJ251" s="50"/>
      <c r="IK251" s="50"/>
      <c r="IL251" s="50"/>
      <c r="IM251" s="50"/>
      <c r="IN251" s="50"/>
      <c r="IO251" s="50"/>
      <c r="IP251" s="50"/>
      <c r="IQ251" s="50"/>
      <c r="IR251" s="50"/>
      <c r="IS251" s="50"/>
    </row>
    <row r="252" spans="1:253" ht="14.25" customHeight="1" x14ac:dyDescent="0.2">
      <c r="A252" s="56" t="str">
        <f t="shared" si="22"/>
        <v>camera.1664</v>
      </c>
      <c r="B252" s="57">
        <v>1664</v>
      </c>
      <c r="C252" s="58" t="s">
        <v>512</v>
      </c>
      <c r="D252" s="58">
        <v>129.19499999999999</v>
      </c>
      <c r="E252" s="77" t="s">
        <v>45</v>
      </c>
      <c r="F252" s="77" t="s">
        <v>512</v>
      </c>
      <c r="G252" s="58" t="s">
        <v>35</v>
      </c>
      <c r="H252" s="77" t="s">
        <v>119</v>
      </c>
      <c r="I252" s="58" t="s">
        <v>3722</v>
      </c>
      <c r="J252" s="50" t="s">
        <v>47</v>
      </c>
      <c r="K252" s="50" t="s">
        <v>3722</v>
      </c>
      <c r="L252" s="65" t="s">
        <v>769</v>
      </c>
      <c r="M252" s="58" t="s">
        <v>50</v>
      </c>
      <c r="N252" s="58" t="s">
        <v>50</v>
      </c>
      <c r="O252" s="50">
        <v>80</v>
      </c>
      <c r="P252" s="50">
        <v>80</v>
      </c>
      <c r="Q252" s="50">
        <v>554</v>
      </c>
      <c r="R252" s="50" t="s">
        <v>1678</v>
      </c>
      <c r="S252" s="50" t="s">
        <v>41</v>
      </c>
      <c r="T252" s="50">
        <v>0</v>
      </c>
      <c r="U252" s="50" t="s">
        <v>634</v>
      </c>
      <c r="V252" s="50" t="s">
        <v>52</v>
      </c>
      <c r="AB252" s="58" t="s">
        <v>512</v>
      </c>
      <c r="AC252" s="50" t="s">
        <v>89</v>
      </c>
      <c r="AD252" s="50">
        <v>0</v>
      </c>
      <c r="AE252" s="50">
        <v>0</v>
      </c>
      <c r="AF252" s="50">
        <v>300</v>
      </c>
      <c r="AG252" s="50" t="s">
        <v>43</v>
      </c>
      <c r="AH252" s="50" t="str">
        <f t="shared" si="24"/>
        <v>C-16 129,195 -</v>
      </c>
      <c r="AI252" s="50"/>
      <c r="AJ252" s="50" t="str">
        <f t="shared" si="25"/>
        <v>{'Camera information':{'Identifier':'camera.1664','Number':1664,'Group':'C-16','Name':'C-16 129,195 -','Location':'C-16',</v>
      </c>
      <c r="AK252" s="50" t="str">
        <f t="shared" si="23"/>
        <v>'Description':'C-16 129,195 -','Symbol':'Fixed camera','Owner':'SCT','Municipality':'Sense Assignació','Kilometric Point':'129,195','Road':'C-16','Direction':'0',</v>
      </c>
      <c r="AL252" s="50" t="str">
        <f t="shared" si="26"/>
        <v>'Latitude':'0','Longitude':'0','Manufacturer':'AXIS','Model':'-','Protocol':'		Axis','Polling':300,</v>
      </c>
      <c r="AM252" s="50" t="str">
        <f t="shared" si="28"/>
        <v>'Connection':{'Address':'172.17.32.121','Multicast address':'				239.239.239.239','User':'root','Password':'root','HTTP port':80,'ONVIF port':80,'RTSP port':554},</v>
      </c>
      <c r="AN252" s="50" t="str">
        <f t="shared" si="27"/>
        <v>'PTZ protocol':{'Protocol':'		Axis','Address':			0,'Port':0,'Serial settings':'9600,8,N,1'}}},</v>
      </c>
      <c r="AO252" s="50"/>
      <c r="AP252" s="50"/>
      <c r="AQ252" s="50"/>
      <c r="AR252" s="50"/>
      <c r="AS252" s="50"/>
      <c r="AT252" s="50"/>
      <c r="AU252" s="50"/>
      <c r="AV252" s="50"/>
      <c r="AW252" s="50"/>
      <c r="AX252" s="50"/>
      <c r="AY252" s="50"/>
      <c r="AZ252" s="50"/>
      <c r="BA252" s="50"/>
      <c r="BB252" s="50"/>
      <c r="BC252" s="50"/>
      <c r="BD252" s="50"/>
      <c r="BE252" s="50"/>
      <c r="BF252" s="50"/>
      <c r="BG252" s="50"/>
      <c r="BH252" s="50"/>
      <c r="BI252" s="50"/>
      <c r="BJ252" s="50"/>
      <c r="BK252" s="50"/>
      <c r="BL252" s="50"/>
      <c r="BM252" s="50"/>
      <c r="BN252" s="50"/>
      <c r="BO252" s="50"/>
      <c r="BP252" s="50"/>
      <c r="BQ252" s="50"/>
      <c r="BR252" s="50"/>
      <c r="BS252" s="50"/>
      <c r="BT252" s="50"/>
      <c r="BU252" s="50"/>
      <c r="BV252" s="50"/>
      <c r="BW252" s="50"/>
      <c r="BX252" s="50"/>
      <c r="BY252" s="50"/>
      <c r="BZ252" s="50"/>
      <c r="CA252" s="50"/>
      <c r="CB252" s="50"/>
      <c r="CC252" s="50"/>
      <c r="CD252" s="50"/>
      <c r="CE252" s="50"/>
      <c r="CF252" s="50"/>
      <c r="CG252" s="50"/>
      <c r="CH252" s="50"/>
      <c r="CI252" s="50"/>
      <c r="CJ252" s="50"/>
      <c r="CK252" s="50"/>
      <c r="CL252" s="50"/>
      <c r="CM252" s="50"/>
      <c r="CN252" s="50"/>
      <c r="CO252" s="50"/>
      <c r="CP252" s="50"/>
      <c r="CQ252" s="50"/>
      <c r="CR252" s="50"/>
      <c r="CS252" s="50"/>
      <c r="CT252" s="50"/>
      <c r="CU252" s="50"/>
      <c r="CV252" s="50"/>
      <c r="CW252" s="50"/>
      <c r="CX252" s="50"/>
      <c r="CY252" s="50"/>
      <c r="CZ252" s="50"/>
      <c r="DA252" s="50"/>
      <c r="DB252" s="50"/>
      <c r="DC252" s="50"/>
      <c r="DD252" s="50"/>
      <c r="DE252" s="50"/>
      <c r="DF252" s="50"/>
      <c r="DG252" s="50"/>
      <c r="DH252" s="50"/>
      <c r="DI252" s="50"/>
      <c r="DJ252" s="50"/>
      <c r="DK252" s="50"/>
      <c r="DL252" s="50"/>
      <c r="DM252" s="50"/>
      <c r="DN252" s="50"/>
      <c r="DO252" s="50"/>
      <c r="DP252" s="50"/>
      <c r="DQ252" s="50"/>
      <c r="DR252" s="50"/>
      <c r="DS252" s="50"/>
      <c r="DT252" s="50"/>
      <c r="DU252" s="50"/>
      <c r="DV252" s="50"/>
      <c r="DW252" s="50"/>
      <c r="DX252" s="50"/>
      <c r="DY252" s="50"/>
      <c r="DZ252" s="50"/>
      <c r="EA252" s="50"/>
      <c r="EB252" s="50"/>
      <c r="EC252" s="50"/>
      <c r="ED252" s="50"/>
      <c r="EE252" s="50"/>
      <c r="EF252" s="50"/>
      <c r="EG252" s="50"/>
      <c r="EH252" s="50"/>
      <c r="EI252" s="50"/>
      <c r="EJ252" s="50"/>
      <c r="EK252" s="50"/>
      <c r="EL252" s="50"/>
      <c r="EM252" s="50"/>
      <c r="EN252" s="50"/>
      <c r="EO252" s="50"/>
      <c r="EP252" s="50"/>
      <c r="EQ252" s="50"/>
      <c r="ER252" s="50"/>
      <c r="ES252" s="50"/>
      <c r="ET252" s="50"/>
      <c r="EU252" s="50"/>
      <c r="EV252" s="50"/>
      <c r="EW252" s="50"/>
      <c r="EX252" s="50"/>
      <c r="EY252" s="50"/>
      <c r="EZ252" s="50"/>
      <c r="FA252" s="50"/>
      <c r="FB252" s="50"/>
      <c r="FC252" s="50"/>
      <c r="FD252" s="50"/>
      <c r="FE252" s="50"/>
      <c r="FF252" s="50"/>
      <c r="FG252" s="50"/>
      <c r="FH252" s="50"/>
      <c r="FI252" s="50"/>
      <c r="FJ252" s="50"/>
      <c r="FK252" s="50"/>
      <c r="FL252" s="50"/>
      <c r="FM252" s="50"/>
      <c r="FN252" s="50"/>
      <c r="FO252" s="50"/>
      <c r="FP252" s="50"/>
      <c r="FQ252" s="50"/>
      <c r="FR252" s="50"/>
      <c r="FS252" s="50"/>
      <c r="FT252" s="50"/>
      <c r="FU252" s="50"/>
      <c r="FV252" s="50"/>
      <c r="FW252" s="50"/>
      <c r="FX252" s="50"/>
      <c r="FY252" s="50"/>
      <c r="FZ252" s="50"/>
      <c r="GA252" s="50"/>
      <c r="GB252" s="50"/>
      <c r="GC252" s="50"/>
      <c r="GD252" s="50"/>
      <c r="GE252" s="50"/>
      <c r="GF252" s="50"/>
      <c r="GG252" s="50"/>
      <c r="GH252" s="50"/>
      <c r="GI252" s="50"/>
      <c r="GJ252" s="50"/>
      <c r="GK252" s="50"/>
      <c r="GL252" s="50"/>
      <c r="GM252" s="50"/>
      <c r="GN252" s="50"/>
      <c r="GO252" s="50"/>
      <c r="GP252" s="50"/>
      <c r="GQ252" s="50"/>
      <c r="GR252" s="50"/>
      <c r="GS252" s="50"/>
      <c r="GT252" s="50"/>
      <c r="GU252" s="50"/>
      <c r="GV252" s="50"/>
      <c r="GW252" s="50"/>
      <c r="GX252" s="50"/>
      <c r="GY252" s="50"/>
      <c r="GZ252" s="50"/>
      <c r="HA252" s="50"/>
      <c r="HB252" s="50"/>
      <c r="HC252" s="50"/>
      <c r="HD252" s="50"/>
      <c r="HE252" s="50"/>
      <c r="HF252" s="50"/>
      <c r="HG252" s="50"/>
      <c r="HH252" s="50"/>
      <c r="HI252" s="50"/>
      <c r="HJ252" s="50"/>
      <c r="HK252" s="50"/>
      <c r="HL252" s="50"/>
      <c r="HM252" s="50"/>
      <c r="HN252" s="50"/>
      <c r="HO252" s="50"/>
      <c r="HP252" s="50"/>
      <c r="HQ252" s="50"/>
      <c r="HR252" s="50"/>
      <c r="HS252" s="50"/>
      <c r="HT252" s="50"/>
      <c r="HU252" s="50"/>
      <c r="HV252" s="50"/>
      <c r="HW252" s="50"/>
      <c r="HX252" s="50"/>
      <c r="HY252" s="50"/>
      <c r="HZ252" s="50"/>
      <c r="IA252" s="50"/>
      <c r="IB252" s="50"/>
      <c r="IC252" s="50"/>
      <c r="ID252" s="50"/>
      <c r="IE252" s="50"/>
      <c r="IF252" s="50"/>
      <c r="IG252" s="50"/>
      <c r="IH252" s="50"/>
      <c r="II252" s="50"/>
      <c r="IJ252" s="50"/>
      <c r="IK252" s="50"/>
      <c r="IL252" s="50"/>
      <c r="IM252" s="50"/>
      <c r="IN252" s="50"/>
      <c r="IO252" s="50"/>
      <c r="IP252" s="50"/>
      <c r="IQ252" s="50"/>
      <c r="IR252" s="50"/>
      <c r="IS252" s="50"/>
    </row>
    <row r="253" spans="1:253" ht="14.25" customHeight="1" x14ac:dyDescent="0.2">
      <c r="A253" s="56" t="str">
        <f t="shared" si="22"/>
        <v>camera.1665</v>
      </c>
      <c r="B253" s="57">
        <v>1665</v>
      </c>
      <c r="C253" s="58" t="s">
        <v>512</v>
      </c>
      <c r="D253" s="58">
        <v>129.54</v>
      </c>
      <c r="E253" s="77" t="s">
        <v>45</v>
      </c>
      <c r="F253" s="77" t="s">
        <v>512</v>
      </c>
      <c r="G253" s="58" t="s">
        <v>35</v>
      </c>
      <c r="H253" s="77" t="s">
        <v>119</v>
      </c>
      <c r="I253" s="58" t="s">
        <v>3722</v>
      </c>
      <c r="J253" s="50" t="s">
        <v>47</v>
      </c>
      <c r="K253" s="50" t="s">
        <v>3722</v>
      </c>
      <c r="L253" s="65" t="s">
        <v>770</v>
      </c>
      <c r="M253" s="58" t="s">
        <v>50</v>
      </c>
      <c r="N253" s="58" t="s">
        <v>50</v>
      </c>
      <c r="O253" s="50">
        <v>80</v>
      </c>
      <c r="P253" s="50">
        <v>80</v>
      </c>
      <c r="Q253" s="50">
        <v>554</v>
      </c>
      <c r="R253" s="50" t="s">
        <v>1678</v>
      </c>
      <c r="S253" s="50" t="s">
        <v>41</v>
      </c>
      <c r="T253" s="50">
        <v>0</v>
      </c>
      <c r="U253" s="50" t="s">
        <v>634</v>
      </c>
      <c r="V253" s="50" t="s">
        <v>52</v>
      </c>
      <c r="AB253" s="58" t="s">
        <v>512</v>
      </c>
      <c r="AC253" s="50" t="s">
        <v>89</v>
      </c>
      <c r="AD253" s="50">
        <v>0</v>
      </c>
      <c r="AE253" s="50">
        <v>0</v>
      </c>
      <c r="AF253" s="50">
        <v>300</v>
      </c>
      <c r="AG253" s="50" t="s">
        <v>43</v>
      </c>
      <c r="AH253" s="50" t="str">
        <f t="shared" si="24"/>
        <v>C-16 129,54 -</v>
      </c>
      <c r="AI253" s="50"/>
      <c r="AJ253" s="50" t="str">
        <f t="shared" si="25"/>
        <v>{'Camera information':{'Identifier':'camera.1665','Number':1665,'Group':'C-16','Name':'C-16 129,54 -','Location':'C-16',</v>
      </c>
      <c r="AK253" s="50" t="str">
        <f t="shared" si="23"/>
        <v>'Description':'C-16 129,54 -','Symbol':'Fixed camera','Owner':'SCT','Municipality':'Sense Assignació','Kilometric Point':'129,54','Road':'C-16','Direction':'0',</v>
      </c>
      <c r="AL253" s="50" t="str">
        <f t="shared" si="26"/>
        <v>'Latitude':'0','Longitude':'0','Manufacturer':'AXIS','Model':'-','Protocol':'		Axis','Polling':300,</v>
      </c>
      <c r="AM253" s="50" t="str">
        <f t="shared" si="28"/>
        <v>'Connection':{'Address':'172.17.32.122','Multicast address':'				239.239.239.239','User':'root','Password':'root','HTTP port':80,'ONVIF port':80,'RTSP port':554},</v>
      </c>
      <c r="AN253" s="50" t="str">
        <f t="shared" si="27"/>
        <v>'PTZ protocol':{'Protocol':'		Axis','Address':			0,'Port':0,'Serial settings':'9600,8,N,1'}}},</v>
      </c>
      <c r="AO253" s="50"/>
      <c r="AP253" s="50"/>
      <c r="AQ253" s="50"/>
      <c r="AR253" s="50"/>
      <c r="AS253" s="50"/>
      <c r="AT253" s="50"/>
      <c r="AU253" s="50"/>
      <c r="AV253" s="50"/>
      <c r="AW253" s="50"/>
      <c r="AX253" s="50"/>
      <c r="AY253" s="50"/>
      <c r="AZ253" s="50"/>
      <c r="BA253" s="50"/>
      <c r="BB253" s="50"/>
      <c r="BC253" s="50"/>
      <c r="BD253" s="50"/>
      <c r="BE253" s="50"/>
      <c r="BF253" s="50"/>
      <c r="BG253" s="50"/>
      <c r="BH253" s="50"/>
      <c r="BI253" s="50"/>
      <c r="BJ253" s="50"/>
      <c r="BK253" s="50"/>
      <c r="BL253" s="50"/>
      <c r="BM253" s="50"/>
      <c r="BN253" s="50"/>
      <c r="BO253" s="50"/>
      <c r="BP253" s="50"/>
      <c r="BQ253" s="50"/>
      <c r="BR253" s="50"/>
      <c r="BS253" s="50"/>
      <c r="BT253" s="50"/>
      <c r="BU253" s="50"/>
      <c r="BV253" s="50"/>
      <c r="BW253" s="50"/>
      <c r="BX253" s="50"/>
      <c r="BY253" s="50"/>
      <c r="BZ253" s="50"/>
      <c r="CA253" s="50"/>
      <c r="CB253" s="50"/>
      <c r="CC253" s="50"/>
      <c r="CD253" s="50"/>
      <c r="CE253" s="50"/>
      <c r="CF253" s="50"/>
      <c r="CG253" s="50"/>
      <c r="CH253" s="50"/>
      <c r="CI253" s="50"/>
      <c r="CJ253" s="50"/>
      <c r="CK253" s="50"/>
      <c r="CL253" s="50"/>
      <c r="CM253" s="50"/>
      <c r="CN253" s="50"/>
      <c r="CO253" s="50"/>
      <c r="CP253" s="50"/>
      <c r="CQ253" s="50"/>
      <c r="CR253" s="50"/>
      <c r="CS253" s="50"/>
      <c r="CT253" s="50"/>
      <c r="CU253" s="50"/>
      <c r="CV253" s="50"/>
      <c r="CW253" s="50"/>
      <c r="CX253" s="50"/>
      <c r="CY253" s="50"/>
      <c r="CZ253" s="50"/>
      <c r="DA253" s="50"/>
      <c r="DB253" s="50"/>
      <c r="DC253" s="50"/>
      <c r="DD253" s="50"/>
      <c r="DE253" s="50"/>
      <c r="DF253" s="50"/>
      <c r="DG253" s="50"/>
      <c r="DH253" s="50"/>
      <c r="DI253" s="50"/>
      <c r="DJ253" s="50"/>
      <c r="DK253" s="50"/>
      <c r="DL253" s="50"/>
      <c r="DM253" s="50"/>
      <c r="DN253" s="50"/>
      <c r="DO253" s="50"/>
      <c r="DP253" s="50"/>
      <c r="DQ253" s="50"/>
      <c r="DR253" s="50"/>
      <c r="DS253" s="50"/>
      <c r="DT253" s="50"/>
      <c r="DU253" s="50"/>
      <c r="DV253" s="50"/>
      <c r="DW253" s="50"/>
      <c r="DX253" s="50"/>
      <c r="DY253" s="50"/>
      <c r="DZ253" s="50"/>
      <c r="EA253" s="50"/>
      <c r="EB253" s="50"/>
      <c r="EC253" s="50"/>
      <c r="ED253" s="50"/>
      <c r="EE253" s="50"/>
      <c r="EF253" s="50"/>
      <c r="EG253" s="50"/>
      <c r="EH253" s="50"/>
      <c r="EI253" s="50"/>
      <c r="EJ253" s="50"/>
      <c r="EK253" s="50"/>
      <c r="EL253" s="50"/>
      <c r="EM253" s="50"/>
      <c r="EN253" s="50"/>
      <c r="EO253" s="50"/>
      <c r="EP253" s="50"/>
      <c r="EQ253" s="50"/>
      <c r="ER253" s="50"/>
      <c r="ES253" s="50"/>
      <c r="ET253" s="50"/>
      <c r="EU253" s="50"/>
      <c r="EV253" s="50"/>
      <c r="EW253" s="50"/>
      <c r="EX253" s="50"/>
      <c r="EY253" s="50"/>
      <c r="EZ253" s="50"/>
      <c r="FA253" s="50"/>
      <c r="FB253" s="50"/>
      <c r="FC253" s="50"/>
      <c r="FD253" s="50"/>
      <c r="FE253" s="50"/>
      <c r="FF253" s="50"/>
      <c r="FG253" s="50"/>
      <c r="FH253" s="50"/>
      <c r="FI253" s="50"/>
      <c r="FJ253" s="50"/>
      <c r="FK253" s="50"/>
      <c r="FL253" s="50"/>
      <c r="FM253" s="50"/>
      <c r="FN253" s="50"/>
      <c r="FO253" s="50"/>
      <c r="FP253" s="50"/>
      <c r="FQ253" s="50"/>
      <c r="FR253" s="50"/>
      <c r="FS253" s="50"/>
      <c r="FT253" s="50"/>
      <c r="FU253" s="50"/>
      <c r="FV253" s="50"/>
      <c r="FW253" s="50"/>
      <c r="FX253" s="50"/>
      <c r="FY253" s="50"/>
      <c r="FZ253" s="50"/>
      <c r="GA253" s="50"/>
      <c r="GB253" s="50"/>
      <c r="GC253" s="50"/>
      <c r="GD253" s="50"/>
      <c r="GE253" s="50"/>
      <c r="GF253" s="50"/>
      <c r="GG253" s="50"/>
      <c r="GH253" s="50"/>
      <c r="GI253" s="50"/>
      <c r="GJ253" s="50"/>
      <c r="GK253" s="50"/>
      <c r="GL253" s="50"/>
      <c r="GM253" s="50"/>
      <c r="GN253" s="50"/>
      <c r="GO253" s="50"/>
      <c r="GP253" s="50"/>
      <c r="GQ253" s="50"/>
      <c r="GR253" s="50"/>
      <c r="GS253" s="50"/>
      <c r="GT253" s="50"/>
      <c r="GU253" s="50"/>
      <c r="GV253" s="50"/>
      <c r="GW253" s="50"/>
      <c r="GX253" s="50"/>
      <c r="GY253" s="50"/>
      <c r="GZ253" s="50"/>
      <c r="HA253" s="50"/>
      <c r="HB253" s="50"/>
      <c r="HC253" s="50"/>
      <c r="HD253" s="50"/>
      <c r="HE253" s="50"/>
      <c r="HF253" s="50"/>
      <c r="HG253" s="50"/>
      <c r="HH253" s="50"/>
      <c r="HI253" s="50"/>
      <c r="HJ253" s="50"/>
      <c r="HK253" s="50"/>
      <c r="HL253" s="50"/>
      <c r="HM253" s="50"/>
      <c r="HN253" s="50"/>
      <c r="HO253" s="50"/>
      <c r="HP253" s="50"/>
      <c r="HQ253" s="50"/>
      <c r="HR253" s="50"/>
      <c r="HS253" s="50"/>
      <c r="HT253" s="50"/>
      <c r="HU253" s="50"/>
      <c r="HV253" s="50"/>
      <c r="HW253" s="50"/>
      <c r="HX253" s="50"/>
      <c r="HY253" s="50"/>
      <c r="HZ253" s="50"/>
      <c r="IA253" s="50"/>
      <c r="IB253" s="50"/>
      <c r="IC253" s="50"/>
      <c r="ID253" s="50"/>
      <c r="IE253" s="50"/>
      <c r="IF253" s="50"/>
      <c r="IG253" s="50"/>
      <c r="IH253" s="50"/>
      <c r="II253" s="50"/>
      <c r="IJ253" s="50"/>
      <c r="IK253" s="50"/>
      <c r="IL253" s="50"/>
      <c r="IM253" s="50"/>
      <c r="IN253" s="50"/>
      <c r="IO253" s="50"/>
      <c r="IP253" s="50"/>
      <c r="IQ253" s="50"/>
      <c r="IR253" s="50"/>
      <c r="IS253" s="50"/>
    </row>
    <row r="254" spans="1:253" ht="14.25" customHeight="1" x14ac:dyDescent="0.2">
      <c r="A254" s="56" t="str">
        <f t="shared" si="22"/>
        <v>camera.1666</v>
      </c>
      <c r="B254" s="57">
        <v>1666</v>
      </c>
      <c r="C254" s="58" t="s">
        <v>512</v>
      </c>
      <c r="D254" s="58">
        <v>129.72</v>
      </c>
      <c r="E254" s="77" t="s">
        <v>45</v>
      </c>
      <c r="F254" s="77" t="s">
        <v>512</v>
      </c>
      <c r="G254" s="58" t="s">
        <v>35</v>
      </c>
      <c r="H254" s="77" t="s">
        <v>119</v>
      </c>
      <c r="I254" s="58" t="s">
        <v>3722</v>
      </c>
      <c r="J254" s="50" t="s">
        <v>47</v>
      </c>
      <c r="K254" s="50" t="s">
        <v>3722</v>
      </c>
      <c r="L254" s="65" t="s">
        <v>771</v>
      </c>
      <c r="M254" s="58" t="s">
        <v>50</v>
      </c>
      <c r="N254" s="58" t="s">
        <v>50</v>
      </c>
      <c r="O254" s="50">
        <v>80</v>
      </c>
      <c r="P254" s="50">
        <v>80</v>
      </c>
      <c r="Q254" s="50">
        <v>554</v>
      </c>
      <c r="R254" s="50" t="s">
        <v>1679</v>
      </c>
      <c r="T254" s="50">
        <v>0</v>
      </c>
      <c r="U254" s="50" t="s">
        <v>634</v>
      </c>
      <c r="V254" s="50">
        <v>0</v>
      </c>
      <c r="AB254" s="58" t="s">
        <v>512</v>
      </c>
      <c r="AC254" s="50" t="s">
        <v>89</v>
      </c>
      <c r="AD254" s="50">
        <v>0</v>
      </c>
      <c r="AE254" s="50">
        <v>0</v>
      </c>
      <c r="AF254" s="50">
        <v>300</v>
      </c>
      <c r="AG254" s="50" t="s">
        <v>43</v>
      </c>
      <c r="AH254" s="50" t="str">
        <f t="shared" si="24"/>
        <v>C-16 129,72 -</v>
      </c>
      <c r="AI254" s="50"/>
      <c r="AJ254" s="50" t="str">
        <f t="shared" si="25"/>
        <v>{'Camera information':{'Identifier':'camera.1666','Number':1666,'Group':'C-16','Name':'C-16 129,72 -','Location':'C-16',</v>
      </c>
      <c r="AK254" s="50" t="str">
        <f t="shared" si="23"/>
        <v>'Description':'C-16 129,72 -','Symbol':'Fixed camera','Owner':'SCT','Municipality':'Sense Assignació','Kilometric Point':'129,72','Road':'C-16','Direction':'0',</v>
      </c>
      <c r="AL254" s="50" t="str">
        <f t="shared" si="26"/>
        <v>'Latitude':'0','Longitude':'0','Manufacturer':'AXIS','Model':'-','Protocol':'        	Axis','Polling':300,</v>
      </c>
      <c r="AM254" s="50" t="str">
        <f t="shared" si="28"/>
        <v>'Connection':{'Address':'172.17.32.123','Multicast address':'0','User':'root','Password':'root','HTTP port':80,'ONVIF port':80,'RTSP port':554},</v>
      </c>
      <c r="AN254" s="50" t="str">
        <f t="shared" si="27"/>
        <v>'PTZ protocol':{'Protocol':'        	Axis','Address':,'Port':0,'Serial settings':'9600,8,N,1'}}},</v>
      </c>
      <c r="AO254" s="50"/>
      <c r="AP254" s="50"/>
      <c r="AQ254" s="50"/>
      <c r="AR254" s="50"/>
      <c r="AS254" s="50"/>
      <c r="AT254" s="50"/>
      <c r="AU254" s="50"/>
      <c r="AV254" s="50"/>
      <c r="AW254" s="50"/>
      <c r="AX254" s="50"/>
      <c r="AY254" s="50"/>
      <c r="AZ254" s="50"/>
      <c r="BA254" s="50"/>
      <c r="BB254" s="50"/>
      <c r="BC254" s="50"/>
      <c r="BD254" s="50"/>
      <c r="BE254" s="50"/>
      <c r="BF254" s="50"/>
      <c r="BG254" s="50"/>
      <c r="BH254" s="50"/>
      <c r="BI254" s="50"/>
      <c r="BJ254" s="50"/>
      <c r="BK254" s="50"/>
      <c r="BL254" s="50"/>
      <c r="BM254" s="50"/>
      <c r="BN254" s="50"/>
      <c r="BO254" s="50"/>
      <c r="BP254" s="50"/>
      <c r="BQ254" s="50"/>
      <c r="BR254" s="50"/>
      <c r="BS254" s="50"/>
      <c r="BT254" s="50"/>
      <c r="BU254" s="50"/>
      <c r="BV254" s="50"/>
      <c r="BW254" s="50"/>
      <c r="BX254" s="50"/>
      <c r="BY254" s="50"/>
      <c r="BZ254" s="50"/>
      <c r="CA254" s="50"/>
      <c r="CB254" s="50"/>
      <c r="CC254" s="50"/>
      <c r="CD254" s="50"/>
      <c r="CE254" s="50"/>
      <c r="CF254" s="50"/>
      <c r="CG254" s="50"/>
      <c r="CH254" s="50"/>
      <c r="CI254" s="50"/>
      <c r="CJ254" s="50"/>
      <c r="CK254" s="50"/>
      <c r="CL254" s="50"/>
      <c r="CM254" s="50"/>
      <c r="CN254" s="50"/>
      <c r="CO254" s="50"/>
      <c r="CP254" s="50"/>
      <c r="CQ254" s="50"/>
      <c r="CR254" s="50"/>
      <c r="CS254" s="50"/>
      <c r="CT254" s="50"/>
      <c r="CU254" s="50"/>
      <c r="CV254" s="50"/>
      <c r="CW254" s="50"/>
      <c r="CX254" s="50"/>
      <c r="CY254" s="50"/>
      <c r="CZ254" s="50"/>
      <c r="DA254" s="50"/>
      <c r="DB254" s="50"/>
      <c r="DC254" s="50"/>
      <c r="DD254" s="50"/>
      <c r="DE254" s="50"/>
      <c r="DF254" s="50"/>
      <c r="DG254" s="50"/>
      <c r="DH254" s="50"/>
      <c r="DI254" s="50"/>
      <c r="DJ254" s="50"/>
      <c r="DK254" s="50"/>
      <c r="DL254" s="50"/>
      <c r="DM254" s="50"/>
      <c r="DN254" s="50"/>
      <c r="DO254" s="50"/>
      <c r="DP254" s="50"/>
      <c r="DQ254" s="50"/>
      <c r="DR254" s="50"/>
      <c r="DS254" s="50"/>
      <c r="DT254" s="50"/>
      <c r="DU254" s="50"/>
      <c r="DV254" s="50"/>
      <c r="DW254" s="50"/>
      <c r="DX254" s="50"/>
      <c r="DY254" s="50"/>
      <c r="DZ254" s="50"/>
      <c r="EA254" s="50"/>
      <c r="EB254" s="50"/>
      <c r="EC254" s="50"/>
      <c r="ED254" s="50"/>
      <c r="EE254" s="50"/>
      <c r="EF254" s="50"/>
      <c r="EG254" s="50"/>
      <c r="EH254" s="50"/>
      <c r="EI254" s="50"/>
      <c r="EJ254" s="50"/>
      <c r="EK254" s="50"/>
      <c r="EL254" s="50"/>
      <c r="EM254" s="50"/>
      <c r="EN254" s="50"/>
      <c r="EO254" s="50"/>
      <c r="EP254" s="50"/>
      <c r="EQ254" s="50"/>
      <c r="ER254" s="50"/>
      <c r="ES254" s="50"/>
      <c r="ET254" s="50"/>
      <c r="EU254" s="50"/>
      <c r="EV254" s="50"/>
      <c r="EW254" s="50"/>
      <c r="EX254" s="50"/>
      <c r="EY254" s="50"/>
      <c r="EZ254" s="50"/>
      <c r="FA254" s="50"/>
      <c r="FB254" s="50"/>
      <c r="FC254" s="50"/>
      <c r="FD254" s="50"/>
      <c r="FE254" s="50"/>
      <c r="FF254" s="50"/>
      <c r="FG254" s="50"/>
      <c r="FH254" s="50"/>
      <c r="FI254" s="50"/>
      <c r="FJ254" s="50"/>
      <c r="FK254" s="50"/>
      <c r="FL254" s="50"/>
      <c r="FM254" s="50"/>
      <c r="FN254" s="50"/>
      <c r="FO254" s="50"/>
      <c r="FP254" s="50"/>
      <c r="FQ254" s="50"/>
      <c r="FR254" s="50"/>
      <c r="FS254" s="50"/>
      <c r="FT254" s="50"/>
      <c r="FU254" s="50"/>
      <c r="FV254" s="50"/>
      <c r="FW254" s="50"/>
      <c r="FX254" s="50"/>
      <c r="FY254" s="50"/>
      <c r="FZ254" s="50"/>
      <c r="GA254" s="50"/>
      <c r="GB254" s="50"/>
      <c r="GC254" s="50"/>
      <c r="GD254" s="50"/>
      <c r="GE254" s="50"/>
      <c r="GF254" s="50"/>
      <c r="GG254" s="50"/>
      <c r="GH254" s="50"/>
      <c r="GI254" s="50"/>
      <c r="GJ254" s="50"/>
      <c r="GK254" s="50"/>
      <c r="GL254" s="50"/>
      <c r="GM254" s="50"/>
      <c r="GN254" s="50"/>
      <c r="GO254" s="50"/>
      <c r="GP254" s="50"/>
      <c r="GQ254" s="50"/>
      <c r="GR254" s="50"/>
      <c r="GS254" s="50"/>
      <c r="GT254" s="50"/>
      <c r="GU254" s="50"/>
      <c r="GV254" s="50"/>
      <c r="GW254" s="50"/>
      <c r="GX254" s="50"/>
      <c r="GY254" s="50"/>
      <c r="GZ254" s="50"/>
      <c r="HA254" s="50"/>
      <c r="HB254" s="50"/>
      <c r="HC254" s="50"/>
      <c r="HD254" s="50"/>
      <c r="HE254" s="50"/>
      <c r="HF254" s="50"/>
      <c r="HG254" s="50"/>
      <c r="HH254" s="50"/>
      <c r="HI254" s="50"/>
      <c r="HJ254" s="50"/>
      <c r="HK254" s="50"/>
      <c r="HL254" s="50"/>
      <c r="HM254" s="50"/>
      <c r="HN254" s="50"/>
      <c r="HO254" s="50"/>
      <c r="HP254" s="50"/>
      <c r="HQ254" s="50"/>
      <c r="HR254" s="50"/>
      <c r="HS254" s="50"/>
      <c r="HT254" s="50"/>
      <c r="HU254" s="50"/>
      <c r="HV254" s="50"/>
      <c r="HW254" s="50"/>
      <c r="HX254" s="50"/>
      <c r="HY254" s="50"/>
      <c r="HZ254" s="50"/>
      <c r="IA254" s="50"/>
      <c r="IB254" s="50"/>
      <c r="IC254" s="50"/>
      <c r="ID254" s="50"/>
      <c r="IE254" s="50"/>
      <c r="IF254" s="50"/>
      <c r="IG254" s="50"/>
      <c r="IH254" s="50"/>
      <c r="II254" s="50"/>
      <c r="IJ254" s="50"/>
      <c r="IK254" s="50"/>
      <c r="IL254" s="50"/>
      <c r="IM254" s="50"/>
      <c r="IN254" s="50"/>
      <c r="IO254" s="50"/>
      <c r="IP254" s="50"/>
      <c r="IQ254" s="50"/>
      <c r="IR254" s="50"/>
      <c r="IS254" s="50"/>
    </row>
    <row r="255" spans="1:253" ht="14.25" customHeight="1" x14ac:dyDescent="0.2">
      <c r="A255" s="56" t="str">
        <f t="shared" si="22"/>
        <v>camera.1667</v>
      </c>
      <c r="B255" s="57">
        <v>1667</v>
      </c>
      <c r="C255" s="58" t="s">
        <v>512</v>
      </c>
      <c r="D255" s="58">
        <v>130.75</v>
      </c>
      <c r="E255" s="77" t="s">
        <v>45</v>
      </c>
      <c r="F255" s="77" t="s">
        <v>512</v>
      </c>
      <c r="G255" s="58" t="s">
        <v>35</v>
      </c>
      <c r="H255" s="77" t="s">
        <v>772</v>
      </c>
      <c r="I255" s="58" t="s">
        <v>3722</v>
      </c>
      <c r="J255" s="50" t="s">
        <v>47</v>
      </c>
      <c r="K255" s="50" t="s">
        <v>3722</v>
      </c>
      <c r="L255" s="65" t="s">
        <v>773</v>
      </c>
      <c r="M255" s="58" t="s">
        <v>50</v>
      </c>
      <c r="N255" s="58" t="s">
        <v>50</v>
      </c>
      <c r="O255" s="50">
        <v>80</v>
      </c>
      <c r="P255" s="50">
        <v>80</v>
      </c>
      <c r="Q255" s="50">
        <v>554</v>
      </c>
      <c r="R255" s="50" t="s">
        <v>1678</v>
      </c>
      <c r="S255" s="50" t="s">
        <v>41</v>
      </c>
      <c r="T255" s="50">
        <v>0</v>
      </c>
      <c r="U255" s="50" t="s">
        <v>634</v>
      </c>
      <c r="V255" s="50" t="s">
        <v>52</v>
      </c>
      <c r="AB255" s="58" t="s">
        <v>512</v>
      </c>
      <c r="AC255" s="50" t="s">
        <v>89</v>
      </c>
      <c r="AD255" s="50">
        <v>0</v>
      </c>
      <c r="AE255" s="50">
        <v>0</v>
      </c>
      <c r="AF255" s="50">
        <v>300</v>
      </c>
      <c r="AG255" s="50" t="s">
        <v>43</v>
      </c>
      <c r="AH255" s="50" t="str">
        <f t="shared" si="24"/>
        <v>C-16 130,75 -</v>
      </c>
      <c r="AI255" s="50"/>
      <c r="AJ255" s="50" t="str">
        <f t="shared" si="25"/>
        <v>{'Camera information':{'Identifier':'camera.1667','Number':1667,'Group':'C-16','Name':'C-16 130,75 -','Location':'C-16',</v>
      </c>
      <c r="AK255" s="50" t="str">
        <f t="shared" si="23"/>
        <v>'Description':'C-16 130,75 -','Symbol':'Fixed camera','Owner':'SCT','Municipality':'Urús','Kilometric Point':'130,75','Road':'C-16','Direction':'0',</v>
      </c>
      <c r="AL255" s="50" t="str">
        <f t="shared" si="26"/>
        <v>'Latitude':'0','Longitude':'0','Manufacturer':'AXIS','Model':'-','Protocol':'		Axis','Polling':300,</v>
      </c>
      <c r="AM255" s="50" t="str">
        <f t="shared" si="28"/>
        <v>'Connection':{'Address':'172.17.32.124','Multicast address':'				239.239.239.239','User':'root','Password':'root','HTTP port':80,'ONVIF port':80,'RTSP port':554},</v>
      </c>
      <c r="AN255" s="50" t="str">
        <f t="shared" si="27"/>
        <v>'PTZ protocol':{'Protocol':'		Axis','Address':			0,'Port':0,'Serial settings':'9600,8,N,1'}}},</v>
      </c>
      <c r="AO255" s="50"/>
      <c r="AP255" s="50"/>
      <c r="AQ255" s="50"/>
      <c r="AR255" s="50"/>
      <c r="AS255" s="50"/>
      <c r="AT255" s="50"/>
      <c r="AU255" s="50"/>
      <c r="AV255" s="50"/>
      <c r="AW255" s="50"/>
      <c r="AX255" s="50"/>
      <c r="AY255" s="50"/>
      <c r="AZ255" s="50"/>
      <c r="BA255" s="50"/>
      <c r="BB255" s="50"/>
      <c r="BC255" s="50"/>
      <c r="BD255" s="50"/>
      <c r="BE255" s="50"/>
      <c r="BF255" s="50"/>
      <c r="BG255" s="50"/>
      <c r="BH255" s="50"/>
      <c r="BI255" s="50"/>
      <c r="BJ255" s="50"/>
      <c r="BK255" s="50"/>
      <c r="BL255" s="50"/>
      <c r="BM255" s="50"/>
      <c r="BN255" s="50"/>
      <c r="BO255" s="50"/>
      <c r="BP255" s="50"/>
      <c r="BQ255" s="50"/>
      <c r="BR255" s="50"/>
      <c r="BS255" s="50"/>
      <c r="BT255" s="50"/>
      <c r="BU255" s="50"/>
      <c r="BV255" s="50"/>
      <c r="BW255" s="50"/>
      <c r="BX255" s="50"/>
      <c r="BY255" s="50"/>
      <c r="BZ255" s="50"/>
      <c r="CA255" s="50"/>
      <c r="CB255" s="50"/>
      <c r="CC255" s="50"/>
      <c r="CD255" s="50"/>
      <c r="CE255" s="50"/>
      <c r="CF255" s="50"/>
      <c r="CG255" s="50"/>
      <c r="CH255" s="50"/>
      <c r="CI255" s="50"/>
      <c r="CJ255" s="50"/>
      <c r="CK255" s="50"/>
      <c r="CL255" s="50"/>
      <c r="CM255" s="50"/>
      <c r="CN255" s="50"/>
      <c r="CO255" s="50"/>
      <c r="CP255" s="50"/>
      <c r="CQ255" s="50"/>
      <c r="CR255" s="50"/>
      <c r="CS255" s="50"/>
      <c r="CT255" s="50"/>
      <c r="CU255" s="50"/>
      <c r="CV255" s="50"/>
      <c r="CW255" s="50"/>
      <c r="CX255" s="50"/>
      <c r="CY255" s="50"/>
      <c r="CZ255" s="50"/>
      <c r="DA255" s="50"/>
      <c r="DB255" s="50"/>
      <c r="DC255" s="50"/>
      <c r="DD255" s="50"/>
      <c r="DE255" s="50"/>
      <c r="DF255" s="50"/>
      <c r="DG255" s="50"/>
      <c r="DH255" s="50"/>
      <c r="DI255" s="50"/>
      <c r="DJ255" s="50"/>
      <c r="DK255" s="50"/>
      <c r="DL255" s="50"/>
      <c r="DM255" s="50"/>
      <c r="DN255" s="50"/>
      <c r="DO255" s="50"/>
      <c r="DP255" s="50"/>
      <c r="DQ255" s="50"/>
      <c r="DR255" s="50"/>
      <c r="DS255" s="50"/>
      <c r="DT255" s="50"/>
      <c r="DU255" s="50"/>
      <c r="DV255" s="50"/>
      <c r="DW255" s="50"/>
      <c r="DX255" s="50"/>
      <c r="DY255" s="50"/>
      <c r="DZ255" s="50"/>
      <c r="EA255" s="50"/>
      <c r="EB255" s="50"/>
      <c r="EC255" s="50"/>
      <c r="ED255" s="50"/>
      <c r="EE255" s="50"/>
      <c r="EF255" s="50"/>
      <c r="EG255" s="50"/>
      <c r="EH255" s="50"/>
      <c r="EI255" s="50"/>
      <c r="EJ255" s="50"/>
      <c r="EK255" s="50"/>
      <c r="EL255" s="50"/>
      <c r="EM255" s="50"/>
      <c r="EN255" s="50"/>
      <c r="EO255" s="50"/>
      <c r="EP255" s="50"/>
      <c r="EQ255" s="50"/>
      <c r="ER255" s="50"/>
      <c r="ES255" s="50"/>
      <c r="ET255" s="50"/>
      <c r="EU255" s="50"/>
      <c r="EV255" s="50"/>
      <c r="EW255" s="50"/>
      <c r="EX255" s="50"/>
      <c r="EY255" s="50"/>
      <c r="EZ255" s="50"/>
      <c r="FA255" s="50"/>
      <c r="FB255" s="50"/>
      <c r="FC255" s="50"/>
      <c r="FD255" s="50"/>
      <c r="FE255" s="50"/>
      <c r="FF255" s="50"/>
      <c r="FG255" s="50"/>
      <c r="FH255" s="50"/>
      <c r="FI255" s="50"/>
      <c r="FJ255" s="50"/>
      <c r="FK255" s="50"/>
      <c r="FL255" s="50"/>
      <c r="FM255" s="50"/>
      <c r="FN255" s="50"/>
      <c r="FO255" s="50"/>
      <c r="FP255" s="50"/>
      <c r="FQ255" s="50"/>
      <c r="FR255" s="50"/>
      <c r="FS255" s="50"/>
      <c r="FT255" s="50"/>
      <c r="FU255" s="50"/>
      <c r="FV255" s="50"/>
      <c r="FW255" s="50"/>
      <c r="FX255" s="50"/>
      <c r="FY255" s="50"/>
      <c r="FZ255" s="50"/>
      <c r="GA255" s="50"/>
      <c r="GB255" s="50"/>
      <c r="GC255" s="50"/>
      <c r="GD255" s="50"/>
      <c r="GE255" s="50"/>
      <c r="GF255" s="50"/>
      <c r="GG255" s="50"/>
      <c r="GH255" s="50"/>
      <c r="GI255" s="50"/>
      <c r="GJ255" s="50"/>
      <c r="GK255" s="50"/>
      <c r="GL255" s="50"/>
      <c r="GM255" s="50"/>
      <c r="GN255" s="50"/>
      <c r="GO255" s="50"/>
      <c r="GP255" s="50"/>
      <c r="GQ255" s="50"/>
      <c r="GR255" s="50"/>
      <c r="GS255" s="50"/>
      <c r="GT255" s="50"/>
      <c r="GU255" s="50"/>
      <c r="GV255" s="50"/>
      <c r="GW255" s="50"/>
      <c r="GX255" s="50"/>
      <c r="GY255" s="50"/>
      <c r="GZ255" s="50"/>
      <c r="HA255" s="50"/>
      <c r="HB255" s="50"/>
      <c r="HC255" s="50"/>
      <c r="HD255" s="50"/>
      <c r="HE255" s="50"/>
      <c r="HF255" s="50"/>
      <c r="HG255" s="50"/>
      <c r="HH255" s="50"/>
      <c r="HI255" s="50"/>
      <c r="HJ255" s="50"/>
      <c r="HK255" s="50"/>
      <c r="HL255" s="50"/>
      <c r="HM255" s="50"/>
      <c r="HN255" s="50"/>
      <c r="HO255" s="50"/>
      <c r="HP255" s="50"/>
      <c r="HQ255" s="50"/>
      <c r="HR255" s="50"/>
      <c r="HS255" s="50"/>
      <c r="HT255" s="50"/>
      <c r="HU255" s="50"/>
      <c r="HV255" s="50"/>
      <c r="HW255" s="50"/>
      <c r="HX255" s="50"/>
      <c r="HY255" s="50"/>
      <c r="HZ255" s="50"/>
      <c r="IA255" s="50"/>
      <c r="IB255" s="50"/>
      <c r="IC255" s="50"/>
      <c r="ID255" s="50"/>
      <c r="IE255" s="50"/>
      <c r="IF255" s="50"/>
      <c r="IG255" s="50"/>
      <c r="IH255" s="50"/>
      <c r="II255" s="50"/>
      <c r="IJ255" s="50"/>
      <c r="IK255" s="50"/>
      <c r="IL255" s="50"/>
      <c r="IM255" s="50"/>
      <c r="IN255" s="50"/>
      <c r="IO255" s="50"/>
      <c r="IP255" s="50"/>
      <c r="IQ255" s="50"/>
      <c r="IR255" s="50"/>
      <c r="IS255" s="50"/>
    </row>
    <row r="256" spans="1:253" ht="14.25" customHeight="1" x14ac:dyDescent="0.2">
      <c r="A256" s="56" t="str">
        <f t="shared" si="22"/>
        <v>camera.1701</v>
      </c>
      <c r="B256" s="57">
        <v>1701</v>
      </c>
      <c r="C256" s="58" t="s">
        <v>774</v>
      </c>
      <c r="D256" s="58">
        <v>6</v>
      </c>
      <c r="E256" s="58" t="s">
        <v>45</v>
      </c>
      <c r="F256" s="58" t="s">
        <v>774</v>
      </c>
      <c r="G256" s="58" t="s">
        <v>35</v>
      </c>
      <c r="H256" s="58" t="s">
        <v>775</v>
      </c>
      <c r="I256" s="58" t="s">
        <v>775</v>
      </c>
      <c r="J256" s="50" t="s">
        <v>776</v>
      </c>
      <c r="K256" s="78" t="s">
        <v>3722</v>
      </c>
      <c r="L256" s="50" t="s">
        <v>777</v>
      </c>
      <c r="M256" s="58"/>
      <c r="N256" s="58"/>
      <c r="O256" s="50">
        <v>80</v>
      </c>
      <c r="P256" s="50">
        <v>80</v>
      </c>
      <c r="Q256" s="50">
        <v>554</v>
      </c>
      <c r="R256" s="50" t="s">
        <v>1676</v>
      </c>
      <c r="S256" s="50" t="s">
        <v>778</v>
      </c>
      <c r="T256" s="50">
        <v>10</v>
      </c>
      <c r="U256" s="50" t="s">
        <v>779</v>
      </c>
      <c r="V256" s="50" t="s">
        <v>780</v>
      </c>
      <c r="X256" s="50" t="s">
        <v>114</v>
      </c>
      <c r="AA256" s="50" t="s">
        <v>114</v>
      </c>
      <c r="AB256" s="58" t="s">
        <v>774</v>
      </c>
      <c r="AC256" s="50" t="s">
        <v>54</v>
      </c>
      <c r="AD256" s="50">
        <v>41.502879405613001</v>
      </c>
      <c r="AE256" s="50">
        <v>2.1852687539207198</v>
      </c>
      <c r="AF256" s="50">
        <v>300</v>
      </c>
      <c r="AG256" s="50" t="s">
        <v>43</v>
      </c>
      <c r="AH256" s="50" t="str">
        <f t="shared" si="24"/>
        <v>C-17 6 Montcada i Reixac</v>
      </c>
      <c r="AI256" s="50"/>
      <c r="AJ256" s="50" t="str">
        <f t="shared" si="25"/>
        <v>{'Camera information':{'Identifier':'camera.1701','Number':1701,'Group':'C-17','Name':'C-17 6 Montcada i Reixac','Location':'C-17',</v>
      </c>
      <c r="AK256" s="50" t="str">
        <f t="shared" si="23"/>
        <v>'Description':'C-17 6 Montcada i Reixac','Symbol':'Fixed camera','Owner':'SCT','Municipality':'Montcada i Reixac','Kilometric Point':'6','Road':'C-17','Direction':'DEC',</v>
      </c>
      <c r="AL256" s="50" t="str">
        <f t="shared" si="26"/>
        <v>'Latitude':'41,502879405613','Longitude':'2,18526875392072','Manufacturer':'CODEC NKF','Model':'-','Protocol':'		UltrakVLC','Polling':300,</v>
      </c>
      <c r="AM256" s="50" t="str">
        <f t="shared" si="28"/>
        <v>'Connection':{'Address':'10.136.42.220','Multicast address':'				239.136.42.220','User':'','Password':'','HTTP port':80,'ONVIF port':80,'RTSP port':554},</v>
      </c>
      <c r="AN256" s="50" t="str">
        <f t="shared" si="27"/>
        <v>'PTZ protocol':{'Protocol':'		UltrakVLC','Address':			352,'Port':10,'Serial settings':'9600,8,N,2'}}},</v>
      </c>
      <c r="AO256" s="50"/>
      <c r="AP256" s="50"/>
      <c r="AQ256" s="50"/>
      <c r="AR256" s="50"/>
      <c r="AS256" s="50"/>
      <c r="AT256" s="50"/>
      <c r="AU256" s="50"/>
      <c r="AV256" s="50"/>
      <c r="AW256" s="50"/>
      <c r="AX256" s="50"/>
      <c r="AY256" s="50"/>
      <c r="AZ256" s="50"/>
      <c r="BA256" s="50"/>
      <c r="BB256" s="50"/>
      <c r="BC256" s="50"/>
      <c r="BD256" s="50"/>
      <c r="BE256" s="50"/>
      <c r="BF256" s="50"/>
      <c r="BG256" s="50"/>
      <c r="BH256" s="50"/>
      <c r="BI256" s="50"/>
      <c r="BJ256" s="50"/>
      <c r="BK256" s="50"/>
      <c r="BL256" s="50"/>
      <c r="BM256" s="50"/>
      <c r="BN256" s="50"/>
      <c r="BO256" s="50"/>
      <c r="BP256" s="50"/>
      <c r="BQ256" s="50"/>
      <c r="BR256" s="50"/>
      <c r="BS256" s="50"/>
      <c r="BT256" s="50"/>
      <c r="BU256" s="50"/>
      <c r="BV256" s="50"/>
      <c r="BW256" s="50"/>
      <c r="BX256" s="50"/>
      <c r="BY256" s="50"/>
      <c r="BZ256" s="50"/>
      <c r="CA256" s="50"/>
      <c r="CB256" s="50"/>
      <c r="CC256" s="50"/>
      <c r="CD256" s="50"/>
      <c r="CE256" s="50"/>
      <c r="CF256" s="50"/>
      <c r="CG256" s="50"/>
      <c r="CH256" s="50"/>
      <c r="CI256" s="50"/>
      <c r="CJ256" s="50"/>
      <c r="CK256" s="50"/>
      <c r="CL256" s="50"/>
      <c r="CM256" s="50"/>
      <c r="CN256" s="50"/>
      <c r="CO256" s="50"/>
      <c r="CP256" s="50"/>
      <c r="CQ256" s="50"/>
      <c r="CR256" s="50"/>
      <c r="CS256" s="50"/>
      <c r="CT256" s="50"/>
      <c r="CU256" s="50"/>
      <c r="CV256" s="50"/>
      <c r="CW256" s="50"/>
      <c r="CX256" s="50"/>
      <c r="CY256" s="50"/>
      <c r="CZ256" s="50"/>
      <c r="DA256" s="50"/>
      <c r="DB256" s="50"/>
      <c r="DC256" s="50"/>
      <c r="DD256" s="50"/>
      <c r="DE256" s="50"/>
      <c r="DF256" s="50"/>
      <c r="DG256" s="50"/>
      <c r="DH256" s="50"/>
      <c r="DI256" s="50"/>
      <c r="DJ256" s="50"/>
      <c r="DK256" s="50"/>
      <c r="DL256" s="50"/>
      <c r="DM256" s="50"/>
      <c r="DN256" s="50"/>
      <c r="DO256" s="50"/>
      <c r="DP256" s="50"/>
      <c r="DQ256" s="50"/>
      <c r="DR256" s="50"/>
      <c r="DS256" s="50"/>
      <c r="DT256" s="50"/>
      <c r="DU256" s="50"/>
      <c r="DV256" s="50"/>
      <c r="DW256" s="50"/>
      <c r="DX256" s="50"/>
      <c r="DY256" s="50"/>
      <c r="DZ256" s="50"/>
      <c r="EA256" s="50"/>
      <c r="EB256" s="50"/>
      <c r="EC256" s="50"/>
      <c r="ED256" s="50"/>
      <c r="EE256" s="50"/>
      <c r="EF256" s="50"/>
      <c r="EG256" s="50"/>
      <c r="EH256" s="50"/>
      <c r="EI256" s="50"/>
      <c r="EJ256" s="50"/>
      <c r="EK256" s="50"/>
      <c r="EL256" s="50"/>
      <c r="EM256" s="50"/>
      <c r="EN256" s="50"/>
      <c r="EO256" s="50"/>
      <c r="EP256" s="50"/>
      <c r="EQ256" s="50"/>
      <c r="ER256" s="50"/>
      <c r="ES256" s="50"/>
      <c r="ET256" s="50"/>
      <c r="EU256" s="50"/>
      <c r="EV256" s="50"/>
      <c r="EW256" s="50"/>
      <c r="EX256" s="50"/>
      <c r="EY256" s="50"/>
      <c r="EZ256" s="50"/>
      <c r="FA256" s="50"/>
      <c r="FB256" s="50"/>
      <c r="FC256" s="50"/>
      <c r="FD256" s="50"/>
      <c r="FE256" s="50"/>
      <c r="FF256" s="50"/>
      <c r="FG256" s="50"/>
      <c r="FH256" s="50"/>
      <c r="FI256" s="50"/>
      <c r="FJ256" s="50"/>
      <c r="FK256" s="50"/>
      <c r="FL256" s="50"/>
      <c r="FM256" s="50"/>
      <c r="FN256" s="50"/>
      <c r="FO256" s="50"/>
      <c r="FP256" s="50"/>
      <c r="FQ256" s="50"/>
      <c r="FR256" s="50"/>
      <c r="FS256" s="50"/>
      <c r="FT256" s="50"/>
      <c r="FU256" s="50"/>
      <c r="FV256" s="50"/>
      <c r="FW256" s="50"/>
      <c r="FX256" s="50"/>
      <c r="FY256" s="50"/>
      <c r="FZ256" s="50"/>
      <c r="GA256" s="50"/>
      <c r="GB256" s="50"/>
      <c r="GC256" s="50"/>
      <c r="GD256" s="50"/>
      <c r="GE256" s="50"/>
      <c r="GF256" s="50"/>
      <c r="GG256" s="50"/>
      <c r="GH256" s="50"/>
      <c r="GI256" s="50"/>
      <c r="GJ256" s="50"/>
      <c r="GK256" s="50"/>
      <c r="GL256" s="50"/>
      <c r="GM256" s="50"/>
      <c r="GN256" s="50"/>
      <c r="GO256" s="50"/>
      <c r="GP256" s="50"/>
      <c r="GQ256" s="50"/>
      <c r="GR256" s="50"/>
      <c r="GS256" s="50"/>
      <c r="GT256" s="50"/>
      <c r="GU256" s="50"/>
      <c r="GV256" s="50"/>
      <c r="GW256" s="50"/>
      <c r="GX256" s="50"/>
      <c r="GY256" s="50"/>
      <c r="GZ256" s="50"/>
      <c r="HA256" s="50"/>
      <c r="HB256" s="50"/>
      <c r="HC256" s="50"/>
      <c r="HD256" s="50"/>
      <c r="HE256" s="50"/>
      <c r="HF256" s="50"/>
      <c r="HG256" s="50"/>
      <c r="HH256" s="50"/>
      <c r="HI256" s="50"/>
      <c r="HJ256" s="50"/>
      <c r="HK256" s="50"/>
      <c r="HL256" s="50"/>
      <c r="HM256" s="50"/>
      <c r="HN256" s="50"/>
      <c r="HO256" s="50"/>
      <c r="HP256" s="50"/>
      <c r="HQ256" s="50"/>
      <c r="HR256" s="50"/>
      <c r="HS256" s="50"/>
      <c r="HT256" s="50"/>
      <c r="HU256" s="50"/>
      <c r="HV256" s="50"/>
      <c r="HW256" s="50"/>
      <c r="HX256" s="50"/>
      <c r="HY256" s="50"/>
      <c r="HZ256" s="50"/>
      <c r="IA256" s="50"/>
      <c r="IB256" s="50"/>
      <c r="IC256" s="50"/>
      <c r="ID256" s="50"/>
      <c r="IE256" s="50"/>
      <c r="IF256" s="50"/>
      <c r="IG256" s="50"/>
      <c r="IH256" s="50"/>
      <c r="II256" s="50"/>
      <c r="IJ256" s="50"/>
      <c r="IK256" s="50"/>
      <c r="IL256" s="50"/>
      <c r="IM256" s="50"/>
      <c r="IN256" s="50"/>
      <c r="IO256" s="50"/>
      <c r="IP256" s="50"/>
      <c r="IQ256" s="50"/>
      <c r="IR256" s="50"/>
      <c r="IS256" s="50"/>
    </row>
    <row r="257" spans="1:253" ht="14.25" customHeight="1" x14ac:dyDescent="0.2">
      <c r="A257" s="56" t="str">
        <f t="shared" si="22"/>
        <v>camera.1702</v>
      </c>
      <c r="B257" s="57">
        <v>1702</v>
      </c>
      <c r="C257" s="58" t="s">
        <v>774</v>
      </c>
      <c r="D257" s="58">
        <v>7.25</v>
      </c>
      <c r="E257" s="58" t="s">
        <v>45</v>
      </c>
      <c r="F257" s="58" t="s">
        <v>774</v>
      </c>
      <c r="G257" s="58" t="s">
        <v>35</v>
      </c>
      <c r="H257" s="58" t="s">
        <v>775</v>
      </c>
      <c r="I257" s="58" t="s">
        <v>781</v>
      </c>
      <c r="J257" s="50" t="s">
        <v>776</v>
      </c>
      <c r="K257" s="78" t="s">
        <v>3722</v>
      </c>
      <c r="L257" s="50" t="s">
        <v>782</v>
      </c>
      <c r="M257" s="58"/>
      <c r="N257" s="58"/>
      <c r="O257" s="50">
        <v>80</v>
      </c>
      <c r="P257" s="50">
        <v>80</v>
      </c>
      <c r="Q257" s="50">
        <v>554</v>
      </c>
      <c r="R257" s="50" t="s">
        <v>1676</v>
      </c>
      <c r="S257" s="50" t="s">
        <v>783</v>
      </c>
      <c r="T257" s="50">
        <v>10</v>
      </c>
      <c r="U257" s="50" t="s">
        <v>779</v>
      </c>
      <c r="V257" s="50" t="s">
        <v>784</v>
      </c>
      <c r="X257" s="50" t="s">
        <v>114</v>
      </c>
      <c r="AB257" s="58" t="s">
        <v>774</v>
      </c>
      <c r="AC257" s="50" t="s">
        <v>54</v>
      </c>
      <c r="AD257" s="50">
        <v>41.506323566057802</v>
      </c>
      <c r="AE257" s="50">
        <v>2.1988960172728098</v>
      </c>
      <c r="AF257" s="50">
        <v>300</v>
      </c>
      <c r="AG257" s="50" t="s">
        <v>43</v>
      </c>
      <c r="AH257" s="50" t="str">
        <f t="shared" si="24"/>
        <v>C-17 7,25 La Llagosta</v>
      </c>
      <c r="AI257" s="50"/>
      <c r="AJ257" s="50" t="str">
        <f t="shared" si="25"/>
        <v>{'Camera information':{'Identifier':'camera.1702','Number':1702,'Group':'C-17','Name':'C-17 7,25 La Llagosta','Location':'C-17',</v>
      </c>
      <c r="AK257" s="50" t="str">
        <f t="shared" si="23"/>
        <v>'Description':'C-17 7,25 La Llagosta','Symbol':'Fixed camera','Owner':'SCT','Municipality':'Montcada i Reixac','Kilometric Point':'7,25','Road':'C-17','Direction':'DEC',</v>
      </c>
      <c r="AL257" s="50" t="str">
        <f t="shared" si="26"/>
        <v>'Latitude':'41,5063235660578','Longitude':'2,19889601727281','Manufacturer':'CODEC NKF','Model':'-','Protocol':'		UltrakVLC','Polling':300,</v>
      </c>
      <c r="AM257" s="50" t="str">
        <f t="shared" si="28"/>
        <v>'Connection':{'Address':'10.136.42.221','Multicast address':'				','User':'','Password':'','HTTP port':80,'ONVIF port':80,'RTSP port':554},</v>
      </c>
      <c r="AN257" s="50" t="str">
        <f t="shared" si="27"/>
        <v>'PTZ protocol':{'Protocol':'		UltrakVLC','Address':			353,'Port':10,'Serial settings':'9600,8,N,2'}}},</v>
      </c>
      <c r="AO257" s="50"/>
      <c r="AP257" s="50"/>
      <c r="AQ257" s="50"/>
      <c r="AR257" s="50"/>
      <c r="AS257" s="50"/>
      <c r="AT257" s="50"/>
      <c r="AU257" s="50"/>
      <c r="AV257" s="50"/>
      <c r="AW257" s="50"/>
      <c r="AX257" s="50"/>
      <c r="AY257" s="50"/>
      <c r="AZ257" s="50"/>
      <c r="BA257" s="50"/>
      <c r="BB257" s="50"/>
      <c r="BC257" s="50"/>
      <c r="BD257" s="50"/>
      <c r="BE257" s="50"/>
      <c r="BF257" s="50"/>
      <c r="BG257" s="50"/>
      <c r="BH257" s="50"/>
      <c r="BI257" s="50"/>
      <c r="BJ257" s="50"/>
      <c r="BK257" s="50"/>
      <c r="BL257" s="50"/>
      <c r="BM257" s="50"/>
      <c r="BN257" s="50"/>
      <c r="BO257" s="50"/>
      <c r="BP257" s="50"/>
      <c r="BQ257" s="50"/>
      <c r="BR257" s="50"/>
      <c r="BS257" s="50"/>
      <c r="BT257" s="50"/>
      <c r="BU257" s="50"/>
      <c r="BV257" s="50"/>
      <c r="BW257" s="50"/>
      <c r="BX257" s="50"/>
      <c r="BY257" s="50"/>
      <c r="BZ257" s="50"/>
      <c r="CA257" s="50"/>
      <c r="CB257" s="50"/>
      <c r="CC257" s="50"/>
      <c r="CD257" s="50"/>
      <c r="CE257" s="50"/>
      <c r="CF257" s="50"/>
      <c r="CG257" s="50"/>
      <c r="CH257" s="50"/>
      <c r="CI257" s="50"/>
      <c r="CJ257" s="50"/>
      <c r="CK257" s="50"/>
      <c r="CL257" s="50"/>
      <c r="CM257" s="50"/>
      <c r="CN257" s="50"/>
      <c r="CO257" s="50"/>
      <c r="CP257" s="50"/>
      <c r="CQ257" s="50"/>
      <c r="CR257" s="50"/>
      <c r="CS257" s="50"/>
      <c r="CT257" s="50"/>
      <c r="CU257" s="50"/>
      <c r="CV257" s="50"/>
      <c r="CW257" s="50"/>
      <c r="CX257" s="50"/>
      <c r="CY257" s="50"/>
      <c r="CZ257" s="50"/>
      <c r="DA257" s="50"/>
      <c r="DB257" s="50"/>
      <c r="DC257" s="50"/>
      <c r="DD257" s="50"/>
      <c r="DE257" s="50"/>
      <c r="DF257" s="50"/>
      <c r="DG257" s="50"/>
      <c r="DH257" s="50"/>
      <c r="DI257" s="50"/>
      <c r="DJ257" s="50"/>
      <c r="DK257" s="50"/>
      <c r="DL257" s="50"/>
      <c r="DM257" s="50"/>
      <c r="DN257" s="50"/>
      <c r="DO257" s="50"/>
      <c r="DP257" s="50"/>
      <c r="DQ257" s="50"/>
      <c r="DR257" s="50"/>
      <c r="DS257" s="50"/>
      <c r="DT257" s="50"/>
      <c r="DU257" s="50"/>
      <c r="DV257" s="50"/>
      <c r="DW257" s="50"/>
      <c r="DX257" s="50"/>
      <c r="DY257" s="50"/>
      <c r="DZ257" s="50"/>
      <c r="EA257" s="50"/>
      <c r="EB257" s="50"/>
      <c r="EC257" s="50"/>
      <c r="ED257" s="50"/>
      <c r="EE257" s="50"/>
      <c r="EF257" s="50"/>
      <c r="EG257" s="50"/>
      <c r="EH257" s="50"/>
      <c r="EI257" s="50"/>
      <c r="EJ257" s="50"/>
      <c r="EK257" s="50"/>
      <c r="EL257" s="50"/>
      <c r="EM257" s="50"/>
      <c r="EN257" s="50"/>
      <c r="EO257" s="50"/>
      <c r="EP257" s="50"/>
      <c r="EQ257" s="50"/>
      <c r="ER257" s="50"/>
      <c r="ES257" s="50"/>
      <c r="ET257" s="50"/>
      <c r="EU257" s="50"/>
      <c r="EV257" s="50"/>
      <c r="EW257" s="50"/>
      <c r="EX257" s="50"/>
      <c r="EY257" s="50"/>
      <c r="EZ257" s="50"/>
      <c r="FA257" s="50"/>
      <c r="FB257" s="50"/>
      <c r="FC257" s="50"/>
      <c r="FD257" s="50"/>
      <c r="FE257" s="50"/>
      <c r="FF257" s="50"/>
      <c r="FG257" s="50"/>
      <c r="FH257" s="50"/>
      <c r="FI257" s="50"/>
      <c r="FJ257" s="50"/>
      <c r="FK257" s="50"/>
      <c r="FL257" s="50"/>
      <c r="FM257" s="50"/>
      <c r="FN257" s="50"/>
      <c r="FO257" s="50"/>
      <c r="FP257" s="50"/>
      <c r="FQ257" s="50"/>
      <c r="FR257" s="50"/>
      <c r="FS257" s="50"/>
      <c r="FT257" s="50"/>
      <c r="FU257" s="50"/>
      <c r="FV257" s="50"/>
      <c r="FW257" s="50"/>
      <c r="FX257" s="50"/>
      <c r="FY257" s="50"/>
      <c r="FZ257" s="50"/>
      <c r="GA257" s="50"/>
      <c r="GB257" s="50"/>
      <c r="GC257" s="50"/>
      <c r="GD257" s="50"/>
      <c r="GE257" s="50"/>
      <c r="GF257" s="50"/>
      <c r="GG257" s="50"/>
      <c r="GH257" s="50"/>
      <c r="GI257" s="50"/>
      <c r="GJ257" s="50"/>
      <c r="GK257" s="50"/>
      <c r="GL257" s="50"/>
      <c r="GM257" s="50"/>
      <c r="GN257" s="50"/>
      <c r="GO257" s="50"/>
      <c r="GP257" s="50"/>
      <c r="GQ257" s="50"/>
      <c r="GR257" s="50"/>
      <c r="GS257" s="50"/>
      <c r="GT257" s="50"/>
      <c r="GU257" s="50"/>
      <c r="GV257" s="50"/>
      <c r="GW257" s="50"/>
      <c r="GX257" s="50"/>
      <c r="GY257" s="50"/>
      <c r="GZ257" s="50"/>
      <c r="HA257" s="50"/>
      <c r="HB257" s="50"/>
      <c r="HC257" s="50"/>
      <c r="HD257" s="50"/>
      <c r="HE257" s="50"/>
      <c r="HF257" s="50"/>
      <c r="HG257" s="50"/>
      <c r="HH257" s="50"/>
      <c r="HI257" s="50"/>
      <c r="HJ257" s="50"/>
      <c r="HK257" s="50"/>
      <c r="HL257" s="50"/>
      <c r="HM257" s="50"/>
      <c r="HN257" s="50"/>
      <c r="HO257" s="50"/>
      <c r="HP257" s="50"/>
      <c r="HQ257" s="50"/>
      <c r="HR257" s="50"/>
      <c r="HS257" s="50"/>
      <c r="HT257" s="50"/>
      <c r="HU257" s="50"/>
      <c r="HV257" s="50"/>
      <c r="HW257" s="50"/>
      <c r="HX257" s="50"/>
      <c r="HY257" s="50"/>
      <c r="HZ257" s="50"/>
      <c r="IA257" s="50"/>
      <c r="IB257" s="50"/>
      <c r="IC257" s="50"/>
      <c r="ID257" s="50"/>
      <c r="IE257" s="50"/>
      <c r="IF257" s="50"/>
      <c r="IG257" s="50"/>
      <c r="IH257" s="50"/>
      <c r="II257" s="50"/>
      <c r="IJ257" s="50"/>
      <c r="IK257" s="50"/>
      <c r="IL257" s="50"/>
      <c r="IM257" s="50"/>
      <c r="IN257" s="50"/>
      <c r="IO257" s="50"/>
      <c r="IP257" s="50"/>
      <c r="IQ257" s="50"/>
      <c r="IR257" s="50"/>
      <c r="IS257" s="50"/>
    </row>
    <row r="258" spans="1:253" ht="14.25" customHeight="1" x14ac:dyDescent="0.2">
      <c r="A258" s="56" t="str">
        <f t="shared" ref="A258:A321" si="29">CONCATENATE("camera.",TEXT(B258, "0000"))</f>
        <v>camera.1703</v>
      </c>
      <c r="B258" s="57">
        <v>1703</v>
      </c>
      <c r="C258" s="58" t="s">
        <v>774</v>
      </c>
      <c r="D258" s="58">
        <v>8.6999999999999993</v>
      </c>
      <c r="E258" s="58" t="s">
        <v>45</v>
      </c>
      <c r="F258" s="58" t="s">
        <v>774</v>
      </c>
      <c r="G258" s="58" t="s">
        <v>35</v>
      </c>
      <c r="H258" s="58" t="s">
        <v>785</v>
      </c>
      <c r="I258" s="58" t="s">
        <v>781</v>
      </c>
      <c r="J258" s="50" t="s">
        <v>776</v>
      </c>
      <c r="K258" s="78" t="s">
        <v>3722</v>
      </c>
      <c r="L258" s="50" t="s">
        <v>786</v>
      </c>
      <c r="M258" s="58"/>
      <c r="N258" s="58"/>
      <c r="O258" s="50">
        <v>80</v>
      </c>
      <c r="P258" s="50">
        <v>80</v>
      </c>
      <c r="Q258" s="50">
        <v>554</v>
      </c>
      <c r="R258" s="50" t="s">
        <v>1676</v>
      </c>
      <c r="S258" s="50" t="s">
        <v>787</v>
      </c>
      <c r="T258" s="50">
        <v>10</v>
      </c>
      <c r="U258" s="50" t="s">
        <v>779</v>
      </c>
      <c r="V258" s="50" t="s">
        <v>784</v>
      </c>
      <c r="X258" s="50" t="s">
        <v>114</v>
      </c>
      <c r="AB258" s="58" t="s">
        <v>774</v>
      </c>
      <c r="AC258" s="50" t="s">
        <v>511</v>
      </c>
      <c r="AD258" s="50">
        <v>41.515447120621303</v>
      </c>
      <c r="AE258" s="50">
        <v>2.2075099466601298</v>
      </c>
      <c r="AF258" s="50">
        <v>300</v>
      </c>
      <c r="AG258" s="50" t="s">
        <v>43</v>
      </c>
      <c r="AH258" s="50" t="str">
        <f t="shared" si="24"/>
        <v>C-17 8,7 La Llagosta</v>
      </c>
      <c r="AI258" s="50"/>
      <c r="AJ258" s="50" t="str">
        <f t="shared" si="25"/>
        <v>{'Camera information':{'Identifier':'camera.1703','Number':1703,'Group':'C-17','Name':'C-17 8,7 La Llagosta','Location':'C-17',</v>
      </c>
      <c r="AK258" s="50" t="str">
        <f t="shared" ref="AK258:AK321" si="30">CONCATENATE("'Description':","'",AH258,"'",",","'Symbol':","'",G258,"'",",","'Owner':","'",E258,"'",",","'Municipality':","'",H258,"","','Kilometric Point':","'",D258,"'",",","'Road':","'",C258,"'",",","'Direction':","'",AC258,"'",",")</f>
        <v>'Description':'C-17 8,7 La Llagosta','Symbol':'Fixed camera','Owner':'SCT','Municipality':'Llagosta','Kilometric Point':'8,7','Road':'C-17','Direction':'CRE',</v>
      </c>
      <c r="AL258" s="50" t="str">
        <f t="shared" si="26"/>
        <v>'Latitude':'41,5154471206213','Longitude':'2,20750994666013','Manufacturer':'CODEC NKF','Model':'-','Protocol':'		UltrakVLC','Polling':300,</v>
      </c>
      <c r="AM258" s="50" t="str">
        <f t="shared" si="28"/>
        <v>'Connection':{'Address':'10.136.42.222','Multicast address':'				','User':'','Password':'','HTTP port':80,'ONVIF port':80,'RTSP port':554},</v>
      </c>
      <c r="AN258" s="50" t="str">
        <f t="shared" si="27"/>
        <v>'PTZ protocol':{'Protocol':'		UltrakVLC','Address':			354,'Port':10,'Serial settings':'9600,8,N,2'}}},</v>
      </c>
      <c r="AO258" s="50"/>
      <c r="AP258" s="50"/>
      <c r="AQ258" s="50"/>
      <c r="AR258" s="50"/>
      <c r="AS258" s="50"/>
      <c r="AT258" s="50"/>
      <c r="AU258" s="50"/>
      <c r="AV258" s="50"/>
      <c r="AW258" s="50"/>
      <c r="AX258" s="50"/>
      <c r="AY258" s="50"/>
      <c r="AZ258" s="50"/>
      <c r="BA258" s="50"/>
      <c r="BB258" s="50"/>
      <c r="BC258" s="50"/>
      <c r="BD258" s="50"/>
      <c r="BE258" s="50"/>
      <c r="BF258" s="50"/>
      <c r="BG258" s="50"/>
      <c r="BH258" s="50"/>
      <c r="BI258" s="50"/>
      <c r="BJ258" s="50"/>
      <c r="BK258" s="50"/>
      <c r="BL258" s="50"/>
      <c r="BM258" s="50"/>
      <c r="BN258" s="50"/>
      <c r="BO258" s="50"/>
      <c r="BP258" s="50"/>
      <c r="BQ258" s="50"/>
      <c r="BR258" s="50"/>
      <c r="BS258" s="50"/>
      <c r="BT258" s="50"/>
      <c r="BU258" s="50"/>
      <c r="BV258" s="50"/>
      <c r="BW258" s="50"/>
      <c r="BX258" s="50"/>
      <c r="BY258" s="50"/>
      <c r="BZ258" s="50"/>
      <c r="CA258" s="50"/>
      <c r="CB258" s="50"/>
      <c r="CC258" s="50"/>
      <c r="CD258" s="50"/>
      <c r="CE258" s="50"/>
      <c r="CF258" s="50"/>
      <c r="CG258" s="50"/>
      <c r="CH258" s="50"/>
      <c r="CI258" s="50"/>
      <c r="CJ258" s="50"/>
      <c r="CK258" s="50"/>
      <c r="CL258" s="50"/>
      <c r="CM258" s="50"/>
      <c r="CN258" s="50"/>
      <c r="CO258" s="50"/>
      <c r="CP258" s="50"/>
      <c r="CQ258" s="50"/>
      <c r="CR258" s="50"/>
      <c r="CS258" s="50"/>
      <c r="CT258" s="50"/>
      <c r="CU258" s="50"/>
      <c r="CV258" s="50"/>
      <c r="CW258" s="50"/>
      <c r="CX258" s="50"/>
      <c r="CY258" s="50"/>
      <c r="CZ258" s="50"/>
      <c r="DA258" s="50"/>
      <c r="DB258" s="50"/>
      <c r="DC258" s="50"/>
      <c r="DD258" s="50"/>
      <c r="DE258" s="50"/>
      <c r="DF258" s="50"/>
      <c r="DG258" s="50"/>
      <c r="DH258" s="50"/>
      <c r="DI258" s="50"/>
      <c r="DJ258" s="50"/>
      <c r="DK258" s="50"/>
      <c r="DL258" s="50"/>
      <c r="DM258" s="50"/>
      <c r="DN258" s="50"/>
      <c r="DO258" s="50"/>
      <c r="DP258" s="50"/>
      <c r="DQ258" s="50"/>
      <c r="DR258" s="50"/>
      <c r="DS258" s="50"/>
      <c r="DT258" s="50"/>
      <c r="DU258" s="50"/>
      <c r="DV258" s="50"/>
      <c r="DW258" s="50"/>
      <c r="DX258" s="50"/>
      <c r="DY258" s="50"/>
      <c r="DZ258" s="50"/>
      <c r="EA258" s="50"/>
      <c r="EB258" s="50"/>
      <c r="EC258" s="50"/>
      <c r="ED258" s="50"/>
      <c r="EE258" s="50"/>
      <c r="EF258" s="50"/>
      <c r="EG258" s="50"/>
      <c r="EH258" s="50"/>
      <c r="EI258" s="50"/>
      <c r="EJ258" s="50"/>
      <c r="EK258" s="50"/>
      <c r="EL258" s="50"/>
      <c r="EM258" s="50"/>
      <c r="EN258" s="50"/>
      <c r="EO258" s="50"/>
      <c r="EP258" s="50"/>
      <c r="EQ258" s="50"/>
      <c r="ER258" s="50"/>
      <c r="ES258" s="50"/>
      <c r="ET258" s="50"/>
      <c r="EU258" s="50"/>
      <c r="EV258" s="50"/>
      <c r="EW258" s="50"/>
      <c r="EX258" s="50"/>
      <c r="EY258" s="50"/>
      <c r="EZ258" s="50"/>
      <c r="FA258" s="50"/>
      <c r="FB258" s="50"/>
      <c r="FC258" s="50"/>
      <c r="FD258" s="50"/>
      <c r="FE258" s="50"/>
      <c r="FF258" s="50"/>
      <c r="FG258" s="50"/>
      <c r="FH258" s="50"/>
      <c r="FI258" s="50"/>
      <c r="FJ258" s="50"/>
      <c r="FK258" s="50"/>
      <c r="FL258" s="50"/>
      <c r="FM258" s="50"/>
      <c r="FN258" s="50"/>
      <c r="FO258" s="50"/>
      <c r="FP258" s="50"/>
      <c r="FQ258" s="50"/>
      <c r="FR258" s="50"/>
      <c r="FS258" s="50"/>
      <c r="FT258" s="50"/>
      <c r="FU258" s="50"/>
      <c r="FV258" s="50"/>
      <c r="FW258" s="50"/>
      <c r="FX258" s="50"/>
      <c r="FY258" s="50"/>
      <c r="FZ258" s="50"/>
      <c r="GA258" s="50"/>
      <c r="GB258" s="50"/>
      <c r="GC258" s="50"/>
      <c r="GD258" s="50"/>
      <c r="GE258" s="50"/>
      <c r="GF258" s="50"/>
      <c r="GG258" s="50"/>
      <c r="GH258" s="50"/>
      <c r="GI258" s="50"/>
      <c r="GJ258" s="50"/>
      <c r="GK258" s="50"/>
      <c r="GL258" s="50"/>
      <c r="GM258" s="50"/>
      <c r="GN258" s="50"/>
      <c r="GO258" s="50"/>
      <c r="GP258" s="50"/>
      <c r="GQ258" s="50"/>
      <c r="GR258" s="50"/>
      <c r="GS258" s="50"/>
      <c r="GT258" s="50"/>
      <c r="GU258" s="50"/>
      <c r="GV258" s="50"/>
      <c r="GW258" s="50"/>
      <c r="GX258" s="50"/>
      <c r="GY258" s="50"/>
      <c r="GZ258" s="50"/>
      <c r="HA258" s="50"/>
      <c r="HB258" s="50"/>
      <c r="HC258" s="50"/>
      <c r="HD258" s="50"/>
      <c r="HE258" s="50"/>
      <c r="HF258" s="50"/>
      <c r="HG258" s="50"/>
      <c r="HH258" s="50"/>
      <c r="HI258" s="50"/>
      <c r="HJ258" s="50"/>
      <c r="HK258" s="50"/>
      <c r="HL258" s="50"/>
      <c r="HM258" s="50"/>
      <c r="HN258" s="50"/>
      <c r="HO258" s="50"/>
      <c r="HP258" s="50"/>
      <c r="HQ258" s="50"/>
      <c r="HR258" s="50"/>
      <c r="HS258" s="50"/>
      <c r="HT258" s="50"/>
      <c r="HU258" s="50"/>
      <c r="HV258" s="50"/>
      <c r="HW258" s="50"/>
      <c r="HX258" s="50"/>
      <c r="HY258" s="50"/>
      <c r="HZ258" s="50"/>
      <c r="IA258" s="50"/>
      <c r="IB258" s="50"/>
      <c r="IC258" s="50"/>
      <c r="ID258" s="50"/>
      <c r="IE258" s="50"/>
      <c r="IF258" s="50"/>
      <c r="IG258" s="50"/>
      <c r="IH258" s="50"/>
      <c r="II258" s="50"/>
      <c r="IJ258" s="50"/>
      <c r="IK258" s="50"/>
      <c r="IL258" s="50"/>
      <c r="IM258" s="50"/>
      <c r="IN258" s="50"/>
      <c r="IO258" s="50"/>
      <c r="IP258" s="50"/>
      <c r="IQ258" s="50"/>
      <c r="IR258" s="50"/>
      <c r="IS258" s="50"/>
    </row>
    <row r="259" spans="1:253" ht="14.25" customHeight="1" x14ac:dyDescent="0.2">
      <c r="A259" s="56" t="str">
        <f t="shared" si="29"/>
        <v>camera.1704</v>
      </c>
      <c r="B259" s="57">
        <v>1704</v>
      </c>
      <c r="C259" s="58" t="s">
        <v>774</v>
      </c>
      <c r="D259" s="58">
        <v>9.85</v>
      </c>
      <c r="E259" s="58" t="s">
        <v>45</v>
      </c>
      <c r="F259" s="58" t="s">
        <v>774</v>
      </c>
      <c r="G259" s="58" t="s">
        <v>35</v>
      </c>
      <c r="H259" s="58" t="s">
        <v>104</v>
      </c>
      <c r="I259" s="58" t="s">
        <v>104</v>
      </c>
      <c r="J259" s="50" t="s">
        <v>37</v>
      </c>
      <c r="K259" s="63" t="s">
        <v>162</v>
      </c>
      <c r="L259" s="50" t="s">
        <v>788</v>
      </c>
      <c r="M259" s="58" t="s">
        <v>39</v>
      </c>
      <c r="N259" s="58" t="s">
        <v>40</v>
      </c>
      <c r="O259" s="50">
        <v>80</v>
      </c>
      <c r="P259" s="50">
        <v>80</v>
      </c>
      <c r="Q259" s="50">
        <v>554</v>
      </c>
      <c r="R259" s="50" t="s">
        <v>1676</v>
      </c>
      <c r="S259" s="50" t="s">
        <v>789</v>
      </c>
      <c r="T259" s="50">
        <v>10</v>
      </c>
      <c r="U259" s="50" t="s">
        <v>779</v>
      </c>
      <c r="V259" s="50" t="s">
        <v>790</v>
      </c>
      <c r="W259" s="50" t="s">
        <v>68</v>
      </c>
      <c r="AA259" s="50" t="s">
        <v>53</v>
      </c>
      <c r="AB259" s="58" t="s">
        <v>774</v>
      </c>
      <c r="AC259" s="50" t="s">
        <v>511</v>
      </c>
      <c r="AD259" s="50">
        <v>41.526082083155003</v>
      </c>
      <c r="AE259" s="50">
        <v>2.21089128998294</v>
      </c>
      <c r="AF259" s="50">
        <v>300</v>
      </c>
      <c r="AG259" s="50" t="s">
        <v>43</v>
      </c>
      <c r="AH259" s="50" t="str">
        <f t="shared" ref="AH259:AH322" si="31">CONCATENATE(C259," ",D259," ",I259)</f>
        <v>C-17 9,85 Mollet del Vallès</v>
      </c>
      <c r="AI259" s="50"/>
      <c r="AJ259" s="50" t="str">
        <f t="shared" ref="AJ259:AJ322" si="32">CONCATENATE("","{","'Camera information':","{","'Identifier':","'",A259,"'",",","'Number':",B259,",","'Group':","'",C259,"'",",'Name':","'",AH259,"'",",","'Location':","'",F259,"'",",")</f>
        <v>{'Camera information':{'Identifier':'camera.1704','Number':1704,'Group':'C-17','Name':'C-17 9,85 Mollet del Vallès','Location':'C-17',</v>
      </c>
      <c r="AK259" s="50" t="str">
        <f t="shared" si="30"/>
        <v>'Description':'C-17 9,85 Mollet del Vallès','Symbol':'Fixed camera','Owner':'SCT','Municipality':'Mollet del Vallès','Kilometric Point':'9,85','Road':'C-17','Direction':'CRE',</v>
      </c>
      <c r="AL259" s="50" t="str">
        <f t="shared" ref="AL259:AL322" si="33">CONCATENATE("'Latitude':","'",AD259,"'",",'Longitude':","'",AE259,"'",",'Manufacturer':","'",J259,"'",",'Model':","'",K259,"'",",'Protocol':","'",R259,"'",",'Polling':","",AF259,"",",")</f>
        <v>'Latitude':'41,526082083155','Longitude':'2,21089128998294','Manufacturer':'LANACCESS','Model':'onSafe MPEGx-100E','Protocol':'		UltrakVLC','Polling':300,</v>
      </c>
      <c r="AM259" s="50" t="str">
        <f t="shared" si="28"/>
        <v>'Connection':{'Address':'10.136.42.223','Multicast address':'				239.136.42.223','User':'hello','Password':'world','HTTP port':80,'ONVIF port':80,'RTSP port':554},</v>
      </c>
      <c r="AN259" s="50" t="str">
        <f t="shared" ref="AN259:AN322" si="34">CONCATENATE("'PTZ protocol':{'Protocol':","'",R259,"'",",","'Address':",S259,",","'Port':",T259,",","'Serial settings':","'",U259,"'","}}},")</f>
        <v>'PTZ protocol':{'Protocol':'		UltrakVLC','Address':			355,'Port':10,'Serial settings':'9600,8,N,2'}}},</v>
      </c>
      <c r="AO259" s="50"/>
      <c r="AP259" s="50"/>
      <c r="AQ259" s="50"/>
      <c r="AR259" s="50"/>
      <c r="AS259" s="50"/>
      <c r="AT259" s="50"/>
      <c r="AU259" s="50"/>
      <c r="AV259" s="50"/>
      <c r="AW259" s="50"/>
      <c r="AX259" s="50"/>
      <c r="AY259" s="50"/>
      <c r="AZ259" s="50"/>
      <c r="BA259" s="50"/>
      <c r="BB259" s="50"/>
      <c r="BC259" s="50"/>
      <c r="BD259" s="50"/>
      <c r="BE259" s="50"/>
      <c r="BF259" s="50"/>
      <c r="BG259" s="50"/>
      <c r="BH259" s="50"/>
      <c r="BI259" s="50"/>
      <c r="BJ259" s="50"/>
      <c r="BK259" s="50"/>
      <c r="BL259" s="50"/>
      <c r="BM259" s="50"/>
      <c r="BN259" s="50"/>
      <c r="BO259" s="50"/>
      <c r="BP259" s="50"/>
      <c r="BQ259" s="50"/>
      <c r="BR259" s="50"/>
      <c r="BS259" s="50"/>
      <c r="BT259" s="50"/>
      <c r="BU259" s="50"/>
      <c r="BV259" s="50"/>
      <c r="BW259" s="50"/>
      <c r="BX259" s="50"/>
      <c r="BY259" s="50"/>
      <c r="BZ259" s="50"/>
      <c r="CA259" s="50"/>
      <c r="CB259" s="50"/>
      <c r="CC259" s="50"/>
      <c r="CD259" s="50"/>
      <c r="CE259" s="50"/>
      <c r="CF259" s="50"/>
      <c r="CG259" s="50"/>
      <c r="CH259" s="50"/>
      <c r="CI259" s="50"/>
      <c r="CJ259" s="50"/>
      <c r="CK259" s="50"/>
      <c r="CL259" s="50"/>
      <c r="CM259" s="50"/>
      <c r="CN259" s="50"/>
      <c r="CO259" s="50"/>
      <c r="CP259" s="50"/>
      <c r="CQ259" s="50"/>
      <c r="CR259" s="50"/>
      <c r="CS259" s="50"/>
      <c r="CT259" s="50"/>
      <c r="CU259" s="50"/>
      <c r="CV259" s="50"/>
      <c r="CW259" s="50"/>
      <c r="CX259" s="50"/>
      <c r="CY259" s="50"/>
      <c r="CZ259" s="50"/>
      <c r="DA259" s="50"/>
      <c r="DB259" s="50"/>
      <c r="DC259" s="50"/>
      <c r="DD259" s="50"/>
      <c r="DE259" s="50"/>
      <c r="DF259" s="50"/>
      <c r="DG259" s="50"/>
      <c r="DH259" s="50"/>
      <c r="DI259" s="50"/>
      <c r="DJ259" s="50"/>
      <c r="DK259" s="50"/>
      <c r="DL259" s="50"/>
      <c r="DM259" s="50"/>
      <c r="DN259" s="50"/>
      <c r="DO259" s="50"/>
      <c r="DP259" s="50"/>
      <c r="DQ259" s="50"/>
      <c r="DR259" s="50"/>
      <c r="DS259" s="50"/>
      <c r="DT259" s="50"/>
      <c r="DU259" s="50"/>
      <c r="DV259" s="50"/>
      <c r="DW259" s="50"/>
      <c r="DX259" s="50"/>
      <c r="DY259" s="50"/>
      <c r="DZ259" s="50"/>
      <c r="EA259" s="50"/>
      <c r="EB259" s="50"/>
      <c r="EC259" s="50"/>
      <c r="ED259" s="50"/>
      <c r="EE259" s="50"/>
      <c r="EF259" s="50"/>
      <c r="EG259" s="50"/>
      <c r="EH259" s="50"/>
      <c r="EI259" s="50"/>
      <c r="EJ259" s="50"/>
      <c r="EK259" s="50"/>
      <c r="EL259" s="50"/>
      <c r="EM259" s="50"/>
      <c r="EN259" s="50"/>
      <c r="EO259" s="50"/>
      <c r="EP259" s="50"/>
      <c r="EQ259" s="50"/>
      <c r="ER259" s="50"/>
      <c r="ES259" s="50"/>
      <c r="ET259" s="50"/>
      <c r="EU259" s="50"/>
      <c r="EV259" s="50"/>
      <c r="EW259" s="50"/>
      <c r="EX259" s="50"/>
      <c r="EY259" s="50"/>
      <c r="EZ259" s="50"/>
      <c r="FA259" s="50"/>
      <c r="FB259" s="50"/>
      <c r="FC259" s="50"/>
      <c r="FD259" s="50"/>
      <c r="FE259" s="50"/>
      <c r="FF259" s="50"/>
      <c r="FG259" s="50"/>
      <c r="FH259" s="50"/>
      <c r="FI259" s="50"/>
      <c r="FJ259" s="50"/>
      <c r="FK259" s="50"/>
      <c r="FL259" s="50"/>
      <c r="FM259" s="50"/>
      <c r="FN259" s="50"/>
      <c r="FO259" s="50"/>
      <c r="FP259" s="50"/>
      <c r="FQ259" s="50"/>
      <c r="FR259" s="50"/>
      <c r="FS259" s="50"/>
      <c r="FT259" s="50"/>
      <c r="FU259" s="50"/>
      <c r="FV259" s="50"/>
      <c r="FW259" s="50"/>
      <c r="FX259" s="50"/>
      <c r="FY259" s="50"/>
      <c r="FZ259" s="50"/>
      <c r="GA259" s="50"/>
      <c r="GB259" s="50"/>
      <c r="GC259" s="50"/>
      <c r="GD259" s="50"/>
      <c r="GE259" s="50"/>
      <c r="GF259" s="50"/>
      <c r="GG259" s="50"/>
      <c r="GH259" s="50"/>
      <c r="GI259" s="50"/>
      <c r="GJ259" s="50"/>
      <c r="GK259" s="50"/>
      <c r="GL259" s="50"/>
      <c r="GM259" s="50"/>
      <c r="GN259" s="50"/>
      <c r="GO259" s="50"/>
      <c r="GP259" s="50"/>
      <c r="GQ259" s="50"/>
      <c r="GR259" s="50"/>
      <c r="GS259" s="50"/>
      <c r="GT259" s="50"/>
      <c r="GU259" s="50"/>
      <c r="GV259" s="50"/>
      <c r="GW259" s="50"/>
      <c r="GX259" s="50"/>
      <c r="GY259" s="50"/>
      <c r="GZ259" s="50"/>
      <c r="HA259" s="50"/>
      <c r="HB259" s="50"/>
      <c r="HC259" s="50"/>
      <c r="HD259" s="50"/>
      <c r="HE259" s="50"/>
      <c r="HF259" s="50"/>
      <c r="HG259" s="50"/>
      <c r="HH259" s="50"/>
      <c r="HI259" s="50"/>
      <c r="HJ259" s="50"/>
      <c r="HK259" s="50"/>
      <c r="HL259" s="50"/>
      <c r="HM259" s="50"/>
      <c r="HN259" s="50"/>
      <c r="HO259" s="50"/>
      <c r="HP259" s="50"/>
      <c r="HQ259" s="50"/>
      <c r="HR259" s="50"/>
      <c r="HS259" s="50"/>
      <c r="HT259" s="50"/>
      <c r="HU259" s="50"/>
      <c r="HV259" s="50"/>
      <c r="HW259" s="50"/>
      <c r="HX259" s="50"/>
      <c r="HY259" s="50"/>
      <c r="HZ259" s="50"/>
      <c r="IA259" s="50"/>
      <c r="IB259" s="50"/>
      <c r="IC259" s="50"/>
      <c r="ID259" s="50"/>
      <c r="IE259" s="50"/>
      <c r="IF259" s="50"/>
      <c r="IG259" s="50"/>
      <c r="IH259" s="50"/>
      <c r="II259" s="50"/>
      <c r="IJ259" s="50"/>
      <c r="IK259" s="50"/>
      <c r="IL259" s="50"/>
      <c r="IM259" s="50"/>
      <c r="IN259" s="50"/>
      <c r="IO259" s="50"/>
      <c r="IP259" s="50"/>
      <c r="IQ259" s="50"/>
      <c r="IR259" s="50"/>
      <c r="IS259" s="50"/>
    </row>
    <row r="260" spans="1:253" ht="14.25" customHeight="1" x14ac:dyDescent="0.2">
      <c r="A260" s="56" t="str">
        <f t="shared" si="29"/>
        <v>camera.1705</v>
      </c>
      <c r="B260" s="57">
        <v>1705</v>
      </c>
      <c r="C260" s="58" t="s">
        <v>774</v>
      </c>
      <c r="D260" s="58">
        <v>12.05</v>
      </c>
      <c r="E260" s="58" t="s">
        <v>45</v>
      </c>
      <c r="F260" s="58" t="s">
        <v>774</v>
      </c>
      <c r="G260" s="58" t="s">
        <v>35</v>
      </c>
      <c r="H260" s="58" t="s">
        <v>104</v>
      </c>
      <c r="I260" s="58" t="s">
        <v>104</v>
      </c>
      <c r="J260" s="50" t="s">
        <v>47</v>
      </c>
      <c r="K260" s="50" t="s">
        <v>632</v>
      </c>
      <c r="L260" s="50" t="s">
        <v>791</v>
      </c>
      <c r="M260" s="58" t="s">
        <v>50</v>
      </c>
      <c r="N260" s="58" t="s">
        <v>50</v>
      </c>
      <c r="O260" s="50">
        <v>80</v>
      </c>
      <c r="P260" s="50">
        <v>80</v>
      </c>
      <c r="Q260" s="50">
        <v>554</v>
      </c>
      <c r="R260" s="50" t="s">
        <v>1678</v>
      </c>
      <c r="S260" s="50" t="s">
        <v>41</v>
      </c>
      <c r="T260" s="50">
        <v>0</v>
      </c>
      <c r="U260" s="50" t="s">
        <v>634</v>
      </c>
      <c r="V260" s="50" t="s">
        <v>52</v>
      </c>
      <c r="AB260" s="58" t="s">
        <v>774</v>
      </c>
      <c r="AC260" s="50" t="s">
        <v>511</v>
      </c>
      <c r="AD260" s="50">
        <v>41.542500682663103</v>
      </c>
      <c r="AE260" s="50">
        <v>2.2242833380218099</v>
      </c>
      <c r="AF260" s="50">
        <v>300</v>
      </c>
      <c r="AG260" s="50" t="s">
        <v>43</v>
      </c>
      <c r="AH260" s="50" t="str">
        <f t="shared" si="31"/>
        <v>C-17 12,05 Mollet del Vallès</v>
      </c>
      <c r="AI260" s="50"/>
      <c r="AJ260" s="50" t="str">
        <f t="shared" si="32"/>
        <v>{'Camera information':{'Identifier':'camera.1705','Number':1705,'Group':'C-17','Name':'C-17 12,05 Mollet del Vallès','Location':'C-17',</v>
      </c>
      <c r="AK260" s="50" t="str">
        <f t="shared" si="30"/>
        <v>'Description':'C-17 12,05 Mollet del Vallès','Symbol':'Fixed camera','Owner':'SCT','Municipality':'Mollet del Vallès','Kilometric Point':'12,05','Road':'C-17','Direction':'CRE',</v>
      </c>
      <c r="AL260" s="50" t="str">
        <f t="shared" si="33"/>
        <v>'Latitude':'41,5425006826631','Longitude':'2,22428333802181','Manufacturer':'AXIS','Model':'AXIS Q8685-E PTZ Network Camera','Protocol':'		Axis','Polling':300,</v>
      </c>
      <c r="AM260" s="50" t="str">
        <f t="shared" si="28"/>
        <v>'Connection':{'Address':'10.136.42.224','Multicast address':'				239.239.239.239','User':'root','Password':'root','HTTP port':80,'ONVIF port':80,'RTSP port':554},</v>
      </c>
      <c r="AN260" s="50" t="str">
        <f t="shared" si="34"/>
        <v>'PTZ protocol':{'Protocol':'		Axis','Address':			0,'Port':0,'Serial settings':'9600,8,N,1'}}},</v>
      </c>
      <c r="AO260" s="50"/>
      <c r="AP260" s="50"/>
      <c r="AQ260" s="50"/>
      <c r="AR260" s="50"/>
      <c r="AS260" s="50"/>
      <c r="AT260" s="50"/>
      <c r="AU260" s="50"/>
      <c r="AV260" s="50"/>
      <c r="AW260" s="50"/>
      <c r="AX260" s="50"/>
      <c r="AY260" s="50"/>
      <c r="AZ260" s="50"/>
      <c r="BA260" s="50"/>
      <c r="BB260" s="50"/>
      <c r="BC260" s="50"/>
      <c r="BD260" s="50"/>
      <c r="BE260" s="50"/>
      <c r="BF260" s="50"/>
      <c r="BG260" s="50"/>
      <c r="BH260" s="50"/>
      <c r="BI260" s="50"/>
      <c r="BJ260" s="50"/>
      <c r="BK260" s="50"/>
      <c r="BL260" s="50"/>
      <c r="BM260" s="50"/>
      <c r="BN260" s="50"/>
      <c r="BO260" s="50"/>
      <c r="BP260" s="50"/>
      <c r="BQ260" s="50"/>
      <c r="BR260" s="50"/>
      <c r="BS260" s="50"/>
      <c r="BT260" s="50"/>
      <c r="BU260" s="50"/>
      <c r="BV260" s="50"/>
      <c r="BW260" s="50"/>
      <c r="BX260" s="50"/>
      <c r="BY260" s="50"/>
      <c r="BZ260" s="50"/>
      <c r="CA260" s="50"/>
      <c r="CB260" s="50"/>
      <c r="CC260" s="50"/>
      <c r="CD260" s="50"/>
      <c r="CE260" s="50"/>
      <c r="CF260" s="50"/>
      <c r="CG260" s="50"/>
      <c r="CH260" s="50"/>
      <c r="CI260" s="50"/>
      <c r="CJ260" s="50"/>
      <c r="CK260" s="50"/>
      <c r="CL260" s="50"/>
      <c r="CM260" s="50"/>
      <c r="CN260" s="50"/>
      <c r="CO260" s="50"/>
      <c r="CP260" s="50"/>
      <c r="CQ260" s="50"/>
      <c r="CR260" s="50"/>
      <c r="CS260" s="50"/>
      <c r="CT260" s="50"/>
      <c r="CU260" s="50"/>
      <c r="CV260" s="50"/>
      <c r="CW260" s="50"/>
      <c r="CX260" s="50"/>
      <c r="CY260" s="50"/>
      <c r="CZ260" s="50"/>
      <c r="DA260" s="50"/>
      <c r="DB260" s="50"/>
      <c r="DC260" s="50"/>
      <c r="DD260" s="50"/>
      <c r="DE260" s="50"/>
      <c r="DF260" s="50"/>
      <c r="DG260" s="50"/>
      <c r="DH260" s="50"/>
      <c r="DI260" s="50"/>
      <c r="DJ260" s="50"/>
      <c r="DK260" s="50"/>
      <c r="DL260" s="50"/>
      <c r="DM260" s="50"/>
      <c r="DN260" s="50"/>
      <c r="DO260" s="50"/>
      <c r="DP260" s="50"/>
      <c r="DQ260" s="50"/>
      <c r="DR260" s="50"/>
      <c r="DS260" s="50"/>
      <c r="DT260" s="50"/>
      <c r="DU260" s="50"/>
      <c r="DV260" s="50"/>
      <c r="DW260" s="50"/>
      <c r="DX260" s="50"/>
      <c r="DY260" s="50"/>
      <c r="DZ260" s="50"/>
      <c r="EA260" s="50"/>
      <c r="EB260" s="50"/>
      <c r="EC260" s="50"/>
      <c r="ED260" s="50"/>
      <c r="EE260" s="50"/>
      <c r="EF260" s="50"/>
      <c r="EG260" s="50"/>
      <c r="EH260" s="50"/>
      <c r="EI260" s="50"/>
      <c r="EJ260" s="50"/>
      <c r="EK260" s="50"/>
      <c r="EL260" s="50"/>
      <c r="EM260" s="50"/>
      <c r="EN260" s="50"/>
      <c r="EO260" s="50"/>
      <c r="EP260" s="50"/>
      <c r="EQ260" s="50"/>
      <c r="ER260" s="50"/>
      <c r="ES260" s="50"/>
      <c r="ET260" s="50"/>
      <c r="EU260" s="50"/>
      <c r="EV260" s="50"/>
      <c r="EW260" s="50"/>
      <c r="EX260" s="50"/>
      <c r="EY260" s="50"/>
      <c r="EZ260" s="50"/>
      <c r="FA260" s="50"/>
      <c r="FB260" s="50"/>
      <c r="FC260" s="50"/>
      <c r="FD260" s="50"/>
      <c r="FE260" s="50"/>
      <c r="FF260" s="50"/>
      <c r="FG260" s="50"/>
      <c r="FH260" s="50"/>
      <c r="FI260" s="50"/>
      <c r="FJ260" s="50"/>
      <c r="FK260" s="50"/>
      <c r="FL260" s="50"/>
      <c r="FM260" s="50"/>
      <c r="FN260" s="50"/>
      <c r="FO260" s="50"/>
      <c r="FP260" s="50"/>
      <c r="FQ260" s="50"/>
      <c r="FR260" s="50"/>
      <c r="FS260" s="50"/>
      <c r="FT260" s="50"/>
      <c r="FU260" s="50"/>
      <c r="FV260" s="50"/>
      <c r="FW260" s="50"/>
      <c r="FX260" s="50"/>
      <c r="FY260" s="50"/>
      <c r="FZ260" s="50"/>
      <c r="GA260" s="50"/>
      <c r="GB260" s="50"/>
      <c r="GC260" s="50"/>
      <c r="GD260" s="50"/>
      <c r="GE260" s="50"/>
      <c r="GF260" s="50"/>
      <c r="GG260" s="50"/>
      <c r="GH260" s="50"/>
      <c r="GI260" s="50"/>
      <c r="GJ260" s="50"/>
      <c r="GK260" s="50"/>
      <c r="GL260" s="50"/>
      <c r="GM260" s="50"/>
      <c r="GN260" s="50"/>
      <c r="GO260" s="50"/>
      <c r="GP260" s="50"/>
      <c r="GQ260" s="50"/>
      <c r="GR260" s="50"/>
      <c r="GS260" s="50"/>
      <c r="GT260" s="50"/>
      <c r="GU260" s="50"/>
      <c r="GV260" s="50"/>
      <c r="GW260" s="50"/>
      <c r="GX260" s="50"/>
      <c r="GY260" s="50"/>
      <c r="GZ260" s="50"/>
      <c r="HA260" s="50"/>
      <c r="HB260" s="50"/>
      <c r="HC260" s="50"/>
      <c r="HD260" s="50"/>
      <c r="HE260" s="50"/>
      <c r="HF260" s="50"/>
      <c r="HG260" s="50"/>
      <c r="HH260" s="50"/>
      <c r="HI260" s="50"/>
      <c r="HJ260" s="50"/>
      <c r="HK260" s="50"/>
      <c r="HL260" s="50"/>
      <c r="HM260" s="50"/>
      <c r="HN260" s="50"/>
      <c r="HO260" s="50"/>
      <c r="HP260" s="50"/>
      <c r="HQ260" s="50"/>
      <c r="HR260" s="50"/>
      <c r="HS260" s="50"/>
      <c r="HT260" s="50"/>
      <c r="HU260" s="50"/>
      <c r="HV260" s="50"/>
      <c r="HW260" s="50"/>
      <c r="HX260" s="50"/>
      <c r="HY260" s="50"/>
      <c r="HZ260" s="50"/>
      <c r="IA260" s="50"/>
      <c r="IB260" s="50"/>
      <c r="IC260" s="50"/>
      <c r="ID260" s="50"/>
      <c r="IE260" s="50"/>
      <c r="IF260" s="50"/>
      <c r="IG260" s="50"/>
      <c r="IH260" s="50"/>
      <c r="II260" s="50"/>
      <c r="IJ260" s="50"/>
      <c r="IK260" s="50"/>
      <c r="IL260" s="50"/>
      <c r="IM260" s="50"/>
      <c r="IN260" s="50"/>
      <c r="IO260" s="50"/>
      <c r="IP260" s="50"/>
      <c r="IQ260" s="50"/>
      <c r="IR260" s="50"/>
      <c r="IS260" s="50"/>
    </row>
    <row r="261" spans="1:253" ht="14.25" customHeight="1" x14ac:dyDescent="0.2">
      <c r="A261" s="56" t="str">
        <f t="shared" si="29"/>
        <v>camera.1706</v>
      </c>
      <c r="B261" s="57">
        <v>1706</v>
      </c>
      <c r="C261" s="58" t="s">
        <v>774</v>
      </c>
      <c r="D261" s="58">
        <v>13.625</v>
      </c>
      <c r="E261" s="58" t="s">
        <v>45</v>
      </c>
      <c r="F261" s="58" t="s">
        <v>774</v>
      </c>
      <c r="G261" s="58" t="s">
        <v>35</v>
      </c>
      <c r="H261" s="58" t="s">
        <v>149</v>
      </c>
      <c r="I261" s="58" t="s">
        <v>104</v>
      </c>
      <c r="J261" s="50" t="s">
        <v>37</v>
      </c>
      <c r="K261" s="50" t="s">
        <v>38</v>
      </c>
      <c r="L261" s="50" t="s">
        <v>792</v>
      </c>
      <c r="M261" s="58" t="s">
        <v>39</v>
      </c>
      <c r="N261" s="58" t="s">
        <v>40</v>
      </c>
      <c r="O261" s="50">
        <v>80</v>
      </c>
      <c r="P261" s="50">
        <v>80</v>
      </c>
      <c r="Q261" s="50">
        <v>554</v>
      </c>
      <c r="R261" s="50" t="s">
        <v>1676</v>
      </c>
      <c r="S261" s="50" t="s">
        <v>793</v>
      </c>
      <c r="T261" s="50">
        <v>10</v>
      </c>
      <c r="U261" s="50" t="s">
        <v>779</v>
      </c>
      <c r="V261" s="50" t="s">
        <v>794</v>
      </c>
      <c r="W261" s="50" t="s">
        <v>795</v>
      </c>
      <c r="AB261" s="58" t="s">
        <v>774</v>
      </c>
      <c r="AC261" s="50" t="s">
        <v>511</v>
      </c>
      <c r="AD261" s="50">
        <v>41.5552537391657</v>
      </c>
      <c r="AE261" s="50">
        <v>2.2289588004168399</v>
      </c>
      <c r="AF261" s="50">
        <v>300</v>
      </c>
      <c r="AG261" s="50" t="s">
        <v>43</v>
      </c>
      <c r="AH261" s="50" t="str">
        <f t="shared" si="31"/>
        <v>C-17 13,625 Mollet del Vallès</v>
      </c>
      <c r="AI261" s="50"/>
      <c r="AJ261" s="50" t="str">
        <f t="shared" si="32"/>
        <v>{'Camera information':{'Identifier':'camera.1706','Number':1706,'Group':'C-17','Name':'C-17 13,625 Mollet del Vallès','Location':'C-17',</v>
      </c>
      <c r="AK261" s="50" t="str">
        <f t="shared" si="30"/>
        <v>'Description':'C-17 13,625 Mollet del Vallès','Symbol':'Fixed camera','Owner':'SCT','Municipality':'Parets del Vallès','Kilometric Point':'13,625','Road':'C-17','Direction':'CRE',</v>
      </c>
      <c r="AL261" s="50" t="str">
        <f t="shared" si="33"/>
        <v>'Latitude':'41,5552537391657','Longitude':'2,22895880041684','Manufacturer':'LANACCESS','Model':'onSafe MPEGx-120E','Protocol':'		UltrakVLC','Polling':300,</v>
      </c>
      <c r="AM261" s="50" t="str">
        <f t="shared" si="28"/>
        <v>'Connection':{'Address':'10.136.42.225','Multicast address':'				239.136.42.225','User':'hello','Password':'world','HTTP port':80,'ONVIF port':80,'RTSP port':554},</v>
      </c>
      <c r="AN261" s="50" t="str">
        <f t="shared" si="34"/>
        <v>'PTZ protocol':{'Protocol':'		UltrakVLC','Address':			357,'Port':10,'Serial settings':'9600,8,N,2'}}},</v>
      </c>
      <c r="AO261" s="50"/>
      <c r="AP261" s="50"/>
      <c r="AQ261" s="50"/>
      <c r="AR261" s="50"/>
      <c r="AS261" s="50"/>
      <c r="AT261" s="50"/>
      <c r="AU261" s="50"/>
      <c r="AV261" s="50"/>
      <c r="AW261" s="50"/>
      <c r="AX261" s="50"/>
      <c r="AY261" s="50"/>
      <c r="AZ261" s="50"/>
      <c r="BA261" s="50"/>
      <c r="BB261" s="50"/>
      <c r="BC261" s="50"/>
      <c r="BD261" s="50"/>
      <c r="BE261" s="50"/>
      <c r="BF261" s="50"/>
      <c r="BG261" s="50"/>
      <c r="BH261" s="50"/>
      <c r="BI261" s="50"/>
      <c r="BJ261" s="50"/>
      <c r="BK261" s="50"/>
      <c r="BL261" s="50"/>
      <c r="BM261" s="50"/>
      <c r="BN261" s="50"/>
      <c r="BO261" s="50"/>
      <c r="BP261" s="50"/>
      <c r="BQ261" s="50"/>
      <c r="BR261" s="50"/>
      <c r="BS261" s="50"/>
      <c r="BT261" s="50"/>
      <c r="BU261" s="50"/>
      <c r="BV261" s="50"/>
      <c r="BW261" s="50"/>
      <c r="BX261" s="50"/>
      <c r="BY261" s="50"/>
      <c r="BZ261" s="50"/>
      <c r="CA261" s="50"/>
      <c r="CB261" s="50"/>
      <c r="CC261" s="50"/>
      <c r="CD261" s="50"/>
      <c r="CE261" s="50"/>
      <c r="CF261" s="50"/>
      <c r="CG261" s="50"/>
      <c r="CH261" s="50"/>
      <c r="CI261" s="50"/>
      <c r="CJ261" s="50"/>
      <c r="CK261" s="50"/>
      <c r="CL261" s="50"/>
      <c r="CM261" s="50"/>
      <c r="CN261" s="50"/>
      <c r="CO261" s="50"/>
      <c r="CP261" s="50"/>
      <c r="CQ261" s="50"/>
      <c r="CR261" s="50"/>
      <c r="CS261" s="50"/>
      <c r="CT261" s="50"/>
      <c r="CU261" s="50"/>
      <c r="CV261" s="50"/>
      <c r="CW261" s="50"/>
      <c r="CX261" s="50"/>
      <c r="CY261" s="50"/>
      <c r="CZ261" s="50"/>
      <c r="DA261" s="50"/>
      <c r="DB261" s="50"/>
      <c r="DC261" s="50"/>
      <c r="DD261" s="50"/>
      <c r="DE261" s="50"/>
      <c r="DF261" s="50"/>
      <c r="DG261" s="50"/>
      <c r="DH261" s="50"/>
      <c r="DI261" s="50"/>
      <c r="DJ261" s="50"/>
      <c r="DK261" s="50"/>
      <c r="DL261" s="50"/>
      <c r="DM261" s="50"/>
      <c r="DN261" s="50"/>
      <c r="DO261" s="50"/>
      <c r="DP261" s="50"/>
      <c r="DQ261" s="50"/>
      <c r="DR261" s="50"/>
      <c r="DS261" s="50"/>
      <c r="DT261" s="50"/>
      <c r="DU261" s="50"/>
      <c r="DV261" s="50"/>
      <c r="DW261" s="50"/>
      <c r="DX261" s="50"/>
      <c r="DY261" s="50"/>
      <c r="DZ261" s="50"/>
      <c r="EA261" s="50"/>
      <c r="EB261" s="50"/>
      <c r="EC261" s="50"/>
      <c r="ED261" s="50"/>
      <c r="EE261" s="50"/>
      <c r="EF261" s="50"/>
      <c r="EG261" s="50"/>
      <c r="EH261" s="50"/>
      <c r="EI261" s="50"/>
      <c r="EJ261" s="50"/>
      <c r="EK261" s="50"/>
      <c r="EL261" s="50"/>
      <c r="EM261" s="50"/>
      <c r="EN261" s="50"/>
      <c r="EO261" s="50"/>
      <c r="EP261" s="50"/>
      <c r="EQ261" s="50"/>
      <c r="ER261" s="50"/>
      <c r="ES261" s="50"/>
      <c r="ET261" s="50"/>
      <c r="EU261" s="50"/>
      <c r="EV261" s="50"/>
      <c r="EW261" s="50"/>
      <c r="EX261" s="50"/>
      <c r="EY261" s="50"/>
      <c r="EZ261" s="50"/>
      <c r="FA261" s="50"/>
      <c r="FB261" s="50"/>
      <c r="FC261" s="50"/>
      <c r="FD261" s="50"/>
      <c r="FE261" s="50"/>
      <c r="FF261" s="50"/>
      <c r="FG261" s="50"/>
      <c r="FH261" s="50"/>
      <c r="FI261" s="50"/>
      <c r="FJ261" s="50"/>
      <c r="FK261" s="50"/>
      <c r="FL261" s="50"/>
      <c r="FM261" s="50"/>
      <c r="FN261" s="50"/>
      <c r="FO261" s="50"/>
      <c r="FP261" s="50"/>
      <c r="FQ261" s="50"/>
      <c r="FR261" s="50"/>
      <c r="FS261" s="50"/>
      <c r="FT261" s="50"/>
      <c r="FU261" s="50"/>
      <c r="FV261" s="50"/>
      <c r="FW261" s="50"/>
      <c r="FX261" s="50"/>
      <c r="FY261" s="50"/>
      <c r="FZ261" s="50"/>
      <c r="GA261" s="50"/>
      <c r="GB261" s="50"/>
      <c r="GC261" s="50"/>
      <c r="GD261" s="50"/>
      <c r="GE261" s="50"/>
      <c r="GF261" s="50"/>
      <c r="GG261" s="50"/>
      <c r="GH261" s="50"/>
      <c r="GI261" s="50"/>
      <c r="GJ261" s="50"/>
      <c r="GK261" s="50"/>
      <c r="GL261" s="50"/>
      <c r="GM261" s="50"/>
      <c r="GN261" s="50"/>
      <c r="GO261" s="50"/>
      <c r="GP261" s="50"/>
      <c r="GQ261" s="50"/>
      <c r="GR261" s="50"/>
      <c r="GS261" s="50"/>
      <c r="GT261" s="50"/>
      <c r="GU261" s="50"/>
      <c r="GV261" s="50"/>
      <c r="GW261" s="50"/>
      <c r="GX261" s="50"/>
      <c r="GY261" s="50"/>
      <c r="GZ261" s="50"/>
      <c r="HA261" s="50"/>
      <c r="HB261" s="50"/>
      <c r="HC261" s="50"/>
      <c r="HD261" s="50"/>
      <c r="HE261" s="50"/>
      <c r="HF261" s="50"/>
      <c r="HG261" s="50"/>
      <c r="HH261" s="50"/>
      <c r="HI261" s="50"/>
      <c r="HJ261" s="50"/>
      <c r="HK261" s="50"/>
      <c r="HL261" s="50"/>
      <c r="HM261" s="50"/>
      <c r="HN261" s="50"/>
      <c r="HO261" s="50"/>
      <c r="HP261" s="50"/>
      <c r="HQ261" s="50"/>
      <c r="HR261" s="50"/>
      <c r="HS261" s="50"/>
      <c r="HT261" s="50"/>
      <c r="HU261" s="50"/>
      <c r="HV261" s="50"/>
      <c r="HW261" s="50"/>
      <c r="HX261" s="50"/>
      <c r="HY261" s="50"/>
      <c r="HZ261" s="50"/>
      <c r="IA261" s="50"/>
      <c r="IB261" s="50"/>
      <c r="IC261" s="50"/>
      <c r="ID261" s="50"/>
      <c r="IE261" s="50"/>
      <c r="IF261" s="50"/>
      <c r="IG261" s="50"/>
      <c r="IH261" s="50"/>
      <c r="II261" s="50"/>
      <c r="IJ261" s="50"/>
      <c r="IK261" s="50"/>
      <c r="IL261" s="50"/>
      <c r="IM261" s="50"/>
      <c r="IN261" s="50"/>
      <c r="IO261" s="50"/>
      <c r="IP261" s="50"/>
      <c r="IQ261" s="50"/>
      <c r="IR261" s="50"/>
      <c r="IS261" s="50"/>
    </row>
    <row r="262" spans="1:253" ht="14.25" customHeight="1" x14ac:dyDescent="0.2">
      <c r="A262" s="56" t="str">
        <f t="shared" si="29"/>
        <v>camera.1707</v>
      </c>
      <c r="B262" s="57">
        <v>1707</v>
      </c>
      <c r="C262" s="58" t="s">
        <v>774</v>
      </c>
      <c r="D262" s="58">
        <v>14.74</v>
      </c>
      <c r="E262" s="58" t="s">
        <v>45</v>
      </c>
      <c r="F262" s="58" t="s">
        <v>774</v>
      </c>
      <c r="G262" s="58" t="s">
        <v>35</v>
      </c>
      <c r="H262" s="58" t="s">
        <v>149</v>
      </c>
      <c r="I262" s="58" t="s">
        <v>149</v>
      </c>
      <c r="J262" s="50" t="s">
        <v>37</v>
      </c>
      <c r="K262" s="50" t="s">
        <v>38</v>
      </c>
      <c r="L262" s="50" t="s">
        <v>796</v>
      </c>
      <c r="M262" s="58" t="s">
        <v>39</v>
      </c>
      <c r="N262" s="58" t="s">
        <v>40</v>
      </c>
      <c r="O262" s="50">
        <v>80</v>
      </c>
      <c r="P262" s="50">
        <v>80</v>
      </c>
      <c r="Q262" s="50">
        <v>554</v>
      </c>
      <c r="R262" s="50" t="s">
        <v>1676</v>
      </c>
      <c r="S262" s="50" t="s">
        <v>797</v>
      </c>
      <c r="T262" s="50">
        <v>10</v>
      </c>
      <c r="U262" s="50" t="s">
        <v>779</v>
      </c>
      <c r="V262" s="50" t="s">
        <v>798</v>
      </c>
      <c r="X262" s="50" t="s">
        <v>114</v>
      </c>
      <c r="AA262" s="50" t="s">
        <v>114</v>
      </c>
      <c r="AB262" s="58" t="s">
        <v>774</v>
      </c>
      <c r="AC262" s="50" t="s">
        <v>54</v>
      </c>
      <c r="AD262" s="50">
        <v>41.563126488730099</v>
      </c>
      <c r="AE262" s="50">
        <v>2.2376294316589602</v>
      </c>
      <c r="AF262" s="50">
        <v>300</v>
      </c>
      <c r="AG262" s="50" t="s">
        <v>43</v>
      </c>
      <c r="AH262" s="50" t="str">
        <f t="shared" si="31"/>
        <v>C-17 14,74 Parets del Vallès</v>
      </c>
      <c r="AI262" s="50"/>
      <c r="AJ262" s="50" t="str">
        <f t="shared" si="32"/>
        <v>{'Camera information':{'Identifier':'camera.1707','Number':1707,'Group':'C-17','Name':'C-17 14,74 Parets del Vallès','Location':'C-17',</v>
      </c>
      <c r="AK262" s="50" t="str">
        <f t="shared" si="30"/>
        <v>'Description':'C-17 14,74 Parets del Vallès','Symbol':'Fixed camera','Owner':'SCT','Municipality':'Parets del Vallès','Kilometric Point':'14,74','Road':'C-17','Direction':'DEC',</v>
      </c>
      <c r="AL262" s="50" t="str">
        <f t="shared" si="33"/>
        <v>'Latitude':'41,5631264887301','Longitude':'2,23762943165896','Manufacturer':'LANACCESS','Model':'onSafe MPEGx-120E','Protocol':'		UltrakVLC','Polling':300,</v>
      </c>
      <c r="AM262" s="50" t="str">
        <f t="shared" si="28"/>
        <v>'Connection':{'Address':'10.136.42.226','Multicast address':'				239.136.42.226','User':'hello','Password':'world','HTTP port':80,'ONVIF port':80,'RTSP port':554},</v>
      </c>
      <c r="AN262" s="50" t="str">
        <f t="shared" si="34"/>
        <v>'PTZ protocol':{'Protocol':'		UltrakVLC','Address':			358,'Port':10,'Serial settings':'9600,8,N,2'}}},</v>
      </c>
      <c r="AO262" s="50"/>
      <c r="AP262" s="50"/>
      <c r="AQ262" s="50"/>
      <c r="AR262" s="50"/>
      <c r="AS262" s="50"/>
      <c r="AT262" s="50"/>
      <c r="AU262" s="50"/>
      <c r="AV262" s="50"/>
      <c r="AW262" s="50"/>
      <c r="AX262" s="50"/>
      <c r="AY262" s="50"/>
      <c r="AZ262" s="50"/>
      <c r="BA262" s="50"/>
      <c r="BB262" s="50"/>
      <c r="BC262" s="50"/>
      <c r="BD262" s="50"/>
      <c r="BE262" s="50"/>
      <c r="BF262" s="50"/>
      <c r="BG262" s="50"/>
      <c r="BH262" s="50"/>
      <c r="BI262" s="50"/>
      <c r="BJ262" s="50"/>
      <c r="BK262" s="50"/>
      <c r="BL262" s="50"/>
      <c r="BM262" s="50"/>
      <c r="BN262" s="50"/>
      <c r="BO262" s="50"/>
      <c r="BP262" s="50"/>
      <c r="BQ262" s="50"/>
      <c r="BR262" s="50"/>
      <c r="BS262" s="50"/>
      <c r="BT262" s="50"/>
      <c r="BU262" s="50"/>
      <c r="BV262" s="50"/>
      <c r="BW262" s="50"/>
      <c r="BX262" s="50"/>
      <c r="BY262" s="50"/>
      <c r="BZ262" s="50"/>
      <c r="CA262" s="50"/>
      <c r="CB262" s="50"/>
      <c r="CC262" s="50"/>
      <c r="CD262" s="50"/>
      <c r="CE262" s="50"/>
      <c r="CF262" s="50"/>
      <c r="CG262" s="50"/>
      <c r="CH262" s="50"/>
      <c r="CI262" s="50"/>
      <c r="CJ262" s="50"/>
      <c r="CK262" s="50"/>
      <c r="CL262" s="50"/>
      <c r="CM262" s="50"/>
      <c r="CN262" s="50"/>
      <c r="CO262" s="50"/>
      <c r="CP262" s="50"/>
      <c r="CQ262" s="50"/>
      <c r="CR262" s="50"/>
      <c r="CS262" s="50"/>
      <c r="CT262" s="50"/>
      <c r="CU262" s="50"/>
      <c r="CV262" s="50"/>
      <c r="CW262" s="50"/>
      <c r="CX262" s="50"/>
      <c r="CY262" s="50"/>
      <c r="CZ262" s="50"/>
      <c r="DA262" s="50"/>
      <c r="DB262" s="50"/>
      <c r="DC262" s="50"/>
      <c r="DD262" s="50"/>
      <c r="DE262" s="50"/>
      <c r="DF262" s="50"/>
      <c r="DG262" s="50"/>
      <c r="DH262" s="50"/>
      <c r="DI262" s="50"/>
      <c r="DJ262" s="50"/>
      <c r="DK262" s="50"/>
      <c r="DL262" s="50"/>
      <c r="DM262" s="50"/>
      <c r="DN262" s="50"/>
      <c r="DO262" s="50"/>
      <c r="DP262" s="50"/>
      <c r="DQ262" s="50"/>
      <c r="DR262" s="50"/>
      <c r="DS262" s="50"/>
      <c r="DT262" s="50"/>
      <c r="DU262" s="50"/>
      <c r="DV262" s="50"/>
      <c r="DW262" s="50"/>
      <c r="DX262" s="50"/>
      <c r="DY262" s="50"/>
      <c r="DZ262" s="50"/>
      <c r="EA262" s="50"/>
      <c r="EB262" s="50"/>
      <c r="EC262" s="50"/>
      <c r="ED262" s="50"/>
      <c r="EE262" s="50"/>
      <c r="EF262" s="50"/>
      <c r="EG262" s="50"/>
      <c r="EH262" s="50"/>
      <c r="EI262" s="50"/>
      <c r="EJ262" s="50"/>
      <c r="EK262" s="50"/>
      <c r="EL262" s="50"/>
      <c r="EM262" s="50"/>
      <c r="EN262" s="50"/>
      <c r="EO262" s="50"/>
      <c r="EP262" s="50"/>
      <c r="EQ262" s="50"/>
      <c r="ER262" s="50"/>
      <c r="ES262" s="50"/>
      <c r="ET262" s="50"/>
      <c r="EU262" s="50"/>
      <c r="EV262" s="50"/>
      <c r="EW262" s="50"/>
      <c r="EX262" s="50"/>
      <c r="EY262" s="50"/>
      <c r="EZ262" s="50"/>
      <c r="FA262" s="50"/>
      <c r="FB262" s="50"/>
      <c r="FC262" s="50"/>
      <c r="FD262" s="50"/>
      <c r="FE262" s="50"/>
      <c r="FF262" s="50"/>
      <c r="FG262" s="50"/>
      <c r="FH262" s="50"/>
      <c r="FI262" s="50"/>
      <c r="FJ262" s="50"/>
      <c r="FK262" s="50"/>
      <c r="FL262" s="50"/>
      <c r="FM262" s="50"/>
      <c r="FN262" s="50"/>
      <c r="FO262" s="50"/>
      <c r="FP262" s="50"/>
      <c r="FQ262" s="50"/>
      <c r="FR262" s="50"/>
      <c r="FS262" s="50"/>
      <c r="FT262" s="50"/>
      <c r="FU262" s="50"/>
      <c r="FV262" s="50"/>
      <c r="FW262" s="50"/>
      <c r="FX262" s="50"/>
      <c r="FY262" s="50"/>
      <c r="FZ262" s="50"/>
      <c r="GA262" s="50"/>
      <c r="GB262" s="50"/>
      <c r="GC262" s="50"/>
      <c r="GD262" s="50"/>
      <c r="GE262" s="50"/>
      <c r="GF262" s="50"/>
      <c r="GG262" s="50"/>
      <c r="GH262" s="50"/>
      <c r="GI262" s="50"/>
      <c r="GJ262" s="50"/>
      <c r="GK262" s="50"/>
      <c r="GL262" s="50"/>
      <c r="GM262" s="50"/>
      <c r="GN262" s="50"/>
      <c r="GO262" s="50"/>
      <c r="GP262" s="50"/>
      <c r="GQ262" s="50"/>
      <c r="GR262" s="50"/>
      <c r="GS262" s="50"/>
      <c r="GT262" s="50"/>
      <c r="GU262" s="50"/>
      <c r="GV262" s="50"/>
      <c r="GW262" s="50"/>
      <c r="GX262" s="50"/>
      <c r="GY262" s="50"/>
      <c r="GZ262" s="50"/>
      <c r="HA262" s="50"/>
      <c r="HB262" s="50"/>
      <c r="HC262" s="50"/>
      <c r="HD262" s="50"/>
      <c r="HE262" s="50"/>
      <c r="HF262" s="50"/>
      <c r="HG262" s="50"/>
      <c r="HH262" s="50"/>
      <c r="HI262" s="50"/>
      <c r="HJ262" s="50"/>
      <c r="HK262" s="50"/>
      <c r="HL262" s="50"/>
      <c r="HM262" s="50"/>
      <c r="HN262" s="50"/>
      <c r="HO262" s="50"/>
      <c r="HP262" s="50"/>
      <c r="HQ262" s="50"/>
      <c r="HR262" s="50"/>
      <c r="HS262" s="50"/>
      <c r="HT262" s="50"/>
      <c r="HU262" s="50"/>
      <c r="HV262" s="50"/>
      <c r="HW262" s="50"/>
      <c r="HX262" s="50"/>
      <c r="HY262" s="50"/>
      <c r="HZ262" s="50"/>
      <c r="IA262" s="50"/>
      <c r="IB262" s="50"/>
      <c r="IC262" s="50"/>
      <c r="ID262" s="50"/>
      <c r="IE262" s="50"/>
      <c r="IF262" s="50"/>
      <c r="IG262" s="50"/>
      <c r="IH262" s="50"/>
      <c r="II262" s="50"/>
      <c r="IJ262" s="50"/>
      <c r="IK262" s="50"/>
      <c r="IL262" s="50"/>
      <c r="IM262" s="50"/>
      <c r="IN262" s="50"/>
      <c r="IO262" s="50"/>
      <c r="IP262" s="50"/>
      <c r="IQ262" s="50"/>
      <c r="IR262" s="50"/>
      <c r="IS262" s="50"/>
    </row>
    <row r="263" spans="1:253" ht="14.25" customHeight="1" x14ac:dyDescent="0.2">
      <c r="A263" s="56" t="str">
        <f t="shared" si="29"/>
        <v>camera.1708</v>
      </c>
      <c r="B263" s="57">
        <v>1708</v>
      </c>
      <c r="C263" s="58" t="s">
        <v>774</v>
      </c>
      <c r="D263" s="58">
        <v>15.7</v>
      </c>
      <c r="E263" s="58" t="s">
        <v>45</v>
      </c>
      <c r="F263" s="58" t="s">
        <v>774</v>
      </c>
      <c r="G263" s="58" t="s">
        <v>35</v>
      </c>
      <c r="H263" s="58" t="s">
        <v>149</v>
      </c>
      <c r="I263" s="58" t="s">
        <v>149</v>
      </c>
      <c r="J263" s="50" t="s">
        <v>47</v>
      </c>
      <c r="K263" s="50" t="s">
        <v>48</v>
      </c>
      <c r="L263" s="50" t="s">
        <v>799</v>
      </c>
      <c r="M263" s="58" t="s">
        <v>50</v>
      </c>
      <c r="N263" s="58" t="s">
        <v>50</v>
      </c>
      <c r="O263" s="50">
        <v>80</v>
      </c>
      <c r="P263" s="50">
        <v>80</v>
      </c>
      <c r="Q263" s="50">
        <v>554</v>
      </c>
      <c r="R263" s="50" t="s">
        <v>1682</v>
      </c>
      <c r="S263" s="50" t="s">
        <v>800</v>
      </c>
      <c r="T263" s="50">
        <v>2222</v>
      </c>
      <c r="U263" s="50" t="s">
        <v>51</v>
      </c>
      <c r="V263" s="50" t="s">
        <v>52</v>
      </c>
      <c r="AB263" s="58" t="s">
        <v>774</v>
      </c>
      <c r="AC263" s="50" t="s">
        <v>54</v>
      </c>
      <c r="AD263" s="50">
        <v>41.569496091464202</v>
      </c>
      <c r="AE263" s="50">
        <v>2.24441579041802</v>
      </c>
      <c r="AF263" s="50">
        <v>300</v>
      </c>
      <c r="AG263" s="50" t="s">
        <v>43</v>
      </c>
      <c r="AH263" s="50" t="str">
        <f t="shared" si="31"/>
        <v>C-17 15,7 Parets del Vallès</v>
      </c>
      <c r="AI263" s="50"/>
      <c r="AJ263" s="50" t="str">
        <f t="shared" si="32"/>
        <v>{'Camera information':{'Identifier':'camera.1708','Number':1708,'Group':'C-17','Name':'C-17 15,7 Parets del Vallès','Location':'C-17',</v>
      </c>
      <c r="AK263" s="50" t="str">
        <f t="shared" si="30"/>
        <v>'Description':'C-17 15,7 Parets del Vallès','Symbol':'Fixed camera','Owner':'SCT','Municipality':'Parets del Vallès','Kilometric Point':'15,7','Road':'C-17','Direction':'DEC',</v>
      </c>
      <c r="AL263" s="50" t="str">
        <f t="shared" si="33"/>
        <v>'Latitude':'41,5694960914642','Longitude':'2,24441579041802','Manufacturer':'AXIS','Model':'AXIS Q7401 Video Encoder','Protocol':'		Plettack','Polling':300,</v>
      </c>
      <c r="AM263" s="50" t="str">
        <f t="shared" si="28"/>
        <v>'Connection':{'Address':'10.136.42.227','Multicast address':'				239.239.239.239','User':'root','Password':'root','HTTP port':80,'ONVIF port':80,'RTSP port':554},</v>
      </c>
      <c r="AN263" s="50" t="str">
        <f t="shared" si="34"/>
        <v>'PTZ protocol':{'Protocol':'		Plettack','Address':			29,'Port':2222,'Serial settings':'9600,8,E,1'}}},</v>
      </c>
      <c r="AO263" s="50"/>
      <c r="AP263" s="50"/>
      <c r="AQ263" s="50"/>
      <c r="AR263" s="50"/>
      <c r="AS263" s="50"/>
      <c r="AT263" s="50"/>
      <c r="AU263" s="50"/>
      <c r="AV263" s="50"/>
      <c r="AW263" s="50"/>
      <c r="AX263" s="50"/>
      <c r="AY263" s="50"/>
      <c r="AZ263" s="50"/>
      <c r="BA263" s="50"/>
      <c r="BB263" s="50"/>
      <c r="BC263" s="50"/>
      <c r="BD263" s="50"/>
      <c r="BE263" s="50"/>
      <c r="BF263" s="50"/>
      <c r="BG263" s="50"/>
      <c r="BH263" s="50"/>
      <c r="BI263" s="50"/>
      <c r="BJ263" s="50"/>
      <c r="BK263" s="50"/>
      <c r="BL263" s="50"/>
      <c r="BM263" s="50"/>
      <c r="BN263" s="50"/>
      <c r="BO263" s="50"/>
      <c r="BP263" s="50"/>
      <c r="BQ263" s="50"/>
      <c r="BR263" s="50"/>
      <c r="BS263" s="50"/>
      <c r="BT263" s="50"/>
      <c r="BU263" s="50"/>
      <c r="BV263" s="50"/>
      <c r="BW263" s="50"/>
      <c r="BX263" s="50"/>
      <c r="BY263" s="50"/>
      <c r="BZ263" s="50"/>
      <c r="CA263" s="50"/>
      <c r="CB263" s="50"/>
      <c r="CC263" s="50"/>
      <c r="CD263" s="50"/>
      <c r="CE263" s="50"/>
      <c r="CF263" s="50"/>
      <c r="CG263" s="50"/>
      <c r="CH263" s="50"/>
      <c r="CI263" s="50"/>
      <c r="CJ263" s="50"/>
      <c r="CK263" s="50"/>
      <c r="CL263" s="50"/>
      <c r="CM263" s="50"/>
      <c r="CN263" s="50"/>
      <c r="CO263" s="50"/>
      <c r="CP263" s="50"/>
      <c r="CQ263" s="50"/>
      <c r="CR263" s="50"/>
      <c r="CS263" s="50"/>
      <c r="CT263" s="50"/>
      <c r="CU263" s="50"/>
      <c r="CV263" s="50"/>
      <c r="CW263" s="50"/>
      <c r="CX263" s="50"/>
      <c r="CY263" s="50"/>
      <c r="CZ263" s="50"/>
      <c r="DA263" s="50"/>
      <c r="DB263" s="50"/>
      <c r="DC263" s="50"/>
      <c r="DD263" s="50"/>
      <c r="DE263" s="50"/>
      <c r="DF263" s="50"/>
      <c r="DG263" s="50"/>
      <c r="DH263" s="50"/>
      <c r="DI263" s="50"/>
      <c r="DJ263" s="50"/>
      <c r="DK263" s="50"/>
      <c r="DL263" s="50"/>
      <c r="DM263" s="50"/>
      <c r="DN263" s="50"/>
      <c r="DO263" s="50"/>
      <c r="DP263" s="50"/>
      <c r="DQ263" s="50"/>
      <c r="DR263" s="50"/>
      <c r="DS263" s="50"/>
      <c r="DT263" s="50"/>
      <c r="DU263" s="50"/>
      <c r="DV263" s="50"/>
      <c r="DW263" s="50"/>
      <c r="DX263" s="50"/>
      <c r="DY263" s="50"/>
      <c r="DZ263" s="50"/>
      <c r="EA263" s="50"/>
      <c r="EB263" s="50"/>
      <c r="EC263" s="50"/>
      <c r="ED263" s="50"/>
      <c r="EE263" s="50"/>
      <c r="EF263" s="50"/>
      <c r="EG263" s="50"/>
      <c r="EH263" s="50"/>
      <c r="EI263" s="50"/>
      <c r="EJ263" s="50"/>
      <c r="EK263" s="50"/>
      <c r="EL263" s="50"/>
      <c r="EM263" s="50"/>
      <c r="EN263" s="50"/>
      <c r="EO263" s="50"/>
      <c r="EP263" s="50"/>
      <c r="EQ263" s="50"/>
      <c r="ER263" s="50"/>
      <c r="ES263" s="50"/>
      <c r="ET263" s="50"/>
      <c r="EU263" s="50"/>
      <c r="EV263" s="50"/>
      <c r="EW263" s="50"/>
      <c r="EX263" s="50"/>
      <c r="EY263" s="50"/>
      <c r="EZ263" s="50"/>
      <c r="FA263" s="50"/>
      <c r="FB263" s="50"/>
      <c r="FC263" s="50"/>
      <c r="FD263" s="50"/>
      <c r="FE263" s="50"/>
      <c r="FF263" s="50"/>
      <c r="FG263" s="50"/>
      <c r="FH263" s="50"/>
      <c r="FI263" s="50"/>
      <c r="FJ263" s="50"/>
      <c r="FK263" s="50"/>
      <c r="FL263" s="50"/>
      <c r="FM263" s="50"/>
      <c r="FN263" s="50"/>
      <c r="FO263" s="50"/>
      <c r="FP263" s="50"/>
      <c r="FQ263" s="50"/>
      <c r="FR263" s="50"/>
      <c r="FS263" s="50"/>
      <c r="FT263" s="50"/>
      <c r="FU263" s="50"/>
      <c r="FV263" s="50"/>
      <c r="FW263" s="50"/>
      <c r="FX263" s="50"/>
      <c r="FY263" s="50"/>
      <c r="FZ263" s="50"/>
      <c r="GA263" s="50"/>
      <c r="GB263" s="50"/>
      <c r="GC263" s="50"/>
      <c r="GD263" s="50"/>
      <c r="GE263" s="50"/>
      <c r="GF263" s="50"/>
      <c r="GG263" s="50"/>
      <c r="GH263" s="50"/>
      <c r="GI263" s="50"/>
      <c r="GJ263" s="50"/>
      <c r="GK263" s="50"/>
      <c r="GL263" s="50"/>
      <c r="GM263" s="50"/>
      <c r="GN263" s="50"/>
      <c r="GO263" s="50"/>
      <c r="GP263" s="50"/>
      <c r="GQ263" s="50"/>
      <c r="GR263" s="50"/>
      <c r="GS263" s="50"/>
      <c r="GT263" s="50"/>
      <c r="GU263" s="50"/>
      <c r="GV263" s="50"/>
      <c r="GW263" s="50"/>
      <c r="GX263" s="50"/>
      <c r="GY263" s="50"/>
      <c r="GZ263" s="50"/>
      <c r="HA263" s="50"/>
      <c r="HB263" s="50"/>
      <c r="HC263" s="50"/>
      <c r="HD263" s="50"/>
      <c r="HE263" s="50"/>
      <c r="HF263" s="50"/>
      <c r="HG263" s="50"/>
      <c r="HH263" s="50"/>
      <c r="HI263" s="50"/>
      <c r="HJ263" s="50"/>
      <c r="HK263" s="50"/>
      <c r="HL263" s="50"/>
      <c r="HM263" s="50"/>
      <c r="HN263" s="50"/>
      <c r="HO263" s="50"/>
      <c r="HP263" s="50"/>
      <c r="HQ263" s="50"/>
      <c r="HR263" s="50"/>
      <c r="HS263" s="50"/>
      <c r="HT263" s="50"/>
      <c r="HU263" s="50"/>
      <c r="HV263" s="50"/>
      <c r="HW263" s="50"/>
      <c r="HX263" s="50"/>
      <c r="HY263" s="50"/>
      <c r="HZ263" s="50"/>
      <c r="IA263" s="50"/>
      <c r="IB263" s="50"/>
      <c r="IC263" s="50"/>
      <c r="ID263" s="50"/>
      <c r="IE263" s="50"/>
      <c r="IF263" s="50"/>
      <c r="IG263" s="50"/>
      <c r="IH263" s="50"/>
      <c r="II263" s="50"/>
      <c r="IJ263" s="50"/>
      <c r="IK263" s="50"/>
      <c r="IL263" s="50"/>
      <c r="IM263" s="50"/>
      <c r="IN263" s="50"/>
      <c r="IO263" s="50"/>
      <c r="IP263" s="50"/>
      <c r="IQ263" s="50"/>
      <c r="IR263" s="50"/>
      <c r="IS263" s="50"/>
    </row>
    <row r="264" spans="1:253" ht="14.25" customHeight="1" x14ac:dyDescent="0.2">
      <c r="A264" s="56" t="str">
        <f t="shared" si="29"/>
        <v>camera.1709</v>
      </c>
      <c r="B264" s="57">
        <v>1709</v>
      </c>
      <c r="C264" s="58" t="s">
        <v>774</v>
      </c>
      <c r="D264" s="58">
        <v>17.600000000000001</v>
      </c>
      <c r="E264" s="58" t="s">
        <v>45</v>
      </c>
      <c r="F264" s="58" t="s">
        <v>774</v>
      </c>
      <c r="G264" s="58" t="s">
        <v>35</v>
      </c>
      <c r="H264" s="58" t="s">
        <v>801</v>
      </c>
      <c r="I264" s="58" t="s">
        <v>802</v>
      </c>
      <c r="J264" s="50" t="s">
        <v>776</v>
      </c>
      <c r="K264" s="78" t="s">
        <v>3722</v>
      </c>
      <c r="L264" s="50" t="s">
        <v>803</v>
      </c>
      <c r="M264" s="58"/>
      <c r="N264" s="58"/>
      <c r="O264" s="50">
        <v>80</v>
      </c>
      <c r="P264" s="50">
        <v>80</v>
      </c>
      <c r="Q264" s="50">
        <v>554</v>
      </c>
      <c r="R264" s="50" t="s">
        <v>1676</v>
      </c>
      <c r="S264" s="50" t="s">
        <v>789</v>
      </c>
      <c r="T264" s="50">
        <v>10</v>
      </c>
      <c r="U264" s="50" t="s">
        <v>779</v>
      </c>
      <c r="V264" s="50" t="s">
        <v>804</v>
      </c>
      <c r="W264" s="50" t="s">
        <v>88</v>
      </c>
      <c r="AA264" s="50" t="s">
        <v>114</v>
      </c>
      <c r="AB264" s="58" t="s">
        <v>774</v>
      </c>
      <c r="AC264" s="50" t="s">
        <v>511</v>
      </c>
      <c r="AD264" s="50">
        <v>41.584002931491398</v>
      </c>
      <c r="AE264" s="50">
        <v>2.2559384822956701</v>
      </c>
      <c r="AF264" s="50">
        <v>300</v>
      </c>
      <c r="AG264" s="50" t="s">
        <v>43</v>
      </c>
      <c r="AH264" s="50" t="str">
        <f t="shared" si="31"/>
        <v>C-17 17,6 Llicà de Vall</v>
      </c>
      <c r="AI264" s="50"/>
      <c r="AJ264" s="50" t="str">
        <f t="shared" si="32"/>
        <v>{'Camera information':{'Identifier':'camera.1709','Number':1709,'Group':'C-17','Name':'C-17 17,6 Llicà de Vall','Location':'C-17',</v>
      </c>
      <c r="AK264" s="50" t="str">
        <f t="shared" si="30"/>
        <v>'Description':'C-17 17,6 Llicà de Vall','Symbol':'Fixed camera','Owner':'SCT','Municipality':'Lliçà de Vall','Kilometric Point':'17,6','Road':'C-17','Direction':'CRE',</v>
      </c>
      <c r="AL264" s="50" t="str">
        <f t="shared" si="33"/>
        <v>'Latitude':'41,5840029314914','Longitude':'2,25593848229567','Manufacturer':'CODEC NKF','Model':'-','Protocol':'		UltrakVLC','Polling':300,</v>
      </c>
      <c r="AM264" s="50" t="str">
        <f t="shared" si="28"/>
        <v>'Connection':{'Address':'10.136.42.228','Multicast address':'				239.136.42.228','User':'','Password':'','HTTP port':80,'ONVIF port':80,'RTSP port':554},</v>
      </c>
      <c r="AN264" s="50" t="str">
        <f t="shared" si="34"/>
        <v>'PTZ protocol':{'Protocol':'		UltrakVLC','Address':			355,'Port':10,'Serial settings':'9600,8,N,2'}}},</v>
      </c>
      <c r="AO264" s="50"/>
      <c r="AP264" s="50"/>
      <c r="AQ264" s="50"/>
      <c r="AR264" s="50"/>
      <c r="AS264" s="50"/>
      <c r="AT264" s="50"/>
      <c r="AU264" s="50"/>
      <c r="AV264" s="50"/>
      <c r="AW264" s="50"/>
      <c r="AX264" s="50"/>
      <c r="AY264" s="50"/>
      <c r="AZ264" s="50"/>
      <c r="BA264" s="50"/>
      <c r="BB264" s="50"/>
      <c r="BC264" s="50"/>
      <c r="BD264" s="50"/>
      <c r="BE264" s="50"/>
      <c r="BF264" s="50"/>
      <c r="BG264" s="50"/>
      <c r="BH264" s="50"/>
      <c r="BI264" s="50"/>
      <c r="BJ264" s="50"/>
      <c r="BK264" s="50"/>
      <c r="BL264" s="50"/>
      <c r="BM264" s="50"/>
      <c r="BN264" s="50"/>
      <c r="BO264" s="50"/>
      <c r="BP264" s="50"/>
      <c r="BQ264" s="50"/>
      <c r="BR264" s="50"/>
      <c r="BS264" s="50"/>
      <c r="BT264" s="50"/>
      <c r="BU264" s="50"/>
      <c r="BV264" s="50"/>
      <c r="BW264" s="50"/>
      <c r="BX264" s="50"/>
      <c r="BY264" s="50"/>
      <c r="BZ264" s="50"/>
      <c r="CA264" s="50"/>
      <c r="CB264" s="50"/>
      <c r="CC264" s="50"/>
      <c r="CD264" s="50"/>
      <c r="CE264" s="50"/>
      <c r="CF264" s="50"/>
      <c r="CG264" s="50"/>
      <c r="CH264" s="50"/>
      <c r="CI264" s="50"/>
      <c r="CJ264" s="50"/>
      <c r="CK264" s="50"/>
      <c r="CL264" s="50"/>
      <c r="CM264" s="50"/>
      <c r="CN264" s="50"/>
      <c r="CO264" s="50"/>
      <c r="CP264" s="50"/>
      <c r="CQ264" s="50"/>
      <c r="CR264" s="50"/>
      <c r="CS264" s="50"/>
      <c r="CT264" s="50"/>
      <c r="CU264" s="50"/>
      <c r="CV264" s="50"/>
      <c r="CW264" s="50"/>
      <c r="CX264" s="50"/>
      <c r="CY264" s="50"/>
      <c r="CZ264" s="50"/>
      <c r="DA264" s="50"/>
      <c r="DB264" s="50"/>
      <c r="DC264" s="50"/>
      <c r="DD264" s="50"/>
      <c r="DE264" s="50"/>
      <c r="DF264" s="50"/>
      <c r="DG264" s="50"/>
      <c r="DH264" s="50"/>
      <c r="DI264" s="50"/>
      <c r="DJ264" s="50"/>
      <c r="DK264" s="50"/>
      <c r="DL264" s="50"/>
      <c r="DM264" s="50"/>
      <c r="DN264" s="50"/>
      <c r="DO264" s="50"/>
      <c r="DP264" s="50"/>
      <c r="DQ264" s="50"/>
      <c r="DR264" s="50"/>
      <c r="DS264" s="50"/>
      <c r="DT264" s="50"/>
      <c r="DU264" s="50"/>
      <c r="DV264" s="50"/>
      <c r="DW264" s="50"/>
      <c r="DX264" s="50"/>
      <c r="DY264" s="50"/>
      <c r="DZ264" s="50"/>
      <c r="EA264" s="50"/>
      <c r="EB264" s="50"/>
      <c r="EC264" s="50"/>
      <c r="ED264" s="50"/>
      <c r="EE264" s="50"/>
      <c r="EF264" s="50"/>
      <c r="EG264" s="50"/>
      <c r="EH264" s="50"/>
      <c r="EI264" s="50"/>
      <c r="EJ264" s="50"/>
      <c r="EK264" s="50"/>
      <c r="EL264" s="50"/>
      <c r="EM264" s="50"/>
      <c r="EN264" s="50"/>
      <c r="EO264" s="50"/>
      <c r="EP264" s="50"/>
      <c r="EQ264" s="50"/>
      <c r="ER264" s="50"/>
      <c r="ES264" s="50"/>
      <c r="ET264" s="50"/>
      <c r="EU264" s="50"/>
      <c r="EV264" s="50"/>
      <c r="EW264" s="50"/>
      <c r="EX264" s="50"/>
      <c r="EY264" s="50"/>
      <c r="EZ264" s="50"/>
      <c r="FA264" s="50"/>
      <c r="FB264" s="50"/>
      <c r="FC264" s="50"/>
      <c r="FD264" s="50"/>
      <c r="FE264" s="50"/>
      <c r="FF264" s="50"/>
      <c r="FG264" s="50"/>
      <c r="FH264" s="50"/>
      <c r="FI264" s="50"/>
      <c r="FJ264" s="50"/>
      <c r="FK264" s="50"/>
      <c r="FL264" s="50"/>
      <c r="FM264" s="50"/>
      <c r="FN264" s="50"/>
      <c r="FO264" s="50"/>
      <c r="FP264" s="50"/>
      <c r="FQ264" s="50"/>
      <c r="FR264" s="50"/>
      <c r="FS264" s="50"/>
      <c r="FT264" s="50"/>
      <c r="FU264" s="50"/>
      <c r="FV264" s="50"/>
      <c r="FW264" s="50"/>
      <c r="FX264" s="50"/>
      <c r="FY264" s="50"/>
      <c r="FZ264" s="50"/>
      <c r="GA264" s="50"/>
      <c r="GB264" s="50"/>
      <c r="GC264" s="50"/>
      <c r="GD264" s="50"/>
      <c r="GE264" s="50"/>
      <c r="GF264" s="50"/>
      <c r="GG264" s="50"/>
      <c r="GH264" s="50"/>
      <c r="GI264" s="50"/>
      <c r="GJ264" s="50"/>
      <c r="GK264" s="50"/>
      <c r="GL264" s="50"/>
      <c r="GM264" s="50"/>
      <c r="GN264" s="50"/>
      <c r="GO264" s="50"/>
      <c r="GP264" s="50"/>
      <c r="GQ264" s="50"/>
      <c r="GR264" s="50"/>
      <c r="GS264" s="50"/>
      <c r="GT264" s="50"/>
      <c r="GU264" s="50"/>
      <c r="GV264" s="50"/>
      <c r="GW264" s="50"/>
      <c r="GX264" s="50"/>
      <c r="GY264" s="50"/>
      <c r="GZ264" s="50"/>
      <c r="HA264" s="50"/>
      <c r="HB264" s="50"/>
      <c r="HC264" s="50"/>
      <c r="HD264" s="50"/>
      <c r="HE264" s="50"/>
      <c r="HF264" s="50"/>
      <c r="HG264" s="50"/>
      <c r="HH264" s="50"/>
      <c r="HI264" s="50"/>
      <c r="HJ264" s="50"/>
      <c r="HK264" s="50"/>
      <c r="HL264" s="50"/>
      <c r="HM264" s="50"/>
      <c r="HN264" s="50"/>
      <c r="HO264" s="50"/>
      <c r="HP264" s="50"/>
      <c r="HQ264" s="50"/>
      <c r="HR264" s="50"/>
      <c r="HS264" s="50"/>
      <c r="HT264" s="50"/>
      <c r="HU264" s="50"/>
      <c r="HV264" s="50"/>
      <c r="HW264" s="50"/>
      <c r="HX264" s="50"/>
      <c r="HY264" s="50"/>
      <c r="HZ264" s="50"/>
      <c r="IA264" s="50"/>
      <c r="IB264" s="50"/>
      <c r="IC264" s="50"/>
      <c r="ID264" s="50"/>
      <c r="IE264" s="50"/>
      <c r="IF264" s="50"/>
      <c r="IG264" s="50"/>
      <c r="IH264" s="50"/>
      <c r="II264" s="50"/>
      <c r="IJ264" s="50"/>
      <c r="IK264" s="50"/>
      <c r="IL264" s="50"/>
      <c r="IM264" s="50"/>
      <c r="IN264" s="50"/>
      <c r="IO264" s="50"/>
      <c r="IP264" s="50"/>
      <c r="IQ264" s="50"/>
      <c r="IR264" s="50"/>
      <c r="IS264" s="50"/>
    </row>
    <row r="265" spans="1:253" ht="14.25" customHeight="1" x14ac:dyDescent="0.2">
      <c r="A265" s="56" t="str">
        <f t="shared" si="29"/>
        <v>camera.1710</v>
      </c>
      <c r="B265" s="57">
        <v>1710</v>
      </c>
      <c r="C265" s="58" t="s">
        <v>774</v>
      </c>
      <c r="D265" s="58">
        <v>18.600000000000001</v>
      </c>
      <c r="E265" s="58" t="s">
        <v>45</v>
      </c>
      <c r="F265" s="58" t="s">
        <v>774</v>
      </c>
      <c r="G265" s="58" t="s">
        <v>35</v>
      </c>
      <c r="H265" s="58" t="s">
        <v>805</v>
      </c>
      <c r="I265" s="58" t="s">
        <v>805</v>
      </c>
      <c r="J265" s="50" t="s">
        <v>776</v>
      </c>
      <c r="K265" s="78" t="s">
        <v>3722</v>
      </c>
      <c r="L265" s="50" t="s">
        <v>806</v>
      </c>
      <c r="M265" s="58"/>
      <c r="N265" s="58"/>
      <c r="O265" s="50">
        <v>80</v>
      </c>
      <c r="P265" s="50">
        <v>80</v>
      </c>
      <c r="Q265" s="50">
        <v>554</v>
      </c>
      <c r="R265" s="50" t="s">
        <v>1676</v>
      </c>
      <c r="S265" s="50" t="s">
        <v>807</v>
      </c>
      <c r="T265" s="50">
        <v>10</v>
      </c>
      <c r="U265" s="50" t="s">
        <v>779</v>
      </c>
      <c r="V265" s="50" t="s">
        <v>784</v>
      </c>
      <c r="X265" s="50" t="s">
        <v>114</v>
      </c>
      <c r="AB265" s="58" t="s">
        <v>774</v>
      </c>
      <c r="AC265" s="50" t="s">
        <v>511</v>
      </c>
      <c r="AD265" s="50">
        <v>41.592656922335898</v>
      </c>
      <c r="AE265" s="50">
        <v>2.26155238114054</v>
      </c>
      <c r="AF265" s="50">
        <v>300</v>
      </c>
      <c r="AG265" s="50" t="s">
        <v>43</v>
      </c>
      <c r="AH265" s="50" t="str">
        <f t="shared" si="31"/>
        <v>C-17 18,6 Granollers</v>
      </c>
      <c r="AI265" s="50"/>
      <c r="AJ265" s="50" t="str">
        <f t="shared" si="32"/>
        <v>{'Camera information':{'Identifier':'camera.1710','Number':1710,'Group':'C-17','Name':'C-17 18,6 Granollers','Location':'C-17',</v>
      </c>
      <c r="AK265" s="50" t="str">
        <f t="shared" si="30"/>
        <v>'Description':'C-17 18,6 Granollers','Symbol':'Fixed camera','Owner':'SCT','Municipality':'Granollers','Kilometric Point':'18,6','Road':'C-17','Direction':'CRE',</v>
      </c>
      <c r="AL265" s="50" t="str">
        <f t="shared" si="33"/>
        <v>'Latitude':'41,5926569223359','Longitude':'2,26155238114054','Manufacturer':'CODEC NKF','Model':'-','Protocol':'		UltrakVLC','Polling':300,</v>
      </c>
      <c r="AM265" s="50" t="str">
        <f t="shared" si="28"/>
        <v>'Connection':{'Address':'10.136.42.229','Multicast address':'				','User':'','Password':'','HTTP port':80,'ONVIF port':80,'RTSP port':554},</v>
      </c>
      <c r="AN265" s="50" t="str">
        <f t="shared" si="34"/>
        <v>'PTZ protocol':{'Protocol':'		UltrakVLC','Address':			361,'Port':10,'Serial settings':'9600,8,N,2'}}},</v>
      </c>
      <c r="AO265" s="50"/>
      <c r="AP265" s="50"/>
      <c r="AQ265" s="50"/>
      <c r="AR265" s="50"/>
      <c r="AS265" s="50"/>
      <c r="AT265" s="50"/>
      <c r="AU265" s="50"/>
      <c r="AV265" s="50"/>
      <c r="AW265" s="50"/>
      <c r="AX265" s="50"/>
      <c r="AY265" s="50"/>
      <c r="AZ265" s="50"/>
      <c r="BA265" s="50"/>
      <c r="BB265" s="50"/>
      <c r="BC265" s="50"/>
      <c r="BD265" s="50"/>
      <c r="BE265" s="50"/>
      <c r="BF265" s="50"/>
      <c r="BG265" s="50"/>
      <c r="BH265" s="50"/>
      <c r="BI265" s="50"/>
      <c r="BJ265" s="50"/>
      <c r="BK265" s="50"/>
      <c r="BL265" s="50"/>
      <c r="BM265" s="50"/>
      <c r="BN265" s="50"/>
      <c r="BO265" s="50"/>
      <c r="BP265" s="50"/>
      <c r="BQ265" s="50"/>
      <c r="BR265" s="50"/>
      <c r="BS265" s="50"/>
      <c r="BT265" s="50"/>
      <c r="BU265" s="50"/>
      <c r="BV265" s="50"/>
      <c r="BW265" s="50"/>
      <c r="BX265" s="50"/>
      <c r="BY265" s="50"/>
      <c r="BZ265" s="50"/>
      <c r="CA265" s="50"/>
      <c r="CB265" s="50"/>
      <c r="CC265" s="50"/>
      <c r="CD265" s="50"/>
      <c r="CE265" s="50"/>
      <c r="CF265" s="50"/>
      <c r="CG265" s="50"/>
      <c r="CH265" s="50"/>
      <c r="CI265" s="50"/>
      <c r="CJ265" s="50"/>
      <c r="CK265" s="50"/>
      <c r="CL265" s="50"/>
      <c r="CM265" s="50"/>
      <c r="CN265" s="50"/>
      <c r="CO265" s="50"/>
      <c r="CP265" s="50"/>
      <c r="CQ265" s="50"/>
      <c r="CR265" s="50"/>
      <c r="CS265" s="50"/>
      <c r="CT265" s="50"/>
      <c r="CU265" s="50"/>
      <c r="CV265" s="50"/>
      <c r="CW265" s="50"/>
      <c r="CX265" s="50"/>
      <c r="CY265" s="50"/>
      <c r="CZ265" s="50"/>
      <c r="DA265" s="50"/>
      <c r="DB265" s="50"/>
      <c r="DC265" s="50"/>
      <c r="DD265" s="50"/>
      <c r="DE265" s="50"/>
      <c r="DF265" s="50"/>
      <c r="DG265" s="50"/>
      <c r="DH265" s="50"/>
      <c r="DI265" s="50"/>
      <c r="DJ265" s="50"/>
      <c r="DK265" s="50"/>
      <c r="DL265" s="50"/>
      <c r="DM265" s="50"/>
      <c r="DN265" s="50"/>
      <c r="DO265" s="50"/>
      <c r="DP265" s="50"/>
      <c r="DQ265" s="50"/>
      <c r="DR265" s="50"/>
      <c r="DS265" s="50"/>
      <c r="DT265" s="50"/>
      <c r="DU265" s="50"/>
      <c r="DV265" s="50"/>
      <c r="DW265" s="50"/>
      <c r="DX265" s="50"/>
      <c r="DY265" s="50"/>
      <c r="DZ265" s="50"/>
      <c r="EA265" s="50"/>
      <c r="EB265" s="50"/>
      <c r="EC265" s="50"/>
      <c r="ED265" s="50"/>
      <c r="EE265" s="50"/>
      <c r="EF265" s="50"/>
      <c r="EG265" s="50"/>
      <c r="EH265" s="50"/>
      <c r="EI265" s="50"/>
      <c r="EJ265" s="50"/>
      <c r="EK265" s="50"/>
      <c r="EL265" s="50"/>
      <c r="EM265" s="50"/>
      <c r="EN265" s="50"/>
      <c r="EO265" s="50"/>
      <c r="EP265" s="50"/>
      <c r="EQ265" s="50"/>
      <c r="ER265" s="50"/>
      <c r="ES265" s="50"/>
      <c r="ET265" s="50"/>
      <c r="EU265" s="50"/>
      <c r="EV265" s="50"/>
      <c r="EW265" s="50"/>
      <c r="EX265" s="50"/>
      <c r="EY265" s="50"/>
      <c r="EZ265" s="50"/>
      <c r="FA265" s="50"/>
      <c r="FB265" s="50"/>
      <c r="FC265" s="50"/>
      <c r="FD265" s="50"/>
      <c r="FE265" s="50"/>
      <c r="FF265" s="50"/>
      <c r="FG265" s="50"/>
      <c r="FH265" s="50"/>
      <c r="FI265" s="50"/>
      <c r="FJ265" s="50"/>
      <c r="FK265" s="50"/>
      <c r="FL265" s="50"/>
      <c r="FM265" s="50"/>
      <c r="FN265" s="50"/>
      <c r="FO265" s="50"/>
      <c r="FP265" s="50"/>
      <c r="FQ265" s="50"/>
      <c r="FR265" s="50"/>
      <c r="FS265" s="50"/>
      <c r="FT265" s="50"/>
      <c r="FU265" s="50"/>
      <c r="FV265" s="50"/>
      <c r="FW265" s="50"/>
      <c r="FX265" s="50"/>
      <c r="FY265" s="50"/>
      <c r="FZ265" s="50"/>
      <c r="GA265" s="50"/>
      <c r="GB265" s="50"/>
      <c r="GC265" s="50"/>
      <c r="GD265" s="50"/>
      <c r="GE265" s="50"/>
      <c r="GF265" s="50"/>
      <c r="GG265" s="50"/>
      <c r="GH265" s="50"/>
      <c r="GI265" s="50"/>
      <c r="GJ265" s="50"/>
      <c r="GK265" s="50"/>
      <c r="GL265" s="50"/>
      <c r="GM265" s="50"/>
      <c r="GN265" s="50"/>
      <c r="GO265" s="50"/>
      <c r="GP265" s="50"/>
      <c r="GQ265" s="50"/>
      <c r="GR265" s="50"/>
      <c r="GS265" s="50"/>
      <c r="GT265" s="50"/>
      <c r="GU265" s="50"/>
      <c r="GV265" s="50"/>
      <c r="GW265" s="50"/>
      <c r="GX265" s="50"/>
      <c r="GY265" s="50"/>
      <c r="GZ265" s="50"/>
      <c r="HA265" s="50"/>
      <c r="HB265" s="50"/>
      <c r="HC265" s="50"/>
      <c r="HD265" s="50"/>
      <c r="HE265" s="50"/>
      <c r="HF265" s="50"/>
      <c r="HG265" s="50"/>
      <c r="HH265" s="50"/>
      <c r="HI265" s="50"/>
      <c r="HJ265" s="50"/>
      <c r="HK265" s="50"/>
      <c r="HL265" s="50"/>
      <c r="HM265" s="50"/>
      <c r="HN265" s="50"/>
      <c r="HO265" s="50"/>
      <c r="HP265" s="50"/>
      <c r="HQ265" s="50"/>
      <c r="HR265" s="50"/>
      <c r="HS265" s="50"/>
      <c r="HT265" s="50"/>
      <c r="HU265" s="50"/>
      <c r="HV265" s="50"/>
      <c r="HW265" s="50"/>
      <c r="HX265" s="50"/>
      <c r="HY265" s="50"/>
      <c r="HZ265" s="50"/>
      <c r="IA265" s="50"/>
      <c r="IB265" s="50"/>
      <c r="IC265" s="50"/>
      <c r="ID265" s="50"/>
      <c r="IE265" s="50"/>
      <c r="IF265" s="50"/>
      <c r="IG265" s="50"/>
      <c r="IH265" s="50"/>
      <c r="II265" s="50"/>
      <c r="IJ265" s="50"/>
      <c r="IK265" s="50"/>
      <c r="IL265" s="50"/>
      <c r="IM265" s="50"/>
      <c r="IN265" s="50"/>
      <c r="IO265" s="50"/>
      <c r="IP265" s="50"/>
      <c r="IQ265" s="50"/>
      <c r="IR265" s="50"/>
      <c r="IS265" s="50"/>
    </row>
    <row r="266" spans="1:253" ht="14.25" customHeight="1" x14ac:dyDescent="0.2">
      <c r="A266" s="56" t="str">
        <f t="shared" si="29"/>
        <v>camera.1711</v>
      </c>
      <c r="B266" s="57">
        <v>1711</v>
      </c>
      <c r="C266" s="58" t="s">
        <v>774</v>
      </c>
      <c r="D266" s="58">
        <v>20.5</v>
      </c>
      <c r="E266" s="58" t="s">
        <v>45</v>
      </c>
      <c r="F266" s="58" t="s">
        <v>774</v>
      </c>
      <c r="G266" s="58" t="s">
        <v>35</v>
      </c>
      <c r="H266" s="58" t="s">
        <v>805</v>
      </c>
      <c r="I266" s="58" t="s">
        <v>808</v>
      </c>
      <c r="J266" s="50" t="s">
        <v>776</v>
      </c>
      <c r="K266" s="78" t="s">
        <v>3722</v>
      </c>
      <c r="L266" s="50" t="s">
        <v>809</v>
      </c>
      <c r="M266" s="58"/>
      <c r="N266" s="58"/>
      <c r="O266" s="50">
        <v>80</v>
      </c>
      <c r="P266" s="50">
        <v>80</v>
      </c>
      <c r="Q266" s="50">
        <v>554</v>
      </c>
      <c r="R266" s="50" t="s">
        <v>1676</v>
      </c>
      <c r="S266" s="50" t="s">
        <v>810</v>
      </c>
      <c r="T266" s="50">
        <v>10</v>
      </c>
      <c r="U266" s="50" t="s">
        <v>779</v>
      </c>
      <c r="V266" s="50" t="s">
        <v>784</v>
      </c>
      <c r="X266" s="50" t="s">
        <v>114</v>
      </c>
      <c r="AB266" s="58" t="s">
        <v>774</v>
      </c>
      <c r="AC266" s="50" t="s">
        <v>54</v>
      </c>
      <c r="AD266" s="50">
        <v>41.608166026112301</v>
      </c>
      <c r="AE266" s="50">
        <v>2.2631248379855999</v>
      </c>
      <c r="AF266" s="50">
        <v>300</v>
      </c>
      <c r="AG266" s="50" t="s">
        <v>43</v>
      </c>
      <c r="AH266" s="50" t="str">
        <f t="shared" si="31"/>
        <v>C-17 20,5 Llicà d'Amunt</v>
      </c>
      <c r="AI266" s="50"/>
      <c r="AJ266" s="50" t="str">
        <f t="shared" si="32"/>
        <v>{'Camera information':{'Identifier':'camera.1711','Number':1711,'Group':'C-17','Name':'C-17 20,5 Llicà d'Amunt','Location':'C-17',</v>
      </c>
      <c r="AK266" s="50" t="str">
        <f t="shared" si="30"/>
        <v>'Description':'C-17 20,5 Llicà d'Amunt','Symbol':'Fixed camera','Owner':'SCT','Municipality':'Granollers','Kilometric Point':'20,5','Road':'C-17','Direction':'DEC',</v>
      </c>
      <c r="AL266" s="50" t="str">
        <f t="shared" si="33"/>
        <v>'Latitude':'41,6081660261123','Longitude':'2,2631248379856','Manufacturer':'CODEC NKF','Model':'-','Protocol':'		UltrakVLC','Polling':300,</v>
      </c>
      <c r="AM266" s="50" t="str">
        <f t="shared" si="28"/>
        <v>'Connection':{'Address':'10.136.42.230','Multicast address':'				','User':'','Password':'','HTTP port':80,'ONVIF port':80,'RTSP port':554},</v>
      </c>
      <c r="AN266" s="50" t="str">
        <f t="shared" si="34"/>
        <v>'PTZ protocol':{'Protocol':'		UltrakVLC','Address':			362,'Port':10,'Serial settings':'9600,8,N,2'}}},</v>
      </c>
      <c r="AO266" s="50"/>
      <c r="AP266" s="50"/>
      <c r="AQ266" s="50"/>
      <c r="AR266" s="50"/>
      <c r="AS266" s="50"/>
      <c r="AT266" s="50"/>
      <c r="AU266" s="50"/>
      <c r="AV266" s="50"/>
      <c r="AW266" s="50"/>
      <c r="AX266" s="50"/>
      <c r="AY266" s="50"/>
      <c r="AZ266" s="50"/>
      <c r="BA266" s="50"/>
      <c r="BB266" s="50"/>
      <c r="BC266" s="50"/>
      <c r="BD266" s="50"/>
      <c r="BE266" s="50"/>
      <c r="BF266" s="50"/>
      <c r="BG266" s="50"/>
      <c r="BH266" s="50"/>
      <c r="BI266" s="50"/>
      <c r="BJ266" s="50"/>
      <c r="BK266" s="50"/>
      <c r="BL266" s="50"/>
      <c r="BM266" s="50"/>
      <c r="BN266" s="50"/>
      <c r="BO266" s="50"/>
      <c r="BP266" s="50"/>
      <c r="BQ266" s="50"/>
      <c r="BR266" s="50"/>
      <c r="BS266" s="50"/>
      <c r="BT266" s="50"/>
      <c r="BU266" s="50"/>
      <c r="BV266" s="50"/>
      <c r="BW266" s="50"/>
      <c r="BX266" s="50"/>
      <c r="BY266" s="50"/>
      <c r="BZ266" s="50"/>
      <c r="CA266" s="50"/>
      <c r="CB266" s="50"/>
      <c r="CC266" s="50"/>
      <c r="CD266" s="50"/>
      <c r="CE266" s="50"/>
      <c r="CF266" s="50"/>
      <c r="CG266" s="50"/>
      <c r="CH266" s="50"/>
      <c r="CI266" s="50"/>
      <c r="CJ266" s="50"/>
      <c r="CK266" s="50"/>
      <c r="CL266" s="50"/>
      <c r="CM266" s="50"/>
      <c r="CN266" s="50"/>
      <c r="CO266" s="50"/>
      <c r="CP266" s="50"/>
      <c r="CQ266" s="50"/>
      <c r="CR266" s="50"/>
      <c r="CS266" s="50"/>
      <c r="CT266" s="50"/>
      <c r="CU266" s="50"/>
      <c r="CV266" s="50"/>
      <c r="CW266" s="50"/>
      <c r="CX266" s="50"/>
      <c r="CY266" s="50"/>
      <c r="CZ266" s="50"/>
      <c r="DA266" s="50"/>
      <c r="DB266" s="50"/>
      <c r="DC266" s="50"/>
      <c r="DD266" s="50"/>
      <c r="DE266" s="50"/>
      <c r="DF266" s="50"/>
      <c r="DG266" s="50"/>
      <c r="DH266" s="50"/>
      <c r="DI266" s="50"/>
      <c r="DJ266" s="50"/>
      <c r="DK266" s="50"/>
      <c r="DL266" s="50"/>
      <c r="DM266" s="50"/>
      <c r="DN266" s="50"/>
      <c r="DO266" s="50"/>
      <c r="DP266" s="50"/>
      <c r="DQ266" s="50"/>
      <c r="DR266" s="50"/>
      <c r="DS266" s="50"/>
      <c r="DT266" s="50"/>
      <c r="DU266" s="50"/>
      <c r="DV266" s="50"/>
      <c r="DW266" s="50"/>
      <c r="DX266" s="50"/>
      <c r="DY266" s="50"/>
      <c r="DZ266" s="50"/>
      <c r="EA266" s="50"/>
      <c r="EB266" s="50"/>
      <c r="EC266" s="50"/>
      <c r="ED266" s="50"/>
      <c r="EE266" s="50"/>
      <c r="EF266" s="50"/>
      <c r="EG266" s="50"/>
      <c r="EH266" s="50"/>
      <c r="EI266" s="50"/>
      <c r="EJ266" s="50"/>
      <c r="EK266" s="50"/>
      <c r="EL266" s="50"/>
      <c r="EM266" s="50"/>
      <c r="EN266" s="50"/>
      <c r="EO266" s="50"/>
      <c r="EP266" s="50"/>
      <c r="EQ266" s="50"/>
      <c r="ER266" s="50"/>
      <c r="ES266" s="50"/>
      <c r="ET266" s="50"/>
      <c r="EU266" s="50"/>
      <c r="EV266" s="50"/>
      <c r="EW266" s="50"/>
      <c r="EX266" s="50"/>
      <c r="EY266" s="50"/>
      <c r="EZ266" s="50"/>
      <c r="FA266" s="50"/>
      <c r="FB266" s="50"/>
      <c r="FC266" s="50"/>
      <c r="FD266" s="50"/>
      <c r="FE266" s="50"/>
      <c r="FF266" s="50"/>
      <c r="FG266" s="50"/>
      <c r="FH266" s="50"/>
      <c r="FI266" s="50"/>
      <c r="FJ266" s="50"/>
      <c r="FK266" s="50"/>
      <c r="FL266" s="50"/>
      <c r="FM266" s="50"/>
      <c r="FN266" s="50"/>
      <c r="FO266" s="50"/>
      <c r="FP266" s="50"/>
      <c r="FQ266" s="50"/>
      <c r="FR266" s="50"/>
      <c r="FS266" s="50"/>
      <c r="FT266" s="50"/>
      <c r="FU266" s="50"/>
      <c r="FV266" s="50"/>
      <c r="FW266" s="50"/>
      <c r="FX266" s="50"/>
      <c r="FY266" s="50"/>
      <c r="FZ266" s="50"/>
      <c r="GA266" s="50"/>
      <c r="GB266" s="50"/>
      <c r="GC266" s="50"/>
      <c r="GD266" s="50"/>
      <c r="GE266" s="50"/>
      <c r="GF266" s="50"/>
      <c r="GG266" s="50"/>
      <c r="GH266" s="50"/>
      <c r="GI266" s="50"/>
      <c r="GJ266" s="50"/>
      <c r="GK266" s="50"/>
      <c r="GL266" s="50"/>
      <c r="GM266" s="50"/>
      <c r="GN266" s="50"/>
      <c r="GO266" s="50"/>
      <c r="GP266" s="50"/>
      <c r="GQ266" s="50"/>
      <c r="GR266" s="50"/>
      <c r="GS266" s="50"/>
      <c r="GT266" s="50"/>
      <c r="GU266" s="50"/>
      <c r="GV266" s="50"/>
      <c r="GW266" s="50"/>
      <c r="GX266" s="50"/>
      <c r="GY266" s="50"/>
      <c r="GZ266" s="50"/>
      <c r="HA266" s="50"/>
      <c r="HB266" s="50"/>
      <c r="HC266" s="50"/>
      <c r="HD266" s="50"/>
      <c r="HE266" s="50"/>
      <c r="HF266" s="50"/>
      <c r="HG266" s="50"/>
      <c r="HH266" s="50"/>
      <c r="HI266" s="50"/>
      <c r="HJ266" s="50"/>
      <c r="HK266" s="50"/>
      <c r="HL266" s="50"/>
      <c r="HM266" s="50"/>
      <c r="HN266" s="50"/>
      <c r="HO266" s="50"/>
      <c r="HP266" s="50"/>
      <c r="HQ266" s="50"/>
      <c r="HR266" s="50"/>
      <c r="HS266" s="50"/>
      <c r="HT266" s="50"/>
      <c r="HU266" s="50"/>
      <c r="HV266" s="50"/>
      <c r="HW266" s="50"/>
      <c r="HX266" s="50"/>
      <c r="HY266" s="50"/>
      <c r="HZ266" s="50"/>
      <c r="IA266" s="50"/>
      <c r="IB266" s="50"/>
      <c r="IC266" s="50"/>
      <c r="ID266" s="50"/>
      <c r="IE266" s="50"/>
      <c r="IF266" s="50"/>
      <c r="IG266" s="50"/>
      <c r="IH266" s="50"/>
      <c r="II266" s="50"/>
      <c r="IJ266" s="50"/>
      <c r="IK266" s="50"/>
      <c r="IL266" s="50"/>
      <c r="IM266" s="50"/>
      <c r="IN266" s="50"/>
      <c r="IO266" s="50"/>
      <c r="IP266" s="50"/>
      <c r="IQ266" s="50"/>
      <c r="IR266" s="50"/>
      <c r="IS266" s="50"/>
    </row>
    <row r="267" spans="1:253" ht="14.25" customHeight="1" x14ac:dyDescent="0.2">
      <c r="A267" s="56" t="str">
        <f t="shared" si="29"/>
        <v>camera.1712</v>
      </c>
      <c r="B267" s="57">
        <v>1712</v>
      </c>
      <c r="C267" s="58" t="s">
        <v>774</v>
      </c>
      <c r="D267" s="58">
        <v>29.35</v>
      </c>
      <c r="E267" s="58" t="s">
        <v>45</v>
      </c>
      <c r="F267" s="58" t="s">
        <v>774</v>
      </c>
      <c r="G267" s="58" t="s">
        <v>35</v>
      </c>
      <c r="H267" s="58" t="s">
        <v>149</v>
      </c>
      <c r="I267" s="58" t="s">
        <v>149</v>
      </c>
      <c r="J267" s="50" t="s">
        <v>37</v>
      </c>
      <c r="K267" s="63" t="s">
        <v>162</v>
      </c>
      <c r="L267" s="50" t="s">
        <v>811</v>
      </c>
      <c r="M267" s="58" t="s">
        <v>39</v>
      </c>
      <c r="N267" s="58" t="s">
        <v>40</v>
      </c>
      <c r="O267" s="50">
        <v>80</v>
      </c>
      <c r="P267" s="50">
        <v>80</v>
      </c>
      <c r="Q267" s="50">
        <v>554</v>
      </c>
      <c r="R267" s="50" t="s">
        <v>1676</v>
      </c>
      <c r="S267" s="50" t="s">
        <v>812</v>
      </c>
      <c r="T267" s="50">
        <v>10</v>
      </c>
      <c r="U267" s="50" t="s">
        <v>779</v>
      </c>
      <c r="V267" s="50" t="s">
        <v>813</v>
      </c>
      <c r="W267" s="50" t="s">
        <v>814</v>
      </c>
      <c r="Y267" s="61"/>
      <c r="AA267" s="50" t="s">
        <v>53</v>
      </c>
      <c r="AB267" s="58" t="s">
        <v>774</v>
      </c>
      <c r="AC267" s="50" t="s">
        <v>54</v>
      </c>
      <c r="AD267" s="50">
        <v>41.573025000000001</v>
      </c>
      <c r="AE267" s="50">
        <v>2.2540049999999998</v>
      </c>
      <c r="AF267" s="50">
        <v>300</v>
      </c>
      <c r="AG267" s="50" t="s">
        <v>43</v>
      </c>
      <c r="AH267" s="50" t="str">
        <f t="shared" si="31"/>
        <v>C-17 29,35 Parets del Vallès</v>
      </c>
      <c r="AI267" s="50"/>
      <c r="AJ267" s="50" t="str">
        <f t="shared" si="32"/>
        <v>{'Camera information':{'Identifier':'camera.1712','Number':1712,'Group':'C-17','Name':'C-17 29,35 Parets del Vallès','Location':'C-17',</v>
      </c>
      <c r="AK267" s="50" t="str">
        <f t="shared" si="30"/>
        <v>'Description':'C-17 29,35 Parets del Vallès','Symbol':'Fixed camera','Owner':'SCT','Municipality':'Parets del Vallès','Kilometric Point':'29,35','Road':'C-17','Direction':'DEC',</v>
      </c>
      <c r="AL267" s="50" t="str">
        <f t="shared" si="33"/>
        <v>'Latitude':'41,573025','Longitude':'2,254005','Manufacturer':'LANACCESS','Model':'onSafe MPEGx-100E','Protocol':'		UltrakVLC','Polling':300,</v>
      </c>
      <c r="AM267" s="50" t="str">
        <f t="shared" si="28"/>
        <v>'Connection':{'Address':'10.136.42.231','Multicast address':'				239.136.42.231','User':'hello','Password':'world','HTTP port':80,'ONVIF port':80,'RTSP port':554},</v>
      </c>
      <c r="AN267" s="50" t="str">
        <f t="shared" si="34"/>
        <v>'PTZ protocol':{'Protocol':'		UltrakVLC','Address':			363,'Port':10,'Serial settings':'9600,8,N,2'}}},</v>
      </c>
      <c r="AO267" s="50"/>
      <c r="AP267" s="50"/>
      <c r="AQ267" s="50"/>
      <c r="AR267" s="50"/>
      <c r="AS267" s="50"/>
      <c r="AT267" s="50"/>
      <c r="AU267" s="50"/>
      <c r="AV267" s="50"/>
      <c r="AW267" s="50"/>
      <c r="AX267" s="50"/>
      <c r="AY267" s="50"/>
      <c r="AZ267" s="50"/>
      <c r="BA267" s="50"/>
      <c r="BB267" s="50"/>
      <c r="BC267" s="50"/>
      <c r="BD267" s="50"/>
      <c r="BE267" s="50"/>
      <c r="BF267" s="50"/>
      <c r="BG267" s="50"/>
      <c r="BH267" s="50"/>
      <c r="BI267" s="50"/>
      <c r="BJ267" s="50"/>
      <c r="BK267" s="50"/>
      <c r="BL267" s="50"/>
      <c r="BM267" s="50"/>
      <c r="BN267" s="50"/>
      <c r="BO267" s="50"/>
      <c r="BP267" s="50"/>
      <c r="BQ267" s="50"/>
      <c r="BR267" s="50"/>
      <c r="BS267" s="50"/>
      <c r="BT267" s="50"/>
      <c r="BU267" s="50"/>
      <c r="BV267" s="50"/>
      <c r="BW267" s="50"/>
      <c r="BX267" s="50"/>
      <c r="BY267" s="50"/>
      <c r="BZ267" s="50"/>
      <c r="CA267" s="50"/>
      <c r="CB267" s="50"/>
      <c r="CC267" s="50"/>
      <c r="CD267" s="50"/>
      <c r="CE267" s="50"/>
      <c r="CF267" s="50"/>
      <c r="CG267" s="50"/>
      <c r="CH267" s="50"/>
      <c r="CI267" s="50"/>
      <c r="CJ267" s="50"/>
      <c r="CK267" s="50"/>
      <c r="CL267" s="50"/>
      <c r="CM267" s="50"/>
      <c r="CN267" s="50"/>
      <c r="CO267" s="50"/>
      <c r="CP267" s="50"/>
      <c r="CQ267" s="50"/>
      <c r="CR267" s="50"/>
      <c r="CS267" s="50"/>
      <c r="CT267" s="50"/>
      <c r="CU267" s="50"/>
      <c r="CV267" s="50"/>
      <c r="CW267" s="50"/>
      <c r="CX267" s="50"/>
      <c r="CY267" s="50"/>
      <c r="CZ267" s="50"/>
      <c r="DA267" s="50"/>
      <c r="DB267" s="50"/>
      <c r="DC267" s="50"/>
      <c r="DD267" s="50"/>
      <c r="DE267" s="50"/>
      <c r="DF267" s="50"/>
      <c r="DG267" s="50"/>
      <c r="DH267" s="50"/>
      <c r="DI267" s="50"/>
      <c r="DJ267" s="50"/>
      <c r="DK267" s="50"/>
      <c r="DL267" s="50"/>
      <c r="DM267" s="50"/>
      <c r="DN267" s="50"/>
      <c r="DO267" s="50"/>
      <c r="DP267" s="50"/>
      <c r="DQ267" s="50"/>
      <c r="DR267" s="50"/>
      <c r="DS267" s="50"/>
      <c r="DT267" s="50"/>
      <c r="DU267" s="50"/>
      <c r="DV267" s="50"/>
      <c r="DW267" s="50"/>
      <c r="DX267" s="50"/>
      <c r="DY267" s="50"/>
      <c r="DZ267" s="50"/>
      <c r="EA267" s="50"/>
      <c r="EB267" s="50"/>
      <c r="EC267" s="50"/>
      <c r="ED267" s="50"/>
      <c r="EE267" s="50"/>
      <c r="EF267" s="50"/>
      <c r="EG267" s="50"/>
      <c r="EH267" s="50"/>
      <c r="EI267" s="50"/>
      <c r="EJ267" s="50"/>
      <c r="EK267" s="50"/>
      <c r="EL267" s="50"/>
      <c r="EM267" s="50"/>
      <c r="EN267" s="50"/>
      <c r="EO267" s="50"/>
      <c r="EP267" s="50"/>
      <c r="EQ267" s="50"/>
      <c r="ER267" s="50"/>
      <c r="ES267" s="50"/>
      <c r="ET267" s="50"/>
      <c r="EU267" s="50"/>
      <c r="EV267" s="50"/>
      <c r="EW267" s="50"/>
      <c r="EX267" s="50"/>
      <c r="EY267" s="50"/>
      <c r="EZ267" s="50"/>
      <c r="FA267" s="50"/>
      <c r="FB267" s="50"/>
      <c r="FC267" s="50"/>
      <c r="FD267" s="50"/>
      <c r="FE267" s="50"/>
      <c r="FF267" s="50"/>
      <c r="FG267" s="50"/>
      <c r="FH267" s="50"/>
      <c r="FI267" s="50"/>
      <c r="FJ267" s="50"/>
      <c r="FK267" s="50"/>
      <c r="FL267" s="50"/>
      <c r="FM267" s="50"/>
      <c r="FN267" s="50"/>
      <c r="FO267" s="50"/>
      <c r="FP267" s="50"/>
      <c r="FQ267" s="50"/>
      <c r="FR267" s="50"/>
      <c r="FS267" s="50"/>
      <c r="FT267" s="50"/>
      <c r="FU267" s="50"/>
      <c r="FV267" s="50"/>
      <c r="FW267" s="50"/>
      <c r="FX267" s="50"/>
      <c r="FY267" s="50"/>
      <c r="FZ267" s="50"/>
      <c r="GA267" s="50"/>
      <c r="GB267" s="50"/>
      <c r="GC267" s="50"/>
      <c r="GD267" s="50"/>
      <c r="GE267" s="50"/>
      <c r="GF267" s="50"/>
      <c r="GG267" s="50"/>
      <c r="GH267" s="50"/>
      <c r="GI267" s="50"/>
      <c r="GJ267" s="50"/>
      <c r="GK267" s="50"/>
      <c r="GL267" s="50"/>
      <c r="GM267" s="50"/>
      <c r="GN267" s="50"/>
      <c r="GO267" s="50"/>
      <c r="GP267" s="50"/>
      <c r="GQ267" s="50"/>
      <c r="GR267" s="50"/>
      <c r="GS267" s="50"/>
      <c r="GT267" s="50"/>
      <c r="GU267" s="50"/>
      <c r="GV267" s="50"/>
      <c r="GW267" s="50"/>
      <c r="GX267" s="50"/>
      <c r="GY267" s="50"/>
      <c r="GZ267" s="50"/>
      <c r="HA267" s="50"/>
      <c r="HB267" s="50"/>
      <c r="HC267" s="50"/>
      <c r="HD267" s="50"/>
      <c r="HE267" s="50"/>
      <c r="HF267" s="50"/>
      <c r="HG267" s="50"/>
      <c r="HH267" s="50"/>
      <c r="HI267" s="50"/>
      <c r="HJ267" s="50"/>
      <c r="HK267" s="50"/>
      <c r="HL267" s="50"/>
      <c r="HM267" s="50"/>
      <c r="HN267" s="50"/>
      <c r="HO267" s="50"/>
      <c r="HP267" s="50"/>
      <c r="HQ267" s="50"/>
      <c r="HR267" s="50"/>
      <c r="HS267" s="50"/>
      <c r="HT267" s="50"/>
      <c r="HU267" s="50"/>
      <c r="HV267" s="50"/>
      <c r="HW267" s="50"/>
      <c r="HX267" s="50"/>
      <c r="HY267" s="50"/>
      <c r="HZ267" s="50"/>
      <c r="IA267" s="50"/>
      <c r="IB267" s="50"/>
      <c r="IC267" s="50"/>
      <c r="ID267" s="50"/>
      <c r="IE267" s="50"/>
      <c r="IF267" s="50"/>
      <c r="IG267" s="50"/>
      <c r="IH267" s="50"/>
      <c r="II267" s="50"/>
      <c r="IJ267" s="50"/>
      <c r="IK267" s="50"/>
      <c r="IL267" s="50"/>
      <c r="IM267" s="50"/>
      <c r="IN267" s="50"/>
      <c r="IO267" s="50"/>
      <c r="IP267" s="50"/>
      <c r="IQ267" s="50"/>
      <c r="IR267" s="50"/>
      <c r="IS267" s="50"/>
    </row>
    <row r="268" spans="1:253" ht="14.25" customHeight="1" x14ac:dyDescent="0.2">
      <c r="A268" s="56" t="str">
        <f t="shared" si="29"/>
        <v>camera.1713</v>
      </c>
      <c r="B268" s="57">
        <v>1713</v>
      </c>
      <c r="C268" s="58" t="s">
        <v>774</v>
      </c>
      <c r="D268" s="58">
        <v>29.9</v>
      </c>
      <c r="E268" s="58" t="s">
        <v>45</v>
      </c>
      <c r="F268" s="58" t="s">
        <v>774</v>
      </c>
      <c r="G268" s="58" t="s">
        <v>35</v>
      </c>
      <c r="H268" s="58" t="s">
        <v>815</v>
      </c>
      <c r="I268" s="58" t="s">
        <v>805</v>
      </c>
      <c r="J268" s="50" t="s">
        <v>47</v>
      </c>
      <c r="K268" s="50" t="s">
        <v>48</v>
      </c>
      <c r="L268" s="50" t="s">
        <v>816</v>
      </c>
      <c r="M268" s="58" t="s">
        <v>50</v>
      </c>
      <c r="N268" s="58" t="s">
        <v>50</v>
      </c>
      <c r="O268" s="50">
        <v>80</v>
      </c>
      <c r="P268" s="50">
        <v>80</v>
      </c>
      <c r="Q268" s="50">
        <v>554</v>
      </c>
      <c r="R268" s="50" t="s">
        <v>1676</v>
      </c>
      <c r="S268" s="50" t="s">
        <v>817</v>
      </c>
      <c r="T268" s="50">
        <v>2222</v>
      </c>
      <c r="U268" s="50" t="s">
        <v>779</v>
      </c>
      <c r="V268" s="50" t="s">
        <v>818</v>
      </c>
      <c r="W268" s="61"/>
      <c r="Y268" s="61"/>
      <c r="AB268" s="58" t="s">
        <v>774</v>
      </c>
      <c r="AC268" s="50" t="s">
        <v>54</v>
      </c>
      <c r="AD268" s="50">
        <v>41.575699</v>
      </c>
      <c r="AE268" s="50">
        <v>2.2594340000000002</v>
      </c>
      <c r="AF268" s="50">
        <v>300</v>
      </c>
      <c r="AG268" s="50" t="s">
        <v>43</v>
      </c>
      <c r="AH268" s="50" t="str">
        <f t="shared" si="31"/>
        <v>C-17 29,9 Granollers</v>
      </c>
      <c r="AI268" s="50"/>
      <c r="AJ268" s="50" t="str">
        <f t="shared" si="32"/>
        <v>{'Camera information':{'Identifier':'camera.1713','Number':1713,'Group':'C-17','Name':'C-17 29,9 Granollers','Location':'C-17',</v>
      </c>
      <c r="AK268" s="50" t="str">
        <f t="shared" si="30"/>
        <v>'Description':'C-17 29,9 Granollers','Symbol':'Fixed camera','Owner':'SCT','Municipality':'Garriga','Kilometric Point':'29,9','Road':'C-17','Direction':'DEC',</v>
      </c>
      <c r="AL268" s="50" t="str">
        <f t="shared" si="33"/>
        <v>'Latitude':'41,575699','Longitude':'2,259434','Manufacturer':'AXIS','Model':'AXIS Q7401 Video Encoder','Protocol':'		UltrakVLC','Polling':300,</v>
      </c>
      <c r="AM268" s="50" t="str">
        <f t="shared" si="28"/>
        <v>'Connection':{'Address':'10.136.42.232','Multicast address':'				239.136.42.232','User':'root','Password':'root','HTTP port':80,'ONVIF port':80,'RTSP port':554},</v>
      </c>
      <c r="AN268" s="50" t="str">
        <f t="shared" si="34"/>
        <v>'PTZ protocol':{'Protocol':'		UltrakVLC','Address':			364,'Port':2222,'Serial settings':'9600,8,N,2'}}},</v>
      </c>
      <c r="AO268" s="50"/>
      <c r="AP268" s="50"/>
      <c r="AQ268" s="50"/>
      <c r="AR268" s="50"/>
      <c r="AS268" s="50"/>
      <c r="AT268" s="50"/>
      <c r="AU268" s="50"/>
      <c r="AV268" s="50"/>
      <c r="AW268" s="50"/>
      <c r="AX268" s="50"/>
      <c r="AY268" s="50"/>
      <c r="AZ268" s="50"/>
      <c r="BA268" s="50"/>
      <c r="BB268" s="50"/>
      <c r="BC268" s="50"/>
      <c r="BD268" s="50"/>
      <c r="BE268" s="50"/>
      <c r="BF268" s="50"/>
      <c r="BG268" s="50"/>
      <c r="BH268" s="50"/>
      <c r="BI268" s="50"/>
      <c r="BJ268" s="50"/>
      <c r="BK268" s="50"/>
      <c r="BL268" s="50"/>
      <c r="BM268" s="50"/>
      <c r="BN268" s="50"/>
      <c r="BO268" s="50"/>
      <c r="BP268" s="50"/>
      <c r="BQ268" s="50"/>
      <c r="BR268" s="50"/>
      <c r="BS268" s="50"/>
      <c r="BT268" s="50"/>
      <c r="BU268" s="50"/>
      <c r="BV268" s="50"/>
      <c r="BW268" s="50"/>
      <c r="BX268" s="50"/>
      <c r="BY268" s="50"/>
      <c r="BZ268" s="50"/>
      <c r="CA268" s="50"/>
      <c r="CB268" s="50"/>
      <c r="CC268" s="50"/>
      <c r="CD268" s="50"/>
      <c r="CE268" s="50"/>
      <c r="CF268" s="50"/>
      <c r="CG268" s="50"/>
      <c r="CH268" s="50"/>
      <c r="CI268" s="50"/>
      <c r="CJ268" s="50"/>
      <c r="CK268" s="50"/>
      <c r="CL268" s="50"/>
      <c r="CM268" s="50"/>
      <c r="CN268" s="50"/>
      <c r="CO268" s="50"/>
      <c r="CP268" s="50"/>
      <c r="CQ268" s="50"/>
      <c r="CR268" s="50"/>
      <c r="CS268" s="50"/>
      <c r="CT268" s="50"/>
      <c r="CU268" s="50"/>
      <c r="CV268" s="50"/>
      <c r="CW268" s="50"/>
      <c r="CX268" s="50"/>
      <c r="CY268" s="50"/>
      <c r="CZ268" s="50"/>
      <c r="DA268" s="50"/>
      <c r="DB268" s="50"/>
      <c r="DC268" s="50"/>
      <c r="DD268" s="50"/>
      <c r="DE268" s="50"/>
      <c r="DF268" s="50"/>
      <c r="DG268" s="50"/>
      <c r="DH268" s="50"/>
      <c r="DI268" s="50"/>
      <c r="DJ268" s="50"/>
      <c r="DK268" s="50"/>
      <c r="DL268" s="50"/>
      <c r="DM268" s="50"/>
      <c r="DN268" s="50"/>
      <c r="DO268" s="50"/>
      <c r="DP268" s="50"/>
      <c r="DQ268" s="50"/>
      <c r="DR268" s="50"/>
      <c r="DS268" s="50"/>
      <c r="DT268" s="50"/>
      <c r="DU268" s="50"/>
      <c r="DV268" s="50"/>
      <c r="DW268" s="50"/>
      <c r="DX268" s="50"/>
      <c r="DY268" s="50"/>
      <c r="DZ268" s="50"/>
      <c r="EA268" s="50"/>
      <c r="EB268" s="50"/>
      <c r="EC268" s="50"/>
      <c r="ED268" s="50"/>
      <c r="EE268" s="50"/>
      <c r="EF268" s="50"/>
      <c r="EG268" s="50"/>
      <c r="EH268" s="50"/>
      <c r="EI268" s="50"/>
      <c r="EJ268" s="50"/>
      <c r="EK268" s="50"/>
      <c r="EL268" s="50"/>
      <c r="EM268" s="50"/>
      <c r="EN268" s="50"/>
      <c r="EO268" s="50"/>
      <c r="EP268" s="50"/>
      <c r="EQ268" s="50"/>
      <c r="ER268" s="50"/>
      <c r="ES268" s="50"/>
      <c r="ET268" s="50"/>
      <c r="EU268" s="50"/>
      <c r="EV268" s="50"/>
      <c r="EW268" s="50"/>
      <c r="EX268" s="50"/>
      <c r="EY268" s="50"/>
      <c r="EZ268" s="50"/>
      <c r="FA268" s="50"/>
      <c r="FB268" s="50"/>
      <c r="FC268" s="50"/>
      <c r="FD268" s="50"/>
      <c r="FE268" s="50"/>
      <c r="FF268" s="50"/>
      <c r="FG268" s="50"/>
      <c r="FH268" s="50"/>
      <c r="FI268" s="50"/>
      <c r="FJ268" s="50"/>
      <c r="FK268" s="50"/>
      <c r="FL268" s="50"/>
      <c r="FM268" s="50"/>
      <c r="FN268" s="50"/>
      <c r="FO268" s="50"/>
      <c r="FP268" s="50"/>
      <c r="FQ268" s="50"/>
      <c r="FR268" s="50"/>
      <c r="FS268" s="50"/>
      <c r="FT268" s="50"/>
      <c r="FU268" s="50"/>
      <c r="FV268" s="50"/>
      <c r="FW268" s="50"/>
      <c r="FX268" s="50"/>
      <c r="FY268" s="50"/>
      <c r="FZ268" s="50"/>
      <c r="GA268" s="50"/>
      <c r="GB268" s="50"/>
      <c r="GC268" s="50"/>
      <c r="GD268" s="50"/>
      <c r="GE268" s="50"/>
      <c r="GF268" s="50"/>
      <c r="GG268" s="50"/>
      <c r="GH268" s="50"/>
      <c r="GI268" s="50"/>
      <c r="GJ268" s="50"/>
      <c r="GK268" s="50"/>
      <c r="GL268" s="50"/>
      <c r="GM268" s="50"/>
      <c r="GN268" s="50"/>
      <c r="GO268" s="50"/>
      <c r="GP268" s="50"/>
      <c r="GQ268" s="50"/>
      <c r="GR268" s="50"/>
      <c r="GS268" s="50"/>
      <c r="GT268" s="50"/>
      <c r="GU268" s="50"/>
      <c r="GV268" s="50"/>
      <c r="GW268" s="50"/>
      <c r="GX268" s="50"/>
      <c r="GY268" s="50"/>
      <c r="GZ268" s="50"/>
      <c r="HA268" s="50"/>
      <c r="HB268" s="50"/>
      <c r="HC268" s="50"/>
      <c r="HD268" s="50"/>
      <c r="HE268" s="50"/>
      <c r="HF268" s="50"/>
      <c r="HG268" s="50"/>
      <c r="HH268" s="50"/>
      <c r="HI268" s="50"/>
      <c r="HJ268" s="50"/>
      <c r="HK268" s="50"/>
      <c r="HL268" s="50"/>
      <c r="HM268" s="50"/>
      <c r="HN268" s="50"/>
      <c r="HO268" s="50"/>
      <c r="HP268" s="50"/>
      <c r="HQ268" s="50"/>
      <c r="HR268" s="50"/>
      <c r="HS268" s="50"/>
      <c r="HT268" s="50"/>
      <c r="HU268" s="50"/>
      <c r="HV268" s="50"/>
      <c r="HW268" s="50"/>
      <c r="HX268" s="50"/>
      <c r="HY268" s="50"/>
      <c r="HZ268" s="50"/>
      <c r="IA268" s="50"/>
      <c r="IB268" s="50"/>
      <c r="IC268" s="50"/>
      <c r="ID268" s="50"/>
      <c r="IE268" s="50"/>
      <c r="IF268" s="50"/>
      <c r="IG268" s="50"/>
      <c r="IH268" s="50"/>
      <c r="II268" s="50"/>
      <c r="IJ268" s="50"/>
      <c r="IK268" s="50"/>
      <c r="IL268" s="50"/>
      <c r="IM268" s="50"/>
      <c r="IN268" s="50"/>
      <c r="IO268" s="50"/>
      <c r="IP268" s="50"/>
      <c r="IQ268" s="50"/>
      <c r="IR268" s="50"/>
      <c r="IS268" s="50"/>
    </row>
    <row r="269" spans="1:253" ht="14.25" customHeight="1" x14ac:dyDescent="0.2">
      <c r="A269" s="56" t="str">
        <f t="shared" si="29"/>
        <v>camera.1714</v>
      </c>
      <c r="B269" s="57">
        <v>1714</v>
      </c>
      <c r="C269" s="58" t="s">
        <v>774</v>
      </c>
      <c r="D269" s="58">
        <v>31.3</v>
      </c>
      <c r="E269" s="58" t="s">
        <v>45</v>
      </c>
      <c r="F269" s="58" t="s">
        <v>774</v>
      </c>
      <c r="G269" s="58" t="s">
        <v>35</v>
      </c>
      <c r="H269" s="58" t="s">
        <v>819</v>
      </c>
      <c r="I269" s="58" t="s">
        <v>805</v>
      </c>
      <c r="J269" s="79" t="s">
        <v>47</v>
      </c>
      <c r="K269" s="50" t="s">
        <v>48</v>
      </c>
      <c r="L269" s="50" t="s">
        <v>820</v>
      </c>
      <c r="M269" s="58" t="s">
        <v>50</v>
      </c>
      <c r="N269" s="58" t="s">
        <v>50</v>
      </c>
      <c r="O269" s="50">
        <v>80</v>
      </c>
      <c r="P269" s="50">
        <v>80</v>
      </c>
      <c r="Q269" s="50">
        <v>554</v>
      </c>
      <c r="R269" s="50" t="s">
        <v>1676</v>
      </c>
      <c r="S269" s="50" t="s">
        <v>821</v>
      </c>
      <c r="T269" s="50">
        <v>2222</v>
      </c>
      <c r="U269" s="50" t="s">
        <v>779</v>
      </c>
      <c r="V269" s="50" t="s">
        <v>822</v>
      </c>
      <c r="AB269" s="58" t="s">
        <v>774</v>
      </c>
      <c r="AC269" s="50" t="s">
        <v>511</v>
      </c>
      <c r="AD269" s="50">
        <v>41.575405022917899</v>
      </c>
      <c r="AE269" s="50">
        <v>2.2820845668467999</v>
      </c>
      <c r="AF269" s="50">
        <v>300</v>
      </c>
      <c r="AG269" s="50" t="s">
        <v>43</v>
      </c>
      <c r="AH269" s="50" t="str">
        <f t="shared" si="31"/>
        <v>C-17 31,3 Granollers</v>
      </c>
      <c r="AI269" s="50"/>
      <c r="AJ269" s="50" t="str">
        <f t="shared" si="32"/>
        <v>{'Camera information':{'Identifier':'camera.1714','Number':1714,'Group':'C-17','Name':'C-17 31,3 Granollers','Location':'C-17',</v>
      </c>
      <c r="AK269" s="50" t="str">
        <f t="shared" si="30"/>
        <v>'Description':'C-17 31,3 Granollers','Symbol':'Fixed camera','Owner':'SCT','Municipality':'Vilanova del Vallès','Kilometric Point':'31,3','Road':'C-17','Direction':'CRE',</v>
      </c>
      <c r="AL269" s="50" t="str">
        <f t="shared" si="33"/>
        <v>'Latitude':'41,5754050229179','Longitude':'2,2820845668468','Manufacturer':'AXIS','Model':'AXIS Q7401 Video Encoder','Protocol':'		UltrakVLC','Polling':300,</v>
      </c>
      <c r="AM269" s="50" t="str">
        <f t="shared" si="28"/>
        <v>'Connection':{'Address':'10.136.42.233','Multicast address':'				239.136.42.233','User':'root','Password':'root','HTTP port':80,'ONVIF port':80,'RTSP port':554},</v>
      </c>
      <c r="AN269" s="50" t="str">
        <f t="shared" si="34"/>
        <v>'PTZ protocol':{'Protocol':'		UltrakVLC','Address':			365,'Port':2222,'Serial settings':'9600,8,N,2'}}},</v>
      </c>
      <c r="AO269" s="50"/>
      <c r="AP269" s="50"/>
      <c r="AQ269" s="50"/>
      <c r="AR269" s="50"/>
      <c r="AS269" s="50"/>
      <c r="AT269" s="50"/>
      <c r="AU269" s="50"/>
      <c r="AV269" s="50"/>
      <c r="AW269" s="50"/>
      <c r="AX269" s="50"/>
      <c r="AY269" s="50"/>
      <c r="AZ269" s="50"/>
      <c r="BA269" s="50"/>
      <c r="BB269" s="50"/>
      <c r="BC269" s="50"/>
      <c r="BD269" s="50"/>
      <c r="BE269" s="50"/>
      <c r="BF269" s="50"/>
      <c r="BG269" s="50"/>
      <c r="BH269" s="50"/>
      <c r="BI269" s="50"/>
      <c r="BJ269" s="50"/>
      <c r="BK269" s="50"/>
      <c r="BL269" s="50"/>
      <c r="BM269" s="50"/>
      <c r="BN269" s="50"/>
      <c r="BO269" s="50"/>
      <c r="BP269" s="50"/>
      <c r="BQ269" s="50"/>
      <c r="BR269" s="50"/>
      <c r="BS269" s="50"/>
      <c r="BT269" s="50"/>
      <c r="BU269" s="50"/>
      <c r="BV269" s="50"/>
      <c r="BW269" s="50"/>
      <c r="BX269" s="50"/>
      <c r="BY269" s="50"/>
      <c r="BZ269" s="50"/>
      <c r="CA269" s="50"/>
      <c r="CB269" s="50"/>
      <c r="CC269" s="50"/>
      <c r="CD269" s="50"/>
      <c r="CE269" s="50"/>
      <c r="CF269" s="50"/>
      <c r="CG269" s="50"/>
      <c r="CH269" s="50"/>
      <c r="CI269" s="50"/>
      <c r="CJ269" s="50"/>
      <c r="CK269" s="50"/>
      <c r="CL269" s="50"/>
      <c r="CM269" s="50"/>
      <c r="CN269" s="50"/>
      <c r="CO269" s="50"/>
      <c r="CP269" s="50"/>
      <c r="CQ269" s="50"/>
      <c r="CR269" s="50"/>
      <c r="CS269" s="50"/>
      <c r="CT269" s="50"/>
      <c r="CU269" s="50"/>
      <c r="CV269" s="50"/>
      <c r="CW269" s="50"/>
      <c r="CX269" s="50"/>
      <c r="CY269" s="50"/>
      <c r="CZ269" s="50"/>
      <c r="DA269" s="50"/>
      <c r="DB269" s="50"/>
      <c r="DC269" s="50"/>
      <c r="DD269" s="50"/>
      <c r="DE269" s="50"/>
      <c r="DF269" s="50"/>
      <c r="DG269" s="50"/>
      <c r="DH269" s="50"/>
      <c r="DI269" s="50"/>
      <c r="DJ269" s="50"/>
      <c r="DK269" s="50"/>
      <c r="DL269" s="50"/>
      <c r="DM269" s="50"/>
      <c r="DN269" s="50"/>
      <c r="DO269" s="50"/>
      <c r="DP269" s="50"/>
      <c r="DQ269" s="50"/>
      <c r="DR269" s="50"/>
      <c r="DS269" s="50"/>
      <c r="DT269" s="50"/>
      <c r="DU269" s="50"/>
      <c r="DV269" s="50"/>
      <c r="DW269" s="50"/>
      <c r="DX269" s="50"/>
      <c r="DY269" s="50"/>
      <c r="DZ269" s="50"/>
      <c r="EA269" s="50"/>
      <c r="EB269" s="50"/>
      <c r="EC269" s="50"/>
      <c r="ED269" s="50"/>
      <c r="EE269" s="50"/>
      <c r="EF269" s="50"/>
      <c r="EG269" s="50"/>
      <c r="EH269" s="50"/>
      <c r="EI269" s="50"/>
      <c r="EJ269" s="50"/>
      <c r="EK269" s="50"/>
      <c r="EL269" s="50"/>
      <c r="EM269" s="50"/>
      <c r="EN269" s="50"/>
      <c r="EO269" s="50"/>
      <c r="EP269" s="50"/>
      <c r="EQ269" s="50"/>
      <c r="ER269" s="50"/>
      <c r="ES269" s="50"/>
      <c r="ET269" s="50"/>
      <c r="EU269" s="50"/>
      <c r="EV269" s="50"/>
      <c r="EW269" s="50"/>
      <c r="EX269" s="50"/>
      <c r="EY269" s="50"/>
      <c r="EZ269" s="50"/>
      <c r="FA269" s="50"/>
      <c r="FB269" s="50"/>
      <c r="FC269" s="50"/>
      <c r="FD269" s="50"/>
      <c r="FE269" s="50"/>
      <c r="FF269" s="50"/>
      <c r="FG269" s="50"/>
      <c r="FH269" s="50"/>
      <c r="FI269" s="50"/>
      <c r="FJ269" s="50"/>
      <c r="FK269" s="50"/>
      <c r="FL269" s="50"/>
      <c r="FM269" s="50"/>
      <c r="FN269" s="50"/>
      <c r="FO269" s="50"/>
      <c r="FP269" s="50"/>
      <c r="FQ269" s="50"/>
      <c r="FR269" s="50"/>
      <c r="FS269" s="50"/>
      <c r="FT269" s="50"/>
      <c r="FU269" s="50"/>
      <c r="FV269" s="50"/>
      <c r="FW269" s="50"/>
      <c r="FX269" s="50"/>
      <c r="FY269" s="50"/>
      <c r="FZ269" s="50"/>
      <c r="GA269" s="50"/>
      <c r="GB269" s="50"/>
      <c r="GC269" s="50"/>
      <c r="GD269" s="50"/>
      <c r="GE269" s="50"/>
      <c r="GF269" s="50"/>
      <c r="GG269" s="50"/>
      <c r="GH269" s="50"/>
      <c r="GI269" s="50"/>
      <c r="GJ269" s="50"/>
      <c r="GK269" s="50"/>
      <c r="GL269" s="50"/>
      <c r="GM269" s="50"/>
      <c r="GN269" s="50"/>
      <c r="GO269" s="50"/>
      <c r="GP269" s="50"/>
      <c r="GQ269" s="50"/>
      <c r="GR269" s="50"/>
      <c r="GS269" s="50"/>
      <c r="GT269" s="50"/>
      <c r="GU269" s="50"/>
      <c r="GV269" s="50"/>
      <c r="GW269" s="50"/>
      <c r="GX269" s="50"/>
      <c r="GY269" s="50"/>
      <c r="GZ269" s="50"/>
      <c r="HA269" s="50"/>
      <c r="HB269" s="50"/>
      <c r="HC269" s="50"/>
      <c r="HD269" s="50"/>
      <c r="HE269" s="50"/>
      <c r="HF269" s="50"/>
      <c r="HG269" s="50"/>
      <c r="HH269" s="50"/>
      <c r="HI269" s="50"/>
      <c r="HJ269" s="50"/>
      <c r="HK269" s="50"/>
      <c r="HL269" s="50"/>
      <c r="HM269" s="50"/>
      <c r="HN269" s="50"/>
      <c r="HO269" s="50"/>
      <c r="HP269" s="50"/>
      <c r="HQ269" s="50"/>
      <c r="HR269" s="50"/>
      <c r="HS269" s="50"/>
      <c r="HT269" s="50"/>
      <c r="HU269" s="50"/>
      <c r="HV269" s="50"/>
      <c r="HW269" s="50"/>
      <c r="HX269" s="50"/>
      <c r="HY269" s="50"/>
      <c r="HZ269" s="50"/>
      <c r="IA269" s="50"/>
      <c r="IB269" s="50"/>
      <c r="IC269" s="50"/>
      <c r="ID269" s="50"/>
      <c r="IE269" s="50"/>
      <c r="IF269" s="50"/>
      <c r="IG269" s="50"/>
      <c r="IH269" s="50"/>
      <c r="II269" s="50"/>
      <c r="IJ269" s="50"/>
      <c r="IK269" s="50"/>
      <c r="IL269" s="50"/>
      <c r="IM269" s="50"/>
      <c r="IN269" s="50"/>
      <c r="IO269" s="50"/>
      <c r="IP269" s="50"/>
      <c r="IQ269" s="50"/>
      <c r="IR269" s="50"/>
      <c r="IS269" s="50"/>
    </row>
    <row r="270" spans="1:253" ht="14.25" customHeight="1" x14ac:dyDescent="0.2">
      <c r="A270" s="56" t="str">
        <f t="shared" si="29"/>
        <v>camera.2001</v>
      </c>
      <c r="B270" s="57">
        <v>2001</v>
      </c>
      <c r="C270" s="58" t="s">
        <v>648</v>
      </c>
      <c r="D270" s="58">
        <v>17.100000000000001</v>
      </c>
      <c r="E270" s="58" t="s">
        <v>45</v>
      </c>
      <c r="F270" s="58" t="s">
        <v>61</v>
      </c>
      <c r="G270" s="58" t="s">
        <v>35</v>
      </c>
      <c r="H270" s="58" t="s">
        <v>823</v>
      </c>
      <c r="I270" s="58" t="s">
        <v>824</v>
      </c>
      <c r="J270" s="50" t="s">
        <v>37</v>
      </c>
      <c r="K270" s="63" t="s">
        <v>38</v>
      </c>
      <c r="L270" s="50" t="s">
        <v>825</v>
      </c>
      <c r="M270" s="58" t="s">
        <v>39</v>
      </c>
      <c r="N270" s="58" t="s">
        <v>40</v>
      </c>
      <c r="O270" s="50">
        <v>80</v>
      </c>
      <c r="P270" s="50">
        <v>80</v>
      </c>
      <c r="Q270" s="50">
        <v>554</v>
      </c>
      <c r="R270" s="50" t="s">
        <v>1682</v>
      </c>
      <c r="S270" s="50" t="s">
        <v>100</v>
      </c>
      <c r="T270" s="50">
        <v>2024</v>
      </c>
      <c r="U270" s="50" t="s">
        <v>66</v>
      </c>
      <c r="V270" s="50" t="s">
        <v>826</v>
      </c>
      <c r="W270" s="50" t="s">
        <v>68</v>
      </c>
      <c r="AB270" s="58" t="s">
        <v>648</v>
      </c>
      <c r="AC270" s="50" t="s">
        <v>511</v>
      </c>
      <c r="AD270" s="50">
        <v>41.452354895497599</v>
      </c>
      <c r="AE270" s="50">
        <v>2.2014126152465998</v>
      </c>
      <c r="AF270" s="50">
        <v>300</v>
      </c>
      <c r="AG270" s="50" t="s">
        <v>43</v>
      </c>
      <c r="AH270" s="50" t="str">
        <f t="shared" si="31"/>
        <v>B-20 17,1 Sta. Coloma</v>
      </c>
      <c r="AI270" s="50"/>
      <c r="AJ270" s="50" t="str">
        <f t="shared" si="32"/>
        <v>{'Camera information':{'Identifier':'camera.2001','Number':2001,'Group':'B-20','Name':'B-20 17,1 Sta. Coloma','Location':'ACCESSOS NORD',</v>
      </c>
      <c r="AK270" s="50" t="str">
        <f t="shared" si="30"/>
        <v>'Description':'B-20 17,1 Sta. Coloma','Symbol':'Fixed camera','Owner':'SCT','Municipality':'Santa Coloma de Gramenet','Kilometric Point':'17,1','Road':'B-20','Direction':'CRE',</v>
      </c>
      <c r="AL270" s="50" t="str">
        <f t="shared" si="33"/>
        <v>'Latitude':'41,4523548954976','Longitude':'2,2014126152466','Manufacturer':'LANACCESS','Model':'onSafe MPEGx-120E','Protocol':'		Plettack','Polling':300,</v>
      </c>
      <c r="AM270" s="50" t="str">
        <f t="shared" si="28"/>
        <v>'Connection':{'Address':'10.137.229.2','Multicast address':'				239.137.229.2','User':'hello','Password':'world','HTTP port':80,'ONVIF port':80,'RTSP port':554},</v>
      </c>
      <c r="AN270" s="50" t="str">
        <f t="shared" si="34"/>
        <v>'PTZ protocol':{'Protocol':'		Plettack','Address':			1,'Port':2024,'Serial settings':'1200,8,E,1'}}},</v>
      </c>
      <c r="AO270" s="50"/>
      <c r="AP270" s="50"/>
      <c r="AQ270" s="50"/>
      <c r="AR270" s="50"/>
      <c r="AS270" s="50"/>
      <c r="AT270" s="50"/>
      <c r="AU270" s="50"/>
      <c r="AV270" s="50"/>
      <c r="AW270" s="50"/>
      <c r="AX270" s="50"/>
      <c r="AY270" s="50"/>
      <c r="AZ270" s="50"/>
      <c r="BA270" s="50"/>
      <c r="BB270" s="50"/>
      <c r="BC270" s="50"/>
      <c r="BD270" s="50"/>
      <c r="BE270" s="50"/>
      <c r="BF270" s="50"/>
      <c r="BG270" s="50"/>
      <c r="BH270" s="50"/>
      <c r="BI270" s="50"/>
      <c r="BJ270" s="50"/>
      <c r="BK270" s="50"/>
      <c r="BL270" s="50"/>
      <c r="BM270" s="50"/>
      <c r="BN270" s="50"/>
      <c r="BO270" s="50"/>
      <c r="BP270" s="50"/>
      <c r="BQ270" s="50"/>
      <c r="BR270" s="50"/>
      <c r="BS270" s="50"/>
      <c r="BT270" s="50"/>
      <c r="BU270" s="50"/>
      <c r="BV270" s="50"/>
      <c r="BW270" s="50"/>
      <c r="BX270" s="50"/>
      <c r="BY270" s="50"/>
      <c r="BZ270" s="50"/>
      <c r="CA270" s="50"/>
      <c r="CB270" s="50"/>
      <c r="CC270" s="50"/>
      <c r="CD270" s="50"/>
      <c r="CE270" s="50"/>
      <c r="CF270" s="50"/>
      <c r="CG270" s="50"/>
      <c r="CH270" s="50"/>
      <c r="CI270" s="50"/>
      <c r="CJ270" s="50"/>
      <c r="CK270" s="50"/>
      <c r="CL270" s="50"/>
      <c r="CM270" s="50"/>
      <c r="CN270" s="50"/>
      <c r="CO270" s="50"/>
      <c r="CP270" s="50"/>
      <c r="CQ270" s="50"/>
      <c r="CR270" s="50"/>
      <c r="CS270" s="50"/>
      <c r="CT270" s="50"/>
      <c r="CU270" s="50"/>
      <c r="CV270" s="50"/>
      <c r="CW270" s="50"/>
      <c r="CX270" s="50"/>
      <c r="CY270" s="50"/>
      <c r="CZ270" s="50"/>
      <c r="DA270" s="50"/>
      <c r="DB270" s="50"/>
      <c r="DC270" s="50"/>
      <c r="DD270" s="50"/>
      <c r="DE270" s="50"/>
      <c r="DF270" s="50"/>
      <c r="DG270" s="50"/>
      <c r="DH270" s="50"/>
      <c r="DI270" s="50"/>
      <c r="DJ270" s="50"/>
      <c r="DK270" s="50"/>
      <c r="DL270" s="50"/>
      <c r="DM270" s="50"/>
      <c r="DN270" s="50"/>
      <c r="DO270" s="50"/>
      <c r="DP270" s="50"/>
      <c r="DQ270" s="50"/>
      <c r="DR270" s="50"/>
      <c r="DS270" s="50"/>
      <c r="DT270" s="50"/>
      <c r="DU270" s="50"/>
      <c r="DV270" s="50"/>
      <c r="DW270" s="50"/>
      <c r="DX270" s="50"/>
      <c r="DY270" s="50"/>
      <c r="DZ270" s="50"/>
      <c r="EA270" s="50"/>
      <c r="EB270" s="50"/>
      <c r="EC270" s="50"/>
      <c r="ED270" s="50"/>
      <c r="EE270" s="50"/>
      <c r="EF270" s="50"/>
      <c r="EG270" s="50"/>
      <c r="EH270" s="50"/>
      <c r="EI270" s="50"/>
      <c r="EJ270" s="50"/>
      <c r="EK270" s="50"/>
      <c r="EL270" s="50"/>
      <c r="EM270" s="50"/>
      <c r="EN270" s="50"/>
      <c r="EO270" s="50"/>
      <c r="EP270" s="50"/>
      <c r="EQ270" s="50"/>
      <c r="ER270" s="50"/>
      <c r="ES270" s="50"/>
      <c r="ET270" s="50"/>
      <c r="EU270" s="50"/>
      <c r="EV270" s="50"/>
      <c r="EW270" s="50"/>
      <c r="EX270" s="50"/>
      <c r="EY270" s="50"/>
      <c r="EZ270" s="50"/>
      <c r="FA270" s="50"/>
      <c r="FB270" s="50"/>
      <c r="FC270" s="50"/>
      <c r="FD270" s="50"/>
      <c r="FE270" s="50"/>
      <c r="FF270" s="50"/>
      <c r="FG270" s="50"/>
      <c r="FH270" s="50"/>
      <c r="FI270" s="50"/>
      <c r="FJ270" s="50"/>
      <c r="FK270" s="50"/>
      <c r="FL270" s="50"/>
      <c r="FM270" s="50"/>
      <c r="FN270" s="50"/>
      <c r="FO270" s="50"/>
      <c r="FP270" s="50"/>
      <c r="FQ270" s="50"/>
      <c r="FR270" s="50"/>
      <c r="FS270" s="50"/>
      <c r="FT270" s="50"/>
      <c r="FU270" s="50"/>
      <c r="FV270" s="50"/>
      <c r="FW270" s="50"/>
      <c r="FX270" s="50"/>
      <c r="FY270" s="50"/>
      <c r="FZ270" s="50"/>
      <c r="GA270" s="50"/>
      <c r="GB270" s="50"/>
      <c r="GC270" s="50"/>
      <c r="GD270" s="50"/>
      <c r="GE270" s="50"/>
      <c r="GF270" s="50"/>
      <c r="GG270" s="50"/>
      <c r="GH270" s="50"/>
      <c r="GI270" s="50"/>
      <c r="GJ270" s="50"/>
      <c r="GK270" s="50"/>
      <c r="GL270" s="50"/>
      <c r="GM270" s="50"/>
      <c r="GN270" s="50"/>
      <c r="GO270" s="50"/>
      <c r="GP270" s="50"/>
      <c r="GQ270" s="50"/>
      <c r="GR270" s="50"/>
      <c r="GS270" s="50"/>
      <c r="GT270" s="50"/>
      <c r="GU270" s="50"/>
      <c r="GV270" s="50"/>
      <c r="GW270" s="50"/>
      <c r="GX270" s="50"/>
      <c r="GY270" s="50"/>
      <c r="GZ270" s="50"/>
      <c r="HA270" s="50"/>
      <c r="HB270" s="50"/>
      <c r="HC270" s="50"/>
      <c r="HD270" s="50"/>
      <c r="HE270" s="50"/>
      <c r="HF270" s="50"/>
      <c r="HG270" s="50"/>
      <c r="HH270" s="50"/>
      <c r="HI270" s="50"/>
      <c r="HJ270" s="50"/>
      <c r="HK270" s="50"/>
      <c r="HL270" s="50"/>
      <c r="HM270" s="50"/>
      <c r="HN270" s="50"/>
      <c r="HO270" s="50"/>
      <c r="HP270" s="50"/>
      <c r="HQ270" s="50"/>
      <c r="HR270" s="50"/>
      <c r="HS270" s="50"/>
      <c r="HT270" s="50"/>
      <c r="HU270" s="50"/>
      <c r="HV270" s="50"/>
      <c r="HW270" s="50"/>
      <c r="HX270" s="50"/>
      <c r="HY270" s="50"/>
      <c r="HZ270" s="50"/>
      <c r="IA270" s="50"/>
      <c r="IB270" s="50"/>
      <c r="IC270" s="50"/>
      <c r="ID270" s="50"/>
      <c r="IE270" s="50"/>
      <c r="IF270" s="50"/>
      <c r="IG270" s="50"/>
      <c r="IH270" s="50"/>
      <c r="II270" s="50"/>
      <c r="IJ270" s="50"/>
      <c r="IK270" s="50"/>
      <c r="IL270" s="50"/>
      <c r="IM270" s="50"/>
      <c r="IN270" s="50"/>
      <c r="IO270" s="50"/>
      <c r="IP270" s="50"/>
      <c r="IQ270" s="50"/>
      <c r="IR270" s="50"/>
      <c r="IS270" s="50"/>
    </row>
    <row r="271" spans="1:253" ht="14.25" customHeight="1" x14ac:dyDescent="0.2">
      <c r="A271" s="56" t="str">
        <f t="shared" si="29"/>
        <v>camera.2002</v>
      </c>
      <c r="B271" s="57">
        <v>2002</v>
      </c>
      <c r="C271" s="58" t="s">
        <v>648</v>
      </c>
      <c r="D271" s="58">
        <v>18.399999999999999</v>
      </c>
      <c r="E271" s="58" t="s">
        <v>45</v>
      </c>
      <c r="F271" s="58" t="s">
        <v>61</v>
      </c>
      <c r="G271" s="58" t="s">
        <v>35</v>
      </c>
      <c r="H271" s="58" t="s">
        <v>823</v>
      </c>
      <c r="I271" s="58" t="s">
        <v>824</v>
      </c>
      <c r="J271" s="50" t="s">
        <v>37</v>
      </c>
      <c r="K271" s="63" t="s">
        <v>38</v>
      </c>
      <c r="L271" s="50" t="s">
        <v>827</v>
      </c>
      <c r="M271" s="58" t="s">
        <v>39</v>
      </c>
      <c r="N271" s="58" t="s">
        <v>40</v>
      </c>
      <c r="O271" s="50">
        <v>80</v>
      </c>
      <c r="P271" s="50">
        <v>80</v>
      </c>
      <c r="Q271" s="50">
        <v>554</v>
      </c>
      <c r="R271" s="50" t="s">
        <v>1682</v>
      </c>
      <c r="S271" s="50" t="s">
        <v>724</v>
      </c>
      <c r="T271" s="50">
        <v>9</v>
      </c>
      <c r="U271" s="50" t="s">
        <v>66</v>
      </c>
      <c r="V271" s="50" t="s">
        <v>828</v>
      </c>
      <c r="W271" s="50" t="s">
        <v>68</v>
      </c>
      <c r="X271" s="50" t="s">
        <v>114</v>
      </c>
      <c r="AA271" s="50" t="s">
        <v>114</v>
      </c>
      <c r="AB271" s="58" t="s">
        <v>648</v>
      </c>
      <c r="AC271" s="50" t="s">
        <v>54</v>
      </c>
      <c r="AD271" s="50">
        <v>41.4599718791182</v>
      </c>
      <c r="AE271" s="50">
        <v>2.2132873052251001</v>
      </c>
      <c r="AF271" s="50">
        <v>300</v>
      </c>
      <c r="AG271" s="50" t="s">
        <v>43</v>
      </c>
      <c r="AH271" s="50" t="str">
        <f t="shared" si="31"/>
        <v>B-20 18,4 Sta. Coloma</v>
      </c>
      <c r="AI271" s="50"/>
      <c r="AJ271" s="50" t="str">
        <f t="shared" si="32"/>
        <v>{'Camera information':{'Identifier':'camera.2002','Number':2002,'Group':'B-20','Name':'B-20 18,4 Sta. Coloma','Location':'ACCESSOS NORD',</v>
      </c>
      <c r="AK271" s="50" t="str">
        <f t="shared" si="30"/>
        <v>'Description':'B-20 18,4 Sta. Coloma','Symbol':'Fixed camera','Owner':'SCT','Municipality':'Santa Coloma de Gramenet','Kilometric Point':'18,4','Road':'B-20','Direction':'DEC',</v>
      </c>
      <c r="AL271" s="50" t="str">
        <f t="shared" si="33"/>
        <v>'Latitude':'41,4599718791182','Longitude':'2,2132873052251','Manufacturer':'LANACCESS','Model':'onSafe MPEGx-120E','Protocol':'		Plettack','Polling':300,</v>
      </c>
      <c r="AM271" s="50" t="str">
        <f t="shared" si="28"/>
        <v>'Connection':{'Address':'10.137.229.3','Multicast address':'				239.137.229.3','User':'hello','Password':'world','HTTP port':80,'ONVIF port':80,'RTSP port':554},</v>
      </c>
      <c r="AN271" s="50" t="str">
        <f t="shared" si="34"/>
        <v>'PTZ protocol':{'Protocol':'		Plettack','Address':			2,'Port':9,'Serial settings':'1200,8,E,1'}}},</v>
      </c>
      <c r="AO271" s="50"/>
      <c r="AP271" s="50"/>
      <c r="AQ271" s="50"/>
      <c r="AR271" s="50"/>
      <c r="AS271" s="50"/>
      <c r="AT271" s="50"/>
      <c r="AU271" s="50"/>
      <c r="AV271" s="50"/>
      <c r="AW271" s="50"/>
      <c r="AX271" s="50"/>
      <c r="AY271" s="50"/>
      <c r="AZ271" s="50"/>
      <c r="BA271" s="50"/>
      <c r="BB271" s="50"/>
      <c r="BC271" s="50"/>
      <c r="BD271" s="50"/>
      <c r="BE271" s="50"/>
      <c r="BF271" s="50"/>
      <c r="BG271" s="50"/>
      <c r="BH271" s="50"/>
      <c r="BI271" s="50"/>
      <c r="BJ271" s="50"/>
      <c r="BK271" s="50"/>
      <c r="BL271" s="50"/>
      <c r="BM271" s="50"/>
      <c r="BN271" s="50"/>
      <c r="BO271" s="50"/>
      <c r="BP271" s="50"/>
      <c r="BQ271" s="50"/>
      <c r="BR271" s="50"/>
      <c r="BS271" s="50"/>
      <c r="BT271" s="50"/>
      <c r="BU271" s="50"/>
      <c r="BV271" s="50"/>
      <c r="BW271" s="50"/>
      <c r="BX271" s="50"/>
      <c r="BY271" s="50"/>
      <c r="BZ271" s="50"/>
      <c r="CA271" s="50"/>
      <c r="CB271" s="50"/>
      <c r="CC271" s="50"/>
      <c r="CD271" s="50"/>
      <c r="CE271" s="50"/>
      <c r="CF271" s="50"/>
      <c r="CG271" s="50"/>
      <c r="CH271" s="50"/>
      <c r="CI271" s="50"/>
      <c r="CJ271" s="50"/>
      <c r="CK271" s="50"/>
      <c r="CL271" s="50"/>
      <c r="CM271" s="50"/>
      <c r="CN271" s="50"/>
      <c r="CO271" s="50"/>
      <c r="CP271" s="50"/>
      <c r="CQ271" s="50"/>
      <c r="CR271" s="50"/>
      <c r="CS271" s="50"/>
      <c r="CT271" s="50"/>
      <c r="CU271" s="50"/>
      <c r="CV271" s="50"/>
      <c r="CW271" s="50"/>
      <c r="CX271" s="50"/>
      <c r="CY271" s="50"/>
      <c r="CZ271" s="50"/>
      <c r="DA271" s="50"/>
      <c r="DB271" s="50"/>
      <c r="DC271" s="50"/>
      <c r="DD271" s="50"/>
      <c r="DE271" s="50"/>
      <c r="DF271" s="50"/>
      <c r="DG271" s="50"/>
      <c r="DH271" s="50"/>
      <c r="DI271" s="50"/>
      <c r="DJ271" s="50"/>
      <c r="DK271" s="50"/>
      <c r="DL271" s="50"/>
      <c r="DM271" s="50"/>
      <c r="DN271" s="50"/>
      <c r="DO271" s="50"/>
      <c r="DP271" s="50"/>
      <c r="DQ271" s="50"/>
      <c r="DR271" s="50"/>
      <c r="DS271" s="50"/>
      <c r="DT271" s="50"/>
      <c r="DU271" s="50"/>
      <c r="DV271" s="50"/>
      <c r="DW271" s="50"/>
      <c r="DX271" s="50"/>
      <c r="DY271" s="50"/>
      <c r="DZ271" s="50"/>
      <c r="EA271" s="50"/>
      <c r="EB271" s="50"/>
      <c r="EC271" s="50"/>
      <c r="ED271" s="50"/>
      <c r="EE271" s="50"/>
      <c r="EF271" s="50"/>
      <c r="EG271" s="50"/>
      <c r="EH271" s="50"/>
      <c r="EI271" s="50"/>
      <c r="EJ271" s="50"/>
      <c r="EK271" s="50"/>
      <c r="EL271" s="50"/>
      <c r="EM271" s="50"/>
      <c r="EN271" s="50"/>
      <c r="EO271" s="50"/>
      <c r="EP271" s="50"/>
      <c r="EQ271" s="50"/>
      <c r="ER271" s="50"/>
      <c r="ES271" s="50"/>
      <c r="ET271" s="50"/>
      <c r="EU271" s="50"/>
      <c r="EV271" s="50"/>
      <c r="EW271" s="50"/>
      <c r="EX271" s="50"/>
      <c r="EY271" s="50"/>
      <c r="EZ271" s="50"/>
      <c r="FA271" s="50"/>
      <c r="FB271" s="50"/>
      <c r="FC271" s="50"/>
      <c r="FD271" s="50"/>
      <c r="FE271" s="50"/>
      <c r="FF271" s="50"/>
      <c r="FG271" s="50"/>
      <c r="FH271" s="50"/>
      <c r="FI271" s="50"/>
      <c r="FJ271" s="50"/>
      <c r="FK271" s="50"/>
      <c r="FL271" s="50"/>
      <c r="FM271" s="50"/>
      <c r="FN271" s="50"/>
      <c r="FO271" s="50"/>
      <c r="FP271" s="50"/>
      <c r="FQ271" s="50"/>
      <c r="FR271" s="50"/>
      <c r="FS271" s="50"/>
      <c r="FT271" s="50"/>
      <c r="FU271" s="50"/>
      <c r="FV271" s="50"/>
      <c r="FW271" s="50"/>
      <c r="FX271" s="50"/>
      <c r="FY271" s="50"/>
      <c r="FZ271" s="50"/>
      <c r="GA271" s="50"/>
      <c r="GB271" s="50"/>
      <c r="GC271" s="50"/>
      <c r="GD271" s="50"/>
      <c r="GE271" s="50"/>
      <c r="GF271" s="50"/>
      <c r="GG271" s="50"/>
      <c r="GH271" s="50"/>
      <c r="GI271" s="50"/>
      <c r="GJ271" s="50"/>
      <c r="GK271" s="50"/>
      <c r="GL271" s="50"/>
      <c r="GM271" s="50"/>
      <c r="GN271" s="50"/>
      <c r="GO271" s="50"/>
      <c r="GP271" s="50"/>
      <c r="GQ271" s="50"/>
      <c r="GR271" s="50"/>
      <c r="GS271" s="50"/>
      <c r="GT271" s="50"/>
      <c r="GU271" s="50"/>
      <c r="GV271" s="50"/>
      <c r="GW271" s="50"/>
      <c r="GX271" s="50"/>
      <c r="GY271" s="50"/>
      <c r="GZ271" s="50"/>
      <c r="HA271" s="50"/>
      <c r="HB271" s="50"/>
      <c r="HC271" s="50"/>
      <c r="HD271" s="50"/>
      <c r="HE271" s="50"/>
      <c r="HF271" s="50"/>
      <c r="HG271" s="50"/>
      <c r="HH271" s="50"/>
      <c r="HI271" s="50"/>
      <c r="HJ271" s="50"/>
      <c r="HK271" s="50"/>
      <c r="HL271" s="50"/>
      <c r="HM271" s="50"/>
      <c r="HN271" s="50"/>
      <c r="HO271" s="50"/>
      <c r="HP271" s="50"/>
      <c r="HQ271" s="50"/>
      <c r="HR271" s="50"/>
      <c r="HS271" s="50"/>
      <c r="HT271" s="50"/>
      <c r="HU271" s="50"/>
      <c r="HV271" s="50"/>
      <c r="HW271" s="50"/>
      <c r="HX271" s="50"/>
      <c r="HY271" s="50"/>
      <c r="HZ271" s="50"/>
      <c r="IA271" s="50"/>
      <c r="IB271" s="50"/>
      <c r="IC271" s="50"/>
      <c r="ID271" s="50"/>
      <c r="IE271" s="50"/>
      <c r="IF271" s="50"/>
      <c r="IG271" s="50"/>
      <c r="IH271" s="50"/>
      <c r="II271" s="50"/>
      <c r="IJ271" s="50"/>
      <c r="IK271" s="50"/>
      <c r="IL271" s="50"/>
      <c r="IM271" s="50"/>
      <c r="IN271" s="50"/>
      <c r="IO271" s="50"/>
      <c r="IP271" s="50"/>
      <c r="IQ271" s="50"/>
      <c r="IR271" s="50"/>
      <c r="IS271" s="50"/>
    </row>
    <row r="272" spans="1:253" ht="14.25" customHeight="1" x14ac:dyDescent="0.2">
      <c r="A272" s="56" t="str">
        <f t="shared" si="29"/>
        <v>camera.2005</v>
      </c>
      <c r="B272" s="57">
        <v>2005</v>
      </c>
      <c r="C272" s="58" t="s">
        <v>648</v>
      </c>
      <c r="D272" s="58">
        <v>20</v>
      </c>
      <c r="E272" s="58" t="s">
        <v>45</v>
      </c>
      <c r="F272" s="58" t="s">
        <v>61</v>
      </c>
      <c r="G272" s="58" t="s">
        <v>35</v>
      </c>
      <c r="H272" s="58" t="s">
        <v>650</v>
      </c>
      <c r="I272" s="58" t="s">
        <v>829</v>
      </c>
      <c r="J272" s="50" t="s">
        <v>37</v>
      </c>
      <c r="K272" s="60" t="s">
        <v>38</v>
      </c>
      <c r="L272" s="50" t="s">
        <v>830</v>
      </c>
      <c r="M272" s="58" t="s">
        <v>39</v>
      </c>
      <c r="N272" s="58" t="s">
        <v>40</v>
      </c>
      <c r="O272" s="50">
        <v>80</v>
      </c>
      <c r="P272" s="50">
        <v>80</v>
      </c>
      <c r="Q272" s="50">
        <v>554</v>
      </c>
      <c r="R272" s="50" t="s">
        <v>1682</v>
      </c>
      <c r="S272" s="50" t="s">
        <v>729</v>
      </c>
      <c r="T272" s="50">
        <v>9</v>
      </c>
      <c r="U272" s="50" t="s">
        <v>66</v>
      </c>
      <c r="V272" s="50" t="s">
        <v>831</v>
      </c>
      <c r="W272" s="50" t="s">
        <v>68</v>
      </c>
      <c r="AB272" s="58" t="s">
        <v>648</v>
      </c>
      <c r="AC272" s="50" t="s">
        <v>511</v>
      </c>
      <c r="AD272" s="50">
        <v>41.461210472644098</v>
      </c>
      <c r="AE272" s="50">
        <v>2.22972064241387</v>
      </c>
      <c r="AF272" s="50">
        <v>300</v>
      </c>
      <c r="AG272" s="50" t="s">
        <v>43</v>
      </c>
      <c r="AH272" s="50" t="str">
        <f t="shared" si="31"/>
        <v>B-20 20 Badalona Montigalà</v>
      </c>
      <c r="AI272" s="50"/>
      <c r="AJ272" s="50" t="str">
        <f t="shared" si="32"/>
        <v>{'Camera information':{'Identifier':'camera.2005','Number':2005,'Group':'B-20','Name':'B-20 20 Badalona Montigalà','Location':'ACCESSOS NORD',</v>
      </c>
      <c r="AK272" s="50" t="str">
        <f t="shared" si="30"/>
        <v>'Description':'B-20 20 Badalona Montigalà','Symbol':'Fixed camera','Owner':'SCT','Municipality':'Badalona','Kilometric Point':'20','Road':'B-20','Direction':'CRE',</v>
      </c>
      <c r="AL272" s="50" t="str">
        <f t="shared" si="33"/>
        <v>'Latitude':'41,4612104726441','Longitude':'2,22972064241387','Manufacturer':'LANACCESS','Model':'onSafe MPEGx-120E','Protocol':'		Plettack','Polling':300,</v>
      </c>
      <c r="AM272" s="50" t="str">
        <f t="shared" si="28"/>
        <v>'Connection':{'Address':'10.137.229.4','Multicast address':'				239.137.229.4','User':'hello','Password':'world','HTTP port':80,'ONVIF port':80,'RTSP port':554},</v>
      </c>
      <c r="AN272" s="50" t="str">
        <f t="shared" si="34"/>
        <v>'PTZ protocol':{'Protocol':'		Plettack','Address':			3,'Port':9,'Serial settings':'1200,8,E,1'}}},</v>
      </c>
      <c r="AO272" s="50"/>
      <c r="AP272" s="50"/>
      <c r="AQ272" s="50"/>
      <c r="AR272" s="50"/>
      <c r="AS272" s="50"/>
      <c r="AT272" s="50"/>
      <c r="AU272" s="50"/>
      <c r="AV272" s="50"/>
      <c r="AW272" s="50"/>
      <c r="AX272" s="50"/>
      <c r="AY272" s="50"/>
      <c r="AZ272" s="50"/>
      <c r="BA272" s="50"/>
      <c r="BB272" s="50"/>
      <c r="BC272" s="50"/>
      <c r="BD272" s="50"/>
      <c r="BE272" s="50"/>
      <c r="BF272" s="50"/>
      <c r="BG272" s="50"/>
      <c r="BH272" s="50"/>
      <c r="BI272" s="50"/>
      <c r="BJ272" s="50"/>
      <c r="BK272" s="50"/>
      <c r="BL272" s="50"/>
      <c r="BM272" s="50"/>
      <c r="BN272" s="50"/>
      <c r="BO272" s="50"/>
      <c r="BP272" s="50"/>
      <c r="BQ272" s="50"/>
      <c r="BR272" s="50"/>
      <c r="BS272" s="50"/>
      <c r="BT272" s="50"/>
      <c r="BU272" s="50"/>
      <c r="BV272" s="50"/>
      <c r="BW272" s="50"/>
      <c r="BX272" s="50"/>
      <c r="BY272" s="50"/>
      <c r="BZ272" s="50"/>
      <c r="CA272" s="50"/>
      <c r="CB272" s="50"/>
      <c r="CC272" s="50"/>
      <c r="CD272" s="50"/>
      <c r="CE272" s="50"/>
      <c r="CF272" s="50"/>
      <c r="CG272" s="50"/>
      <c r="CH272" s="50"/>
      <c r="CI272" s="50"/>
      <c r="CJ272" s="50"/>
      <c r="CK272" s="50"/>
      <c r="CL272" s="50"/>
      <c r="CM272" s="50"/>
      <c r="CN272" s="50"/>
      <c r="CO272" s="50"/>
      <c r="CP272" s="50"/>
      <c r="CQ272" s="50"/>
      <c r="CR272" s="50"/>
      <c r="CS272" s="50"/>
      <c r="CT272" s="50"/>
      <c r="CU272" s="50"/>
      <c r="CV272" s="50"/>
      <c r="CW272" s="50"/>
      <c r="CX272" s="50"/>
      <c r="CY272" s="50"/>
      <c r="CZ272" s="50"/>
      <c r="DA272" s="50"/>
      <c r="DB272" s="50"/>
      <c r="DC272" s="50"/>
      <c r="DD272" s="50"/>
      <c r="DE272" s="50"/>
      <c r="DF272" s="50"/>
      <c r="DG272" s="50"/>
      <c r="DH272" s="50"/>
      <c r="DI272" s="50"/>
      <c r="DJ272" s="50"/>
      <c r="DK272" s="50"/>
      <c r="DL272" s="50"/>
      <c r="DM272" s="50"/>
      <c r="DN272" s="50"/>
      <c r="DO272" s="50"/>
      <c r="DP272" s="50"/>
      <c r="DQ272" s="50"/>
      <c r="DR272" s="50"/>
      <c r="DS272" s="50"/>
      <c r="DT272" s="50"/>
      <c r="DU272" s="50"/>
      <c r="DV272" s="50"/>
      <c r="DW272" s="50"/>
      <c r="DX272" s="50"/>
      <c r="DY272" s="50"/>
      <c r="DZ272" s="50"/>
      <c r="EA272" s="50"/>
      <c r="EB272" s="50"/>
      <c r="EC272" s="50"/>
      <c r="ED272" s="50"/>
      <c r="EE272" s="50"/>
      <c r="EF272" s="50"/>
      <c r="EG272" s="50"/>
      <c r="EH272" s="50"/>
      <c r="EI272" s="50"/>
      <c r="EJ272" s="50"/>
      <c r="EK272" s="50"/>
      <c r="EL272" s="50"/>
      <c r="EM272" s="50"/>
      <c r="EN272" s="50"/>
      <c r="EO272" s="50"/>
      <c r="EP272" s="50"/>
      <c r="EQ272" s="50"/>
      <c r="ER272" s="50"/>
      <c r="ES272" s="50"/>
      <c r="ET272" s="50"/>
      <c r="EU272" s="50"/>
      <c r="EV272" s="50"/>
      <c r="EW272" s="50"/>
      <c r="EX272" s="50"/>
      <c r="EY272" s="50"/>
      <c r="EZ272" s="50"/>
      <c r="FA272" s="50"/>
      <c r="FB272" s="50"/>
      <c r="FC272" s="50"/>
      <c r="FD272" s="50"/>
      <c r="FE272" s="50"/>
      <c r="FF272" s="50"/>
      <c r="FG272" s="50"/>
      <c r="FH272" s="50"/>
      <c r="FI272" s="50"/>
      <c r="FJ272" s="50"/>
      <c r="FK272" s="50"/>
      <c r="FL272" s="50"/>
      <c r="FM272" s="50"/>
      <c r="FN272" s="50"/>
      <c r="FO272" s="50"/>
      <c r="FP272" s="50"/>
      <c r="FQ272" s="50"/>
      <c r="FR272" s="50"/>
      <c r="FS272" s="50"/>
      <c r="FT272" s="50"/>
      <c r="FU272" s="50"/>
      <c r="FV272" s="50"/>
      <c r="FW272" s="50"/>
      <c r="FX272" s="50"/>
      <c r="FY272" s="50"/>
      <c r="FZ272" s="50"/>
      <c r="GA272" s="50"/>
      <c r="GB272" s="50"/>
      <c r="GC272" s="50"/>
      <c r="GD272" s="50"/>
      <c r="GE272" s="50"/>
      <c r="GF272" s="50"/>
      <c r="GG272" s="50"/>
      <c r="GH272" s="50"/>
      <c r="GI272" s="50"/>
      <c r="GJ272" s="50"/>
      <c r="GK272" s="50"/>
      <c r="GL272" s="50"/>
      <c r="GM272" s="50"/>
      <c r="GN272" s="50"/>
      <c r="GO272" s="50"/>
      <c r="GP272" s="50"/>
      <c r="GQ272" s="50"/>
      <c r="GR272" s="50"/>
      <c r="GS272" s="50"/>
      <c r="GT272" s="50"/>
      <c r="GU272" s="50"/>
      <c r="GV272" s="50"/>
      <c r="GW272" s="50"/>
      <c r="GX272" s="50"/>
      <c r="GY272" s="50"/>
      <c r="GZ272" s="50"/>
      <c r="HA272" s="50"/>
      <c r="HB272" s="50"/>
      <c r="HC272" s="50"/>
      <c r="HD272" s="50"/>
      <c r="HE272" s="50"/>
      <c r="HF272" s="50"/>
      <c r="HG272" s="50"/>
      <c r="HH272" s="50"/>
      <c r="HI272" s="50"/>
      <c r="HJ272" s="50"/>
      <c r="HK272" s="50"/>
      <c r="HL272" s="50"/>
      <c r="HM272" s="50"/>
      <c r="HN272" s="50"/>
      <c r="HO272" s="50"/>
      <c r="HP272" s="50"/>
      <c r="HQ272" s="50"/>
      <c r="HR272" s="50"/>
      <c r="HS272" s="50"/>
      <c r="HT272" s="50"/>
      <c r="HU272" s="50"/>
      <c r="HV272" s="50"/>
      <c r="HW272" s="50"/>
      <c r="HX272" s="50"/>
      <c r="HY272" s="50"/>
      <c r="HZ272" s="50"/>
      <c r="IA272" s="50"/>
      <c r="IB272" s="50"/>
      <c r="IC272" s="50"/>
      <c r="ID272" s="50"/>
      <c r="IE272" s="50"/>
      <c r="IF272" s="50"/>
      <c r="IG272" s="50"/>
      <c r="IH272" s="50"/>
      <c r="II272" s="50"/>
      <c r="IJ272" s="50"/>
      <c r="IK272" s="50"/>
      <c r="IL272" s="50"/>
      <c r="IM272" s="50"/>
      <c r="IN272" s="50"/>
      <c r="IO272" s="50"/>
      <c r="IP272" s="50"/>
      <c r="IQ272" s="50"/>
      <c r="IR272" s="50"/>
      <c r="IS272" s="50"/>
    </row>
    <row r="273" spans="1:253" ht="14.25" customHeight="1" x14ac:dyDescent="0.2">
      <c r="A273" s="56" t="str">
        <f t="shared" si="29"/>
        <v>camera.2006</v>
      </c>
      <c r="B273" s="57">
        <v>2006</v>
      </c>
      <c r="C273" s="58" t="s">
        <v>648</v>
      </c>
      <c r="D273" s="58">
        <v>21.2</v>
      </c>
      <c r="E273" s="58" t="s">
        <v>45</v>
      </c>
      <c r="F273" s="58" t="s">
        <v>61</v>
      </c>
      <c r="G273" s="58" t="s">
        <v>35</v>
      </c>
      <c r="H273" s="58" t="s">
        <v>650</v>
      </c>
      <c r="I273" s="58" t="s">
        <v>832</v>
      </c>
      <c r="J273" s="50" t="s">
        <v>37</v>
      </c>
      <c r="K273" s="60" t="s">
        <v>38</v>
      </c>
      <c r="L273" s="50" t="s">
        <v>833</v>
      </c>
      <c r="M273" s="58" t="s">
        <v>39</v>
      </c>
      <c r="N273" s="58" t="s">
        <v>40</v>
      </c>
      <c r="O273" s="50">
        <v>80</v>
      </c>
      <c r="P273" s="50">
        <v>80</v>
      </c>
      <c r="Q273" s="50">
        <v>554</v>
      </c>
      <c r="R273" s="50" t="s">
        <v>1682</v>
      </c>
      <c r="S273" s="50" t="s">
        <v>735</v>
      </c>
      <c r="T273" s="50">
        <v>9</v>
      </c>
      <c r="U273" s="50" t="s">
        <v>66</v>
      </c>
      <c r="V273" s="50" t="s">
        <v>834</v>
      </c>
      <c r="W273" s="50" t="s">
        <v>68</v>
      </c>
      <c r="AA273" s="50" t="s">
        <v>114</v>
      </c>
      <c r="AB273" s="58" t="s">
        <v>648</v>
      </c>
      <c r="AC273" s="50" t="s">
        <v>511</v>
      </c>
      <c r="AD273" s="50">
        <v>41.467131509077198</v>
      </c>
      <c r="AE273" s="50">
        <v>2.2436332261777499</v>
      </c>
      <c r="AF273" s="50">
        <v>300</v>
      </c>
      <c r="AG273" s="50" t="s">
        <v>43</v>
      </c>
      <c r="AH273" s="50" t="str">
        <f t="shared" si="31"/>
        <v>B-20 21,2 Badalona Centre</v>
      </c>
      <c r="AI273" s="50"/>
      <c r="AJ273" s="50" t="str">
        <f t="shared" si="32"/>
        <v>{'Camera information':{'Identifier':'camera.2006','Number':2006,'Group':'B-20','Name':'B-20 21,2 Badalona Centre','Location':'ACCESSOS NORD',</v>
      </c>
      <c r="AK273" s="50" t="str">
        <f t="shared" si="30"/>
        <v>'Description':'B-20 21,2 Badalona Centre','Symbol':'Fixed camera','Owner':'SCT','Municipality':'Badalona','Kilometric Point':'21,2','Road':'B-20','Direction':'CRE',</v>
      </c>
      <c r="AL273" s="50" t="str">
        <f t="shared" si="33"/>
        <v>'Latitude':'41,4671315090772','Longitude':'2,24363322617775','Manufacturer':'LANACCESS','Model':'onSafe MPEGx-120E','Protocol':'		Plettack','Polling':300,</v>
      </c>
      <c r="AM273" s="50" t="str">
        <f t="shared" si="28"/>
        <v>'Connection':{'Address':'10.137.229.5','Multicast address':'				239.137.229.5','User':'hello','Password':'world','HTTP port':80,'ONVIF port':80,'RTSP port':554},</v>
      </c>
      <c r="AN273" s="50" t="str">
        <f t="shared" si="34"/>
        <v>'PTZ protocol':{'Protocol':'		Plettack','Address':			4,'Port':9,'Serial settings':'1200,8,E,1'}}},</v>
      </c>
      <c r="AO273" s="50"/>
      <c r="AP273" s="50"/>
      <c r="AQ273" s="50"/>
      <c r="AR273" s="50"/>
      <c r="AS273" s="50"/>
      <c r="AT273" s="50"/>
      <c r="AU273" s="50"/>
      <c r="AV273" s="50"/>
      <c r="AW273" s="50"/>
      <c r="AX273" s="50"/>
      <c r="AY273" s="50"/>
      <c r="AZ273" s="50"/>
      <c r="BA273" s="50"/>
      <c r="BB273" s="50"/>
      <c r="BC273" s="50"/>
      <c r="BD273" s="50"/>
      <c r="BE273" s="50"/>
      <c r="BF273" s="50"/>
      <c r="BG273" s="50"/>
      <c r="BH273" s="50"/>
      <c r="BI273" s="50"/>
      <c r="BJ273" s="50"/>
      <c r="BK273" s="50"/>
      <c r="BL273" s="50"/>
      <c r="BM273" s="50"/>
      <c r="BN273" s="50"/>
      <c r="BO273" s="50"/>
      <c r="BP273" s="50"/>
      <c r="BQ273" s="50"/>
      <c r="BR273" s="50"/>
      <c r="BS273" s="50"/>
      <c r="BT273" s="50"/>
      <c r="BU273" s="50"/>
      <c r="BV273" s="50"/>
      <c r="BW273" s="50"/>
      <c r="BX273" s="50"/>
      <c r="BY273" s="50"/>
      <c r="BZ273" s="50"/>
      <c r="CA273" s="50"/>
      <c r="CB273" s="50"/>
      <c r="CC273" s="50"/>
      <c r="CD273" s="50"/>
      <c r="CE273" s="50"/>
      <c r="CF273" s="50"/>
      <c r="CG273" s="50"/>
      <c r="CH273" s="50"/>
      <c r="CI273" s="50"/>
      <c r="CJ273" s="50"/>
      <c r="CK273" s="50"/>
      <c r="CL273" s="50"/>
      <c r="CM273" s="50"/>
      <c r="CN273" s="50"/>
      <c r="CO273" s="50"/>
      <c r="CP273" s="50"/>
      <c r="CQ273" s="50"/>
      <c r="CR273" s="50"/>
      <c r="CS273" s="50"/>
      <c r="CT273" s="50"/>
      <c r="CU273" s="50"/>
      <c r="CV273" s="50"/>
      <c r="CW273" s="50"/>
      <c r="CX273" s="50"/>
      <c r="CY273" s="50"/>
      <c r="CZ273" s="50"/>
      <c r="DA273" s="50"/>
      <c r="DB273" s="50"/>
      <c r="DC273" s="50"/>
      <c r="DD273" s="50"/>
      <c r="DE273" s="50"/>
      <c r="DF273" s="50"/>
      <c r="DG273" s="50"/>
      <c r="DH273" s="50"/>
      <c r="DI273" s="50"/>
      <c r="DJ273" s="50"/>
      <c r="DK273" s="50"/>
      <c r="DL273" s="50"/>
      <c r="DM273" s="50"/>
      <c r="DN273" s="50"/>
      <c r="DO273" s="50"/>
      <c r="DP273" s="50"/>
      <c r="DQ273" s="50"/>
      <c r="DR273" s="50"/>
      <c r="DS273" s="50"/>
      <c r="DT273" s="50"/>
      <c r="DU273" s="50"/>
      <c r="DV273" s="50"/>
      <c r="DW273" s="50"/>
      <c r="DX273" s="50"/>
      <c r="DY273" s="50"/>
      <c r="DZ273" s="50"/>
      <c r="EA273" s="50"/>
      <c r="EB273" s="50"/>
      <c r="EC273" s="50"/>
      <c r="ED273" s="50"/>
      <c r="EE273" s="50"/>
      <c r="EF273" s="50"/>
      <c r="EG273" s="50"/>
      <c r="EH273" s="50"/>
      <c r="EI273" s="50"/>
      <c r="EJ273" s="50"/>
      <c r="EK273" s="50"/>
      <c r="EL273" s="50"/>
      <c r="EM273" s="50"/>
      <c r="EN273" s="50"/>
      <c r="EO273" s="50"/>
      <c r="EP273" s="50"/>
      <c r="EQ273" s="50"/>
      <c r="ER273" s="50"/>
      <c r="ES273" s="50"/>
      <c r="ET273" s="50"/>
      <c r="EU273" s="50"/>
      <c r="EV273" s="50"/>
      <c r="EW273" s="50"/>
      <c r="EX273" s="50"/>
      <c r="EY273" s="50"/>
      <c r="EZ273" s="50"/>
      <c r="FA273" s="50"/>
      <c r="FB273" s="50"/>
      <c r="FC273" s="50"/>
      <c r="FD273" s="50"/>
      <c r="FE273" s="50"/>
      <c r="FF273" s="50"/>
      <c r="FG273" s="50"/>
      <c r="FH273" s="50"/>
      <c r="FI273" s="50"/>
      <c r="FJ273" s="50"/>
      <c r="FK273" s="50"/>
      <c r="FL273" s="50"/>
      <c r="FM273" s="50"/>
      <c r="FN273" s="50"/>
      <c r="FO273" s="50"/>
      <c r="FP273" s="50"/>
      <c r="FQ273" s="50"/>
      <c r="FR273" s="50"/>
      <c r="FS273" s="50"/>
      <c r="FT273" s="50"/>
      <c r="FU273" s="50"/>
      <c r="FV273" s="50"/>
      <c r="FW273" s="50"/>
      <c r="FX273" s="50"/>
      <c r="FY273" s="50"/>
      <c r="FZ273" s="50"/>
      <c r="GA273" s="50"/>
      <c r="GB273" s="50"/>
      <c r="GC273" s="50"/>
      <c r="GD273" s="50"/>
      <c r="GE273" s="50"/>
      <c r="GF273" s="50"/>
      <c r="GG273" s="50"/>
      <c r="GH273" s="50"/>
      <c r="GI273" s="50"/>
      <c r="GJ273" s="50"/>
      <c r="GK273" s="50"/>
      <c r="GL273" s="50"/>
      <c r="GM273" s="50"/>
      <c r="GN273" s="50"/>
      <c r="GO273" s="50"/>
      <c r="GP273" s="50"/>
      <c r="GQ273" s="50"/>
      <c r="GR273" s="50"/>
      <c r="GS273" s="50"/>
      <c r="GT273" s="50"/>
      <c r="GU273" s="50"/>
      <c r="GV273" s="50"/>
      <c r="GW273" s="50"/>
      <c r="GX273" s="50"/>
      <c r="GY273" s="50"/>
      <c r="GZ273" s="50"/>
      <c r="HA273" s="50"/>
      <c r="HB273" s="50"/>
      <c r="HC273" s="50"/>
      <c r="HD273" s="50"/>
      <c r="HE273" s="50"/>
      <c r="HF273" s="50"/>
      <c r="HG273" s="50"/>
      <c r="HH273" s="50"/>
      <c r="HI273" s="50"/>
      <c r="HJ273" s="50"/>
      <c r="HK273" s="50"/>
      <c r="HL273" s="50"/>
      <c r="HM273" s="50"/>
      <c r="HN273" s="50"/>
      <c r="HO273" s="50"/>
      <c r="HP273" s="50"/>
      <c r="HQ273" s="50"/>
      <c r="HR273" s="50"/>
      <c r="HS273" s="50"/>
      <c r="HT273" s="50"/>
      <c r="HU273" s="50"/>
      <c r="HV273" s="50"/>
      <c r="HW273" s="50"/>
      <c r="HX273" s="50"/>
      <c r="HY273" s="50"/>
      <c r="HZ273" s="50"/>
      <c r="IA273" s="50"/>
      <c r="IB273" s="50"/>
      <c r="IC273" s="50"/>
      <c r="ID273" s="50"/>
      <c r="IE273" s="50"/>
      <c r="IF273" s="50"/>
      <c r="IG273" s="50"/>
      <c r="IH273" s="50"/>
      <c r="II273" s="50"/>
      <c r="IJ273" s="50"/>
      <c r="IK273" s="50"/>
      <c r="IL273" s="50"/>
      <c r="IM273" s="50"/>
      <c r="IN273" s="50"/>
      <c r="IO273" s="50"/>
      <c r="IP273" s="50"/>
      <c r="IQ273" s="50"/>
      <c r="IR273" s="50"/>
      <c r="IS273" s="50"/>
    </row>
    <row r="274" spans="1:253" ht="14.25" customHeight="1" x14ac:dyDescent="0.2">
      <c r="A274" s="56" t="str">
        <f t="shared" si="29"/>
        <v>camera.2007</v>
      </c>
      <c r="B274" s="57">
        <v>2007</v>
      </c>
      <c r="C274" s="58" t="s">
        <v>648</v>
      </c>
      <c r="D274" s="58">
        <v>22.5</v>
      </c>
      <c r="E274" s="58" t="s">
        <v>45</v>
      </c>
      <c r="F274" s="58" t="s">
        <v>61</v>
      </c>
      <c r="G274" s="58" t="s">
        <v>35</v>
      </c>
      <c r="H274" s="58" t="s">
        <v>650</v>
      </c>
      <c r="I274" s="58" t="s">
        <v>650</v>
      </c>
      <c r="J274" s="50" t="s">
        <v>37</v>
      </c>
      <c r="K274" s="60" t="s">
        <v>38</v>
      </c>
      <c r="L274" s="50" t="s">
        <v>835</v>
      </c>
      <c r="M274" s="58" t="s">
        <v>39</v>
      </c>
      <c r="N274" s="58" t="s">
        <v>40</v>
      </c>
      <c r="O274" s="50">
        <v>80</v>
      </c>
      <c r="P274" s="50">
        <v>80</v>
      </c>
      <c r="Q274" s="50">
        <v>554</v>
      </c>
      <c r="R274" s="50" t="s">
        <v>1682</v>
      </c>
      <c r="S274" s="50" t="s">
        <v>836</v>
      </c>
      <c r="T274" s="50">
        <v>9</v>
      </c>
      <c r="U274" s="50" t="s">
        <v>66</v>
      </c>
      <c r="V274" s="50" t="s">
        <v>837</v>
      </c>
      <c r="W274" s="50" t="s">
        <v>68</v>
      </c>
      <c r="AB274" s="58" t="s">
        <v>648</v>
      </c>
      <c r="AC274" s="50" t="s">
        <v>511</v>
      </c>
      <c r="AD274" s="50">
        <v>41.472744052009297</v>
      </c>
      <c r="AE274" s="50">
        <v>2.2557581373162199</v>
      </c>
      <c r="AF274" s="50">
        <v>300</v>
      </c>
      <c r="AG274" s="50" t="s">
        <v>43</v>
      </c>
      <c r="AH274" s="50" t="str">
        <f t="shared" si="31"/>
        <v>B-20 22,5 Badalona</v>
      </c>
      <c r="AI274" s="50"/>
      <c r="AJ274" s="50" t="str">
        <f t="shared" si="32"/>
        <v>{'Camera information':{'Identifier':'camera.2007','Number':2007,'Group':'B-20','Name':'B-20 22,5 Badalona','Location':'ACCESSOS NORD',</v>
      </c>
      <c r="AK274" s="50" t="str">
        <f t="shared" si="30"/>
        <v>'Description':'B-20 22,5 Badalona','Symbol':'Fixed camera','Owner':'SCT','Municipality':'Badalona','Kilometric Point':'22,5','Road':'B-20','Direction':'CRE',</v>
      </c>
      <c r="AL274" s="50" t="str">
        <f t="shared" si="33"/>
        <v>'Latitude':'41,4727440520093','Longitude':'2,25575813731622','Manufacturer':'LANACCESS','Model':'onSafe MPEGx-120E','Protocol':'		Plettack','Polling':300,</v>
      </c>
      <c r="AM274" s="50" t="str">
        <f t="shared" si="28"/>
        <v>'Connection':{'Address':'10.137.229.6','Multicast address':'				239.137.229.6','User':'hello','Password':'world','HTTP port':80,'ONVIF port':80,'RTSP port':554},</v>
      </c>
      <c r="AN274" s="50" t="str">
        <f t="shared" si="34"/>
        <v>'PTZ protocol':{'Protocol':'		Plettack','Address':			5,'Port':9,'Serial settings':'1200,8,E,1'}}},</v>
      </c>
      <c r="AO274" s="50"/>
      <c r="AP274" s="50"/>
      <c r="AQ274" s="50"/>
      <c r="AR274" s="50"/>
      <c r="AS274" s="50"/>
      <c r="AT274" s="50"/>
      <c r="AU274" s="50"/>
      <c r="AV274" s="50"/>
      <c r="AW274" s="50"/>
      <c r="AX274" s="50"/>
      <c r="AY274" s="50"/>
      <c r="AZ274" s="50"/>
      <c r="BA274" s="50"/>
      <c r="BB274" s="50"/>
      <c r="BC274" s="50"/>
      <c r="BD274" s="50"/>
      <c r="BE274" s="50"/>
      <c r="BF274" s="50"/>
      <c r="BG274" s="50"/>
      <c r="BH274" s="50"/>
      <c r="BI274" s="50"/>
      <c r="BJ274" s="50"/>
      <c r="BK274" s="50"/>
      <c r="BL274" s="50"/>
      <c r="BM274" s="50"/>
      <c r="BN274" s="50"/>
      <c r="BO274" s="50"/>
      <c r="BP274" s="50"/>
      <c r="BQ274" s="50"/>
      <c r="BR274" s="50"/>
      <c r="BS274" s="50"/>
      <c r="BT274" s="50"/>
      <c r="BU274" s="50"/>
      <c r="BV274" s="50"/>
      <c r="BW274" s="50"/>
      <c r="BX274" s="50"/>
      <c r="BY274" s="50"/>
      <c r="BZ274" s="50"/>
      <c r="CA274" s="50"/>
      <c r="CB274" s="50"/>
      <c r="CC274" s="50"/>
      <c r="CD274" s="50"/>
      <c r="CE274" s="50"/>
      <c r="CF274" s="50"/>
      <c r="CG274" s="50"/>
      <c r="CH274" s="50"/>
      <c r="CI274" s="50"/>
      <c r="CJ274" s="50"/>
      <c r="CK274" s="50"/>
      <c r="CL274" s="50"/>
      <c r="CM274" s="50"/>
      <c r="CN274" s="50"/>
      <c r="CO274" s="50"/>
      <c r="CP274" s="50"/>
      <c r="CQ274" s="50"/>
      <c r="CR274" s="50"/>
      <c r="CS274" s="50"/>
      <c r="CT274" s="50"/>
      <c r="CU274" s="50"/>
      <c r="CV274" s="50"/>
      <c r="CW274" s="50"/>
      <c r="CX274" s="50"/>
      <c r="CY274" s="50"/>
      <c r="CZ274" s="50"/>
      <c r="DA274" s="50"/>
      <c r="DB274" s="50"/>
      <c r="DC274" s="50"/>
      <c r="DD274" s="50"/>
      <c r="DE274" s="50"/>
      <c r="DF274" s="50"/>
      <c r="DG274" s="50"/>
      <c r="DH274" s="50"/>
      <c r="DI274" s="50"/>
      <c r="DJ274" s="50"/>
      <c r="DK274" s="50"/>
      <c r="DL274" s="50"/>
      <c r="DM274" s="50"/>
      <c r="DN274" s="50"/>
      <c r="DO274" s="50"/>
      <c r="DP274" s="50"/>
      <c r="DQ274" s="50"/>
      <c r="DR274" s="50"/>
      <c r="DS274" s="50"/>
      <c r="DT274" s="50"/>
      <c r="DU274" s="50"/>
      <c r="DV274" s="50"/>
      <c r="DW274" s="50"/>
      <c r="DX274" s="50"/>
      <c r="DY274" s="50"/>
      <c r="DZ274" s="50"/>
      <c r="EA274" s="50"/>
      <c r="EB274" s="50"/>
      <c r="EC274" s="50"/>
      <c r="ED274" s="50"/>
      <c r="EE274" s="50"/>
      <c r="EF274" s="50"/>
      <c r="EG274" s="50"/>
      <c r="EH274" s="50"/>
      <c r="EI274" s="50"/>
      <c r="EJ274" s="50"/>
      <c r="EK274" s="50"/>
      <c r="EL274" s="50"/>
      <c r="EM274" s="50"/>
      <c r="EN274" s="50"/>
      <c r="EO274" s="50"/>
      <c r="EP274" s="50"/>
      <c r="EQ274" s="50"/>
      <c r="ER274" s="50"/>
      <c r="ES274" s="50"/>
      <c r="ET274" s="50"/>
      <c r="EU274" s="50"/>
      <c r="EV274" s="50"/>
      <c r="EW274" s="50"/>
      <c r="EX274" s="50"/>
      <c r="EY274" s="50"/>
      <c r="EZ274" s="50"/>
      <c r="FA274" s="50"/>
      <c r="FB274" s="50"/>
      <c r="FC274" s="50"/>
      <c r="FD274" s="50"/>
      <c r="FE274" s="50"/>
      <c r="FF274" s="50"/>
      <c r="FG274" s="50"/>
      <c r="FH274" s="50"/>
      <c r="FI274" s="50"/>
      <c r="FJ274" s="50"/>
      <c r="FK274" s="50"/>
      <c r="FL274" s="50"/>
      <c r="FM274" s="50"/>
      <c r="FN274" s="50"/>
      <c r="FO274" s="50"/>
      <c r="FP274" s="50"/>
      <c r="FQ274" s="50"/>
      <c r="FR274" s="50"/>
      <c r="FS274" s="50"/>
      <c r="FT274" s="50"/>
      <c r="FU274" s="50"/>
      <c r="FV274" s="50"/>
      <c r="FW274" s="50"/>
      <c r="FX274" s="50"/>
      <c r="FY274" s="50"/>
      <c r="FZ274" s="50"/>
      <c r="GA274" s="50"/>
      <c r="GB274" s="50"/>
      <c r="GC274" s="50"/>
      <c r="GD274" s="50"/>
      <c r="GE274" s="50"/>
      <c r="GF274" s="50"/>
      <c r="GG274" s="50"/>
      <c r="GH274" s="50"/>
      <c r="GI274" s="50"/>
      <c r="GJ274" s="50"/>
      <c r="GK274" s="50"/>
      <c r="GL274" s="50"/>
      <c r="GM274" s="50"/>
      <c r="GN274" s="50"/>
      <c r="GO274" s="50"/>
      <c r="GP274" s="50"/>
      <c r="GQ274" s="50"/>
      <c r="GR274" s="50"/>
      <c r="GS274" s="50"/>
      <c r="GT274" s="50"/>
      <c r="GU274" s="50"/>
      <c r="GV274" s="50"/>
      <c r="GW274" s="50"/>
      <c r="GX274" s="50"/>
      <c r="GY274" s="50"/>
      <c r="GZ274" s="50"/>
      <c r="HA274" s="50"/>
      <c r="HB274" s="50"/>
      <c r="HC274" s="50"/>
      <c r="HD274" s="50"/>
      <c r="HE274" s="50"/>
      <c r="HF274" s="50"/>
      <c r="HG274" s="50"/>
      <c r="HH274" s="50"/>
      <c r="HI274" s="50"/>
      <c r="HJ274" s="50"/>
      <c r="HK274" s="50"/>
      <c r="HL274" s="50"/>
      <c r="HM274" s="50"/>
      <c r="HN274" s="50"/>
      <c r="HO274" s="50"/>
      <c r="HP274" s="50"/>
      <c r="HQ274" s="50"/>
      <c r="HR274" s="50"/>
      <c r="HS274" s="50"/>
      <c r="HT274" s="50"/>
      <c r="HU274" s="50"/>
      <c r="HV274" s="50"/>
      <c r="HW274" s="50"/>
      <c r="HX274" s="50"/>
      <c r="HY274" s="50"/>
      <c r="HZ274" s="50"/>
      <c r="IA274" s="50"/>
      <c r="IB274" s="50"/>
      <c r="IC274" s="50"/>
      <c r="ID274" s="50"/>
      <c r="IE274" s="50"/>
      <c r="IF274" s="50"/>
      <c r="IG274" s="50"/>
      <c r="IH274" s="50"/>
      <c r="II274" s="50"/>
      <c r="IJ274" s="50"/>
      <c r="IK274" s="50"/>
      <c r="IL274" s="50"/>
      <c r="IM274" s="50"/>
      <c r="IN274" s="50"/>
      <c r="IO274" s="50"/>
      <c r="IP274" s="50"/>
      <c r="IQ274" s="50"/>
      <c r="IR274" s="50"/>
      <c r="IS274" s="50"/>
    </row>
    <row r="275" spans="1:253" ht="14.25" customHeight="1" x14ac:dyDescent="0.2">
      <c r="A275" s="56" t="str">
        <f t="shared" si="29"/>
        <v>camera.2008</v>
      </c>
      <c r="B275" s="57">
        <v>2008</v>
      </c>
      <c r="C275" s="58" t="s">
        <v>648</v>
      </c>
      <c r="D275" s="58">
        <v>23.5</v>
      </c>
      <c r="E275" s="58" t="s">
        <v>45</v>
      </c>
      <c r="F275" s="58" t="s">
        <v>61</v>
      </c>
      <c r="G275" s="58" t="s">
        <v>35</v>
      </c>
      <c r="H275" s="58" t="s">
        <v>838</v>
      </c>
      <c r="I275" s="58" t="s">
        <v>839</v>
      </c>
      <c r="J275" s="50" t="s">
        <v>37</v>
      </c>
      <c r="K275" s="59" t="s">
        <v>38</v>
      </c>
      <c r="L275" s="50" t="s">
        <v>840</v>
      </c>
      <c r="M275" s="58" t="s">
        <v>39</v>
      </c>
      <c r="N275" s="58" t="s">
        <v>40</v>
      </c>
      <c r="O275" s="50">
        <v>80</v>
      </c>
      <c r="P275" s="50">
        <v>80</v>
      </c>
      <c r="Q275" s="50">
        <v>554</v>
      </c>
      <c r="R275" s="50" t="s">
        <v>1682</v>
      </c>
      <c r="S275" s="50" t="s">
        <v>841</v>
      </c>
      <c r="T275" s="50">
        <v>9</v>
      </c>
      <c r="U275" s="50" t="s">
        <v>66</v>
      </c>
      <c r="V275" s="50" t="s">
        <v>842</v>
      </c>
      <c r="W275" s="50" t="s">
        <v>68</v>
      </c>
      <c r="AB275" s="58" t="s">
        <v>648</v>
      </c>
      <c r="AC275" s="50" t="s">
        <v>54</v>
      </c>
      <c r="AD275" s="50">
        <v>41.473921727733298</v>
      </c>
      <c r="AE275" s="50">
        <v>2.2660551015263701</v>
      </c>
      <c r="AF275" s="50">
        <v>300</v>
      </c>
      <c r="AG275" s="50" t="s">
        <v>43</v>
      </c>
      <c r="AH275" s="50" t="str">
        <f t="shared" si="31"/>
        <v>B-20 23,5 Tunel de Tiana</v>
      </c>
      <c r="AI275" s="50"/>
      <c r="AJ275" s="50" t="str">
        <f t="shared" si="32"/>
        <v>{'Camera information':{'Identifier':'camera.2008','Number':2008,'Group':'B-20','Name':'B-20 23,5 Tunel de Tiana','Location':'ACCESSOS NORD',</v>
      </c>
      <c r="AK275" s="50" t="str">
        <f t="shared" si="30"/>
        <v>'Description':'B-20 23,5 Tunel de Tiana','Symbol':'Fixed camera','Owner':'SCT','Municipality':'Tiana','Kilometric Point':'23,5','Road':'B-20','Direction':'DEC',</v>
      </c>
      <c r="AL275" s="50" t="str">
        <f t="shared" si="33"/>
        <v>'Latitude':'41,4739217277333','Longitude':'2,26605510152637','Manufacturer':'LANACCESS','Model':'onSafe MPEGx-120E','Protocol':'		Plettack','Polling':300,</v>
      </c>
      <c r="AM275" s="50" t="str">
        <f t="shared" si="28"/>
        <v>'Connection':{'Address':'10.137.229.7','Multicast address':'				239.137.229.7','User':'hello','Password':'world','HTTP port':80,'ONVIF port':80,'RTSP port':554},</v>
      </c>
      <c r="AN275" s="50" t="str">
        <f t="shared" si="34"/>
        <v>'PTZ protocol':{'Protocol':'		Plettack','Address':			6,'Port':9,'Serial settings':'1200,8,E,1'}}},</v>
      </c>
      <c r="AO275" s="50"/>
      <c r="AP275" s="50"/>
      <c r="AQ275" s="50"/>
      <c r="AR275" s="50"/>
      <c r="AS275" s="50"/>
      <c r="AT275" s="50"/>
      <c r="AU275" s="50"/>
      <c r="AV275" s="50"/>
      <c r="AW275" s="50"/>
      <c r="AX275" s="50"/>
      <c r="AY275" s="50"/>
      <c r="AZ275" s="50"/>
      <c r="BA275" s="50"/>
      <c r="BB275" s="50"/>
      <c r="BC275" s="50"/>
      <c r="BD275" s="50"/>
      <c r="BE275" s="50"/>
      <c r="BF275" s="50"/>
      <c r="BG275" s="50"/>
      <c r="BH275" s="50"/>
      <c r="BI275" s="50"/>
      <c r="BJ275" s="50"/>
      <c r="BK275" s="50"/>
      <c r="BL275" s="50"/>
      <c r="BM275" s="50"/>
      <c r="BN275" s="50"/>
      <c r="BO275" s="50"/>
      <c r="BP275" s="50"/>
      <c r="BQ275" s="50"/>
      <c r="BR275" s="50"/>
      <c r="BS275" s="50"/>
      <c r="BT275" s="50"/>
      <c r="BU275" s="50"/>
      <c r="BV275" s="50"/>
      <c r="BW275" s="50"/>
      <c r="BX275" s="50"/>
      <c r="BY275" s="50"/>
      <c r="BZ275" s="50"/>
      <c r="CA275" s="50"/>
      <c r="CB275" s="50"/>
      <c r="CC275" s="50"/>
      <c r="CD275" s="50"/>
      <c r="CE275" s="50"/>
      <c r="CF275" s="50"/>
      <c r="CG275" s="50"/>
      <c r="CH275" s="50"/>
      <c r="CI275" s="50"/>
      <c r="CJ275" s="50"/>
      <c r="CK275" s="50"/>
      <c r="CL275" s="50"/>
      <c r="CM275" s="50"/>
      <c r="CN275" s="50"/>
      <c r="CO275" s="50"/>
      <c r="CP275" s="50"/>
      <c r="CQ275" s="50"/>
      <c r="CR275" s="50"/>
      <c r="CS275" s="50"/>
      <c r="CT275" s="50"/>
      <c r="CU275" s="50"/>
      <c r="CV275" s="50"/>
      <c r="CW275" s="50"/>
      <c r="CX275" s="50"/>
      <c r="CY275" s="50"/>
      <c r="CZ275" s="50"/>
      <c r="DA275" s="50"/>
      <c r="DB275" s="50"/>
      <c r="DC275" s="50"/>
      <c r="DD275" s="50"/>
      <c r="DE275" s="50"/>
      <c r="DF275" s="50"/>
      <c r="DG275" s="50"/>
      <c r="DH275" s="50"/>
      <c r="DI275" s="50"/>
      <c r="DJ275" s="50"/>
      <c r="DK275" s="50"/>
      <c r="DL275" s="50"/>
      <c r="DM275" s="50"/>
      <c r="DN275" s="50"/>
      <c r="DO275" s="50"/>
      <c r="DP275" s="50"/>
      <c r="DQ275" s="50"/>
      <c r="DR275" s="50"/>
      <c r="DS275" s="50"/>
      <c r="DT275" s="50"/>
      <c r="DU275" s="50"/>
      <c r="DV275" s="50"/>
      <c r="DW275" s="50"/>
      <c r="DX275" s="50"/>
      <c r="DY275" s="50"/>
      <c r="DZ275" s="50"/>
      <c r="EA275" s="50"/>
      <c r="EB275" s="50"/>
      <c r="EC275" s="50"/>
      <c r="ED275" s="50"/>
      <c r="EE275" s="50"/>
      <c r="EF275" s="50"/>
      <c r="EG275" s="50"/>
      <c r="EH275" s="50"/>
      <c r="EI275" s="50"/>
      <c r="EJ275" s="50"/>
      <c r="EK275" s="50"/>
      <c r="EL275" s="50"/>
      <c r="EM275" s="50"/>
      <c r="EN275" s="50"/>
      <c r="EO275" s="50"/>
      <c r="EP275" s="50"/>
      <c r="EQ275" s="50"/>
      <c r="ER275" s="50"/>
      <c r="ES275" s="50"/>
      <c r="ET275" s="50"/>
      <c r="EU275" s="50"/>
      <c r="EV275" s="50"/>
      <c r="EW275" s="50"/>
      <c r="EX275" s="50"/>
      <c r="EY275" s="50"/>
      <c r="EZ275" s="50"/>
      <c r="FA275" s="50"/>
      <c r="FB275" s="50"/>
      <c r="FC275" s="50"/>
      <c r="FD275" s="50"/>
      <c r="FE275" s="50"/>
      <c r="FF275" s="50"/>
      <c r="FG275" s="50"/>
      <c r="FH275" s="50"/>
      <c r="FI275" s="50"/>
      <c r="FJ275" s="50"/>
      <c r="FK275" s="50"/>
      <c r="FL275" s="50"/>
      <c r="FM275" s="50"/>
      <c r="FN275" s="50"/>
      <c r="FO275" s="50"/>
      <c r="FP275" s="50"/>
      <c r="FQ275" s="50"/>
      <c r="FR275" s="50"/>
      <c r="FS275" s="50"/>
      <c r="FT275" s="50"/>
      <c r="FU275" s="50"/>
      <c r="FV275" s="50"/>
      <c r="FW275" s="50"/>
      <c r="FX275" s="50"/>
      <c r="FY275" s="50"/>
      <c r="FZ275" s="50"/>
      <c r="GA275" s="50"/>
      <c r="GB275" s="50"/>
      <c r="GC275" s="50"/>
      <c r="GD275" s="50"/>
      <c r="GE275" s="50"/>
      <c r="GF275" s="50"/>
      <c r="GG275" s="50"/>
      <c r="GH275" s="50"/>
      <c r="GI275" s="50"/>
      <c r="GJ275" s="50"/>
      <c r="GK275" s="50"/>
      <c r="GL275" s="50"/>
      <c r="GM275" s="50"/>
      <c r="GN275" s="50"/>
      <c r="GO275" s="50"/>
      <c r="GP275" s="50"/>
      <c r="GQ275" s="50"/>
      <c r="GR275" s="50"/>
      <c r="GS275" s="50"/>
      <c r="GT275" s="50"/>
      <c r="GU275" s="50"/>
      <c r="GV275" s="50"/>
      <c r="GW275" s="50"/>
      <c r="GX275" s="50"/>
      <c r="GY275" s="50"/>
      <c r="GZ275" s="50"/>
      <c r="HA275" s="50"/>
      <c r="HB275" s="50"/>
      <c r="HC275" s="50"/>
      <c r="HD275" s="50"/>
      <c r="HE275" s="50"/>
      <c r="HF275" s="50"/>
      <c r="HG275" s="50"/>
      <c r="HH275" s="50"/>
      <c r="HI275" s="50"/>
      <c r="HJ275" s="50"/>
      <c r="HK275" s="50"/>
      <c r="HL275" s="50"/>
      <c r="HM275" s="50"/>
      <c r="HN275" s="50"/>
      <c r="HO275" s="50"/>
      <c r="HP275" s="50"/>
      <c r="HQ275" s="50"/>
      <c r="HR275" s="50"/>
      <c r="HS275" s="50"/>
      <c r="HT275" s="50"/>
      <c r="HU275" s="50"/>
      <c r="HV275" s="50"/>
      <c r="HW275" s="50"/>
      <c r="HX275" s="50"/>
      <c r="HY275" s="50"/>
      <c r="HZ275" s="50"/>
      <c r="IA275" s="50"/>
      <c r="IB275" s="50"/>
      <c r="IC275" s="50"/>
      <c r="ID275" s="50"/>
      <c r="IE275" s="50"/>
      <c r="IF275" s="50"/>
      <c r="IG275" s="50"/>
      <c r="IH275" s="50"/>
      <c r="II275" s="50"/>
      <c r="IJ275" s="50"/>
      <c r="IK275" s="50"/>
      <c r="IL275" s="50"/>
      <c r="IM275" s="50"/>
      <c r="IN275" s="50"/>
      <c r="IO275" s="50"/>
      <c r="IP275" s="50"/>
      <c r="IQ275" s="50"/>
      <c r="IR275" s="50"/>
      <c r="IS275" s="50"/>
    </row>
    <row r="276" spans="1:253" ht="14.25" customHeight="1" x14ac:dyDescent="0.2">
      <c r="A276" s="56" t="str">
        <f t="shared" si="29"/>
        <v>camera.2009</v>
      </c>
      <c r="B276" s="57">
        <v>2009</v>
      </c>
      <c r="C276" s="58" t="s">
        <v>648</v>
      </c>
      <c r="D276" s="58">
        <v>24</v>
      </c>
      <c r="E276" s="58" t="s">
        <v>45</v>
      </c>
      <c r="F276" s="58" t="s">
        <v>61</v>
      </c>
      <c r="G276" s="58" t="s">
        <v>35</v>
      </c>
      <c r="H276" s="58" t="s">
        <v>838</v>
      </c>
      <c r="I276" s="58" t="s">
        <v>843</v>
      </c>
      <c r="J276" s="50" t="s">
        <v>37</v>
      </c>
      <c r="K276" s="59" t="s">
        <v>38</v>
      </c>
      <c r="L276" s="50" t="s">
        <v>844</v>
      </c>
      <c r="M276" s="58" t="s">
        <v>39</v>
      </c>
      <c r="N276" s="58" t="s">
        <v>40</v>
      </c>
      <c r="O276" s="50">
        <v>80</v>
      </c>
      <c r="P276" s="50">
        <v>80</v>
      </c>
      <c r="Q276" s="50">
        <v>554</v>
      </c>
      <c r="R276" s="50" t="s">
        <v>1682</v>
      </c>
      <c r="S276" s="50" t="s">
        <v>845</v>
      </c>
      <c r="T276" s="50">
        <v>9</v>
      </c>
      <c r="U276" s="50" t="s">
        <v>66</v>
      </c>
      <c r="V276" s="50" t="s">
        <v>846</v>
      </c>
      <c r="W276" s="50" t="s">
        <v>68</v>
      </c>
      <c r="AB276" s="58" t="s">
        <v>648</v>
      </c>
      <c r="AC276" s="50" t="s">
        <v>511</v>
      </c>
      <c r="AD276" s="50">
        <v>41.473024408670803</v>
      </c>
      <c r="AE276" s="50">
        <v>2.2828162466863899</v>
      </c>
      <c r="AF276" s="50">
        <v>300</v>
      </c>
      <c r="AG276" s="50" t="s">
        <v>43</v>
      </c>
      <c r="AH276" s="50" t="str">
        <f t="shared" si="31"/>
        <v>B-20 24 Montgat</v>
      </c>
      <c r="AI276" s="50"/>
      <c r="AJ276" s="50" t="str">
        <f t="shared" si="32"/>
        <v>{'Camera information':{'Identifier':'camera.2009','Number':2009,'Group':'B-20','Name':'B-20 24 Montgat','Location':'ACCESSOS NORD',</v>
      </c>
      <c r="AK276" s="50" t="str">
        <f t="shared" si="30"/>
        <v>'Description':'B-20 24 Montgat','Symbol':'Fixed camera','Owner':'SCT','Municipality':'Tiana','Kilometric Point':'24','Road':'B-20','Direction':'CRE',</v>
      </c>
      <c r="AL276" s="50" t="str">
        <f t="shared" si="33"/>
        <v>'Latitude':'41,4730244086708','Longitude':'2,28281624668639','Manufacturer':'LANACCESS','Model':'onSafe MPEGx-120E','Protocol':'		Plettack','Polling':300,</v>
      </c>
      <c r="AM276" s="50" t="str">
        <f t="shared" si="28"/>
        <v>'Connection':{'Address':'10.137.229.8','Multicast address':'				239.137.229.8','User':'hello','Password':'world','HTTP port':80,'ONVIF port':80,'RTSP port':554},</v>
      </c>
      <c r="AN276" s="50" t="str">
        <f t="shared" si="34"/>
        <v>'PTZ protocol':{'Protocol':'		Plettack','Address':			7,'Port':9,'Serial settings':'1200,8,E,1'}}},</v>
      </c>
      <c r="AO276" s="50"/>
      <c r="AP276" s="50"/>
      <c r="AQ276" s="50"/>
      <c r="AR276" s="50"/>
      <c r="AS276" s="50"/>
      <c r="AT276" s="50"/>
      <c r="AU276" s="50"/>
      <c r="AV276" s="50"/>
      <c r="AW276" s="50"/>
      <c r="AX276" s="50"/>
      <c r="AY276" s="50"/>
      <c r="AZ276" s="50"/>
      <c r="BA276" s="50"/>
      <c r="BB276" s="50"/>
      <c r="BC276" s="50"/>
      <c r="BD276" s="50"/>
      <c r="BE276" s="50"/>
      <c r="BF276" s="50"/>
      <c r="BG276" s="50"/>
      <c r="BH276" s="50"/>
      <c r="BI276" s="50"/>
      <c r="BJ276" s="50"/>
      <c r="BK276" s="50"/>
      <c r="BL276" s="50"/>
      <c r="BM276" s="50"/>
      <c r="BN276" s="50"/>
      <c r="BO276" s="50"/>
      <c r="BP276" s="50"/>
      <c r="BQ276" s="50"/>
      <c r="BR276" s="50"/>
      <c r="BS276" s="50"/>
      <c r="BT276" s="50"/>
      <c r="BU276" s="50"/>
      <c r="BV276" s="50"/>
      <c r="BW276" s="50"/>
      <c r="BX276" s="50"/>
      <c r="BY276" s="50"/>
      <c r="BZ276" s="50"/>
      <c r="CA276" s="50"/>
      <c r="CB276" s="50"/>
      <c r="CC276" s="50"/>
      <c r="CD276" s="50"/>
      <c r="CE276" s="50"/>
      <c r="CF276" s="50"/>
      <c r="CG276" s="50"/>
      <c r="CH276" s="50"/>
      <c r="CI276" s="50"/>
      <c r="CJ276" s="50"/>
      <c r="CK276" s="50"/>
      <c r="CL276" s="50"/>
      <c r="CM276" s="50"/>
      <c r="CN276" s="50"/>
      <c r="CO276" s="50"/>
      <c r="CP276" s="50"/>
      <c r="CQ276" s="50"/>
      <c r="CR276" s="50"/>
      <c r="CS276" s="50"/>
      <c r="CT276" s="50"/>
      <c r="CU276" s="50"/>
      <c r="CV276" s="50"/>
      <c r="CW276" s="50"/>
      <c r="CX276" s="50"/>
      <c r="CY276" s="50"/>
      <c r="CZ276" s="50"/>
      <c r="DA276" s="50"/>
      <c r="DB276" s="50"/>
      <c r="DC276" s="50"/>
      <c r="DD276" s="50"/>
      <c r="DE276" s="50"/>
      <c r="DF276" s="50"/>
      <c r="DG276" s="50"/>
      <c r="DH276" s="50"/>
      <c r="DI276" s="50"/>
      <c r="DJ276" s="50"/>
      <c r="DK276" s="50"/>
      <c r="DL276" s="50"/>
      <c r="DM276" s="50"/>
      <c r="DN276" s="50"/>
      <c r="DO276" s="50"/>
      <c r="DP276" s="50"/>
      <c r="DQ276" s="50"/>
      <c r="DR276" s="50"/>
      <c r="DS276" s="50"/>
      <c r="DT276" s="50"/>
      <c r="DU276" s="50"/>
      <c r="DV276" s="50"/>
      <c r="DW276" s="50"/>
      <c r="DX276" s="50"/>
      <c r="DY276" s="50"/>
      <c r="DZ276" s="50"/>
      <c r="EA276" s="50"/>
      <c r="EB276" s="50"/>
      <c r="EC276" s="50"/>
      <c r="ED276" s="50"/>
      <c r="EE276" s="50"/>
      <c r="EF276" s="50"/>
      <c r="EG276" s="50"/>
      <c r="EH276" s="50"/>
      <c r="EI276" s="50"/>
      <c r="EJ276" s="50"/>
      <c r="EK276" s="50"/>
      <c r="EL276" s="50"/>
      <c r="EM276" s="50"/>
      <c r="EN276" s="50"/>
      <c r="EO276" s="50"/>
      <c r="EP276" s="50"/>
      <c r="EQ276" s="50"/>
      <c r="ER276" s="50"/>
      <c r="ES276" s="50"/>
      <c r="ET276" s="50"/>
      <c r="EU276" s="50"/>
      <c r="EV276" s="50"/>
      <c r="EW276" s="50"/>
      <c r="EX276" s="50"/>
      <c r="EY276" s="50"/>
      <c r="EZ276" s="50"/>
      <c r="FA276" s="50"/>
      <c r="FB276" s="50"/>
      <c r="FC276" s="50"/>
      <c r="FD276" s="50"/>
      <c r="FE276" s="50"/>
      <c r="FF276" s="50"/>
      <c r="FG276" s="50"/>
      <c r="FH276" s="50"/>
      <c r="FI276" s="50"/>
      <c r="FJ276" s="50"/>
      <c r="FK276" s="50"/>
      <c r="FL276" s="50"/>
      <c r="FM276" s="50"/>
      <c r="FN276" s="50"/>
      <c r="FO276" s="50"/>
      <c r="FP276" s="50"/>
      <c r="FQ276" s="50"/>
      <c r="FR276" s="50"/>
      <c r="FS276" s="50"/>
      <c r="FT276" s="50"/>
      <c r="FU276" s="50"/>
      <c r="FV276" s="50"/>
      <c r="FW276" s="50"/>
      <c r="FX276" s="50"/>
      <c r="FY276" s="50"/>
      <c r="FZ276" s="50"/>
      <c r="GA276" s="50"/>
      <c r="GB276" s="50"/>
      <c r="GC276" s="50"/>
      <c r="GD276" s="50"/>
      <c r="GE276" s="50"/>
      <c r="GF276" s="50"/>
      <c r="GG276" s="50"/>
      <c r="GH276" s="50"/>
      <c r="GI276" s="50"/>
      <c r="GJ276" s="50"/>
      <c r="GK276" s="50"/>
      <c r="GL276" s="50"/>
      <c r="GM276" s="50"/>
      <c r="GN276" s="50"/>
      <c r="GO276" s="50"/>
      <c r="GP276" s="50"/>
      <c r="GQ276" s="50"/>
      <c r="GR276" s="50"/>
      <c r="GS276" s="50"/>
      <c r="GT276" s="50"/>
      <c r="GU276" s="50"/>
      <c r="GV276" s="50"/>
      <c r="GW276" s="50"/>
      <c r="GX276" s="50"/>
      <c r="GY276" s="50"/>
      <c r="GZ276" s="50"/>
      <c r="HA276" s="50"/>
      <c r="HB276" s="50"/>
      <c r="HC276" s="50"/>
      <c r="HD276" s="50"/>
      <c r="HE276" s="50"/>
      <c r="HF276" s="50"/>
      <c r="HG276" s="50"/>
      <c r="HH276" s="50"/>
      <c r="HI276" s="50"/>
      <c r="HJ276" s="50"/>
      <c r="HK276" s="50"/>
      <c r="HL276" s="50"/>
      <c r="HM276" s="50"/>
      <c r="HN276" s="50"/>
      <c r="HO276" s="50"/>
      <c r="HP276" s="50"/>
      <c r="HQ276" s="50"/>
      <c r="HR276" s="50"/>
      <c r="HS276" s="50"/>
      <c r="HT276" s="50"/>
      <c r="HU276" s="50"/>
      <c r="HV276" s="50"/>
      <c r="HW276" s="50"/>
      <c r="HX276" s="50"/>
      <c r="HY276" s="50"/>
      <c r="HZ276" s="50"/>
      <c r="IA276" s="50"/>
      <c r="IB276" s="50"/>
      <c r="IC276" s="50"/>
      <c r="ID276" s="50"/>
      <c r="IE276" s="50"/>
      <c r="IF276" s="50"/>
      <c r="IG276" s="50"/>
      <c r="IH276" s="50"/>
      <c r="II276" s="50"/>
      <c r="IJ276" s="50"/>
      <c r="IK276" s="50"/>
      <c r="IL276" s="50"/>
      <c r="IM276" s="50"/>
      <c r="IN276" s="50"/>
      <c r="IO276" s="50"/>
      <c r="IP276" s="50"/>
      <c r="IQ276" s="50"/>
      <c r="IR276" s="50"/>
      <c r="IS276" s="50"/>
    </row>
    <row r="277" spans="1:253" ht="14.25" customHeight="1" x14ac:dyDescent="0.2">
      <c r="A277" s="56" t="str">
        <f t="shared" si="29"/>
        <v>camera.2010</v>
      </c>
      <c r="B277" s="57">
        <v>2010</v>
      </c>
      <c r="C277" s="58" t="s">
        <v>648</v>
      </c>
      <c r="D277" s="58">
        <v>24.8</v>
      </c>
      <c r="E277" s="58" t="s">
        <v>45</v>
      </c>
      <c r="F277" s="58" t="s">
        <v>61</v>
      </c>
      <c r="G277" s="58" t="s">
        <v>35</v>
      </c>
      <c r="H277" s="58" t="s">
        <v>843</v>
      </c>
      <c r="I277" s="58" t="s">
        <v>843</v>
      </c>
      <c r="J277" s="50" t="s">
        <v>37</v>
      </c>
      <c r="K277" s="59" t="s">
        <v>38</v>
      </c>
      <c r="L277" s="50" t="s">
        <v>847</v>
      </c>
      <c r="M277" s="58" t="s">
        <v>39</v>
      </c>
      <c r="N277" s="58" t="s">
        <v>40</v>
      </c>
      <c r="O277" s="50">
        <v>80</v>
      </c>
      <c r="P277" s="50">
        <v>80</v>
      </c>
      <c r="Q277" s="50">
        <v>554</v>
      </c>
      <c r="R277" s="50" t="s">
        <v>1682</v>
      </c>
      <c r="S277" s="50" t="s">
        <v>848</v>
      </c>
      <c r="T277" s="50">
        <v>9</v>
      </c>
      <c r="U277" s="50" t="s">
        <v>66</v>
      </c>
      <c r="V277" s="50" t="s">
        <v>849</v>
      </c>
      <c r="W277" s="50" t="s">
        <v>68</v>
      </c>
      <c r="AB277" s="58" t="s">
        <v>648</v>
      </c>
      <c r="AC277" s="50" t="s">
        <v>54</v>
      </c>
      <c r="AD277" s="50">
        <v>41.480011642527202</v>
      </c>
      <c r="AE277" s="50">
        <v>2.2909988959777401</v>
      </c>
      <c r="AF277" s="50">
        <v>300</v>
      </c>
      <c r="AG277" s="50" t="s">
        <v>43</v>
      </c>
      <c r="AH277" s="50" t="str">
        <f t="shared" si="31"/>
        <v>B-20 24,8 Montgat</v>
      </c>
      <c r="AI277" s="50"/>
      <c r="AJ277" s="50" t="str">
        <f t="shared" si="32"/>
        <v>{'Camera information':{'Identifier':'camera.2010','Number':2010,'Group':'B-20','Name':'B-20 24,8 Montgat','Location':'ACCESSOS NORD',</v>
      </c>
      <c r="AK277" s="50" t="str">
        <f t="shared" si="30"/>
        <v>'Description':'B-20 24,8 Montgat','Symbol':'Fixed camera','Owner':'SCT','Municipality':'Montgat','Kilometric Point':'24,8','Road':'B-20','Direction':'DEC',</v>
      </c>
      <c r="AL277" s="50" t="str">
        <f t="shared" si="33"/>
        <v>'Latitude':'41,4800116425272','Longitude':'2,29099889597774','Manufacturer':'LANACCESS','Model':'onSafe MPEGx-120E','Protocol':'		Plettack','Polling':300,</v>
      </c>
      <c r="AM277" s="50" t="str">
        <f t="shared" si="28"/>
        <v>'Connection':{'Address':'10.137.229.9','Multicast address':'				239.137.229.9','User':'hello','Password':'world','HTTP port':80,'ONVIF port':80,'RTSP port':554},</v>
      </c>
      <c r="AN277" s="50" t="str">
        <f t="shared" si="34"/>
        <v>'PTZ protocol':{'Protocol':'		Plettack','Address':			8,'Port':9,'Serial settings':'1200,8,E,1'}}},</v>
      </c>
      <c r="AO277" s="50"/>
      <c r="AP277" s="50"/>
      <c r="AQ277" s="50"/>
      <c r="AR277" s="50"/>
      <c r="AS277" s="50"/>
      <c r="AT277" s="50"/>
      <c r="AU277" s="50"/>
      <c r="AV277" s="50"/>
      <c r="AW277" s="50"/>
      <c r="AX277" s="50"/>
      <c r="AY277" s="50"/>
      <c r="AZ277" s="50"/>
      <c r="BA277" s="50"/>
      <c r="BB277" s="50"/>
      <c r="BC277" s="50"/>
      <c r="BD277" s="50"/>
      <c r="BE277" s="50"/>
      <c r="BF277" s="50"/>
      <c r="BG277" s="50"/>
      <c r="BH277" s="50"/>
      <c r="BI277" s="50"/>
      <c r="BJ277" s="50"/>
      <c r="BK277" s="50"/>
      <c r="BL277" s="50"/>
      <c r="BM277" s="50"/>
      <c r="BN277" s="50"/>
      <c r="BO277" s="50"/>
      <c r="BP277" s="50"/>
      <c r="BQ277" s="50"/>
      <c r="BR277" s="50"/>
      <c r="BS277" s="50"/>
      <c r="BT277" s="50"/>
      <c r="BU277" s="50"/>
      <c r="BV277" s="50"/>
      <c r="BW277" s="50"/>
      <c r="BX277" s="50"/>
      <c r="BY277" s="50"/>
      <c r="BZ277" s="50"/>
      <c r="CA277" s="50"/>
      <c r="CB277" s="50"/>
      <c r="CC277" s="50"/>
      <c r="CD277" s="50"/>
      <c r="CE277" s="50"/>
      <c r="CF277" s="50"/>
      <c r="CG277" s="50"/>
      <c r="CH277" s="50"/>
      <c r="CI277" s="50"/>
      <c r="CJ277" s="50"/>
      <c r="CK277" s="50"/>
      <c r="CL277" s="50"/>
      <c r="CM277" s="50"/>
      <c r="CN277" s="50"/>
      <c r="CO277" s="50"/>
      <c r="CP277" s="50"/>
      <c r="CQ277" s="50"/>
      <c r="CR277" s="50"/>
      <c r="CS277" s="50"/>
      <c r="CT277" s="50"/>
      <c r="CU277" s="50"/>
      <c r="CV277" s="50"/>
      <c r="CW277" s="50"/>
      <c r="CX277" s="50"/>
      <c r="CY277" s="50"/>
      <c r="CZ277" s="50"/>
      <c r="DA277" s="50"/>
      <c r="DB277" s="50"/>
      <c r="DC277" s="50"/>
      <c r="DD277" s="50"/>
      <c r="DE277" s="50"/>
      <c r="DF277" s="50"/>
      <c r="DG277" s="50"/>
      <c r="DH277" s="50"/>
      <c r="DI277" s="50"/>
      <c r="DJ277" s="50"/>
      <c r="DK277" s="50"/>
      <c r="DL277" s="50"/>
      <c r="DM277" s="50"/>
      <c r="DN277" s="50"/>
      <c r="DO277" s="50"/>
      <c r="DP277" s="50"/>
      <c r="DQ277" s="50"/>
      <c r="DR277" s="50"/>
      <c r="DS277" s="50"/>
      <c r="DT277" s="50"/>
      <c r="DU277" s="50"/>
      <c r="DV277" s="50"/>
      <c r="DW277" s="50"/>
      <c r="DX277" s="50"/>
      <c r="DY277" s="50"/>
      <c r="DZ277" s="50"/>
      <c r="EA277" s="50"/>
      <c r="EB277" s="50"/>
      <c r="EC277" s="50"/>
      <c r="ED277" s="50"/>
      <c r="EE277" s="50"/>
      <c r="EF277" s="50"/>
      <c r="EG277" s="50"/>
      <c r="EH277" s="50"/>
      <c r="EI277" s="50"/>
      <c r="EJ277" s="50"/>
      <c r="EK277" s="50"/>
      <c r="EL277" s="50"/>
      <c r="EM277" s="50"/>
      <c r="EN277" s="50"/>
      <c r="EO277" s="50"/>
      <c r="EP277" s="50"/>
      <c r="EQ277" s="50"/>
      <c r="ER277" s="50"/>
      <c r="ES277" s="50"/>
      <c r="ET277" s="50"/>
      <c r="EU277" s="50"/>
      <c r="EV277" s="50"/>
      <c r="EW277" s="50"/>
      <c r="EX277" s="50"/>
      <c r="EY277" s="50"/>
      <c r="EZ277" s="50"/>
      <c r="FA277" s="50"/>
      <c r="FB277" s="50"/>
      <c r="FC277" s="50"/>
      <c r="FD277" s="50"/>
      <c r="FE277" s="50"/>
      <c r="FF277" s="50"/>
      <c r="FG277" s="50"/>
      <c r="FH277" s="50"/>
      <c r="FI277" s="50"/>
      <c r="FJ277" s="50"/>
      <c r="FK277" s="50"/>
      <c r="FL277" s="50"/>
      <c r="FM277" s="50"/>
      <c r="FN277" s="50"/>
      <c r="FO277" s="50"/>
      <c r="FP277" s="50"/>
      <c r="FQ277" s="50"/>
      <c r="FR277" s="50"/>
      <c r="FS277" s="50"/>
      <c r="FT277" s="50"/>
      <c r="FU277" s="50"/>
      <c r="FV277" s="50"/>
      <c r="FW277" s="50"/>
      <c r="FX277" s="50"/>
      <c r="FY277" s="50"/>
      <c r="FZ277" s="50"/>
      <c r="GA277" s="50"/>
      <c r="GB277" s="50"/>
      <c r="GC277" s="50"/>
      <c r="GD277" s="50"/>
      <c r="GE277" s="50"/>
      <c r="GF277" s="50"/>
      <c r="GG277" s="50"/>
      <c r="GH277" s="50"/>
      <c r="GI277" s="50"/>
      <c r="GJ277" s="50"/>
      <c r="GK277" s="50"/>
      <c r="GL277" s="50"/>
      <c r="GM277" s="50"/>
      <c r="GN277" s="50"/>
      <c r="GO277" s="50"/>
      <c r="GP277" s="50"/>
      <c r="GQ277" s="50"/>
      <c r="GR277" s="50"/>
      <c r="GS277" s="50"/>
      <c r="GT277" s="50"/>
      <c r="GU277" s="50"/>
      <c r="GV277" s="50"/>
      <c r="GW277" s="50"/>
      <c r="GX277" s="50"/>
      <c r="GY277" s="50"/>
      <c r="GZ277" s="50"/>
      <c r="HA277" s="50"/>
      <c r="HB277" s="50"/>
      <c r="HC277" s="50"/>
      <c r="HD277" s="50"/>
      <c r="HE277" s="50"/>
      <c r="HF277" s="50"/>
      <c r="HG277" s="50"/>
      <c r="HH277" s="50"/>
      <c r="HI277" s="50"/>
      <c r="HJ277" s="50"/>
      <c r="HK277" s="50"/>
      <c r="HL277" s="50"/>
      <c r="HM277" s="50"/>
      <c r="HN277" s="50"/>
      <c r="HO277" s="50"/>
      <c r="HP277" s="50"/>
      <c r="HQ277" s="50"/>
      <c r="HR277" s="50"/>
      <c r="HS277" s="50"/>
      <c r="HT277" s="50"/>
      <c r="HU277" s="50"/>
      <c r="HV277" s="50"/>
      <c r="HW277" s="50"/>
      <c r="HX277" s="50"/>
      <c r="HY277" s="50"/>
      <c r="HZ277" s="50"/>
      <c r="IA277" s="50"/>
      <c r="IB277" s="50"/>
      <c r="IC277" s="50"/>
      <c r="ID277" s="50"/>
      <c r="IE277" s="50"/>
      <c r="IF277" s="50"/>
      <c r="IG277" s="50"/>
      <c r="IH277" s="50"/>
      <c r="II277" s="50"/>
      <c r="IJ277" s="50"/>
      <c r="IK277" s="50"/>
      <c r="IL277" s="50"/>
      <c r="IM277" s="50"/>
      <c r="IN277" s="50"/>
      <c r="IO277" s="50"/>
      <c r="IP277" s="50"/>
      <c r="IQ277" s="50"/>
      <c r="IR277" s="50"/>
      <c r="IS277" s="50"/>
    </row>
    <row r="278" spans="1:253" ht="14.25" customHeight="1" x14ac:dyDescent="0.2">
      <c r="A278" s="56" t="str">
        <f t="shared" si="29"/>
        <v>camera.2201</v>
      </c>
      <c r="B278" s="57">
        <v>2201</v>
      </c>
      <c r="C278" s="58" t="s">
        <v>850</v>
      </c>
      <c r="D278" s="58">
        <v>0.2</v>
      </c>
      <c r="E278" s="58" t="s">
        <v>45</v>
      </c>
      <c r="F278" s="58" t="s">
        <v>34</v>
      </c>
      <c r="G278" s="58" t="s">
        <v>35</v>
      </c>
      <c r="H278" s="58" t="s">
        <v>851</v>
      </c>
      <c r="I278" s="58" t="s">
        <v>851</v>
      </c>
      <c r="J278" s="50" t="s">
        <v>47</v>
      </c>
      <c r="K278" s="50" t="s">
        <v>48</v>
      </c>
      <c r="L278" s="50" t="s">
        <v>852</v>
      </c>
      <c r="M278" s="58" t="s">
        <v>50</v>
      </c>
      <c r="N278" s="58" t="s">
        <v>50</v>
      </c>
      <c r="O278" s="50">
        <v>80</v>
      </c>
      <c r="P278" s="50">
        <v>80</v>
      </c>
      <c r="Q278" s="50">
        <v>554</v>
      </c>
      <c r="R278" s="50" t="s">
        <v>1675</v>
      </c>
      <c r="S278" s="50" t="s">
        <v>41</v>
      </c>
      <c r="T278" s="50">
        <v>2222</v>
      </c>
      <c r="U278" s="50" t="s">
        <v>51</v>
      </c>
      <c r="V278" s="50" t="s">
        <v>52</v>
      </c>
      <c r="AA278" s="50" t="s">
        <v>114</v>
      </c>
      <c r="AB278" s="58" t="s">
        <v>850</v>
      </c>
      <c r="AC278" s="50" t="s">
        <v>511</v>
      </c>
      <c r="AD278" s="50">
        <v>41.312491000000001</v>
      </c>
      <c r="AE278" s="50">
        <v>2.0784579999999999</v>
      </c>
      <c r="AF278" s="50">
        <v>300</v>
      </c>
      <c r="AG278" s="50" t="s">
        <v>43</v>
      </c>
      <c r="AH278" s="50" t="str">
        <f t="shared" si="31"/>
        <v>C-32B 0,2 Prat de Llobregat</v>
      </c>
      <c r="AI278" s="50"/>
      <c r="AJ278" s="50" t="str">
        <f t="shared" si="32"/>
        <v>{'Camera information':{'Identifier':'camera.2201','Number':2201,'Group':'C-32B','Name':'C-32B 0,2 Prat de Llobregat','Location':'ACCESSOS SUD',</v>
      </c>
      <c r="AK278" s="50" t="str">
        <f t="shared" si="30"/>
        <v>'Description':'C-32B 0,2 Prat de Llobregat','Symbol':'Fixed camera','Owner':'SCT','Municipality':'Prat de Llobregat','Kilometric Point':'0,2','Road':'C-32B','Direction':'CRE',</v>
      </c>
      <c r="AL278" s="50" t="str">
        <f t="shared" si="33"/>
        <v>'Latitude':'41,312491','Longitude':'2,078458','Manufacturer':'AXIS','Model':'AXIS Q7401 Video Encoder','Protocol':'		Ultrak','Polling':300,</v>
      </c>
      <c r="AM278" s="50" t="str">
        <f t="shared" ref="AM278:AM341" si="35">CONCATENATE("'Connection':{'Address':","'",L278,"'",",","'Multicast address':","'",V278,"'",",","'User':","'",M278,"'",",","'Password':","'",N278,"'",",","'HTTP port':",O278,",","'ONVIF port':",P278,",","'RTSP port':",Q278,"},")</f>
        <v>'Connection':{'Address':'10.137.241.48','Multicast address':'				239.239.239.239','User':'root','Password':'root','HTTP port':80,'ONVIF port':80,'RTSP port':554},</v>
      </c>
      <c r="AN278" s="50" t="str">
        <f t="shared" si="34"/>
        <v>'PTZ protocol':{'Protocol':'		Ultrak','Address':			0,'Port':2222,'Serial settings':'9600,8,E,1'}}},</v>
      </c>
      <c r="AO278" s="50"/>
      <c r="AP278" s="50"/>
      <c r="AQ278" s="50"/>
      <c r="AR278" s="50"/>
      <c r="AS278" s="50"/>
      <c r="AT278" s="50"/>
      <c r="AU278" s="50"/>
      <c r="AV278" s="50"/>
      <c r="AW278" s="50"/>
      <c r="AX278" s="50"/>
      <c r="AY278" s="50"/>
      <c r="AZ278" s="50"/>
      <c r="BA278" s="50"/>
      <c r="BB278" s="50"/>
      <c r="BC278" s="50"/>
      <c r="BD278" s="50"/>
      <c r="BE278" s="50"/>
      <c r="BF278" s="50"/>
      <c r="BG278" s="50"/>
      <c r="BH278" s="50"/>
      <c r="BI278" s="50"/>
      <c r="BJ278" s="50"/>
      <c r="BK278" s="50"/>
      <c r="BL278" s="50"/>
      <c r="BM278" s="50"/>
      <c r="BN278" s="50"/>
      <c r="BO278" s="50"/>
      <c r="BP278" s="50"/>
      <c r="BQ278" s="50"/>
      <c r="BR278" s="50"/>
      <c r="BS278" s="50"/>
      <c r="BT278" s="50"/>
      <c r="BU278" s="50"/>
      <c r="BV278" s="50"/>
      <c r="BW278" s="50"/>
      <c r="BX278" s="50"/>
      <c r="BY278" s="50"/>
      <c r="BZ278" s="50"/>
      <c r="CA278" s="50"/>
      <c r="CB278" s="50"/>
      <c r="CC278" s="50"/>
      <c r="CD278" s="50"/>
      <c r="CE278" s="50"/>
      <c r="CF278" s="50"/>
      <c r="CG278" s="50"/>
      <c r="CH278" s="50"/>
      <c r="CI278" s="50"/>
      <c r="CJ278" s="50"/>
      <c r="CK278" s="50"/>
      <c r="CL278" s="50"/>
      <c r="CM278" s="50"/>
      <c r="CN278" s="50"/>
      <c r="CO278" s="50"/>
      <c r="CP278" s="50"/>
      <c r="CQ278" s="50"/>
      <c r="CR278" s="50"/>
      <c r="CS278" s="50"/>
      <c r="CT278" s="50"/>
      <c r="CU278" s="50"/>
      <c r="CV278" s="50"/>
      <c r="CW278" s="50"/>
      <c r="CX278" s="50"/>
      <c r="CY278" s="50"/>
      <c r="CZ278" s="50"/>
      <c r="DA278" s="50"/>
      <c r="DB278" s="50"/>
      <c r="DC278" s="50"/>
      <c r="DD278" s="50"/>
      <c r="DE278" s="50"/>
      <c r="DF278" s="50"/>
      <c r="DG278" s="50"/>
      <c r="DH278" s="50"/>
      <c r="DI278" s="50"/>
      <c r="DJ278" s="50"/>
      <c r="DK278" s="50"/>
      <c r="DL278" s="50"/>
      <c r="DM278" s="50"/>
      <c r="DN278" s="50"/>
      <c r="DO278" s="50"/>
      <c r="DP278" s="50"/>
      <c r="DQ278" s="50"/>
      <c r="DR278" s="50"/>
      <c r="DS278" s="50"/>
      <c r="DT278" s="50"/>
      <c r="DU278" s="50"/>
      <c r="DV278" s="50"/>
      <c r="DW278" s="50"/>
      <c r="DX278" s="50"/>
      <c r="DY278" s="50"/>
      <c r="DZ278" s="50"/>
      <c r="EA278" s="50"/>
      <c r="EB278" s="50"/>
      <c r="EC278" s="50"/>
      <c r="ED278" s="50"/>
      <c r="EE278" s="50"/>
      <c r="EF278" s="50"/>
      <c r="EG278" s="50"/>
      <c r="EH278" s="50"/>
      <c r="EI278" s="50"/>
      <c r="EJ278" s="50"/>
      <c r="EK278" s="50"/>
      <c r="EL278" s="50"/>
      <c r="EM278" s="50"/>
      <c r="EN278" s="50"/>
      <c r="EO278" s="50"/>
      <c r="EP278" s="50"/>
      <c r="EQ278" s="50"/>
      <c r="ER278" s="50"/>
      <c r="ES278" s="50"/>
      <c r="ET278" s="50"/>
      <c r="EU278" s="50"/>
      <c r="EV278" s="50"/>
      <c r="EW278" s="50"/>
      <c r="EX278" s="50"/>
      <c r="EY278" s="50"/>
      <c r="EZ278" s="50"/>
      <c r="FA278" s="50"/>
      <c r="FB278" s="50"/>
      <c r="FC278" s="50"/>
      <c r="FD278" s="50"/>
      <c r="FE278" s="50"/>
      <c r="FF278" s="50"/>
      <c r="FG278" s="50"/>
      <c r="FH278" s="50"/>
      <c r="FI278" s="50"/>
      <c r="FJ278" s="50"/>
      <c r="FK278" s="50"/>
      <c r="FL278" s="50"/>
      <c r="FM278" s="50"/>
      <c r="FN278" s="50"/>
      <c r="FO278" s="50"/>
      <c r="FP278" s="50"/>
      <c r="FQ278" s="50"/>
      <c r="FR278" s="50"/>
      <c r="FS278" s="50"/>
      <c r="FT278" s="50"/>
      <c r="FU278" s="50"/>
      <c r="FV278" s="50"/>
      <c r="FW278" s="50"/>
      <c r="FX278" s="50"/>
      <c r="FY278" s="50"/>
      <c r="FZ278" s="50"/>
      <c r="GA278" s="50"/>
      <c r="GB278" s="50"/>
      <c r="GC278" s="50"/>
      <c r="GD278" s="50"/>
      <c r="GE278" s="50"/>
      <c r="GF278" s="50"/>
      <c r="GG278" s="50"/>
      <c r="GH278" s="50"/>
      <c r="GI278" s="50"/>
      <c r="GJ278" s="50"/>
      <c r="GK278" s="50"/>
      <c r="GL278" s="50"/>
      <c r="GM278" s="50"/>
      <c r="GN278" s="50"/>
      <c r="GO278" s="50"/>
      <c r="GP278" s="50"/>
      <c r="GQ278" s="50"/>
      <c r="GR278" s="50"/>
      <c r="GS278" s="50"/>
      <c r="GT278" s="50"/>
      <c r="GU278" s="50"/>
      <c r="GV278" s="50"/>
      <c r="GW278" s="50"/>
      <c r="GX278" s="50"/>
      <c r="GY278" s="50"/>
      <c r="GZ278" s="50"/>
      <c r="HA278" s="50"/>
      <c r="HB278" s="50"/>
      <c r="HC278" s="50"/>
      <c r="HD278" s="50"/>
      <c r="HE278" s="50"/>
      <c r="HF278" s="50"/>
      <c r="HG278" s="50"/>
      <c r="HH278" s="50"/>
      <c r="HI278" s="50"/>
      <c r="HJ278" s="50"/>
      <c r="HK278" s="50"/>
      <c r="HL278" s="50"/>
      <c r="HM278" s="50"/>
      <c r="HN278" s="50"/>
      <c r="HO278" s="50"/>
      <c r="HP278" s="50"/>
      <c r="HQ278" s="50"/>
      <c r="HR278" s="50"/>
      <c r="HS278" s="50"/>
      <c r="HT278" s="50"/>
      <c r="HU278" s="50"/>
      <c r="HV278" s="50"/>
      <c r="HW278" s="50"/>
      <c r="HX278" s="50"/>
      <c r="HY278" s="50"/>
      <c r="HZ278" s="50"/>
      <c r="IA278" s="50"/>
      <c r="IB278" s="50"/>
      <c r="IC278" s="50"/>
      <c r="ID278" s="50"/>
      <c r="IE278" s="50"/>
      <c r="IF278" s="50"/>
      <c r="IG278" s="50"/>
      <c r="IH278" s="50"/>
      <c r="II278" s="50"/>
      <c r="IJ278" s="50"/>
      <c r="IK278" s="50"/>
      <c r="IL278" s="50"/>
      <c r="IM278" s="50"/>
      <c r="IN278" s="50"/>
      <c r="IO278" s="50"/>
      <c r="IP278" s="50"/>
      <c r="IQ278" s="50"/>
      <c r="IR278" s="50"/>
      <c r="IS278" s="50"/>
    </row>
    <row r="279" spans="1:253" ht="14.25" customHeight="1" x14ac:dyDescent="0.2">
      <c r="A279" s="56" t="str">
        <f t="shared" si="29"/>
        <v>camera.2202</v>
      </c>
      <c r="B279" s="57">
        <v>2202</v>
      </c>
      <c r="C279" s="58" t="s">
        <v>853</v>
      </c>
      <c r="D279" s="58">
        <v>2</v>
      </c>
      <c r="E279" s="58" t="s">
        <v>45</v>
      </c>
      <c r="F279" s="58" t="s">
        <v>34</v>
      </c>
      <c r="G279" s="58" t="s">
        <v>35</v>
      </c>
      <c r="H279" s="58" t="s">
        <v>851</v>
      </c>
      <c r="I279" s="58" t="s">
        <v>851</v>
      </c>
      <c r="J279" s="50" t="s">
        <v>854</v>
      </c>
      <c r="K279" s="50" t="s">
        <v>855</v>
      </c>
      <c r="L279" s="50" t="s">
        <v>856</v>
      </c>
      <c r="M279" s="58"/>
      <c r="N279" s="58"/>
      <c r="O279" s="50">
        <v>80</v>
      </c>
      <c r="P279" s="50">
        <v>80</v>
      </c>
      <c r="Q279" s="50">
        <v>554</v>
      </c>
      <c r="R279" s="50" t="s">
        <v>1675</v>
      </c>
      <c r="S279" s="50" t="s">
        <v>729</v>
      </c>
      <c r="T279" s="50">
        <v>0</v>
      </c>
      <c r="U279" s="50" t="s">
        <v>51</v>
      </c>
      <c r="V279" s="50" t="s">
        <v>857</v>
      </c>
      <c r="X279" s="50" t="s">
        <v>114</v>
      </c>
      <c r="AB279" s="58" t="s">
        <v>853</v>
      </c>
      <c r="AC279" s="50" t="s">
        <v>54</v>
      </c>
      <c r="AD279" s="50">
        <v>41.320601000000003</v>
      </c>
      <c r="AE279" s="50">
        <v>2.0750670000000002</v>
      </c>
      <c r="AF279" s="50">
        <v>300</v>
      </c>
      <c r="AG279" s="50" t="s">
        <v>43</v>
      </c>
      <c r="AH279" s="50" t="str">
        <f t="shared" si="31"/>
        <v>B-22 2 Prat de Llobregat</v>
      </c>
      <c r="AI279" s="50"/>
      <c r="AJ279" s="50" t="str">
        <f t="shared" si="32"/>
        <v>{'Camera information':{'Identifier':'camera.2202','Number':2202,'Group':'B-22','Name':'B-22 2 Prat de Llobregat','Location':'ACCESSOS SUD',</v>
      </c>
      <c r="AK279" s="50" t="str">
        <f t="shared" si="30"/>
        <v>'Description':'B-22 2 Prat de Llobregat','Symbol':'Fixed camera','Owner':'SCT','Municipality':'Prat de Llobregat','Kilometric Point':'2','Road':'B-22','Direction':'DEC',</v>
      </c>
      <c r="AL279" s="50" t="str">
        <f t="shared" si="33"/>
        <v>'Latitude':'41,320601','Longitude':'2,075067','Manufacturer':'VERINT','Model':'S1700e','Protocol':'		Ultrak','Polling':300,</v>
      </c>
      <c r="AM279" s="50" t="str">
        <f t="shared" si="35"/>
        <v>'Connection':{'Address':'10.137.241.49','Multicast address':'				1','User':'','Password':'','HTTP port':80,'ONVIF port':80,'RTSP port':554},</v>
      </c>
      <c r="AN279" s="50" t="str">
        <f t="shared" si="34"/>
        <v>'PTZ protocol':{'Protocol':'		Ultrak','Address':			3,'Port':0,'Serial settings':'9600,8,E,1'}}},</v>
      </c>
      <c r="AO279" s="50"/>
      <c r="AP279" s="50"/>
      <c r="AQ279" s="50"/>
      <c r="AR279" s="50"/>
      <c r="AS279" s="50"/>
      <c r="AT279" s="50"/>
      <c r="AU279" s="50"/>
      <c r="AV279" s="50"/>
      <c r="AW279" s="50"/>
      <c r="AX279" s="50"/>
      <c r="AY279" s="50"/>
      <c r="AZ279" s="50"/>
      <c r="BA279" s="50"/>
      <c r="BB279" s="50"/>
      <c r="BC279" s="50"/>
      <c r="BD279" s="50"/>
      <c r="BE279" s="50"/>
      <c r="BF279" s="50"/>
      <c r="BG279" s="50"/>
      <c r="BH279" s="50"/>
      <c r="BI279" s="50"/>
      <c r="BJ279" s="50"/>
      <c r="BK279" s="50"/>
      <c r="BL279" s="50"/>
      <c r="BM279" s="50"/>
      <c r="BN279" s="50"/>
      <c r="BO279" s="50"/>
      <c r="BP279" s="50"/>
      <c r="BQ279" s="50"/>
      <c r="BR279" s="50"/>
      <c r="BS279" s="50"/>
      <c r="BT279" s="50"/>
      <c r="BU279" s="50"/>
      <c r="BV279" s="50"/>
      <c r="BW279" s="50"/>
      <c r="BX279" s="50"/>
      <c r="BY279" s="50"/>
      <c r="BZ279" s="50"/>
      <c r="CA279" s="50"/>
      <c r="CB279" s="50"/>
      <c r="CC279" s="50"/>
      <c r="CD279" s="50"/>
      <c r="CE279" s="50"/>
      <c r="CF279" s="50"/>
      <c r="CG279" s="50"/>
      <c r="CH279" s="50"/>
      <c r="CI279" s="50"/>
      <c r="CJ279" s="50"/>
      <c r="CK279" s="50"/>
      <c r="CL279" s="50"/>
      <c r="CM279" s="50"/>
      <c r="CN279" s="50"/>
      <c r="CO279" s="50"/>
      <c r="CP279" s="50"/>
      <c r="CQ279" s="50"/>
      <c r="CR279" s="50"/>
      <c r="CS279" s="50"/>
      <c r="CT279" s="50"/>
      <c r="CU279" s="50"/>
      <c r="CV279" s="50"/>
      <c r="CW279" s="50"/>
      <c r="CX279" s="50"/>
      <c r="CY279" s="50"/>
      <c r="CZ279" s="50"/>
      <c r="DA279" s="50"/>
      <c r="DB279" s="50"/>
      <c r="DC279" s="50"/>
      <c r="DD279" s="50"/>
      <c r="DE279" s="50"/>
      <c r="DF279" s="50"/>
      <c r="DG279" s="50"/>
      <c r="DH279" s="50"/>
      <c r="DI279" s="50"/>
      <c r="DJ279" s="50"/>
      <c r="DK279" s="50"/>
      <c r="DL279" s="50"/>
      <c r="DM279" s="50"/>
      <c r="DN279" s="50"/>
      <c r="DO279" s="50"/>
      <c r="DP279" s="50"/>
      <c r="DQ279" s="50"/>
      <c r="DR279" s="50"/>
      <c r="DS279" s="50"/>
      <c r="DT279" s="50"/>
      <c r="DU279" s="50"/>
      <c r="DV279" s="50"/>
      <c r="DW279" s="50"/>
      <c r="DX279" s="50"/>
      <c r="DY279" s="50"/>
      <c r="DZ279" s="50"/>
      <c r="EA279" s="50"/>
      <c r="EB279" s="50"/>
      <c r="EC279" s="50"/>
      <c r="ED279" s="50"/>
      <c r="EE279" s="50"/>
      <c r="EF279" s="50"/>
      <c r="EG279" s="50"/>
      <c r="EH279" s="50"/>
      <c r="EI279" s="50"/>
      <c r="EJ279" s="50"/>
      <c r="EK279" s="50"/>
      <c r="EL279" s="50"/>
      <c r="EM279" s="50"/>
      <c r="EN279" s="50"/>
      <c r="EO279" s="50"/>
      <c r="EP279" s="50"/>
      <c r="EQ279" s="50"/>
      <c r="ER279" s="50"/>
      <c r="ES279" s="50"/>
      <c r="ET279" s="50"/>
      <c r="EU279" s="50"/>
      <c r="EV279" s="50"/>
      <c r="EW279" s="50"/>
      <c r="EX279" s="50"/>
      <c r="EY279" s="50"/>
      <c r="EZ279" s="50"/>
      <c r="FA279" s="50"/>
      <c r="FB279" s="50"/>
      <c r="FC279" s="50"/>
      <c r="FD279" s="50"/>
      <c r="FE279" s="50"/>
      <c r="FF279" s="50"/>
      <c r="FG279" s="50"/>
      <c r="FH279" s="50"/>
      <c r="FI279" s="50"/>
      <c r="FJ279" s="50"/>
      <c r="FK279" s="50"/>
      <c r="FL279" s="50"/>
      <c r="FM279" s="50"/>
      <c r="FN279" s="50"/>
      <c r="FO279" s="50"/>
      <c r="FP279" s="50"/>
      <c r="FQ279" s="50"/>
      <c r="FR279" s="50"/>
      <c r="FS279" s="50"/>
      <c r="FT279" s="50"/>
      <c r="FU279" s="50"/>
      <c r="FV279" s="50"/>
      <c r="FW279" s="50"/>
      <c r="FX279" s="50"/>
      <c r="FY279" s="50"/>
      <c r="FZ279" s="50"/>
      <c r="GA279" s="50"/>
      <c r="GB279" s="50"/>
      <c r="GC279" s="50"/>
      <c r="GD279" s="50"/>
      <c r="GE279" s="50"/>
      <c r="GF279" s="50"/>
      <c r="GG279" s="50"/>
      <c r="GH279" s="50"/>
      <c r="GI279" s="50"/>
      <c r="GJ279" s="50"/>
      <c r="GK279" s="50"/>
      <c r="GL279" s="50"/>
      <c r="GM279" s="50"/>
      <c r="GN279" s="50"/>
      <c r="GO279" s="50"/>
      <c r="GP279" s="50"/>
      <c r="GQ279" s="50"/>
      <c r="GR279" s="50"/>
      <c r="GS279" s="50"/>
      <c r="GT279" s="50"/>
      <c r="GU279" s="50"/>
      <c r="GV279" s="50"/>
      <c r="GW279" s="50"/>
      <c r="GX279" s="50"/>
      <c r="GY279" s="50"/>
      <c r="GZ279" s="50"/>
      <c r="HA279" s="50"/>
      <c r="HB279" s="50"/>
      <c r="HC279" s="50"/>
      <c r="HD279" s="50"/>
      <c r="HE279" s="50"/>
      <c r="HF279" s="50"/>
      <c r="HG279" s="50"/>
      <c r="HH279" s="50"/>
      <c r="HI279" s="50"/>
      <c r="HJ279" s="50"/>
      <c r="HK279" s="50"/>
      <c r="HL279" s="50"/>
      <c r="HM279" s="50"/>
      <c r="HN279" s="50"/>
      <c r="HO279" s="50"/>
      <c r="HP279" s="50"/>
      <c r="HQ279" s="50"/>
      <c r="HR279" s="50"/>
      <c r="HS279" s="50"/>
      <c r="HT279" s="50"/>
      <c r="HU279" s="50"/>
      <c r="HV279" s="50"/>
      <c r="HW279" s="50"/>
      <c r="HX279" s="50"/>
      <c r="HY279" s="50"/>
      <c r="HZ279" s="50"/>
      <c r="IA279" s="50"/>
      <c r="IB279" s="50"/>
      <c r="IC279" s="50"/>
      <c r="ID279" s="50"/>
      <c r="IE279" s="50"/>
      <c r="IF279" s="50"/>
      <c r="IG279" s="50"/>
      <c r="IH279" s="50"/>
      <c r="II279" s="50"/>
      <c r="IJ279" s="50"/>
      <c r="IK279" s="50"/>
      <c r="IL279" s="50"/>
      <c r="IM279" s="50"/>
      <c r="IN279" s="50"/>
      <c r="IO279" s="50"/>
      <c r="IP279" s="50"/>
      <c r="IQ279" s="50"/>
      <c r="IR279" s="50"/>
      <c r="IS279" s="50"/>
    </row>
    <row r="280" spans="1:253" ht="14.25" customHeight="1" x14ac:dyDescent="0.2">
      <c r="A280" s="56" t="str">
        <f t="shared" si="29"/>
        <v>camera.2203</v>
      </c>
      <c r="B280" s="57">
        <v>2203</v>
      </c>
      <c r="C280" s="58" t="s">
        <v>853</v>
      </c>
      <c r="D280" s="58">
        <v>1.2</v>
      </c>
      <c r="E280" s="58" t="s">
        <v>45</v>
      </c>
      <c r="F280" s="58" t="s">
        <v>34</v>
      </c>
      <c r="G280" s="58" t="s">
        <v>35</v>
      </c>
      <c r="H280" s="58" t="s">
        <v>851</v>
      </c>
      <c r="I280" s="58" t="s">
        <v>851</v>
      </c>
      <c r="J280" s="50" t="s">
        <v>854</v>
      </c>
      <c r="K280" s="50" t="s">
        <v>855</v>
      </c>
      <c r="L280" s="50" t="s">
        <v>858</v>
      </c>
      <c r="M280" s="58"/>
      <c r="N280" s="58"/>
      <c r="O280" s="50">
        <v>80</v>
      </c>
      <c r="P280" s="50">
        <v>80</v>
      </c>
      <c r="Q280" s="50">
        <v>554</v>
      </c>
      <c r="R280" s="50" t="s">
        <v>1675</v>
      </c>
      <c r="S280" s="50" t="s">
        <v>724</v>
      </c>
      <c r="T280" s="50">
        <v>0</v>
      </c>
      <c r="U280" s="50" t="s">
        <v>51</v>
      </c>
      <c r="V280" s="50" t="s">
        <v>857</v>
      </c>
      <c r="AA280" s="50" t="s">
        <v>114</v>
      </c>
      <c r="AB280" s="58" t="s">
        <v>853</v>
      </c>
      <c r="AC280" s="50" t="s">
        <v>54</v>
      </c>
      <c r="AD280" s="50">
        <v>41.327551004086899</v>
      </c>
      <c r="AE280" s="50">
        <v>2.07060514052825</v>
      </c>
      <c r="AF280" s="50">
        <v>300</v>
      </c>
      <c r="AG280" s="50" t="s">
        <v>43</v>
      </c>
      <c r="AH280" s="50" t="str">
        <f t="shared" si="31"/>
        <v>B-22 1,2 Prat de Llobregat</v>
      </c>
      <c r="AI280" s="50"/>
      <c r="AJ280" s="50" t="str">
        <f t="shared" si="32"/>
        <v>{'Camera information':{'Identifier':'camera.2203','Number':2203,'Group':'B-22','Name':'B-22 1,2 Prat de Llobregat','Location':'ACCESSOS SUD',</v>
      </c>
      <c r="AK280" s="50" t="str">
        <f t="shared" si="30"/>
        <v>'Description':'B-22 1,2 Prat de Llobregat','Symbol':'Fixed camera','Owner':'SCT','Municipality':'Prat de Llobregat','Kilometric Point':'1,2','Road':'B-22','Direction':'DEC',</v>
      </c>
      <c r="AL280" s="50" t="str">
        <f t="shared" si="33"/>
        <v>'Latitude':'41,3275510040869','Longitude':'2,07060514052825','Manufacturer':'VERINT','Model':'S1700e','Protocol':'		Ultrak','Polling':300,</v>
      </c>
      <c r="AM280" s="50" t="str">
        <f t="shared" si="35"/>
        <v>'Connection':{'Address':'10.137.241.50','Multicast address':'				1','User':'','Password':'','HTTP port':80,'ONVIF port':80,'RTSP port':554},</v>
      </c>
      <c r="AN280" s="50" t="str">
        <f t="shared" si="34"/>
        <v>'PTZ protocol':{'Protocol':'		Ultrak','Address':			2,'Port':0,'Serial settings':'9600,8,E,1'}}},</v>
      </c>
      <c r="AO280" s="50"/>
      <c r="AP280" s="50"/>
      <c r="AQ280" s="50"/>
      <c r="AR280" s="50"/>
      <c r="AS280" s="50"/>
      <c r="AT280" s="50"/>
      <c r="AU280" s="50"/>
      <c r="AV280" s="50"/>
      <c r="AW280" s="50"/>
      <c r="AX280" s="50"/>
      <c r="AY280" s="50"/>
      <c r="AZ280" s="50"/>
      <c r="BA280" s="50"/>
      <c r="BB280" s="50"/>
      <c r="BC280" s="50"/>
      <c r="BD280" s="50"/>
      <c r="BE280" s="50"/>
      <c r="BF280" s="50"/>
      <c r="BG280" s="50"/>
      <c r="BH280" s="50"/>
      <c r="BI280" s="50"/>
      <c r="BJ280" s="50"/>
      <c r="BK280" s="50"/>
      <c r="BL280" s="50"/>
      <c r="BM280" s="50"/>
      <c r="BN280" s="50"/>
      <c r="BO280" s="50"/>
      <c r="BP280" s="50"/>
      <c r="BQ280" s="50"/>
      <c r="BR280" s="50"/>
      <c r="BS280" s="50"/>
      <c r="BT280" s="50"/>
      <c r="BU280" s="50"/>
      <c r="BV280" s="50"/>
      <c r="BW280" s="50"/>
      <c r="BX280" s="50"/>
      <c r="BY280" s="50"/>
      <c r="BZ280" s="50"/>
      <c r="CA280" s="50"/>
      <c r="CB280" s="50"/>
      <c r="CC280" s="50"/>
      <c r="CD280" s="50"/>
      <c r="CE280" s="50"/>
      <c r="CF280" s="50"/>
      <c r="CG280" s="50"/>
      <c r="CH280" s="50"/>
      <c r="CI280" s="50"/>
      <c r="CJ280" s="50"/>
      <c r="CK280" s="50"/>
      <c r="CL280" s="50"/>
      <c r="CM280" s="50"/>
      <c r="CN280" s="50"/>
      <c r="CO280" s="50"/>
      <c r="CP280" s="50"/>
      <c r="CQ280" s="50"/>
      <c r="CR280" s="50"/>
      <c r="CS280" s="50"/>
      <c r="CT280" s="50"/>
      <c r="CU280" s="50"/>
      <c r="CV280" s="50"/>
      <c r="CW280" s="50"/>
      <c r="CX280" s="50"/>
      <c r="CY280" s="50"/>
      <c r="CZ280" s="50"/>
      <c r="DA280" s="50"/>
      <c r="DB280" s="50"/>
      <c r="DC280" s="50"/>
      <c r="DD280" s="50"/>
      <c r="DE280" s="50"/>
      <c r="DF280" s="50"/>
      <c r="DG280" s="50"/>
      <c r="DH280" s="50"/>
      <c r="DI280" s="50"/>
      <c r="DJ280" s="50"/>
      <c r="DK280" s="50"/>
      <c r="DL280" s="50"/>
      <c r="DM280" s="50"/>
      <c r="DN280" s="50"/>
      <c r="DO280" s="50"/>
      <c r="DP280" s="50"/>
      <c r="DQ280" s="50"/>
      <c r="DR280" s="50"/>
      <c r="DS280" s="50"/>
      <c r="DT280" s="50"/>
      <c r="DU280" s="50"/>
      <c r="DV280" s="50"/>
      <c r="DW280" s="50"/>
      <c r="DX280" s="50"/>
      <c r="DY280" s="50"/>
      <c r="DZ280" s="50"/>
      <c r="EA280" s="50"/>
      <c r="EB280" s="50"/>
      <c r="EC280" s="50"/>
      <c r="ED280" s="50"/>
      <c r="EE280" s="50"/>
      <c r="EF280" s="50"/>
      <c r="EG280" s="50"/>
      <c r="EH280" s="50"/>
      <c r="EI280" s="50"/>
      <c r="EJ280" s="50"/>
      <c r="EK280" s="50"/>
      <c r="EL280" s="50"/>
      <c r="EM280" s="50"/>
      <c r="EN280" s="50"/>
      <c r="EO280" s="50"/>
      <c r="EP280" s="50"/>
      <c r="EQ280" s="50"/>
      <c r="ER280" s="50"/>
      <c r="ES280" s="50"/>
      <c r="ET280" s="50"/>
      <c r="EU280" s="50"/>
      <c r="EV280" s="50"/>
      <c r="EW280" s="50"/>
      <c r="EX280" s="50"/>
      <c r="EY280" s="50"/>
      <c r="EZ280" s="50"/>
      <c r="FA280" s="50"/>
      <c r="FB280" s="50"/>
      <c r="FC280" s="50"/>
      <c r="FD280" s="50"/>
      <c r="FE280" s="50"/>
      <c r="FF280" s="50"/>
      <c r="FG280" s="50"/>
      <c r="FH280" s="50"/>
      <c r="FI280" s="50"/>
      <c r="FJ280" s="50"/>
      <c r="FK280" s="50"/>
      <c r="FL280" s="50"/>
      <c r="FM280" s="50"/>
      <c r="FN280" s="50"/>
      <c r="FO280" s="50"/>
      <c r="FP280" s="50"/>
      <c r="FQ280" s="50"/>
      <c r="FR280" s="50"/>
      <c r="FS280" s="50"/>
      <c r="FT280" s="50"/>
      <c r="FU280" s="50"/>
      <c r="FV280" s="50"/>
      <c r="FW280" s="50"/>
      <c r="FX280" s="50"/>
      <c r="FY280" s="50"/>
      <c r="FZ280" s="50"/>
      <c r="GA280" s="50"/>
      <c r="GB280" s="50"/>
      <c r="GC280" s="50"/>
      <c r="GD280" s="50"/>
      <c r="GE280" s="50"/>
      <c r="GF280" s="50"/>
      <c r="GG280" s="50"/>
      <c r="GH280" s="50"/>
      <c r="GI280" s="50"/>
      <c r="GJ280" s="50"/>
      <c r="GK280" s="50"/>
      <c r="GL280" s="50"/>
      <c r="GM280" s="50"/>
      <c r="GN280" s="50"/>
      <c r="GO280" s="50"/>
      <c r="GP280" s="50"/>
      <c r="GQ280" s="50"/>
      <c r="GR280" s="50"/>
      <c r="GS280" s="50"/>
      <c r="GT280" s="50"/>
      <c r="GU280" s="50"/>
      <c r="GV280" s="50"/>
      <c r="GW280" s="50"/>
      <c r="GX280" s="50"/>
      <c r="GY280" s="50"/>
      <c r="GZ280" s="50"/>
      <c r="HA280" s="50"/>
      <c r="HB280" s="50"/>
      <c r="HC280" s="50"/>
      <c r="HD280" s="50"/>
      <c r="HE280" s="50"/>
      <c r="HF280" s="50"/>
      <c r="HG280" s="50"/>
      <c r="HH280" s="50"/>
      <c r="HI280" s="50"/>
      <c r="HJ280" s="50"/>
      <c r="HK280" s="50"/>
      <c r="HL280" s="50"/>
      <c r="HM280" s="50"/>
      <c r="HN280" s="50"/>
      <c r="HO280" s="50"/>
      <c r="HP280" s="50"/>
      <c r="HQ280" s="50"/>
      <c r="HR280" s="50"/>
      <c r="HS280" s="50"/>
      <c r="HT280" s="50"/>
      <c r="HU280" s="50"/>
      <c r="HV280" s="50"/>
      <c r="HW280" s="50"/>
      <c r="HX280" s="50"/>
      <c r="HY280" s="50"/>
      <c r="HZ280" s="50"/>
      <c r="IA280" s="50"/>
      <c r="IB280" s="50"/>
      <c r="IC280" s="50"/>
      <c r="ID280" s="50"/>
      <c r="IE280" s="50"/>
      <c r="IF280" s="50"/>
      <c r="IG280" s="50"/>
      <c r="IH280" s="50"/>
      <c r="II280" s="50"/>
      <c r="IJ280" s="50"/>
      <c r="IK280" s="50"/>
      <c r="IL280" s="50"/>
      <c r="IM280" s="50"/>
      <c r="IN280" s="50"/>
      <c r="IO280" s="50"/>
      <c r="IP280" s="50"/>
      <c r="IQ280" s="50"/>
      <c r="IR280" s="50"/>
      <c r="IS280" s="50"/>
    </row>
    <row r="281" spans="1:253" ht="14.25" customHeight="1" x14ac:dyDescent="0.2">
      <c r="A281" s="56" t="str">
        <f t="shared" si="29"/>
        <v>camera.2301</v>
      </c>
      <c r="B281" s="57">
        <v>2301</v>
      </c>
      <c r="C281" s="58" t="s">
        <v>859</v>
      </c>
      <c r="D281" s="58">
        <v>0</v>
      </c>
      <c r="E281" s="58" t="s">
        <v>45</v>
      </c>
      <c r="F281" s="58" t="s">
        <v>34</v>
      </c>
      <c r="G281" s="58" t="s">
        <v>35</v>
      </c>
      <c r="H281" s="58" t="s">
        <v>119</v>
      </c>
      <c r="I281" s="58" t="s">
        <v>860</v>
      </c>
      <c r="J281" s="50" t="s">
        <v>47</v>
      </c>
      <c r="K281" s="50" t="s">
        <v>48</v>
      </c>
      <c r="L281" s="50" t="s">
        <v>861</v>
      </c>
      <c r="M281" s="58" t="s">
        <v>50</v>
      </c>
      <c r="N281" s="58" t="s">
        <v>50</v>
      </c>
      <c r="O281" s="50">
        <v>80</v>
      </c>
      <c r="P281" s="50">
        <v>80</v>
      </c>
      <c r="Q281" s="50">
        <v>554</v>
      </c>
      <c r="R281" s="50" t="s">
        <v>1675</v>
      </c>
      <c r="S281" s="50" t="s">
        <v>41</v>
      </c>
      <c r="T281" s="50">
        <v>2222</v>
      </c>
      <c r="U281" s="50" t="s">
        <v>51</v>
      </c>
      <c r="V281" s="50" t="s">
        <v>52</v>
      </c>
      <c r="AA281" s="50" t="s">
        <v>53</v>
      </c>
      <c r="AB281" s="58" t="s">
        <v>859</v>
      </c>
      <c r="AC281" s="50" t="s">
        <v>511</v>
      </c>
      <c r="AD281" s="50">
        <v>41.383069950935599</v>
      </c>
      <c r="AE281" s="50">
        <v>2.10617592510284</v>
      </c>
      <c r="AF281" s="50">
        <v>300</v>
      </c>
      <c r="AG281" s="50" t="s">
        <v>43</v>
      </c>
      <c r="AH281" s="50" t="str">
        <f t="shared" si="31"/>
        <v>B-23 0 Barcelona</v>
      </c>
      <c r="AI281" s="50"/>
      <c r="AJ281" s="50" t="str">
        <f t="shared" si="32"/>
        <v>{'Camera information':{'Identifier':'camera.2301','Number':2301,'Group':'B-23','Name':'B-23 0 Barcelona','Location':'ACCESSOS SUD',</v>
      </c>
      <c r="AK281" s="50" t="str">
        <f t="shared" si="30"/>
        <v>'Description':'B-23 0 Barcelona','Symbol':'Fixed camera','Owner':'SCT','Municipality':'Sense Assignació','Kilometric Point':'0','Road':'B-23','Direction':'CRE',</v>
      </c>
      <c r="AL281" s="50" t="str">
        <f t="shared" si="33"/>
        <v>'Latitude':'41,3830699509356','Longitude':'2,10617592510284','Manufacturer':'AXIS','Model':'AXIS Q7401 Video Encoder','Protocol':'		Ultrak','Polling':300,</v>
      </c>
      <c r="AM281" s="50" t="str">
        <f t="shared" si="35"/>
        <v>'Connection':{'Address':'10.137.243.35','Multicast address':'				239.239.239.239','User':'root','Password':'root','HTTP port':80,'ONVIF port':80,'RTSP port':554},</v>
      </c>
      <c r="AN281" s="50" t="str">
        <f t="shared" si="34"/>
        <v>'PTZ protocol':{'Protocol':'		Ultrak','Address':			0,'Port':2222,'Serial settings':'9600,8,E,1'}}},</v>
      </c>
      <c r="AO281" s="50"/>
      <c r="AP281" s="50"/>
      <c r="AQ281" s="50"/>
      <c r="AR281" s="50"/>
      <c r="AS281" s="50"/>
      <c r="AT281" s="50"/>
      <c r="AU281" s="50"/>
      <c r="AV281" s="50"/>
      <c r="AW281" s="50"/>
      <c r="AX281" s="50"/>
      <c r="AY281" s="50"/>
      <c r="AZ281" s="50"/>
      <c r="BA281" s="50"/>
      <c r="BB281" s="50"/>
      <c r="BC281" s="50"/>
      <c r="BD281" s="50"/>
      <c r="BE281" s="50"/>
      <c r="BF281" s="50"/>
      <c r="BG281" s="50"/>
      <c r="BH281" s="50"/>
      <c r="BI281" s="50"/>
      <c r="BJ281" s="50"/>
      <c r="BK281" s="50"/>
      <c r="BL281" s="50"/>
      <c r="BM281" s="50"/>
      <c r="BN281" s="50"/>
      <c r="BO281" s="50"/>
      <c r="BP281" s="50"/>
      <c r="BQ281" s="50"/>
      <c r="BR281" s="50"/>
      <c r="BS281" s="50"/>
      <c r="BT281" s="50"/>
      <c r="BU281" s="50"/>
      <c r="BV281" s="50"/>
      <c r="BW281" s="50"/>
      <c r="BX281" s="50"/>
      <c r="BY281" s="50"/>
      <c r="BZ281" s="50"/>
      <c r="CA281" s="50"/>
      <c r="CB281" s="50"/>
      <c r="CC281" s="50"/>
      <c r="CD281" s="50"/>
      <c r="CE281" s="50"/>
      <c r="CF281" s="50"/>
      <c r="CG281" s="50"/>
      <c r="CH281" s="50"/>
      <c r="CI281" s="50"/>
      <c r="CJ281" s="50"/>
      <c r="CK281" s="50"/>
      <c r="CL281" s="50"/>
      <c r="CM281" s="50"/>
      <c r="CN281" s="50"/>
      <c r="CO281" s="50"/>
      <c r="CP281" s="50"/>
      <c r="CQ281" s="50"/>
      <c r="CR281" s="50"/>
      <c r="CS281" s="50"/>
      <c r="CT281" s="50"/>
      <c r="CU281" s="50"/>
      <c r="CV281" s="50"/>
      <c r="CW281" s="50"/>
      <c r="CX281" s="50"/>
      <c r="CY281" s="50"/>
      <c r="CZ281" s="50"/>
      <c r="DA281" s="50"/>
      <c r="DB281" s="50"/>
      <c r="DC281" s="50"/>
      <c r="DD281" s="50"/>
      <c r="DE281" s="50"/>
      <c r="DF281" s="50"/>
      <c r="DG281" s="50"/>
      <c r="DH281" s="50"/>
      <c r="DI281" s="50"/>
      <c r="DJ281" s="50"/>
      <c r="DK281" s="50"/>
      <c r="DL281" s="50"/>
      <c r="DM281" s="50"/>
      <c r="DN281" s="50"/>
      <c r="DO281" s="50"/>
      <c r="DP281" s="50"/>
      <c r="DQ281" s="50"/>
      <c r="DR281" s="50"/>
      <c r="DS281" s="50"/>
      <c r="DT281" s="50"/>
      <c r="DU281" s="50"/>
      <c r="DV281" s="50"/>
      <c r="DW281" s="50"/>
      <c r="DX281" s="50"/>
      <c r="DY281" s="50"/>
      <c r="DZ281" s="50"/>
      <c r="EA281" s="50"/>
      <c r="EB281" s="50"/>
      <c r="EC281" s="50"/>
      <c r="ED281" s="50"/>
      <c r="EE281" s="50"/>
      <c r="EF281" s="50"/>
      <c r="EG281" s="50"/>
      <c r="EH281" s="50"/>
      <c r="EI281" s="50"/>
      <c r="EJ281" s="50"/>
      <c r="EK281" s="50"/>
      <c r="EL281" s="50"/>
      <c r="EM281" s="50"/>
      <c r="EN281" s="50"/>
      <c r="EO281" s="50"/>
      <c r="EP281" s="50"/>
      <c r="EQ281" s="50"/>
      <c r="ER281" s="50"/>
      <c r="ES281" s="50"/>
      <c r="ET281" s="50"/>
      <c r="EU281" s="50"/>
      <c r="EV281" s="50"/>
      <c r="EW281" s="50"/>
      <c r="EX281" s="50"/>
      <c r="EY281" s="50"/>
      <c r="EZ281" s="50"/>
      <c r="FA281" s="50"/>
      <c r="FB281" s="50"/>
      <c r="FC281" s="50"/>
      <c r="FD281" s="50"/>
      <c r="FE281" s="50"/>
      <c r="FF281" s="50"/>
      <c r="FG281" s="50"/>
      <c r="FH281" s="50"/>
      <c r="FI281" s="50"/>
      <c r="FJ281" s="50"/>
      <c r="FK281" s="50"/>
      <c r="FL281" s="50"/>
      <c r="FM281" s="50"/>
      <c r="FN281" s="50"/>
      <c r="FO281" s="50"/>
      <c r="FP281" s="50"/>
      <c r="FQ281" s="50"/>
      <c r="FR281" s="50"/>
      <c r="FS281" s="50"/>
      <c r="FT281" s="50"/>
      <c r="FU281" s="50"/>
      <c r="FV281" s="50"/>
      <c r="FW281" s="50"/>
      <c r="FX281" s="50"/>
      <c r="FY281" s="50"/>
      <c r="FZ281" s="50"/>
      <c r="GA281" s="50"/>
      <c r="GB281" s="50"/>
      <c r="GC281" s="50"/>
      <c r="GD281" s="50"/>
      <c r="GE281" s="50"/>
      <c r="GF281" s="50"/>
      <c r="GG281" s="50"/>
      <c r="GH281" s="50"/>
      <c r="GI281" s="50"/>
      <c r="GJ281" s="50"/>
      <c r="GK281" s="50"/>
      <c r="GL281" s="50"/>
      <c r="GM281" s="50"/>
      <c r="GN281" s="50"/>
      <c r="GO281" s="50"/>
      <c r="GP281" s="50"/>
      <c r="GQ281" s="50"/>
      <c r="GR281" s="50"/>
      <c r="GS281" s="50"/>
      <c r="GT281" s="50"/>
      <c r="GU281" s="50"/>
      <c r="GV281" s="50"/>
      <c r="GW281" s="50"/>
      <c r="GX281" s="50"/>
      <c r="GY281" s="50"/>
      <c r="GZ281" s="50"/>
      <c r="HA281" s="50"/>
      <c r="HB281" s="50"/>
      <c r="HC281" s="50"/>
      <c r="HD281" s="50"/>
      <c r="HE281" s="50"/>
      <c r="HF281" s="50"/>
      <c r="HG281" s="50"/>
      <c r="HH281" s="50"/>
      <c r="HI281" s="50"/>
      <c r="HJ281" s="50"/>
      <c r="HK281" s="50"/>
      <c r="HL281" s="50"/>
      <c r="HM281" s="50"/>
      <c r="HN281" s="50"/>
      <c r="HO281" s="50"/>
      <c r="HP281" s="50"/>
      <c r="HQ281" s="50"/>
      <c r="HR281" s="50"/>
      <c r="HS281" s="50"/>
      <c r="HT281" s="50"/>
      <c r="HU281" s="50"/>
      <c r="HV281" s="50"/>
      <c r="HW281" s="50"/>
      <c r="HX281" s="50"/>
      <c r="HY281" s="50"/>
      <c r="HZ281" s="50"/>
      <c r="IA281" s="50"/>
      <c r="IB281" s="50"/>
      <c r="IC281" s="50"/>
      <c r="ID281" s="50"/>
      <c r="IE281" s="50"/>
      <c r="IF281" s="50"/>
      <c r="IG281" s="50"/>
      <c r="IH281" s="50"/>
      <c r="II281" s="50"/>
      <c r="IJ281" s="50"/>
      <c r="IK281" s="50"/>
      <c r="IL281" s="50"/>
      <c r="IM281" s="50"/>
      <c r="IN281" s="50"/>
      <c r="IO281" s="50"/>
      <c r="IP281" s="50"/>
      <c r="IQ281" s="50"/>
      <c r="IR281" s="50"/>
      <c r="IS281" s="50"/>
    </row>
    <row r="282" spans="1:253" ht="14.25" customHeight="1" x14ac:dyDescent="0.2">
      <c r="A282" s="56" t="str">
        <f t="shared" si="29"/>
        <v>camera.2302</v>
      </c>
      <c r="B282" s="57">
        <v>2302</v>
      </c>
      <c r="C282" s="58" t="s">
        <v>859</v>
      </c>
      <c r="D282" s="58">
        <v>0.6</v>
      </c>
      <c r="E282" s="58" t="s">
        <v>45</v>
      </c>
      <c r="F282" s="58" t="s">
        <v>34</v>
      </c>
      <c r="G282" s="58" t="s">
        <v>35</v>
      </c>
      <c r="H282" s="58" t="s">
        <v>119</v>
      </c>
      <c r="I282" s="58" t="s">
        <v>862</v>
      </c>
      <c r="J282" s="50" t="s">
        <v>47</v>
      </c>
      <c r="K282" s="50" t="s">
        <v>48</v>
      </c>
      <c r="L282" s="50" t="s">
        <v>863</v>
      </c>
      <c r="M282" s="58" t="s">
        <v>50</v>
      </c>
      <c r="N282" s="58" t="s">
        <v>50</v>
      </c>
      <c r="O282" s="50">
        <v>80</v>
      </c>
      <c r="P282" s="50">
        <v>80</v>
      </c>
      <c r="Q282" s="50">
        <v>554</v>
      </c>
      <c r="R282" s="50" t="s">
        <v>1675</v>
      </c>
      <c r="S282" s="50" t="s">
        <v>100</v>
      </c>
      <c r="T282" s="50">
        <v>2222</v>
      </c>
      <c r="U282" s="50" t="s">
        <v>51</v>
      </c>
      <c r="V282" s="50" t="s">
        <v>52</v>
      </c>
      <c r="AB282" s="58" t="s">
        <v>859</v>
      </c>
      <c r="AC282" s="50" t="s">
        <v>54</v>
      </c>
      <c r="AD282" s="50">
        <v>41.381493057129099</v>
      </c>
      <c r="AE282" s="50">
        <v>2.1009156836038798</v>
      </c>
      <c r="AF282" s="50">
        <v>300</v>
      </c>
      <c r="AG282" s="50" t="s">
        <v>43</v>
      </c>
      <c r="AH282" s="50" t="str">
        <f t="shared" si="31"/>
        <v>B-23 0,6 Esplugues</v>
      </c>
      <c r="AI282" s="50"/>
      <c r="AJ282" s="50" t="str">
        <f t="shared" si="32"/>
        <v>{'Camera information':{'Identifier':'camera.2302','Number':2302,'Group':'B-23','Name':'B-23 0,6 Esplugues','Location':'ACCESSOS SUD',</v>
      </c>
      <c r="AK282" s="50" t="str">
        <f t="shared" si="30"/>
        <v>'Description':'B-23 0,6 Esplugues','Symbol':'Fixed camera','Owner':'SCT','Municipality':'Sense Assignació','Kilometric Point':'0,6','Road':'B-23','Direction':'DEC',</v>
      </c>
      <c r="AL282" s="50" t="str">
        <f t="shared" si="33"/>
        <v>'Latitude':'41,3814930571291','Longitude':'2,10091568360388','Manufacturer':'AXIS','Model':'AXIS Q7401 Video Encoder','Protocol':'		Ultrak','Polling':300,</v>
      </c>
      <c r="AM282" s="50" t="str">
        <f t="shared" si="35"/>
        <v>'Connection':{'Address':'10.137.243.36','Multicast address':'				239.239.239.239','User':'root','Password':'root','HTTP port':80,'ONVIF port':80,'RTSP port':554},</v>
      </c>
      <c r="AN282" s="50" t="str">
        <f t="shared" si="34"/>
        <v>'PTZ protocol':{'Protocol':'		Ultrak','Address':			1,'Port':2222,'Serial settings':'9600,8,E,1'}}},</v>
      </c>
      <c r="AO282" s="50"/>
      <c r="AP282" s="50"/>
      <c r="AQ282" s="50"/>
      <c r="AR282" s="50"/>
      <c r="AS282" s="50"/>
      <c r="AT282" s="50"/>
      <c r="AU282" s="50"/>
      <c r="AV282" s="50"/>
      <c r="AW282" s="50"/>
      <c r="AX282" s="50"/>
      <c r="AY282" s="50"/>
      <c r="AZ282" s="50"/>
      <c r="BA282" s="50"/>
      <c r="BB282" s="50"/>
      <c r="BC282" s="50"/>
      <c r="BD282" s="50"/>
      <c r="BE282" s="50"/>
      <c r="BF282" s="50"/>
      <c r="BG282" s="50"/>
      <c r="BH282" s="50"/>
      <c r="BI282" s="50"/>
      <c r="BJ282" s="50"/>
      <c r="BK282" s="50"/>
      <c r="BL282" s="50"/>
      <c r="BM282" s="50"/>
      <c r="BN282" s="50"/>
      <c r="BO282" s="50"/>
      <c r="BP282" s="50"/>
      <c r="BQ282" s="50"/>
      <c r="BR282" s="50"/>
      <c r="BS282" s="50"/>
      <c r="BT282" s="50"/>
      <c r="BU282" s="50"/>
      <c r="BV282" s="50"/>
      <c r="BW282" s="50"/>
      <c r="BX282" s="50"/>
      <c r="BY282" s="50"/>
      <c r="BZ282" s="50"/>
      <c r="CA282" s="50"/>
      <c r="CB282" s="50"/>
      <c r="CC282" s="50"/>
      <c r="CD282" s="50"/>
      <c r="CE282" s="50"/>
      <c r="CF282" s="50"/>
      <c r="CG282" s="50"/>
      <c r="CH282" s="50"/>
      <c r="CI282" s="50"/>
      <c r="CJ282" s="50"/>
      <c r="CK282" s="50"/>
      <c r="CL282" s="50"/>
      <c r="CM282" s="50"/>
      <c r="CN282" s="50"/>
      <c r="CO282" s="50"/>
      <c r="CP282" s="50"/>
      <c r="CQ282" s="50"/>
      <c r="CR282" s="50"/>
      <c r="CS282" s="50"/>
      <c r="CT282" s="50"/>
      <c r="CU282" s="50"/>
      <c r="CV282" s="50"/>
      <c r="CW282" s="50"/>
      <c r="CX282" s="50"/>
      <c r="CY282" s="50"/>
      <c r="CZ282" s="50"/>
      <c r="DA282" s="50"/>
      <c r="DB282" s="50"/>
      <c r="DC282" s="50"/>
      <c r="DD282" s="50"/>
      <c r="DE282" s="50"/>
      <c r="DF282" s="50"/>
      <c r="DG282" s="50"/>
      <c r="DH282" s="50"/>
      <c r="DI282" s="50"/>
      <c r="DJ282" s="50"/>
      <c r="DK282" s="50"/>
      <c r="DL282" s="50"/>
      <c r="DM282" s="50"/>
      <c r="DN282" s="50"/>
      <c r="DO282" s="50"/>
      <c r="DP282" s="50"/>
      <c r="DQ282" s="50"/>
      <c r="DR282" s="50"/>
      <c r="DS282" s="50"/>
      <c r="DT282" s="50"/>
      <c r="DU282" s="50"/>
      <c r="DV282" s="50"/>
      <c r="DW282" s="50"/>
      <c r="DX282" s="50"/>
      <c r="DY282" s="50"/>
      <c r="DZ282" s="50"/>
      <c r="EA282" s="50"/>
      <c r="EB282" s="50"/>
      <c r="EC282" s="50"/>
      <c r="ED282" s="50"/>
      <c r="EE282" s="50"/>
      <c r="EF282" s="50"/>
      <c r="EG282" s="50"/>
      <c r="EH282" s="50"/>
      <c r="EI282" s="50"/>
      <c r="EJ282" s="50"/>
      <c r="EK282" s="50"/>
      <c r="EL282" s="50"/>
      <c r="EM282" s="50"/>
      <c r="EN282" s="50"/>
      <c r="EO282" s="50"/>
      <c r="EP282" s="50"/>
      <c r="EQ282" s="50"/>
      <c r="ER282" s="50"/>
      <c r="ES282" s="50"/>
      <c r="ET282" s="50"/>
      <c r="EU282" s="50"/>
      <c r="EV282" s="50"/>
      <c r="EW282" s="50"/>
      <c r="EX282" s="50"/>
      <c r="EY282" s="50"/>
      <c r="EZ282" s="50"/>
      <c r="FA282" s="50"/>
      <c r="FB282" s="50"/>
      <c r="FC282" s="50"/>
      <c r="FD282" s="50"/>
      <c r="FE282" s="50"/>
      <c r="FF282" s="50"/>
      <c r="FG282" s="50"/>
      <c r="FH282" s="50"/>
      <c r="FI282" s="50"/>
      <c r="FJ282" s="50"/>
      <c r="FK282" s="50"/>
      <c r="FL282" s="50"/>
      <c r="FM282" s="50"/>
      <c r="FN282" s="50"/>
      <c r="FO282" s="50"/>
      <c r="FP282" s="50"/>
      <c r="FQ282" s="50"/>
      <c r="FR282" s="50"/>
      <c r="FS282" s="50"/>
      <c r="FT282" s="50"/>
      <c r="FU282" s="50"/>
      <c r="FV282" s="50"/>
      <c r="FW282" s="50"/>
      <c r="FX282" s="50"/>
      <c r="FY282" s="50"/>
      <c r="FZ282" s="50"/>
      <c r="GA282" s="50"/>
      <c r="GB282" s="50"/>
      <c r="GC282" s="50"/>
      <c r="GD282" s="50"/>
      <c r="GE282" s="50"/>
      <c r="GF282" s="50"/>
      <c r="GG282" s="50"/>
      <c r="GH282" s="50"/>
      <c r="GI282" s="50"/>
      <c r="GJ282" s="50"/>
      <c r="GK282" s="50"/>
      <c r="GL282" s="50"/>
      <c r="GM282" s="50"/>
      <c r="GN282" s="50"/>
      <c r="GO282" s="50"/>
      <c r="GP282" s="50"/>
      <c r="GQ282" s="50"/>
      <c r="GR282" s="50"/>
      <c r="GS282" s="50"/>
      <c r="GT282" s="50"/>
      <c r="GU282" s="50"/>
      <c r="GV282" s="50"/>
      <c r="GW282" s="50"/>
      <c r="GX282" s="50"/>
      <c r="GY282" s="50"/>
      <c r="GZ282" s="50"/>
      <c r="HA282" s="50"/>
      <c r="HB282" s="50"/>
      <c r="HC282" s="50"/>
      <c r="HD282" s="50"/>
      <c r="HE282" s="50"/>
      <c r="HF282" s="50"/>
      <c r="HG282" s="50"/>
      <c r="HH282" s="50"/>
      <c r="HI282" s="50"/>
      <c r="HJ282" s="50"/>
      <c r="HK282" s="50"/>
      <c r="HL282" s="50"/>
      <c r="HM282" s="50"/>
      <c r="HN282" s="50"/>
      <c r="HO282" s="50"/>
      <c r="HP282" s="50"/>
      <c r="HQ282" s="50"/>
      <c r="HR282" s="50"/>
      <c r="HS282" s="50"/>
      <c r="HT282" s="50"/>
      <c r="HU282" s="50"/>
      <c r="HV282" s="50"/>
      <c r="HW282" s="50"/>
      <c r="HX282" s="50"/>
      <c r="HY282" s="50"/>
      <c r="HZ282" s="50"/>
      <c r="IA282" s="50"/>
      <c r="IB282" s="50"/>
      <c r="IC282" s="50"/>
      <c r="ID282" s="50"/>
      <c r="IE282" s="50"/>
      <c r="IF282" s="50"/>
      <c r="IG282" s="50"/>
      <c r="IH282" s="50"/>
      <c r="II282" s="50"/>
      <c r="IJ282" s="50"/>
      <c r="IK282" s="50"/>
      <c r="IL282" s="50"/>
      <c r="IM282" s="50"/>
      <c r="IN282" s="50"/>
      <c r="IO282" s="50"/>
      <c r="IP282" s="50"/>
      <c r="IQ282" s="50"/>
      <c r="IR282" s="50"/>
      <c r="IS282" s="50"/>
    </row>
    <row r="283" spans="1:253" ht="14.25" customHeight="1" x14ac:dyDescent="0.2">
      <c r="A283" s="56" t="str">
        <f t="shared" si="29"/>
        <v>camera.2303</v>
      </c>
      <c r="B283" s="57">
        <v>2303</v>
      </c>
      <c r="C283" s="58" t="s">
        <v>859</v>
      </c>
      <c r="D283" s="58">
        <v>1.2</v>
      </c>
      <c r="E283" s="58" t="s">
        <v>45</v>
      </c>
      <c r="F283" s="58" t="s">
        <v>34</v>
      </c>
      <c r="G283" s="58" t="s">
        <v>35</v>
      </c>
      <c r="H283" s="58" t="s">
        <v>119</v>
      </c>
      <c r="I283" s="58" t="s">
        <v>862</v>
      </c>
      <c r="J283" s="50" t="s">
        <v>47</v>
      </c>
      <c r="K283" s="50" t="s">
        <v>48</v>
      </c>
      <c r="L283" s="50" t="s">
        <v>864</v>
      </c>
      <c r="M283" s="58" t="s">
        <v>50</v>
      </c>
      <c r="N283" s="58" t="s">
        <v>50</v>
      </c>
      <c r="O283" s="50">
        <v>80</v>
      </c>
      <c r="P283" s="50">
        <v>80</v>
      </c>
      <c r="Q283" s="50">
        <v>554</v>
      </c>
      <c r="R283" s="50" t="s">
        <v>1675</v>
      </c>
      <c r="S283" s="50" t="s">
        <v>724</v>
      </c>
      <c r="T283" s="50">
        <v>2222</v>
      </c>
      <c r="U283" s="50" t="s">
        <v>51</v>
      </c>
      <c r="V283" s="50" t="s">
        <v>52</v>
      </c>
      <c r="AB283" s="58" t="s">
        <v>859</v>
      </c>
      <c r="AC283" s="50" t="s">
        <v>511</v>
      </c>
      <c r="AD283" s="50">
        <v>41.380976758298402</v>
      </c>
      <c r="AE283" s="50">
        <v>2.0946277515590799</v>
      </c>
      <c r="AF283" s="50">
        <v>300</v>
      </c>
      <c r="AG283" s="50" t="s">
        <v>43</v>
      </c>
      <c r="AH283" s="50" t="str">
        <f t="shared" si="31"/>
        <v>B-23 1,2 Esplugues</v>
      </c>
      <c r="AI283" s="50"/>
      <c r="AJ283" s="50" t="str">
        <f t="shared" si="32"/>
        <v>{'Camera information':{'Identifier':'camera.2303','Number':2303,'Group':'B-23','Name':'B-23 1,2 Esplugues','Location':'ACCESSOS SUD',</v>
      </c>
      <c r="AK283" s="50" t="str">
        <f t="shared" si="30"/>
        <v>'Description':'B-23 1,2 Esplugues','Symbol':'Fixed camera','Owner':'SCT','Municipality':'Sense Assignació','Kilometric Point':'1,2','Road':'B-23','Direction':'CRE',</v>
      </c>
      <c r="AL283" s="50" t="str">
        <f t="shared" si="33"/>
        <v>'Latitude':'41,3809767582984','Longitude':'2,09462775155908','Manufacturer':'AXIS','Model':'AXIS Q7401 Video Encoder','Protocol':'		Ultrak','Polling':300,</v>
      </c>
      <c r="AM283" s="50" t="str">
        <f t="shared" si="35"/>
        <v>'Connection':{'Address':'10.137.243.37','Multicast address':'				239.239.239.239','User':'root','Password':'root','HTTP port':80,'ONVIF port':80,'RTSP port':554},</v>
      </c>
      <c r="AN283" s="50" t="str">
        <f t="shared" si="34"/>
        <v>'PTZ protocol':{'Protocol':'		Ultrak','Address':			2,'Port':2222,'Serial settings':'9600,8,E,1'}}},</v>
      </c>
      <c r="AO283" s="50"/>
      <c r="AP283" s="50"/>
      <c r="AQ283" s="50"/>
      <c r="AR283" s="50"/>
      <c r="AS283" s="50"/>
      <c r="AT283" s="50"/>
      <c r="AU283" s="50"/>
      <c r="AV283" s="50"/>
      <c r="AW283" s="50"/>
      <c r="AX283" s="50"/>
      <c r="AY283" s="50"/>
      <c r="AZ283" s="50"/>
      <c r="BA283" s="50"/>
      <c r="BB283" s="50"/>
      <c r="BC283" s="50"/>
      <c r="BD283" s="50"/>
      <c r="BE283" s="50"/>
      <c r="BF283" s="50"/>
      <c r="BG283" s="50"/>
      <c r="BH283" s="50"/>
      <c r="BI283" s="50"/>
      <c r="BJ283" s="50"/>
      <c r="BK283" s="50"/>
      <c r="BL283" s="50"/>
      <c r="BM283" s="50"/>
      <c r="BN283" s="50"/>
      <c r="BO283" s="50"/>
      <c r="BP283" s="50"/>
      <c r="BQ283" s="50"/>
      <c r="BR283" s="50"/>
      <c r="BS283" s="50"/>
      <c r="BT283" s="50"/>
      <c r="BU283" s="50"/>
      <c r="BV283" s="50"/>
      <c r="BW283" s="50"/>
      <c r="BX283" s="50"/>
      <c r="BY283" s="50"/>
      <c r="BZ283" s="50"/>
      <c r="CA283" s="50"/>
      <c r="CB283" s="50"/>
      <c r="CC283" s="50"/>
      <c r="CD283" s="50"/>
      <c r="CE283" s="50"/>
      <c r="CF283" s="50"/>
      <c r="CG283" s="50"/>
      <c r="CH283" s="50"/>
      <c r="CI283" s="50"/>
      <c r="CJ283" s="50"/>
      <c r="CK283" s="50"/>
      <c r="CL283" s="50"/>
      <c r="CM283" s="50"/>
      <c r="CN283" s="50"/>
      <c r="CO283" s="50"/>
      <c r="CP283" s="50"/>
      <c r="CQ283" s="50"/>
      <c r="CR283" s="50"/>
      <c r="CS283" s="50"/>
      <c r="CT283" s="50"/>
      <c r="CU283" s="50"/>
      <c r="CV283" s="50"/>
      <c r="CW283" s="50"/>
      <c r="CX283" s="50"/>
      <c r="CY283" s="50"/>
      <c r="CZ283" s="50"/>
      <c r="DA283" s="50"/>
      <c r="DB283" s="50"/>
      <c r="DC283" s="50"/>
      <c r="DD283" s="50"/>
      <c r="DE283" s="50"/>
      <c r="DF283" s="50"/>
      <c r="DG283" s="50"/>
      <c r="DH283" s="50"/>
      <c r="DI283" s="50"/>
      <c r="DJ283" s="50"/>
      <c r="DK283" s="50"/>
      <c r="DL283" s="50"/>
      <c r="DM283" s="50"/>
      <c r="DN283" s="50"/>
      <c r="DO283" s="50"/>
      <c r="DP283" s="50"/>
      <c r="DQ283" s="50"/>
      <c r="DR283" s="50"/>
      <c r="DS283" s="50"/>
      <c r="DT283" s="50"/>
      <c r="DU283" s="50"/>
      <c r="DV283" s="50"/>
      <c r="DW283" s="50"/>
      <c r="DX283" s="50"/>
      <c r="DY283" s="50"/>
      <c r="DZ283" s="50"/>
      <c r="EA283" s="50"/>
      <c r="EB283" s="50"/>
      <c r="EC283" s="50"/>
      <c r="ED283" s="50"/>
      <c r="EE283" s="50"/>
      <c r="EF283" s="50"/>
      <c r="EG283" s="50"/>
      <c r="EH283" s="50"/>
      <c r="EI283" s="50"/>
      <c r="EJ283" s="50"/>
      <c r="EK283" s="50"/>
      <c r="EL283" s="50"/>
      <c r="EM283" s="50"/>
      <c r="EN283" s="50"/>
      <c r="EO283" s="50"/>
      <c r="EP283" s="50"/>
      <c r="EQ283" s="50"/>
      <c r="ER283" s="50"/>
      <c r="ES283" s="50"/>
      <c r="ET283" s="50"/>
      <c r="EU283" s="50"/>
      <c r="EV283" s="50"/>
      <c r="EW283" s="50"/>
      <c r="EX283" s="50"/>
      <c r="EY283" s="50"/>
      <c r="EZ283" s="50"/>
      <c r="FA283" s="50"/>
      <c r="FB283" s="50"/>
      <c r="FC283" s="50"/>
      <c r="FD283" s="50"/>
      <c r="FE283" s="50"/>
      <c r="FF283" s="50"/>
      <c r="FG283" s="50"/>
      <c r="FH283" s="50"/>
      <c r="FI283" s="50"/>
      <c r="FJ283" s="50"/>
      <c r="FK283" s="50"/>
      <c r="FL283" s="50"/>
      <c r="FM283" s="50"/>
      <c r="FN283" s="50"/>
      <c r="FO283" s="50"/>
      <c r="FP283" s="50"/>
      <c r="FQ283" s="50"/>
      <c r="FR283" s="50"/>
      <c r="FS283" s="50"/>
      <c r="FT283" s="50"/>
      <c r="FU283" s="50"/>
      <c r="FV283" s="50"/>
      <c r="FW283" s="50"/>
      <c r="FX283" s="50"/>
      <c r="FY283" s="50"/>
      <c r="FZ283" s="50"/>
      <c r="GA283" s="50"/>
      <c r="GB283" s="50"/>
      <c r="GC283" s="50"/>
      <c r="GD283" s="50"/>
      <c r="GE283" s="50"/>
      <c r="GF283" s="50"/>
      <c r="GG283" s="50"/>
      <c r="GH283" s="50"/>
      <c r="GI283" s="50"/>
      <c r="GJ283" s="50"/>
      <c r="GK283" s="50"/>
      <c r="GL283" s="50"/>
      <c r="GM283" s="50"/>
      <c r="GN283" s="50"/>
      <c r="GO283" s="50"/>
      <c r="GP283" s="50"/>
      <c r="GQ283" s="50"/>
      <c r="GR283" s="50"/>
      <c r="GS283" s="50"/>
      <c r="GT283" s="50"/>
      <c r="GU283" s="50"/>
      <c r="GV283" s="50"/>
      <c r="GW283" s="50"/>
      <c r="GX283" s="50"/>
      <c r="GY283" s="50"/>
      <c r="GZ283" s="50"/>
      <c r="HA283" s="50"/>
      <c r="HB283" s="50"/>
      <c r="HC283" s="50"/>
      <c r="HD283" s="50"/>
      <c r="HE283" s="50"/>
      <c r="HF283" s="50"/>
      <c r="HG283" s="50"/>
      <c r="HH283" s="50"/>
      <c r="HI283" s="50"/>
      <c r="HJ283" s="50"/>
      <c r="HK283" s="50"/>
      <c r="HL283" s="50"/>
      <c r="HM283" s="50"/>
      <c r="HN283" s="50"/>
      <c r="HO283" s="50"/>
      <c r="HP283" s="50"/>
      <c r="HQ283" s="50"/>
      <c r="HR283" s="50"/>
      <c r="HS283" s="50"/>
      <c r="HT283" s="50"/>
      <c r="HU283" s="50"/>
      <c r="HV283" s="50"/>
      <c r="HW283" s="50"/>
      <c r="HX283" s="50"/>
      <c r="HY283" s="50"/>
      <c r="HZ283" s="50"/>
      <c r="IA283" s="50"/>
      <c r="IB283" s="50"/>
      <c r="IC283" s="50"/>
      <c r="ID283" s="50"/>
      <c r="IE283" s="50"/>
      <c r="IF283" s="50"/>
      <c r="IG283" s="50"/>
      <c r="IH283" s="50"/>
      <c r="II283" s="50"/>
      <c r="IJ283" s="50"/>
      <c r="IK283" s="50"/>
      <c r="IL283" s="50"/>
      <c r="IM283" s="50"/>
      <c r="IN283" s="50"/>
      <c r="IO283" s="50"/>
      <c r="IP283" s="50"/>
      <c r="IQ283" s="50"/>
      <c r="IR283" s="50"/>
      <c r="IS283" s="50"/>
    </row>
    <row r="284" spans="1:253" ht="14.25" customHeight="1" x14ac:dyDescent="0.2">
      <c r="A284" s="56" t="str">
        <f t="shared" si="29"/>
        <v>camera.2304</v>
      </c>
      <c r="B284" s="57">
        <v>2304</v>
      </c>
      <c r="C284" s="58" t="s">
        <v>859</v>
      </c>
      <c r="D284" s="58">
        <v>2.2410000000000001</v>
      </c>
      <c r="E284" s="58" t="s">
        <v>45</v>
      </c>
      <c r="F284" s="58" t="s">
        <v>34</v>
      </c>
      <c r="G284" s="58" t="s">
        <v>35</v>
      </c>
      <c r="H284" s="58" t="s">
        <v>119</v>
      </c>
      <c r="I284" s="58" t="s">
        <v>862</v>
      </c>
      <c r="J284" s="50" t="s">
        <v>47</v>
      </c>
      <c r="K284" s="50" t="s">
        <v>48</v>
      </c>
      <c r="L284" s="50" t="s">
        <v>865</v>
      </c>
      <c r="M284" s="58" t="s">
        <v>50</v>
      </c>
      <c r="N284" s="58" t="s">
        <v>50</v>
      </c>
      <c r="O284" s="50">
        <v>80</v>
      </c>
      <c r="P284" s="50">
        <v>80</v>
      </c>
      <c r="Q284" s="50">
        <v>554</v>
      </c>
      <c r="R284" s="50" t="s">
        <v>1675</v>
      </c>
      <c r="S284" s="50" t="s">
        <v>729</v>
      </c>
      <c r="T284" s="50">
        <v>2222</v>
      </c>
      <c r="U284" s="50" t="s">
        <v>51</v>
      </c>
      <c r="V284" s="50" t="s">
        <v>52</v>
      </c>
      <c r="AA284" s="50" t="s">
        <v>114</v>
      </c>
      <c r="AB284" s="58" t="s">
        <v>859</v>
      </c>
      <c r="AC284" s="50" t="s">
        <v>54</v>
      </c>
      <c r="AD284" s="50">
        <v>41.378005662432798</v>
      </c>
      <c r="AE284" s="50">
        <v>2.08356844356411</v>
      </c>
      <c r="AF284" s="50">
        <v>300</v>
      </c>
      <c r="AG284" s="50" t="s">
        <v>43</v>
      </c>
      <c r="AH284" s="50" t="str">
        <f t="shared" si="31"/>
        <v>B-23 2,241 Esplugues</v>
      </c>
      <c r="AI284" s="50"/>
      <c r="AJ284" s="50" t="str">
        <f t="shared" si="32"/>
        <v>{'Camera information':{'Identifier':'camera.2304','Number':2304,'Group':'B-23','Name':'B-23 2,241 Esplugues','Location':'ACCESSOS SUD',</v>
      </c>
      <c r="AK284" s="50" t="str">
        <f t="shared" si="30"/>
        <v>'Description':'B-23 2,241 Esplugues','Symbol':'Fixed camera','Owner':'SCT','Municipality':'Sense Assignació','Kilometric Point':'2,241','Road':'B-23','Direction':'DEC',</v>
      </c>
      <c r="AL284" s="50" t="str">
        <f t="shared" si="33"/>
        <v>'Latitude':'41,3780056624328','Longitude':'2,08356844356411','Manufacturer':'AXIS','Model':'AXIS Q7401 Video Encoder','Protocol':'		Ultrak','Polling':300,</v>
      </c>
      <c r="AM284" s="50" t="str">
        <f t="shared" si="35"/>
        <v>'Connection':{'Address':'10.137.243.38','Multicast address':'				239.239.239.239','User':'root','Password':'root','HTTP port':80,'ONVIF port':80,'RTSP port':554},</v>
      </c>
      <c r="AN284" s="50" t="str">
        <f t="shared" si="34"/>
        <v>'PTZ protocol':{'Protocol':'		Ultrak','Address':			3,'Port':2222,'Serial settings':'9600,8,E,1'}}},</v>
      </c>
      <c r="AO284" s="50"/>
      <c r="AP284" s="50"/>
      <c r="AQ284" s="50"/>
      <c r="AR284" s="50"/>
      <c r="AS284" s="50"/>
      <c r="AT284" s="50"/>
      <c r="AU284" s="50"/>
      <c r="AV284" s="50"/>
      <c r="AW284" s="50"/>
      <c r="AX284" s="50"/>
      <c r="AY284" s="50"/>
      <c r="AZ284" s="50"/>
      <c r="BA284" s="50"/>
      <c r="BB284" s="50"/>
      <c r="BC284" s="50"/>
      <c r="BD284" s="50"/>
      <c r="BE284" s="50"/>
      <c r="BF284" s="50"/>
      <c r="BG284" s="50"/>
      <c r="BH284" s="50"/>
      <c r="BI284" s="50"/>
      <c r="BJ284" s="50"/>
      <c r="BK284" s="50"/>
      <c r="BL284" s="50"/>
      <c r="BM284" s="50"/>
      <c r="BN284" s="50"/>
      <c r="BO284" s="50"/>
      <c r="BP284" s="50"/>
      <c r="BQ284" s="50"/>
      <c r="BR284" s="50"/>
      <c r="BS284" s="50"/>
      <c r="BT284" s="50"/>
      <c r="BU284" s="50"/>
      <c r="BV284" s="50"/>
      <c r="BW284" s="50"/>
      <c r="BX284" s="50"/>
      <c r="BY284" s="50"/>
      <c r="BZ284" s="50"/>
      <c r="CA284" s="50"/>
      <c r="CB284" s="50"/>
      <c r="CC284" s="50"/>
      <c r="CD284" s="50"/>
      <c r="CE284" s="50"/>
      <c r="CF284" s="50"/>
      <c r="CG284" s="50"/>
      <c r="CH284" s="50"/>
      <c r="CI284" s="50"/>
      <c r="CJ284" s="50"/>
      <c r="CK284" s="50"/>
      <c r="CL284" s="50"/>
      <c r="CM284" s="50"/>
      <c r="CN284" s="50"/>
      <c r="CO284" s="50"/>
      <c r="CP284" s="50"/>
      <c r="CQ284" s="50"/>
      <c r="CR284" s="50"/>
      <c r="CS284" s="50"/>
      <c r="CT284" s="50"/>
      <c r="CU284" s="50"/>
      <c r="CV284" s="50"/>
      <c r="CW284" s="50"/>
      <c r="CX284" s="50"/>
      <c r="CY284" s="50"/>
      <c r="CZ284" s="50"/>
      <c r="DA284" s="50"/>
      <c r="DB284" s="50"/>
      <c r="DC284" s="50"/>
      <c r="DD284" s="50"/>
      <c r="DE284" s="50"/>
      <c r="DF284" s="50"/>
      <c r="DG284" s="50"/>
      <c r="DH284" s="50"/>
      <c r="DI284" s="50"/>
      <c r="DJ284" s="50"/>
      <c r="DK284" s="50"/>
      <c r="DL284" s="50"/>
      <c r="DM284" s="50"/>
      <c r="DN284" s="50"/>
      <c r="DO284" s="50"/>
      <c r="DP284" s="50"/>
      <c r="DQ284" s="50"/>
      <c r="DR284" s="50"/>
      <c r="DS284" s="50"/>
      <c r="DT284" s="50"/>
      <c r="DU284" s="50"/>
      <c r="DV284" s="50"/>
      <c r="DW284" s="50"/>
      <c r="DX284" s="50"/>
      <c r="DY284" s="50"/>
      <c r="DZ284" s="50"/>
      <c r="EA284" s="50"/>
      <c r="EB284" s="50"/>
      <c r="EC284" s="50"/>
      <c r="ED284" s="50"/>
      <c r="EE284" s="50"/>
      <c r="EF284" s="50"/>
      <c r="EG284" s="50"/>
      <c r="EH284" s="50"/>
      <c r="EI284" s="50"/>
      <c r="EJ284" s="50"/>
      <c r="EK284" s="50"/>
      <c r="EL284" s="50"/>
      <c r="EM284" s="50"/>
      <c r="EN284" s="50"/>
      <c r="EO284" s="50"/>
      <c r="EP284" s="50"/>
      <c r="EQ284" s="50"/>
      <c r="ER284" s="50"/>
      <c r="ES284" s="50"/>
      <c r="ET284" s="50"/>
      <c r="EU284" s="50"/>
      <c r="EV284" s="50"/>
      <c r="EW284" s="50"/>
      <c r="EX284" s="50"/>
      <c r="EY284" s="50"/>
      <c r="EZ284" s="50"/>
      <c r="FA284" s="50"/>
      <c r="FB284" s="50"/>
      <c r="FC284" s="50"/>
      <c r="FD284" s="50"/>
      <c r="FE284" s="50"/>
      <c r="FF284" s="50"/>
      <c r="FG284" s="50"/>
      <c r="FH284" s="50"/>
      <c r="FI284" s="50"/>
      <c r="FJ284" s="50"/>
      <c r="FK284" s="50"/>
      <c r="FL284" s="50"/>
      <c r="FM284" s="50"/>
      <c r="FN284" s="50"/>
      <c r="FO284" s="50"/>
      <c r="FP284" s="50"/>
      <c r="FQ284" s="50"/>
      <c r="FR284" s="50"/>
      <c r="FS284" s="50"/>
      <c r="FT284" s="50"/>
      <c r="FU284" s="50"/>
      <c r="FV284" s="50"/>
      <c r="FW284" s="50"/>
      <c r="FX284" s="50"/>
      <c r="FY284" s="50"/>
      <c r="FZ284" s="50"/>
      <c r="GA284" s="50"/>
      <c r="GB284" s="50"/>
      <c r="GC284" s="50"/>
      <c r="GD284" s="50"/>
      <c r="GE284" s="50"/>
      <c r="GF284" s="50"/>
      <c r="GG284" s="50"/>
      <c r="GH284" s="50"/>
      <c r="GI284" s="50"/>
      <c r="GJ284" s="50"/>
      <c r="GK284" s="50"/>
      <c r="GL284" s="50"/>
      <c r="GM284" s="50"/>
      <c r="GN284" s="50"/>
      <c r="GO284" s="50"/>
      <c r="GP284" s="50"/>
      <c r="GQ284" s="50"/>
      <c r="GR284" s="50"/>
      <c r="GS284" s="50"/>
      <c r="GT284" s="50"/>
      <c r="GU284" s="50"/>
      <c r="GV284" s="50"/>
      <c r="GW284" s="50"/>
      <c r="GX284" s="50"/>
      <c r="GY284" s="50"/>
      <c r="GZ284" s="50"/>
      <c r="HA284" s="50"/>
      <c r="HB284" s="50"/>
      <c r="HC284" s="50"/>
      <c r="HD284" s="50"/>
      <c r="HE284" s="50"/>
      <c r="HF284" s="50"/>
      <c r="HG284" s="50"/>
      <c r="HH284" s="50"/>
      <c r="HI284" s="50"/>
      <c r="HJ284" s="50"/>
      <c r="HK284" s="50"/>
      <c r="HL284" s="50"/>
      <c r="HM284" s="50"/>
      <c r="HN284" s="50"/>
      <c r="HO284" s="50"/>
      <c r="HP284" s="50"/>
      <c r="HQ284" s="50"/>
      <c r="HR284" s="50"/>
      <c r="HS284" s="50"/>
      <c r="HT284" s="50"/>
      <c r="HU284" s="50"/>
      <c r="HV284" s="50"/>
      <c r="HW284" s="50"/>
      <c r="HX284" s="50"/>
      <c r="HY284" s="50"/>
      <c r="HZ284" s="50"/>
      <c r="IA284" s="50"/>
      <c r="IB284" s="50"/>
      <c r="IC284" s="50"/>
      <c r="ID284" s="50"/>
      <c r="IE284" s="50"/>
      <c r="IF284" s="50"/>
      <c r="IG284" s="50"/>
      <c r="IH284" s="50"/>
      <c r="II284" s="50"/>
      <c r="IJ284" s="50"/>
      <c r="IK284" s="50"/>
      <c r="IL284" s="50"/>
      <c r="IM284" s="50"/>
      <c r="IN284" s="50"/>
      <c r="IO284" s="50"/>
      <c r="IP284" s="50"/>
      <c r="IQ284" s="50"/>
      <c r="IR284" s="50"/>
      <c r="IS284" s="50"/>
    </row>
    <row r="285" spans="1:253" ht="14.25" customHeight="1" x14ac:dyDescent="0.2">
      <c r="A285" s="56" t="str">
        <f t="shared" si="29"/>
        <v>camera.2305</v>
      </c>
      <c r="B285" s="57">
        <v>2305</v>
      </c>
      <c r="C285" s="58" t="s">
        <v>859</v>
      </c>
      <c r="D285" s="58">
        <v>3.11</v>
      </c>
      <c r="E285" s="58" t="s">
        <v>45</v>
      </c>
      <c r="F285" s="58" t="s">
        <v>34</v>
      </c>
      <c r="G285" s="58" t="s">
        <v>35</v>
      </c>
      <c r="H285" s="58" t="s">
        <v>119</v>
      </c>
      <c r="I285" s="58" t="s">
        <v>866</v>
      </c>
      <c r="J285" s="50" t="s">
        <v>47</v>
      </c>
      <c r="K285" s="50" t="s">
        <v>48</v>
      </c>
      <c r="L285" s="50" t="s">
        <v>867</v>
      </c>
      <c r="M285" s="58" t="s">
        <v>50</v>
      </c>
      <c r="N285" s="58" t="s">
        <v>50</v>
      </c>
      <c r="O285" s="50">
        <v>80</v>
      </c>
      <c r="P285" s="50">
        <v>80</v>
      </c>
      <c r="Q285" s="50">
        <v>554</v>
      </c>
      <c r="R285" s="50" t="s">
        <v>1675</v>
      </c>
      <c r="S285" s="50" t="s">
        <v>735</v>
      </c>
      <c r="T285" s="50">
        <v>2222</v>
      </c>
      <c r="U285" s="50" t="s">
        <v>51</v>
      </c>
      <c r="V285" s="50" t="s">
        <v>52</v>
      </c>
      <c r="AA285" s="50" t="s">
        <v>114</v>
      </c>
      <c r="AB285" s="58" t="s">
        <v>859</v>
      </c>
      <c r="AC285" s="50" t="s">
        <v>511</v>
      </c>
      <c r="AD285" s="50">
        <v>41.3760973316814</v>
      </c>
      <c r="AE285" s="50">
        <v>2.0728554408707498</v>
      </c>
      <c r="AF285" s="50">
        <v>300</v>
      </c>
      <c r="AG285" s="50" t="s">
        <v>43</v>
      </c>
      <c r="AH285" s="50" t="str">
        <f t="shared" si="31"/>
        <v>B-23 3,11 Sant Just</v>
      </c>
      <c r="AI285" s="50"/>
      <c r="AJ285" s="50" t="str">
        <f t="shared" si="32"/>
        <v>{'Camera information':{'Identifier':'camera.2305','Number':2305,'Group':'B-23','Name':'B-23 3,11 Sant Just','Location':'ACCESSOS SUD',</v>
      </c>
      <c r="AK285" s="50" t="str">
        <f t="shared" si="30"/>
        <v>'Description':'B-23 3,11 Sant Just','Symbol':'Fixed camera','Owner':'SCT','Municipality':'Sense Assignació','Kilometric Point':'3,11','Road':'B-23','Direction':'CRE',</v>
      </c>
      <c r="AL285" s="50" t="str">
        <f t="shared" si="33"/>
        <v>'Latitude':'41,3760973316814','Longitude':'2,07285544087075','Manufacturer':'AXIS','Model':'AXIS Q7401 Video Encoder','Protocol':'		Ultrak','Polling':300,</v>
      </c>
      <c r="AM285" s="50" t="str">
        <f t="shared" si="35"/>
        <v>'Connection':{'Address':'10.137.243.39','Multicast address':'				239.239.239.239','User':'root','Password':'root','HTTP port':80,'ONVIF port':80,'RTSP port':554},</v>
      </c>
      <c r="AN285" s="50" t="str">
        <f t="shared" si="34"/>
        <v>'PTZ protocol':{'Protocol':'		Ultrak','Address':			4,'Port':2222,'Serial settings':'9600,8,E,1'}}},</v>
      </c>
      <c r="AO285" s="50"/>
      <c r="AP285" s="50"/>
      <c r="AQ285" s="50"/>
      <c r="AR285" s="50"/>
      <c r="AS285" s="50"/>
      <c r="AT285" s="50"/>
      <c r="AU285" s="50"/>
      <c r="AV285" s="50"/>
      <c r="AW285" s="50"/>
      <c r="AX285" s="50"/>
      <c r="AY285" s="50"/>
      <c r="AZ285" s="50"/>
      <c r="BA285" s="50"/>
      <c r="BB285" s="50"/>
      <c r="BC285" s="50"/>
      <c r="BD285" s="50"/>
      <c r="BE285" s="50"/>
      <c r="BF285" s="50"/>
      <c r="BG285" s="50"/>
      <c r="BH285" s="50"/>
      <c r="BI285" s="50"/>
      <c r="BJ285" s="50"/>
      <c r="BK285" s="50"/>
      <c r="BL285" s="50"/>
      <c r="BM285" s="50"/>
      <c r="BN285" s="50"/>
      <c r="BO285" s="50"/>
      <c r="BP285" s="50"/>
      <c r="BQ285" s="50"/>
      <c r="BR285" s="50"/>
      <c r="BS285" s="50"/>
      <c r="BT285" s="50"/>
      <c r="BU285" s="50"/>
      <c r="BV285" s="50"/>
      <c r="BW285" s="50"/>
      <c r="BX285" s="50"/>
      <c r="BY285" s="50"/>
      <c r="BZ285" s="50"/>
      <c r="CA285" s="50"/>
      <c r="CB285" s="50"/>
      <c r="CC285" s="50"/>
      <c r="CD285" s="50"/>
      <c r="CE285" s="50"/>
      <c r="CF285" s="50"/>
      <c r="CG285" s="50"/>
      <c r="CH285" s="50"/>
      <c r="CI285" s="50"/>
      <c r="CJ285" s="50"/>
      <c r="CK285" s="50"/>
      <c r="CL285" s="50"/>
      <c r="CM285" s="50"/>
      <c r="CN285" s="50"/>
      <c r="CO285" s="50"/>
      <c r="CP285" s="50"/>
      <c r="CQ285" s="50"/>
      <c r="CR285" s="50"/>
      <c r="CS285" s="50"/>
      <c r="CT285" s="50"/>
      <c r="CU285" s="50"/>
      <c r="CV285" s="50"/>
      <c r="CW285" s="50"/>
      <c r="CX285" s="50"/>
      <c r="CY285" s="50"/>
      <c r="CZ285" s="50"/>
      <c r="DA285" s="50"/>
      <c r="DB285" s="50"/>
      <c r="DC285" s="50"/>
      <c r="DD285" s="50"/>
      <c r="DE285" s="50"/>
      <c r="DF285" s="50"/>
      <c r="DG285" s="50"/>
      <c r="DH285" s="50"/>
      <c r="DI285" s="50"/>
      <c r="DJ285" s="50"/>
      <c r="DK285" s="50"/>
      <c r="DL285" s="50"/>
      <c r="DM285" s="50"/>
      <c r="DN285" s="50"/>
      <c r="DO285" s="50"/>
      <c r="DP285" s="50"/>
      <c r="DQ285" s="50"/>
      <c r="DR285" s="50"/>
      <c r="DS285" s="50"/>
      <c r="DT285" s="50"/>
      <c r="DU285" s="50"/>
      <c r="DV285" s="50"/>
      <c r="DW285" s="50"/>
      <c r="DX285" s="50"/>
      <c r="DY285" s="50"/>
      <c r="DZ285" s="50"/>
      <c r="EA285" s="50"/>
      <c r="EB285" s="50"/>
      <c r="EC285" s="50"/>
      <c r="ED285" s="50"/>
      <c r="EE285" s="50"/>
      <c r="EF285" s="50"/>
      <c r="EG285" s="50"/>
      <c r="EH285" s="50"/>
      <c r="EI285" s="50"/>
      <c r="EJ285" s="50"/>
      <c r="EK285" s="50"/>
      <c r="EL285" s="50"/>
      <c r="EM285" s="50"/>
      <c r="EN285" s="50"/>
      <c r="EO285" s="50"/>
      <c r="EP285" s="50"/>
      <c r="EQ285" s="50"/>
      <c r="ER285" s="50"/>
      <c r="ES285" s="50"/>
      <c r="ET285" s="50"/>
      <c r="EU285" s="50"/>
      <c r="EV285" s="50"/>
      <c r="EW285" s="50"/>
      <c r="EX285" s="50"/>
      <c r="EY285" s="50"/>
      <c r="EZ285" s="50"/>
      <c r="FA285" s="50"/>
      <c r="FB285" s="50"/>
      <c r="FC285" s="50"/>
      <c r="FD285" s="50"/>
      <c r="FE285" s="50"/>
      <c r="FF285" s="50"/>
      <c r="FG285" s="50"/>
      <c r="FH285" s="50"/>
      <c r="FI285" s="50"/>
      <c r="FJ285" s="50"/>
      <c r="FK285" s="50"/>
      <c r="FL285" s="50"/>
      <c r="FM285" s="50"/>
      <c r="FN285" s="50"/>
      <c r="FO285" s="50"/>
      <c r="FP285" s="50"/>
      <c r="FQ285" s="50"/>
      <c r="FR285" s="50"/>
      <c r="FS285" s="50"/>
      <c r="FT285" s="50"/>
      <c r="FU285" s="50"/>
      <c r="FV285" s="50"/>
      <c r="FW285" s="50"/>
      <c r="FX285" s="50"/>
      <c r="FY285" s="50"/>
      <c r="FZ285" s="50"/>
      <c r="GA285" s="50"/>
      <c r="GB285" s="50"/>
      <c r="GC285" s="50"/>
      <c r="GD285" s="50"/>
      <c r="GE285" s="50"/>
      <c r="GF285" s="50"/>
      <c r="GG285" s="50"/>
      <c r="GH285" s="50"/>
      <c r="GI285" s="50"/>
      <c r="GJ285" s="50"/>
      <c r="GK285" s="50"/>
      <c r="GL285" s="50"/>
      <c r="GM285" s="50"/>
      <c r="GN285" s="50"/>
      <c r="GO285" s="50"/>
      <c r="GP285" s="50"/>
      <c r="GQ285" s="50"/>
      <c r="GR285" s="50"/>
      <c r="GS285" s="50"/>
      <c r="GT285" s="50"/>
      <c r="GU285" s="50"/>
      <c r="GV285" s="50"/>
      <c r="GW285" s="50"/>
      <c r="GX285" s="50"/>
      <c r="GY285" s="50"/>
      <c r="GZ285" s="50"/>
      <c r="HA285" s="50"/>
      <c r="HB285" s="50"/>
      <c r="HC285" s="50"/>
      <c r="HD285" s="50"/>
      <c r="HE285" s="50"/>
      <c r="HF285" s="50"/>
      <c r="HG285" s="50"/>
      <c r="HH285" s="50"/>
      <c r="HI285" s="50"/>
      <c r="HJ285" s="50"/>
      <c r="HK285" s="50"/>
      <c r="HL285" s="50"/>
      <c r="HM285" s="50"/>
      <c r="HN285" s="50"/>
      <c r="HO285" s="50"/>
      <c r="HP285" s="50"/>
      <c r="HQ285" s="50"/>
      <c r="HR285" s="50"/>
      <c r="HS285" s="50"/>
      <c r="HT285" s="50"/>
      <c r="HU285" s="50"/>
      <c r="HV285" s="50"/>
      <c r="HW285" s="50"/>
      <c r="HX285" s="50"/>
      <c r="HY285" s="50"/>
      <c r="HZ285" s="50"/>
      <c r="IA285" s="50"/>
      <c r="IB285" s="50"/>
      <c r="IC285" s="50"/>
      <c r="ID285" s="50"/>
      <c r="IE285" s="50"/>
      <c r="IF285" s="50"/>
      <c r="IG285" s="50"/>
      <c r="IH285" s="50"/>
      <c r="II285" s="50"/>
      <c r="IJ285" s="50"/>
      <c r="IK285" s="50"/>
      <c r="IL285" s="50"/>
      <c r="IM285" s="50"/>
      <c r="IN285" s="50"/>
      <c r="IO285" s="50"/>
      <c r="IP285" s="50"/>
      <c r="IQ285" s="50"/>
      <c r="IR285" s="50"/>
      <c r="IS285" s="50"/>
    </row>
    <row r="286" spans="1:253" ht="14.25" customHeight="1" x14ac:dyDescent="0.2">
      <c r="A286" s="56" t="str">
        <f t="shared" si="29"/>
        <v>camera.2306</v>
      </c>
      <c r="B286" s="57">
        <v>2306</v>
      </c>
      <c r="C286" s="58" t="s">
        <v>859</v>
      </c>
      <c r="D286" s="58">
        <v>4.75</v>
      </c>
      <c r="E286" s="58" t="s">
        <v>45</v>
      </c>
      <c r="F286" s="58" t="s">
        <v>34</v>
      </c>
      <c r="G286" s="58" t="s">
        <v>35</v>
      </c>
      <c r="H286" s="58" t="s">
        <v>119</v>
      </c>
      <c r="I286" s="58" t="s">
        <v>609</v>
      </c>
      <c r="J286" s="50" t="s">
        <v>47</v>
      </c>
      <c r="K286" s="50" t="s">
        <v>48</v>
      </c>
      <c r="L286" s="80" t="s">
        <v>868</v>
      </c>
      <c r="M286" s="58" t="s">
        <v>50</v>
      </c>
      <c r="N286" s="58" t="s">
        <v>50</v>
      </c>
      <c r="O286" s="50">
        <v>80</v>
      </c>
      <c r="P286" s="50">
        <v>80</v>
      </c>
      <c r="Q286" s="50">
        <v>554</v>
      </c>
      <c r="R286" s="50" t="s">
        <v>1675</v>
      </c>
      <c r="S286" s="50" t="s">
        <v>836</v>
      </c>
      <c r="T286" s="50">
        <v>2222</v>
      </c>
      <c r="U286" s="50" t="s">
        <v>51</v>
      </c>
      <c r="V286" s="50" t="s">
        <v>52</v>
      </c>
      <c r="AB286" s="58" t="s">
        <v>859</v>
      </c>
      <c r="AC286" s="50" t="s">
        <v>54</v>
      </c>
      <c r="AD286" s="50">
        <v>41.373335361666101</v>
      </c>
      <c r="AE286" s="50">
        <v>2.0547151501437799</v>
      </c>
      <c r="AF286" s="50">
        <v>300</v>
      </c>
      <c r="AG286" s="50" t="s">
        <v>43</v>
      </c>
      <c r="AH286" s="50" t="str">
        <f t="shared" si="31"/>
        <v>B-23 4,75 St. Joan Despí</v>
      </c>
      <c r="AI286" s="50"/>
      <c r="AJ286" s="50" t="str">
        <f t="shared" si="32"/>
        <v>{'Camera information':{'Identifier':'camera.2306','Number':2306,'Group':'B-23','Name':'B-23 4,75 St. Joan Despí','Location':'ACCESSOS SUD',</v>
      </c>
      <c r="AK286" s="50" t="str">
        <f t="shared" si="30"/>
        <v>'Description':'B-23 4,75 St. Joan Despí','Symbol':'Fixed camera','Owner':'SCT','Municipality':'Sense Assignació','Kilometric Point':'4,75','Road':'B-23','Direction':'DEC',</v>
      </c>
      <c r="AL286" s="50" t="str">
        <f t="shared" si="33"/>
        <v>'Latitude':'41,3733353616661','Longitude':'2,05471515014378','Manufacturer':'AXIS','Model':'AXIS Q7401 Video Encoder','Protocol':'		Ultrak','Polling':300,</v>
      </c>
      <c r="AM286" s="50" t="str">
        <f t="shared" si="35"/>
        <v>'Connection':{'Address':'10.137.243.40','Multicast address':'				239.239.239.239','User':'root','Password':'root','HTTP port':80,'ONVIF port':80,'RTSP port':554},</v>
      </c>
      <c r="AN286" s="50" t="str">
        <f t="shared" si="34"/>
        <v>'PTZ protocol':{'Protocol':'		Ultrak','Address':			5,'Port':2222,'Serial settings':'9600,8,E,1'}}},</v>
      </c>
      <c r="AO286" s="50"/>
      <c r="AP286" s="50"/>
      <c r="AQ286" s="50"/>
      <c r="AR286" s="50"/>
      <c r="AS286" s="50"/>
      <c r="AT286" s="50"/>
      <c r="AU286" s="50"/>
      <c r="AV286" s="50"/>
      <c r="AW286" s="50"/>
      <c r="AX286" s="50"/>
      <c r="AY286" s="50"/>
      <c r="AZ286" s="50"/>
      <c r="BA286" s="50"/>
      <c r="BB286" s="50"/>
      <c r="BC286" s="50"/>
      <c r="BD286" s="50"/>
      <c r="BE286" s="50"/>
      <c r="BF286" s="50"/>
      <c r="BG286" s="50"/>
      <c r="BH286" s="50"/>
      <c r="BI286" s="50"/>
      <c r="BJ286" s="50"/>
      <c r="BK286" s="50"/>
      <c r="BL286" s="50"/>
      <c r="BM286" s="50"/>
      <c r="BN286" s="50"/>
      <c r="BO286" s="50"/>
      <c r="BP286" s="50"/>
      <c r="BQ286" s="50"/>
      <c r="BR286" s="50"/>
      <c r="BS286" s="50"/>
      <c r="BT286" s="50"/>
      <c r="BU286" s="50"/>
      <c r="BV286" s="50"/>
      <c r="BW286" s="50"/>
      <c r="BX286" s="50"/>
      <c r="BY286" s="50"/>
      <c r="BZ286" s="50"/>
      <c r="CA286" s="50"/>
      <c r="CB286" s="50"/>
      <c r="CC286" s="50"/>
      <c r="CD286" s="50"/>
      <c r="CE286" s="50"/>
      <c r="CF286" s="50"/>
      <c r="CG286" s="50"/>
      <c r="CH286" s="50"/>
      <c r="CI286" s="50"/>
      <c r="CJ286" s="50"/>
      <c r="CK286" s="50"/>
      <c r="CL286" s="50"/>
      <c r="CM286" s="50"/>
      <c r="CN286" s="50"/>
      <c r="CO286" s="50"/>
      <c r="CP286" s="50"/>
      <c r="CQ286" s="50"/>
      <c r="CR286" s="50"/>
      <c r="CS286" s="50"/>
      <c r="CT286" s="50"/>
      <c r="CU286" s="50"/>
      <c r="CV286" s="50"/>
      <c r="CW286" s="50"/>
      <c r="CX286" s="50"/>
      <c r="CY286" s="50"/>
      <c r="CZ286" s="50"/>
      <c r="DA286" s="50"/>
      <c r="DB286" s="50"/>
      <c r="DC286" s="50"/>
      <c r="DD286" s="50"/>
      <c r="DE286" s="50"/>
      <c r="DF286" s="50"/>
      <c r="DG286" s="50"/>
      <c r="DH286" s="50"/>
      <c r="DI286" s="50"/>
      <c r="DJ286" s="50"/>
      <c r="DK286" s="50"/>
      <c r="DL286" s="50"/>
      <c r="DM286" s="50"/>
      <c r="DN286" s="50"/>
      <c r="DO286" s="50"/>
      <c r="DP286" s="50"/>
      <c r="DQ286" s="50"/>
      <c r="DR286" s="50"/>
      <c r="DS286" s="50"/>
      <c r="DT286" s="50"/>
      <c r="DU286" s="50"/>
      <c r="DV286" s="50"/>
      <c r="DW286" s="50"/>
      <c r="DX286" s="50"/>
      <c r="DY286" s="50"/>
      <c r="DZ286" s="50"/>
      <c r="EA286" s="50"/>
      <c r="EB286" s="50"/>
      <c r="EC286" s="50"/>
      <c r="ED286" s="50"/>
      <c r="EE286" s="50"/>
      <c r="EF286" s="50"/>
      <c r="EG286" s="50"/>
      <c r="EH286" s="50"/>
      <c r="EI286" s="50"/>
      <c r="EJ286" s="50"/>
      <c r="EK286" s="50"/>
      <c r="EL286" s="50"/>
      <c r="EM286" s="50"/>
      <c r="EN286" s="50"/>
      <c r="EO286" s="50"/>
      <c r="EP286" s="50"/>
      <c r="EQ286" s="50"/>
      <c r="ER286" s="50"/>
      <c r="ES286" s="50"/>
      <c r="ET286" s="50"/>
      <c r="EU286" s="50"/>
      <c r="EV286" s="50"/>
      <c r="EW286" s="50"/>
      <c r="EX286" s="50"/>
      <c r="EY286" s="50"/>
      <c r="EZ286" s="50"/>
      <c r="FA286" s="50"/>
      <c r="FB286" s="50"/>
      <c r="FC286" s="50"/>
      <c r="FD286" s="50"/>
      <c r="FE286" s="50"/>
      <c r="FF286" s="50"/>
      <c r="FG286" s="50"/>
      <c r="FH286" s="50"/>
      <c r="FI286" s="50"/>
      <c r="FJ286" s="50"/>
      <c r="FK286" s="50"/>
      <c r="FL286" s="50"/>
      <c r="FM286" s="50"/>
      <c r="FN286" s="50"/>
      <c r="FO286" s="50"/>
      <c r="FP286" s="50"/>
      <c r="FQ286" s="50"/>
      <c r="FR286" s="50"/>
      <c r="FS286" s="50"/>
      <c r="FT286" s="50"/>
      <c r="FU286" s="50"/>
      <c r="FV286" s="50"/>
      <c r="FW286" s="50"/>
      <c r="FX286" s="50"/>
      <c r="FY286" s="50"/>
      <c r="FZ286" s="50"/>
      <c r="GA286" s="50"/>
      <c r="GB286" s="50"/>
      <c r="GC286" s="50"/>
      <c r="GD286" s="50"/>
      <c r="GE286" s="50"/>
      <c r="GF286" s="50"/>
      <c r="GG286" s="50"/>
      <c r="GH286" s="50"/>
      <c r="GI286" s="50"/>
      <c r="GJ286" s="50"/>
      <c r="GK286" s="50"/>
      <c r="GL286" s="50"/>
      <c r="GM286" s="50"/>
      <c r="GN286" s="50"/>
      <c r="GO286" s="50"/>
      <c r="GP286" s="50"/>
      <c r="GQ286" s="50"/>
      <c r="GR286" s="50"/>
      <c r="GS286" s="50"/>
      <c r="GT286" s="50"/>
      <c r="GU286" s="50"/>
      <c r="GV286" s="50"/>
      <c r="GW286" s="50"/>
      <c r="GX286" s="50"/>
      <c r="GY286" s="50"/>
      <c r="GZ286" s="50"/>
      <c r="HA286" s="50"/>
      <c r="HB286" s="50"/>
      <c r="HC286" s="50"/>
      <c r="HD286" s="50"/>
      <c r="HE286" s="50"/>
      <c r="HF286" s="50"/>
      <c r="HG286" s="50"/>
      <c r="HH286" s="50"/>
      <c r="HI286" s="50"/>
      <c r="HJ286" s="50"/>
      <c r="HK286" s="50"/>
      <c r="HL286" s="50"/>
      <c r="HM286" s="50"/>
      <c r="HN286" s="50"/>
      <c r="HO286" s="50"/>
      <c r="HP286" s="50"/>
      <c r="HQ286" s="50"/>
      <c r="HR286" s="50"/>
      <c r="HS286" s="50"/>
      <c r="HT286" s="50"/>
      <c r="HU286" s="50"/>
      <c r="HV286" s="50"/>
      <c r="HW286" s="50"/>
      <c r="HX286" s="50"/>
      <c r="HY286" s="50"/>
      <c r="HZ286" s="50"/>
      <c r="IA286" s="50"/>
      <c r="IB286" s="50"/>
      <c r="IC286" s="50"/>
      <c r="ID286" s="50"/>
      <c r="IE286" s="50"/>
      <c r="IF286" s="50"/>
      <c r="IG286" s="50"/>
      <c r="IH286" s="50"/>
      <c r="II286" s="50"/>
      <c r="IJ286" s="50"/>
      <c r="IK286" s="50"/>
      <c r="IL286" s="50"/>
      <c r="IM286" s="50"/>
      <c r="IN286" s="50"/>
      <c r="IO286" s="50"/>
      <c r="IP286" s="50"/>
      <c r="IQ286" s="50"/>
      <c r="IR286" s="50"/>
      <c r="IS286" s="50"/>
    </row>
    <row r="287" spans="1:253" ht="14.25" customHeight="1" x14ac:dyDescent="0.2">
      <c r="A287" s="56" t="str">
        <f t="shared" si="29"/>
        <v>camera.2307</v>
      </c>
      <c r="B287" s="57">
        <v>2307</v>
      </c>
      <c r="C287" s="58" t="s">
        <v>859</v>
      </c>
      <c r="D287" s="58">
        <v>6.1360000000000001</v>
      </c>
      <c r="E287" s="58" t="s">
        <v>45</v>
      </c>
      <c r="F287" s="58" t="s">
        <v>34</v>
      </c>
      <c r="G287" s="58" t="s">
        <v>35</v>
      </c>
      <c r="H287" s="58" t="s">
        <v>119</v>
      </c>
      <c r="I287" s="58" t="s">
        <v>869</v>
      </c>
      <c r="J287" s="50" t="s">
        <v>47</v>
      </c>
      <c r="K287" s="50" t="s">
        <v>48</v>
      </c>
      <c r="L287" s="50" t="s">
        <v>870</v>
      </c>
      <c r="M287" s="58" t="s">
        <v>50</v>
      </c>
      <c r="N287" s="58" t="s">
        <v>50</v>
      </c>
      <c r="O287" s="50">
        <v>80</v>
      </c>
      <c r="P287" s="50">
        <v>80</v>
      </c>
      <c r="Q287" s="50">
        <v>554</v>
      </c>
      <c r="R287" s="50" t="s">
        <v>1675</v>
      </c>
      <c r="S287" s="50" t="s">
        <v>841</v>
      </c>
      <c r="T287" s="50">
        <v>2222</v>
      </c>
      <c r="U287" s="50" t="s">
        <v>51</v>
      </c>
      <c r="V287" s="50" t="s">
        <v>52</v>
      </c>
      <c r="AA287" s="50" t="s">
        <v>114</v>
      </c>
      <c r="AB287" s="58" t="s">
        <v>859</v>
      </c>
      <c r="AC287" s="50" t="s">
        <v>54</v>
      </c>
      <c r="AD287" s="50">
        <v>41.373202824255301</v>
      </c>
      <c r="AE287" s="50">
        <v>2.0377157581338499</v>
      </c>
      <c r="AF287" s="50">
        <v>300</v>
      </c>
      <c r="AG287" s="50" t="s">
        <v>43</v>
      </c>
      <c r="AH287" s="50" t="str">
        <f t="shared" si="31"/>
        <v>B-23 6,136 Enllaç A-2</v>
      </c>
      <c r="AI287" s="50"/>
      <c r="AJ287" s="50" t="str">
        <f t="shared" si="32"/>
        <v>{'Camera information':{'Identifier':'camera.2307','Number':2307,'Group':'B-23','Name':'B-23 6,136 Enllaç A-2','Location':'ACCESSOS SUD',</v>
      </c>
      <c r="AK287" s="50" t="str">
        <f t="shared" si="30"/>
        <v>'Description':'B-23 6,136 Enllaç A-2','Symbol':'Fixed camera','Owner':'SCT','Municipality':'Sense Assignació','Kilometric Point':'6,136','Road':'B-23','Direction':'DEC',</v>
      </c>
      <c r="AL287" s="50" t="str">
        <f t="shared" si="33"/>
        <v>'Latitude':'41,3732028242553','Longitude':'2,03771575813385','Manufacturer':'AXIS','Model':'AXIS Q7401 Video Encoder','Protocol':'		Ultrak','Polling':300,</v>
      </c>
      <c r="AM287" s="50" t="str">
        <f t="shared" si="35"/>
        <v>'Connection':{'Address':'10.137.243.41','Multicast address':'				239.239.239.239','User':'root','Password':'root','HTTP port':80,'ONVIF port':80,'RTSP port':554},</v>
      </c>
      <c r="AN287" s="50" t="str">
        <f t="shared" si="34"/>
        <v>'PTZ protocol':{'Protocol':'		Ultrak','Address':			6,'Port':2222,'Serial settings':'9600,8,E,1'}}},</v>
      </c>
      <c r="AO287" s="50"/>
      <c r="AP287" s="50"/>
      <c r="AQ287" s="50"/>
      <c r="AR287" s="50"/>
      <c r="AS287" s="50"/>
      <c r="AT287" s="50"/>
      <c r="AU287" s="50"/>
      <c r="AV287" s="50"/>
      <c r="AW287" s="50"/>
      <c r="AX287" s="50"/>
      <c r="AY287" s="50"/>
      <c r="AZ287" s="50"/>
      <c r="BA287" s="50"/>
      <c r="BB287" s="50"/>
      <c r="BC287" s="50"/>
      <c r="BD287" s="50"/>
      <c r="BE287" s="50"/>
      <c r="BF287" s="50"/>
      <c r="BG287" s="50"/>
      <c r="BH287" s="50"/>
      <c r="BI287" s="50"/>
      <c r="BJ287" s="50"/>
      <c r="BK287" s="50"/>
      <c r="BL287" s="50"/>
      <c r="BM287" s="50"/>
      <c r="BN287" s="50"/>
      <c r="BO287" s="50"/>
      <c r="BP287" s="50"/>
      <c r="BQ287" s="50"/>
      <c r="BR287" s="50"/>
      <c r="BS287" s="50"/>
      <c r="BT287" s="50"/>
      <c r="BU287" s="50"/>
      <c r="BV287" s="50"/>
      <c r="BW287" s="50"/>
      <c r="BX287" s="50"/>
      <c r="BY287" s="50"/>
      <c r="BZ287" s="50"/>
      <c r="CA287" s="50"/>
      <c r="CB287" s="50"/>
      <c r="CC287" s="50"/>
      <c r="CD287" s="50"/>
      <c r="CE287" s="50"/>
      <c r="CF287" s="50"/>
      <c r="CG287" s="50"/>
      <c r="CH287" s="50"/>
      <c r="CI287" s="50"/>
      <c r="CJ287" s="50"/>
      <c r="CK287" s="50"/>
      <c r="CL287" s="50"/>
      <c r="CM287" s="50"/>
      <c r="CN287" s="50"/>
      <c r="CO287" s="50"/>
      <c r="CP287" s="50"/>
      <c r="CQ287" s="50"/>
      <c r="CR287" s="50"/>
      <c r="CS287" s="50"/>
      <c r="CT287" s="50"/>
      <c r="CU287" s="50"/>
      <c r="CV287" s="50"/>
      <c r="CW287" s="50"/>
      <c r="CX287" s="50"/>
      <c r="CY287" s="50"/>
      <c r="CZ287" s="50"/>
      <c r="DA287" s="50"/>
      <c r="DB287" s="50"/>
      <c r="DC287" s="50"/>
      <c r="DD287" s="50"/>
      <c r="DE287" s="50"/>
      <c r="DF287" s="50"/>
      <c r="DG287" s="50"/>
      <c r="DH287" s="50"/>
      <c r="DI287" s="50"/>
      <c r="DJ287" s="50"/>
      <c r="DK287" s="50"/>
      <c r="DL287" s="50"/>
      <c r="DM287" s="50"/>
      <c r="DN287" s="50"/>
      <c r="DO287" s="50"/>
      <c r="DP287" s="50"/>
      <c r="DQ287" s="50"/>
      <c r="DR287" s="50"/>
      <c r="DS287" s="50"/>
      <c r="DT287" s="50"/>
      <c r="DU287" s="50"/>
      <c r="DV287" s="50"/>
      <c r="DW287" s="50"/>
      <c r="DX287" s="50"/>
      <c r="DY287" s="50"/>
      <c r="DZ287" s="50"/>
      <c r="EA287" s="50"/>
      <c r="EB287" s="50"/>
      <c r="EC287" s="50"/>
      <c r="ED287" s="50"/>
      <c r="EE287" s="50"/>
      <c r="EF287" s="50"/>
      <c r="EG287" s="50"/>
      <c r="EH287" s="50"/>
      <c r="EI287" s="50"/>
      <c r="EJ287" s="50"/>
      <c r="EK287" s="50"/>
      <c r="EL287" s="50"/>
      <c r="EM287" s="50"/>
      <c r="EN287" s="50"/>
      <c r="EO287" s="50"/>
      <c r="EP287" s="50"/>
      <c r="EQ287" s="50"/>
      <c r="ER287" s="50"/>
      <c r="ES287" s="50"/>
      <c r="ET287" s="50"/>
      <c r="EU287" s="50"/>
      <c r="EV287" s="50"/>
      <c r="EW287" s="50"/>
      <c r="EX287" s="50"/>
      <c r="EY287" s="50"/>
      <c r="EZ287" s="50"/>
      <c r="FA287" s="50"/>
      <c r="FB287" s="50"/>
      <c r="FC287" s="50"/>
      <c r="FD287" s="50"/>
      <c r="FE287" s="50"/>
      <c r="FF287" s="50"/>
      <c r="FG287" s="50"/>
      <c r="FH287" s="50"/>
      <c r="FI287" s="50"/>
      <c r="FJ287" s="50"/>
      <c r="FK287" s="50"/>
      <c r="FL287" s="50"/>
      <c r="FM287" s="50"/>
      <c r="FN287" s="50"/>
      <c r="FO287" s="50"/>
      <c r="FP287" s="50"/>
      <c r="FQ287" s="50"/>
      <c r="FR287" s="50"/>
      <c r="FS287" s="50"/>
      <c r="FT287" s="50"/>
      <c r="FU287" s="50"/>
      <c r="FV287" s="50"/>
      <c r="FW287" s="50"/>
      <c r="FX287" s="50"/>
      <c r="FY287" s="50"/>
      <c r="FZ287" s="50"/>
      <c r="GA287" s="50"/>
      <c r="GB287" s="50"/>
      <c r="GC287" s="50"/>
      <c r="GD287" s="50"/>
      <c r="GE287" s="50"/>
      <c r="GF287" s="50"/>
      <c r="GG287" s="50"/>
      <c r="GH287" s="50"/>
      <c r="GI287" s="50"/>
      <c r="GJ287" s="50"/>
      <c r="GK287" s="50"/>
      <c r="GL287" s="50"/>
      <c r="GM287" s="50"/>
      <c r="GN287" s="50"/>
      <c r="GO287" s="50"/>
      <c r="GP287" s="50"/>
      <c r="GQ287" s="50"/>
      <c r="GR287" s="50"/>
      <c r="GS287" s="50"/>
      <c r="GT287" s="50"/>
      <c r="GU287" s="50"/>
      <c r="GV287" s="50"/>
      <c r="GW287" s="50"/>
      <c r="GX287" s="50"/>
      <c r="GY287" s="50"/>
      <c r="GZ287" s="50"/>
      <c r="HA287" s="50"/>
      <c r="HB287" s="50"/>
      <c r="HC287" s="50"/>
      <c r="HD287" s="50"/>
      <c r="HE287" s="50"/>
      <c r="HF287" s="50"/>
      <c r="HG287" s="50"/>
      <c r="HH287" s="50"/>
      <c r="HI287" s="50"/>
      <c r="HJ287" s="50"/>
      <c r="HK287" s="50"/>
      <c r="HL287" s="50"/>
      <c r="HM287" s="50"/>
      <c r="HN287" s="50"/>
      <c r="HO287" s="50"/>
      <c r="HP287" s="50"/>
      <c r="HQ287" s="50"/>
      <c r="HR287" s="50"/>
      <c r="HS287" s="50"/>
      <c r="HT287" s="50"/>
      <c r="HU287" s="50"/>
      <c r="HV287" s="50"/>
      <c r="HW287" s="50"/>
      <c r="HX287" s="50"/>
      <c r="HY287" s="50"/>
      <c r="HZ287" s="50"/>
      <c r="IA287" s="50"/>
      <c r="IB287" s="50"/>
      <c r="IC287" s="50"/>
      <c r="ID287" s="50"/>
      <c r="IE287" s="50"/>
      <c r="IF287" s="50"/>
      <c r="IG287" s="50"/>
      <c r="IH287" s="50"/>
      <c r="II287" s="50"/>
      <c r="IJ287" s="50"/>
      <c r="IK287" s="50"/>
      <c r="IL287" s="50"/>
      <c r="IM287" s="50"/>
      <c r="IN287" s="50"/>
      <c r="IO287" s="50"/>
      <c r="IP287" s="50"/>
      <c r="IQ287" s="50"/>
      <c r="IR287" s="50"/>
      <c r="IS287" s="50"/>
    </row>
    <row r="288" spans="1:253" ht="14.25" customHeight="1" x14ac:dyDescent="0.2">
      <c r="A288" s="56" t="str">
        <f t="shared" si="29"/>
        <v>camera.2308</v>
      </c>
      <c r="B288" s="57">
        <v>2308</v>
      </c>
      <c r="C288" s="58" t="s">
        <v>859</v>
      </c>
      <c r="D288" s="58">
        <v>6.9</v>
      </c>
      <c r="E288" s="58" t="s">
        <v>45</v>
      </c>
      <c r="F288" s="58" t="s">
        <v>34</v>
      </c>
      <c r="G288" s="58" t="s">
        <v>35</v>
      </c>
      <c r="H288" s="58" t="s">
        <v>119</v>
      </c>
      <c r="I288" s="58" t="s">
        <v>871</v>
      </c>
      <c r="J288" s="50" t="s">
        <v>47</v>
      </c>
      <c r="K288" s="50" t="s">
        <v>48</v>
      </c>
      <c r="L288" s="50" t="s">
        <v>872</v>
      </c>
      <c r="M288" s="58" t="s">
        <v>50</v>
      </c>
      <c r="N288" s="58" t="s">
        <v>50</v>
      </c>
      <c r="O288" s="50">
        <v>80</v>
      </c>
      <c r="P288" s="50">
        <v>80</v>
      </c>
      <c r="Q288" s="50">
        <v>554</v>
      </c>
      <c r="R288" s="50" t="s">
        <v>1675</v>
      </c>
      <c r="S288" s="50" t="s">
        <v>845</v>
      </c>
      <c r="T288" s="50">
        <v>2222</v>
      </c>
      <c r="U288" s="50" t="s">
        <v>51</v>
      </c>
      <c r="V288" s="50" t="s">
        <v>52</v>
      </c>
      <c r="AA288" s="50" t="s">
        <v>114</v>
      </c>
      <c r="AB288" s="58" t="s">
        <v>859</v>
      </c>
      <c r="AC288" s="50" t="s">
        <v>54</v>
      </c>
      <c r="AD288" s="50">
        <v>41.377876330548098</v>
      </c>
      <c r="AE288" s="50">
        <v>2.0320160248484198</v>
      </c>
      <c r="AF288" s="50">
        <v>300</v>
      </c>
      <c r="AG288" s="50" t="s">
        <v>43</v>
      </c>
      <c r="AH288" s="50" t="str">
        <f t="shared" si="31"/>
        <v>B-23 6,9 Sant Feliu</v>
      </c>
      <c r="AI288" s="50"/>
      <c r="AJ288" s="50" t="str">
        <f t="shared" si="32"/>
        <v>{'Camera information':{'Identifier':'camera.2308','Number':2308,'Group':'B-23','Name':'B-23 6,9 Sant Feliu','Location':'ACCESSOS SUD',</v>
      </c>
      <c r="AK288" s="50" t="str">
        <f t="shared" si="30"/>
        <v>'Description':'B-23 6,9 Sant Feliu','Symbol':'Fixed camera','Owner':'SCT','Municipality':'Sense Assignació','Kilometric Point':'6,9','Road':'B-23','Direction':'DEC',</v>
      </c>
      <c r="AL288" s="50" t="str">
        <f t="shared" si="33"/>
        <v>'Latitude':'41,3778763305481','Longitude':'2,03201602484842','Manufacturer':'AXIS','Model':'AXIS Q7401 Video Encoder','Protocol':'		Ultrak','Polling':300,</v>
      </c>
      <c r="AM288" s="50" t="str">
        <f t="shared" si="35"/>
        <v>'Connection':{'Address':'10.137.243.99','Multicast address':'				239.239.239.239','User':'root','Password':'root','HTTP port':80,'ONVIF port':80,'RTSP port':554},</v>
      </c>
      <c r="AN288" s="50" t="str">
        <f t="shared" si="34"/>
        <v>'PTZ protocol':{'Protocol':'		Ultrak','Address':			7,'Port':2222,'Serial settings':'9600,8,E,1'}}},</v>
      </c>
      <c r="AO288" s="50"/>
      <c r="AP288" s="50"/>
      <c r="AQ288" s="50"/>
      <c r="AR288" s="50"/>
      <c r="AS288" s="50"/>
      <c r="AT288" s="50"/>
      <c r="AU288" s="50"/>
      <c r="AV288" s="50"/>
      <c r="AW288" s="50"/>
      <c r="AX288" s="50"/>
      <c r="AY288" s="50"/>
      <c r="AZ288" s="50"/>
      <c r="BA288" s="50"/>
      <c r="BB288" s="50"/>
      <c r="BC288" s="50"/>
      <c r="BD288" s="50"/>
      <c r="BE288" s="50"/>
      <c r="BF288" s="50"/>
      <c r="BG288" s="50"/>
      <c r="BH288" s="50"/>
      <c r="BI288" s="50"/>
      <c r="BJ288" s="50"/>
      <c r="BK288" s="50"/>
      <c r="BL288" s="50"/>
      <c r="BM288" s="50"/>
      <c r="BN288" s="50"/>
      <c r="BO288" s="50"/>
      <c r="BP288" s="50"/>
      <c r="BQ288" s="50"/>
      <c r="BR288" s="50"/>
      <c r="BS288" s="50"/>
      <c r="BT288" s="50"/>
      <c r="BU288" s="50"/>
      <c r="BV288" s="50"/>
      <c r="BW288" s="50"/>
      <c r="BX288" s="50"/>
      <c r="BY288" s="50"/>
      <c r="BZ288" s="50"/>
      <c r="CA288" s="50"/>
      <c r="CB288" s="50"/>
      <c r="CC288" s="50"/>
      <c r="CD288" s="50"/>
      <c r="CE288" s="50"/>
      <c r="CF288" s="50"/>
      <c r="CG288" s="50"/>
      <c r="CH288" s="50"/>
      <c r="CI288" s="50"/>
      <c r="CJ288" s="50"/>
      <c r="CK288" s="50"/>
      <c r="CL288" s="50"/>
      <c r="CM288" s="50"/>
      <c r="CN288" s="50"/>
      <c r="CO288" s="50"/>
      <c r="CP288" s="50"/>
      <c r="CQ288" s="50"/>
      <c r="CR288" s="50"/>
      <c r="CS288" s="50"/>
      <c r="CT288" s="50"/>
      <c r="CU288" s="50"/>
      <c r="CV288" s="50"/>
      <c r="CW288" s="50"/>
      <c r="CX288" s="50"/>
      <c r="CY288" s="50"/>
      <c r="CZ288" s="50"/>
      <c r="DA288" s="50"/>
      <c r="DB288" s="50"/>
      <c r="DC288" s="50"/>
      <c r="DD288" s="50"/>
      <c r="DE288" s="50"/>
      <c r="DF288" s="50"/>
      <c r="DG288" s="50"/>
      <c r="DH288" s="50"/>
      <c r="DI288" s="50"/>
      <c r="DJ288" s="50"/>
      <c r="DK288" s="50"/>
      <c r="DL288" s="50"/>
      <c r="DM288" s="50"/>
      <c r="DN288" s="50"/>
      <c r="DO288" s="50"/>
      <c r="DP288" s="50"/>
      <c r="DQ288" s="50"/>
      <c r="DR288" s="50"/>
      <c r="DS288" s="50"/>
      <c r="DT288" s="50"/>
      <c r="DU288" s="50"/>
      <c r="DV288" s="50"/>
      <c r="DW288" s="50"/>
      <c r="DX288" s="50"/>
      <c r="DY288" s="50"/>
      <c r="DZ288" s="50"/>
      <c r="EA288" s="50"/>
      <c r="EB288" s="50"/>
      <c r="EC288" s="50"/>
      <c r="ED288" s="50"/>
      <c r="EE288" s="50"/>
      <c r="EF288" s="50"/>
      <c r="EG288" s="50"/>
      <c r="EH288" s="50"/>
      <c r="EI288" s="50"/>
      <c r="EJ288" s="50"/>
      <c r="EK288" s="50"/>
      <c r="EL288" s="50"/>
      <c r="EM288" s="50"/>
      <c r="EN288" s="50"/>
      <c r="EO288" s="50"/>
      <c r="EP288" s="50"/>
      <c r="EQ288" s="50"/>
      <c r="ER288" s="50"/>
      <c r="ES288" s="50"/>
      <c r="ET288" s="50"/>
      <c r="EU288" s="50"/>
      <c r="EV288" s="50"/>
      <c r="EW288" s="50"/>
      <c r="EX288" s="50"/>
      <c r="EY288" s="50"/>
      <c r="EZ288" s="50"/>
      <c r="FA288" s="50"/>
      <c r="FB288" s="50"/>
      <c r="FC288" s="50"/>
      <c r="FD288" s="50"/>
      <c r="FE288" s="50"/>
      <c r="FF288" s="50"/>
      <c r="FG288" s="50"/>
      <c r="FH288" s="50"/>
      <c r="FI288" s="50"/>
      <c r="FJ288" s="50"/>
      <c r="FK288" s="50"/>
      <c r="FL288" s="50"/>
      <c r="FM288" s="50"/>
      <c r="FN288" s="50"/>
      <c r="FO288" s="50"/>
      <c r="FP288" s="50"/>
      <c r="FQ288" s="50"/>
      <c r="FR288" s="50"/>
      <c r="FS288" s="50"/>
      <c r="FT288" s="50"/>
      <c r="FU288" s="50"/>
      <c r="FV288" s="50"/>
      <c r="FW288" s="50"/>
      <c r="FX288" s="50"/>
      <c r="FY288" s="50"/>
      <c r="FZ288" s="50"/>
      <c r="GA288" s="50"/>
      <c r="GB288" s="50"/>
      <c r="GC288" s="50"/>
      <c r="GD288" s="50"/>
      <c r="GE288" s="50"/>
      <c r="GF288" s="50"/>
      <c r="GG288" s="50"/>
      <c r="GH288" s="50"/>
      <c r="GI288" s="50"/>
      <c r="GJ288" s="50"/>
      <c r="GK288" s="50"/>
      <c r="GL288" s="50"/>
      <c r="GM288" s="50"/>
      <c r="GN288" s="50"/>
      <c r="GO288" s="50"/>
      <c r="GP288" s="50"/>
      <c r="GQ288" s="50"/>
      <c r="GR288" s="50"/>
      <c r="GS288" s="50"/>
      <c r="GT288" s="50"/>
      <c r="GU288" s="50"/>
      <c r="GV288" s="50"/>
      <c r="GW288" s="50"/>
      <c r="GX288" s="50"/>
      <c r="GY288" s="50"/>
      <c r="GZ288" s="50"/>
      <c r="HA288" s="50"/>
      <c r="HB288" s="50"/>
      <c r="HC288" s="50"/>
      <c r="HD288" s="50"/>
      <c r="HE288" s="50"/>
      <c r="HF288" s="50"/>
      <c r="HG288" s="50"/>
      <c r="HH288" s="50"/>
      <c r="HI288" s="50"/>
      <c r="HJ288" s="50"/>
      <c r="HK288" s="50"/>
      <c r="HL288" s="50"/>
      <c r="HM288" s="50"/>
      <c r="HN288" s="50"/>
      <c r="HO288" s="50"/>
      <c r="HP288" s="50"/>
      <c r="HQ288" s="50"/>
      <c r="HR288" s="50"/>
      <c r="HS288" s="50"/>
      <c r="HT288" s="50"/>
      <c r="HU288" s="50"/>
      <c r="HV288" s="50"/>
      <c r="HW288" s="50"/>
      <c r="HX288" s="50"/>
      <c r="HY288" s="50"/>
      <c r="HZ288" s="50"/>
      <c r="IA288" s="50"/>
      <c r="IB288" s="50"/>
      <c r="IC288" s="50"/>
      <c r="ID288" s="50"/>
      <c r="IE288" s="50"/>
      <c r="IF288" s="50"/>
      <c r="IG288" s="50"/>
      <c r="IH288" s="50"/>
      <c r="II288" s="50"/>
      <c r="IJ288" s="50"/>
      <c r="IK288" s="50"/>
      <c r="IL288" s="50"/>
      <c r="IM288" s="50"/>
      <c r="IN288" s="50"/>
      <c r="IO288" s="50"/>
      <c r="IP288" s="50"/>
      <c r="IQ288" s="50"/>
      <c r="IR288" s="50"/>
      <c r="IS288" s="50"/>
    </row>
    <row r="289" spans="1:253" ht="14.25" customHeight="1" x14ac:dyDescent="0.2">
      <c r="A289" s="56" t="str">
        <f t="shared" si="29"/>
        <v>camera.2309</v>
      </c>
      <c r="B289" s="57">
        <v>2309</v>
      </c>
      <c r="C289" s="58" t="s">
        <v>859</v>
      </c>
      <c r="D289" s="58">
        <v>7.38</v>
      </c>
      <c r="E289" s="58" t="s">
        <v>45</v>
      </c>
      <c r="F289" s="58" t="s">
        <v>34</v>
      </c>
      <c r="G289" s="58" t="s">
        <v>35</v>
      </c>
      <c r="H289" s="58" t="s">
        <v>119</v>
      </c>
      <c r="I289" s="58" t="s">
        <v>871</v>
      </c>
      <c r="J289" s="50" t="s">
        <v>47</v>
      </c>
      <c r="K289" s="50" t="s">
        <v>48</v>
      </c>
      <c r="L289" s="71" t="s">
        <v>873</v>
      </c>
      <c r="M289" s="58" t="s">
        <v>50</v>
      </c>
      <c r="N289" s="58" t="s">
        <v>50</v>
      </c>
      <c r="O289" s="50">
        <v>80</v>
      </c>
      <c r="P289" s="50">
        <v>80</v>
      </c>
      <c r="Q289" s="50">
        <v>554</v>
      </c>
      <c r="R289" s="50" t="s">
        <v>1675</v>
      </c>
      <c r="S289" s="50" t="s">
        <v>848</v>
      </c>
      <c r="T289" s="50">
        <v>2222</v>
      </c>
      <c r="U289" s="50" t="s">
        <v>51</v>
      </c>
      <c r="V289" s="50" t="s">
        <v>52</v>
      </c>
      <c r="AA289" s="50" t="s">
        <v>114</v>
      </c>
      <c r="AB289" s="58" t="s">
        <v>859</v>
      </c>
      <c r="AC289" s="50" t="s">
        <v>54</v>
      </c>
      <c r="AD289" s="50">
        <v>41.382741537542302</v>
      </c>
      <c r="AE289" s="50">
        <v>2.0287826041630499</v>
      </c>
      <c r="AF289" s="50">
        <v>300</v>
      </c>
      <c r="AG289" s="50" t="s">
        <v>43</v>
      </c>
      <c r="AH289" s="50" t="str">
        <f t="shared" si="31"/>
        <v>B-23 7,38 Sant Feliu</v>
      </c>
      <c r="AI289" s="50"/>
      <c r="AJ289" s="50" t="str">
        <f t="shared" si="32"/>
        <v>{'Camera information':{'Identifier':'camera.2309','Number':2309,'Group':'B-23','Name':'B-23 7,38 Sant Feliu','Location':'ACCESSOS SUD',</v>
      </c>
      <c r="AK289" s="50" t="str">
        <f t="shared" si="30"/>
        <v>'Description':'B-23 7,38 Sant Feliu','Symbol':'Fixed camera','Owner':'SCT','Municipality':'Sense Assignació','Kilometric Point':'7,38','Road':'B-23','Direction':'DEC',</v>
      </c>
      <c r="AL289" s="50" t="str">
        <f t="shared" si="33"/>
        <v>'Latitude':'41,3827415375423','Longitude':'2,02878260416305','Manufacturer':'AXIS','Model':'AXIS Q7401 Video Encoder','Protocol':'		Ultrak','Polling':300,</v>
      </c>
      <c r="AM289" s="50" t="str">
        <f t="shared" si="35"/>
        <v>'Connection':{'Address':'10.137.243.100','Multicast address':'				239.239.239.239','User':'root','Password':'root','HTTP port':80,'ONVIF port':80,'RTSP port':554},</v>
      </c>
      <c r="AN289" s="50" t="str">
        <f t="shared" si="34"/>
        <v>'PTZ protocol':{'Protocol':'		Ultrak','Address':			8,'Port':2222,'Serial settings':'9600,8,E,1'}}},</v>
      </c>
      <c r="AO289" s="50"/>
      <c r="AP289" s="50"/>
      <c r="AQ289" s="50"/>
      <c r="AR289" s="50"/>
      <c r="AS289" s="50"/>
      <c r="AT289" s="50"/>
      <c r="AU289" s="50"/>
      <c r="AV289" s="50"/>
      <c r="AW289" s="50"/>
      <c r="AX289" s="50"/>
      <c r="AY289" s="50"/>
      <c r="AZ289" s="50"/>
      <c r="BA289" s="50"/>
      <c r="BB289" s="50"/>
      <c r="BC289" s="50"/>
      <c r="BD289" s="50"/>
      <c r="BE289" s="50"/>
      <c r="BF289" s="50"/>
      <c r="BG289" s="50"/>
      <c r="BH289" s="50"/>
      <c r="BI289" s="50"/>
      <c r="BJ289" s="50"/>
      <c r="BK289" s="50"/>
      <c r="BL289" s="50"/>
      <c r="BM289" s="50"/>
      <c r="BN289" s="50"/>
      <c r="BO289" s="50"/>
      <c r="BP289" s="50"/>
      <c r="BQ289" s="50"/>
      <c r="BR289" s="50"/>
      <c r="BS289" s="50"/>
      <c r="BT289" s="50"/>
      <c r="BU289" s="50"/>
      <c r="BV289" s="50"/>
      <c r="BW289" s="50"/>
      <c r="BX289" s="50"/>
      <c r="BY289" s="50"/>
      <c r="BZ289" s="50"/>
      <c r="CA289" s="50"/>
      <c r="CB289" s="50"/>
      <c r="CC289" s="50"/>
      <c r="CD289" s="50"/>
      <c r="CE289" s="50"/>
      <c r="CF289" s="50"/>
      <c r="CG289" s="50"/>
      <c r="CH289" s="50"/>
      <c r="CI289" s="50"/>
      <c r="CJ289" s="50"/>
      <c r="CK289" s="50"/>
      <c r="CL289" s="50"/>
      <c r="CM289" s="50"/>
      <c r="CN289" s="50"/>
      <c r="CO289" s="50"/>
      <c r="CP289" s="50"/>
      <c r="CQ289" s="50"/>
      <c r="CR289" s="50"/>
      <c r="CS289" s="50"/>
      <c r="CT289" s="50"/>
      <c r="CU289" s="50"/>
      <c r="CV289" s="50"/>
      <c r="CW289" s="50"/>
      <c r="CX289" s="50"/>
      <c r="CY289" s="50"/>
      <c r="CZ289" s="50"/>
      <c r="DA289" s="50"/>
      <c r="DB289" s="50"/>
      <c r="DC289" s="50"/>
      <c r="DD289" s="50"/>
      <c r="DE289" s="50"/>
      <c r="DF289" s="50"/>
      <c r="DG289" s="50"/>
      <c r="DH289" s="50"/>
      <c r="DI289" s="50"/>
      <c r="DJ289" s="50"/>
      <c r="DK289" s="50"/>
      <c r="DL289" s="50"/>
      <c r="DM289" s="50"/>
      <c r="DN289" s="50"/>
      <c r="DO289" s="50"/>
      <c r="DP289" s="50"/>
      <c r="DQ289" s="50"/>
      <c r="DR289" s="50"/>
      <c r="DS289" s="50"/>
      <c r="DT289" s="50"/>
      <c r="DU289" s="50"/>
      <c r="DV289" s="50"/>
      <c r="DW289" s="50"/>
      <c r="DX289" s="50"/>
      <c r="DY289" s="50"/>
      <c r="DZ289" s="50"/>
      <c r="EA289" s="50"/>
      <c r="EB289" s="50"/>
      <c r="EC289" s="50"/>
      <c r="ED289" s="50"/>
      <c r="EE289" s="50"/>
      <c r="EF289" s="50"/>
      <c r="EG289" s="50"/>
      <c r="EH289" s="50"/>
      <c r="EI289" s="50"/>
      <c r="EJ289" s="50"/>
      <c r="EK289" s="50"/>
      <c r="EL289" s="50"/>
      <c r="EM289" s="50"/>
      <c r="EN289" s="50"/>
      <c r="EO289" s="50"/>
      <c r="EP289" s="50"/>
      <c r="EQ289" s="50"/>
      <c r="ER289" s="50"/>
      <c r="ES289" s="50"/>
      <c r="ET289" s="50"/>
      <c r="EU289" s="50"/>
      <c r="EV289" s="50"/>
      <c r="EW289" s="50"/>
      <c r="EX289" s="50"/>
      <c r="EY289" s="50"/>
      <c r="EZ289" s="50"/>
      <c r="FA289" s="50"/>
      <c r="FB289" s="50"/>
      <c r="FC289" s="50"/>
      <c r="FD289" s="50"/>
      <c r="FE289" s="50"/>
      <c r="FF289" s="50"/>
      <c r="FG289" s="50"/>
      <c r="FH289" s="50"/>
      <c r="FI289" s="50"/>
      <c r="FJ289" s="50"/>
      <c r="FK289" s="50"/>
      <c r="FL289" s="50"/>
      <c r="FM289" s="50"/>
      <c r="FN289" s="50"/>
      <c r="FO289" s="50"/>
      <c r="FP289" s="50"/>
      <c r="FQ289" s="50"/>
      <c r="FR289" s="50"/>
      <c r="FS289" s="50"/>
      <c r="FT289" s="50"/>
      <c r="FU289" s="50"/>
      <c r="FV289" s="50"/>
      <c r="FW289" s="50"/>
      <c r="FX289" s="50"/>
      <c r="FY289" s="50"/>
      <c r="FZ289" s="50"/>
      <c r="GA289" s="50"/>
      <c r="GB289" s="50"/>
      <c r="GC289" s="50"/>
      <c r="GD289" s="50"/>
      <c r="GE289" s="50"/>
      <c r="GF289" s="50"/>
      <c r="GG289" s="50"/>
      <c r="GH289" s="50"/>
      <c r="GI289" s="50"/>
      <c r="GJ289" s="50"/>
      <c r="GK289" s="50"/>
      <c r="GL289" s="50"/>
      <c r="GM289" s="50"/>
      <c r="GN289" s="50"/>
      <c r="GO289" s="50"/>
      <c r="GP289" s="50"/>
      <c r="GQ289" s="50"/>
      <c r="GR289" s="50"/>
      <c r="GS289" s="50"/>
      <c r="GT289" s="50"/>
      <c r="GU289" s="50"/>
      <c r="GV289" s="50"/>
      <c r="GW289" s="50"/>
      <c r="GX289" s="50"/>
      <c r="GY289" s="50"/>
      <c r="GZ289" s="50"/>
      <c r="HA289" s="50"/>
      <c r="HB289" s="50"/>
      <c r="HC289" s="50"/>
      <c r="HD289" s="50"/>
      <c r="HE289" s="50"/>
      <c r="HF289" s="50"/>
      <c r="HG289" s="50"/>
      <c r="HH289" s="50"/>
      <c r="HI289" s="50"/>
      <c r="HJ289" s="50"/>
      <c r="HK289" s="50"/>
      <c r="HL289" s="50"/>
      <c r="HM289" s="50"/>
      <c r="HN289" s="50"/>
      <c r="HO289" s="50"/>
      <c r="HP289" s="50"/>
      <c r="HQ289" s="50"/>
      <c r="HR289" s="50"/>
      <c r="HS289" s="50"/>
      <c r="HT289" s="50"/>
      <c r="HU289" s="50"/>
      <c r="HV289" s="50"/>
      <c r="HW289" s="50"/>
      <c r="HX289" s="50"/>
      <c r="HY289" s="50"/>
      <c r="HZ289" s="50"/>
      <c r="IA289" s="50"/>
      <c r="IB289" s="50"/>
      <c r="IC289" s="50"/>
      <c r="ID289" s="50"/>
      <c r="IE289" s="50"/>
      <c r="IF289" s="50"/>
      <c r="IG289" s="50"/>
      <c r="IH289" s="50"/>
      <c r="II289" s="50"/>
      <c r="IJ289" s="50"/>
      <c r="IK289" s="50"/>
      <c r="IL289" s="50"/>
      <c r="IM289" s="50"/>
      <c r="IN289" s="50"/>
      <c r="IO289" s="50"/>
      <c r="IP289" s="50"/>
      <c r="IQ289" s="50"/>
      <c r="IR289" s="50"/>
      <c r="IS289" s="50"/>
    </row>
    <row r="290" spans="1:253" ht="14.25" customHeight="1" x14ac:dyDescent="0.2">
      <c r="A290" s="56" t="str">
        <f t="shared" si="29"/>
        <v>camera.2310</v>
      </c>
      <c r="B290" s="57">
        <v>2310</v>
      </c>
      <c r="C290" s="58" t="s">
        <v>859</v>
      </c>
      <c r="D290" s="58">
        <v>8.59</v>
      </c>
      <c r="E290" s="58" t="s">
        <v>45</v>
      </c>
      <c r="F290" s="58" t="s">
        <v>34</v>
      </c>
      <c r="G290" s="58" t="s">
        <v>35</v>
      </c>
      <c r="H290" s="58" t="s">
        <v>119</v>
      </c>
      <c r="I290" s="58" t="s">
        <v>874</v>
      </c>
      <c r="J290" s="50" t="s">
        <v>47</v>
      </c>
      <c r="K290" s="50" t="s">
        <v>48</v>
      </c>
      <c r="L290" s="71" t="s">
        <v>875</v>
      </c>
      <c r="M290" s="58" t="s">
        <v>50</v>
      </c>
      <c r="N290" s="58" t="s">
        <v>50</v>
      </c>
      <c r="O290" s="50">
        <v>80</v>
      </c>
      <c r="P290" s="50">
        <v>80</v>
      </c>
      <c r="Q290" s="50">
        <v>554</v>
      </c>
      <c r="R290" s="50" t="s">
        <v>1675</v>
      </c>
      <c r="S290" s="50" t="s">
        <v>660</v>
      </c>
      <c r="T290" s="50">
        <v>2222</v>
      </c>
      <c r="U290" s="50" t="s">
        <v>51</v>
      </c>
      <c r="V290" s="50" t="s">
        <v>52</v>
      </c>
      <c r="AA290" s="50" t="s">
        <v>114</v>
      </c>
      <c r="AB290" s="58" t="s">
        <v>859</v>
      </c>
      <c r="AC290" s="50" t="s">
        <v>54</v>
      </c>
      <c r="AD290" s="50">
        <v>41.392727716062097</v>
      </c>
      <c r="AE290" s="50">
        <v>2.0240331207251101</v>
      </c>
      <c r="AF290" s="50">
        <v>300</v>
      </c>
      <c r="AG290" s="50" t="s">
        <v>43</v>
      </c>
      <c r="AH290" s="50" t="str">
        <f t="shared" si="31"/>
        <v>B-23 8,59 Molins de Rei</v>
      </c>
      <c r="AI290" s="50"/>
      <c r="AJ290" s="50" t="str">
        <f t="shared" si="32"/>
        <v>{'Camera information':{'Identifier':'camera.2310','Number':2310,'Group':'B-23','Name':'B-23 8,59 Molins de Rei','Location':'ACCESSOS SUD',</v>
      </c>
      <c r="AK290" s="50" t="str">
        <f t="shared" si="30"/>
        <v>'Description':'B-23 8,59 Molins de Rei','Symbol':'Fixed camera','Owner':'SCT','Municipality':'Sense Assignació','Kilometric Point':'8,59','Road':'B-23','Direction':'DEC',</v>
      </c>
      <c r="AL290" s="50" t="str">
        <f t="shared" si="33"/>
        <v>'Latitude':'41,3927277160621','Longitude':'2,02403312072511','Manufacturer':'AXIS','Model':'AXIS Q7401 Video Encoder','Protocol':'		Ultrak','Polling':300,</v>
      </c>
      <c r="AM290" s="50" t="str">
        <f t="shared" si="35"/>
        <v>'Connection':{'Address':'10.137.243.101','Multicast address':'				239.239.239.239','User':'root','Password':'root','HTTP port':80,'ONVIF port':80,'RTSP port':554},</v>
      </c>
      <c r="AN290" s="50" t="str">
        <f t="shared" si="34"/>
        <v>'PTZ protocol':{'Protocol':'		Ultrak','Address':			9,'Port':2222,'Serial settings':'9600,8,E,1'}}},</v>
      </c>
      <c r="AO290" s="50"/>
      <c r="AP290" s="50"/>
      <c r="AQ290" s="50"/>
      <c r="AR290" s="50"/>
      <c r="AS290" s="50"/>
      <c r="AT290" s="50"/>
      <c r="AU290" s="50"/>
      <c r="AV290" s="50"/>
      <c r="AW290" s="50"/>
      <c r="AX290" s="50"/>
      <c r="AY290" s="50"/>
      <c r="AZ290" s="50"/>
      <c r="BA290" s="50"/>
      <c r="BB290" s="50"/>
      <c r="BC290" s="50"/>
      <c r="BD290" s="50"/>
      <c r="BE290" s="50"/>
      <c r="BF290" s="50"/>
      <c r="BG290" s="50"/>
      <c r="BH290" s="50"/>
      <c r="BI290" s="50"/>
      <c r="BJ290" s="50"/>
      <c r="BK290" s="50"/>
      <c r="BL290" s="50"/>
      <c r="BM290" s="50"/>
      <c r="BN290" s="50"/>
      <c r="BO290" s="50"/>
      <c r="BP290" s="50"/>
      <c r="BQ290" s="50"/>
      <c r="BR290" s="50"/>
      <c r="BS290" s="50"/>
      <c r="BT290" s="50"/>
      <c r="BU290" s="50"/>
      <c r="BV290" s="50"/>
      <c r="BW290" s="50"/>
      <c r="BX290" s="50"/>
      <c r="BY290" s="50"/>
      <c r="BZ290" s="50"/>
      <c r="CA290" s="50"/>
      <c r="CB290" s="50"/>
      <c r="CC290" s="50"/>
      <c r="CD290" s="50"/>
      <c r="CE290" s="50"/>
      <c r="CF290" s="50"/>
      <c r="CG290" s="50"/>
      <c r="CH290" s="50"/>
      <c r="CI290" s="50"/>
      <c r="CJ290" s="50"/>
      <c r="CK290" s="50"/>
      <c r="CL290" s="50"/>
      <c r="CM290" s="50"/>
      <c r="CN290" s="50"/>
      <c r="CO290" s="50"/>
      <c r="CP290" s="50"/>
      <c r="CQ290" s="50"/>
      <c r="CR290" s="50"/>
      <c r="CS290" s="50"/>
      <c r="CT290" s="50"/>
      <c r="CU290" s="50"/>
      <c r="CV290" s="50"/>
      <c r="CW290" s="50"/>
      <c r="CX290" s="50"/>
      <c r="CY290" s="50"/>
      <c r="CZ290" s="50"/>
      <c r="DA290" s="50"/>
      <c r="DB290" s="50"/>
      <c r="DC290" s="50"/>
      <c r="DD290" s="50"/>
      <c r="DE290" s="50"/>
      <c r="DF290" s="50"/>
      <c r="DG290" s="50"/>
      <c r="DH290" s="50"/>
      <c r="DI290" s="50"/>
      <c r="DJ290" s="50"/>
      <c r="DK290" s="50"/>
      <c r="DL290" s="50"/>
      <c r="DM290" s="50"/>
      <c r="DN290" s="50"/>
      <c r="DO290" s="50"/>
      <c r="DP290" s="50"/>
      <c r="DQ290" s="50"/>
      <c r="DR290" s="50"/>
      <c r="DS290" s="50"/>
      <c r="DT290" s="50"/>
      <c r="DU290" s="50"/>
      <c r="DV290" s="50"/>
      <c r="DW290" s="50"/>
      <c r="DX290" s="50"/>
      <c r="DY290" s="50"/>
      <c r="DZ290" s="50"/>
      <c r="EA290" s="50"/>
      <c r="EB290" s="50"/>
      <c r="EC290" s="50"/>
      <c r="ED290" s="50"/>
      <c r="EE290" s="50"/>
      <c r="EF290" s="50"/>
      <c r="EG290" s="50"/>
      <c r="EH290" s="50"/>
      <c r="EI290" s="50"/>
      <c r="EJ290" s="50"/>
      <c r="EK290" s="50"/>
      <c r="EL290" s="50"/>
      <c r="EM290" s="50"/>
      <c r="EN290" s="50"/>
      <c r="EO290" s="50"/>
      <c r="EP290" s="50"/>
      <c r="EQ290" s="50"/>
      <c r="ER290" s="50"/>
      <c r="ES290" s="50"/>
      <c r="ET290" s="50"/>
      <c r="EU290" s="50"/>
      <c r="EV290" s="50"/>
      <c r="EW290" s="50"/>
      <c r="EX290" s="50"/>
      <c r="EY290" s="50"/>
      <c r="EZ290" s="50"/>
      <c r="FA290" s="50"/>
      <c r="FB290" s="50"/>
      <c r="FC290" s="50"/>
      <c r="FD290" s="50"/>
      <c r="FE290" s="50"/>
      <c r="FF290" s="50"/>
      <c r="FG290" s="50"/>
      <c r="FH290" s="50"/>
      <c r="FI290" s="50"/>
      <c r="FJ290" s="50"/>
      <c r="FK290" s="50"/>
      <c r="FL290" s="50"/>
      <c r="FM290" s="50"/>
      <c r="FN290" s="50"/>
      <c r="FO290" s="50"/>
      <c r="FP290" s="50"/>
      <c r="FQ290" s="50"/>
      <c r="FR290" s="50"/>
      <c r="FS290" s="50"/>
      <c r="FT290" s="50"/>
      <c r="FU290" s="50"/>
      <c r="FV290" s="50"/>
      <c r="FW290" s="50"/>
      <c r="FX290" s="50"/>
      <c r="FY290" s="50"/>
      <c r="FZ290" s="50"/>
      <c r="GA290" s="50"/>
      <c r="GB290" s="50"/>
      <c r="GC290" s="50"/>
      <c r="GD290" s="50"/>
      <c r="GE290" s="50"/>
      <c r="GF290" s="50"/>
      <c r="GG290" s="50"/>
      <c r="GH290" s="50"/>
      <c r="GI290" s="50"/>
      <c r="GJ290" s="50"/>
      <c r="GK290" s="50"/>
      <c r="GL290" s="50"/>
      <c r="GM290" s="50"/>
      <c r="GN290" s="50"/>
      <c r="GO290" s="50"/>
      <c r="GP290" s="50"/>
      <c r="GQ290" s="50"/>
      <c r="GR290" s="50"/>
      <c r="GS290" s="50"/>
      <c r="GT290" s="50"/>
      <c r="GU290" s="50"/>
      <c r="GV290" s="50"/>
      <c r="GW290" s="50"/>
      <c r="GX290" s="50"/>
      <c r="GY290" s="50"/>
      <c r="GZ290" s="50"/>
      <c r="HA290" s="50"/>
      <c r="HB290" s="50"/>
      <c r="HC290" s="50"/>
      <c r="HD290" s="50"/>
      <c r="HE290" s="50"/>
      <c r="HF290" s="50"/>
      <c r="HG290" s="50"/>
      <c r="HH290" s="50"/>
      <c r="HI290" s="50"/>
      <c r="HJ290" s="50"/>
      <c r="HK290" s="50"/>
      <c r="HL290" s="50"/>
      <c r="HM290" s="50"/>
      <c r="HN290" s="50"/>
      <c r="HO290" s="50"/>
      <c r="HP290" s="50"/>
      <c r="HQ290" s="50"/>
      <c r="HR290" s="50"/>
      <c r="HS290" s="50"/>
      <c r="HT290" s="50"/>
      <c r="HU290" s="50"/>
      <c r="HV290" s="50"/>
      <c r="HW290" s="50"/>
      <c r="HX290" s="50"/>
      <c r="HY290" s="50"/>
      <c r="HZ290" s="50"/>
      <c r="IA290" s="50"/>
      <c r="IB290" s="50"/>
      <c r="IC290" s="50"/>
      <c r="ID290" s="50"/>
      <c r="IE290" s="50"/>
      <c r="IF290" s="50"/>
      <c r="IG290" s="50"/>
      <c r="IH290" s="50"/>
      <c r="II290" s="50"/>
      <c r="IJ290" s="50"/>
      <c r="IK290" s="50"/>
      <c r="IL290" s="50"/>
      <c r="IM290" s="50"/>
      <c r="IN290" s="50"/>
      <c r="IO290" s="50"/>
      <c r="IP290" s="50"/>
      <c r="IQ290" s="50"/>
      <c r="IR290" s="50"/>
      <c r="IS290" s="50"/>
    </row>
    <row r="291" spans="1:253" ht="14.25" customHeight="1" x14ac:dyDescent="0.2">
      <c r="A291" s="56" t="str">
        <f t="shared" si="29"/>
        <v>camera.2311</v>
      </c>
      <c r="B291" s="57">
        <v>2311</v>
      </c>
      <c r="C291" s="58" t="s">
        <v>859</v>
      </c>
      <c r="D291" s="58">
        <v>10.180999999999999</v>
      </c>
      <c r="E291" s="58" t="s">
        <v>45</v>
      </c>
      <c r="F291" s="58" t="s">
        <v>34</v>
      </c>
      <c r="G291" s="58" t="s">
        <v>35</v>
      </c>
      <c r="H291" s="58" t="s">
        <v>119</v>
      </c>
      <c r="I291" s="58" t="s">
        <v>876</v>
      </c>
      <c r="J291" s="50" t="s">
        <v>47</v>
      </c>
      <c r="K291" s="50" t="s">
        <v>48</v>
      </c>
      <c r="L291" s="71" t="s">
        <v>877</v>
      </c>
      <c r="M291" s="58" t="s">
        <v>50</v>
      </c>
      <c r="N291" s="58" t="s">
        <v>50</v>
      </c>
      <c r="O291" s="50">
        <v>80</v>
      </c>
      <c r="P291" s="50">
        <v>80</v>
      </c>
      <c r="Q291" s="50">
        <v>554</v>
      </c>
      <c r="R291" s="50" t="s">
        <v>1675</v>
      </c>
      <c r="S291" s="50" t="s">
        <v>558</v>
      </c>
      <c r="T291" s="50">
        <v>2222</v>
      </c>
      <c r="U291" s="50" t="s">
        <v>51</v>
      </c>
      <c r="V291" s="50" t="s">
        <v>52</v>
      </c>
      <c r="AA291" s="50" t="s">
        <v>114</v>
      </c>
      <c r="AB291" s="58" t="s">
        <v>859</v>
      </c>
      <c r="AC291" s="50" t="s">
        <v>54</v>
      </c>
      <c r="AD291" s="50">
        <v>41.404511691981099</v>
      </c>
      <c r="AE291" s="50">
        <v>2.0167376014004099</v>
      </c>
      <c r="AF291" s="50">
        <v>300</v>
      </c>
      <c r="AG291" s="50" t="s">
        <v>43</v>
      </c>
      <c r="AH291" s="50" t="str">
        <f t="shared" si="31"/>
        <v>B-23 10,181 Enllaç N-340</v>
      </c>
      <c r="AI291" s="50"/>
      <c r="AJ291" s="50" t="str">
        <f t="shared" si="32"/>
        <v>{'Camera information':{'Identifier':'camera.2311','Number':2311,'Group':'B-23','Name':'B-23 10,181 Enllaç N-340','Location':'ACCESSOS SUD',</v>
      </c>
      <c r="AK291" s="50" t="str">
        <f t="shared" si="30"/>
        <v>'Description':'B-23 10,181 Enllaç N-340','Symbol':'Fixed camera','Owner':'SCT','Municipality':'Sense Assignació','Kilometric Point':'10,181','Road':'B-23','Direction':'DEC',</v>
      </c>
      <c r="AL291" s="50" t="str">
        <f t="shared" si="33"/>
        <v>'Latitude':'41,4045116919811','Longitude':'2,01673760140041','Manufacturer':'AXIS','Model':'AXIS Q7401 Video Encoder','Protocol':'		Ultrak','Polling':300,</v>
      </c>
      <c r="AM291" s="50" t="str">
        <f t="shared" si="35"/>
        <v>'Connection':{'Address':'10.137.243.102','Multicast address':'				239.239.239.239','User':'root','Password':'root','HTTP port':80,'ONVIF port':80,'RTSP port':554},</v>
      </c>
      <c r="AN291" s="50" t="str">
        <f t="shared" si="34"/>
        <v>'PTZ protocol':{'Protocol':'		Ultrak','Address':			10,'Port':2222,'Serial settings':'9600,8,E,1'}}},</v>
      </c>
      <c r="AO291" s="50"/>
      <c r="AP291" s="50"/>
      <c r="AQ291" s="50"/>
      <c r="AR291" s="50"/>
      <c r="AS291" s="50"/>
      <c r="AT291" s="50"/>
      <c r="AU291" s="50"/>
      <c r="AV291" s="50"/>
      <c r="AW291" s="50"/>
      <c r="AX291" s="50"/>
      <c r="AY291" s="50"/>
      <c r="AZ291" s="50"/>
      <c r="BA291" s="50"/>
      <c r="BB291" s="50"/>
      <c r="BC291" s="50"/>
      <c r="BD291" s="50"/>
      <c r="BE291" s="50"/>
      <c r="BF291" s="50"/>
      <c r="BG291" s="50"/>
      <c r="BH291" s="50"/>
      <c r="BI291" s="50"/>
      <c r="BJ291" s="50"/>
      <c r="BK291" s="50"/>
      <c r="BL291" s="50"/>
      <c r="BM291" s="50"/>
      <c r="BN291" s="50"/>
      <c r="BO291" s="50"/>
      <c r="BP291" s="50"/>
      <c r="BQ291" s="50"/>
      <c r="BR291" s="50"/>
      <c r="BS291" s="50"/>
      <c r="BT291" s="50"/>
      <c r="BU291" s="50"/>
      <c r="BV291" s="50"/>
      <c r="BW291" s="50"/>
      <c r="BX291" s="50"/>
      <c r="BY291" s="50"/>
      <c r="BZ291" s="50"/>
      <c r="CA291" s="50"/>
      <c r="CB291" s="50"/>
      <c r="CC291" s="50"/>
      <c r="CD291" s="50"/>
      <c r="CE291" s="50"/>
      <c r="CF291" s="50"/>
      <c r="CG291" s="50"/>
      <c r="CH291" s="50"/>
      <c r="CI291" s="50"/>
      <c r="CJ291" s="50"/>
      <c r="CK291" s="50"/>
      <c r="CL291" s="50"/>
      <c r="CM291" s="50"/>
      <c r="CN291" s="50"/>
      <c r="CO291" s="50"/>
      <c r="CP291" s="50"/>
      <c r="CQ291" s="50"/>
      <c r="CR291" s="50"/>
      <c r="CS291" s="50"/>
      <c r="CT291" s="50"/>
      <c r="CU291" s="50"/>
      <c r="CV291" s="50"/>
      <c r="CW291" s="50"/>
      <c r="CX291" s="50"/>
      <c r="CY291" s="50"/>
      <c r="CZ291" s="50"/>
      <c r="DA291" s="50"/>
      <c r="DB291" s="50"/>
      <c r="DC291" s="50"/>
      <c r="DD291" s="50"/>
      <c r="DE291" s="50"/>
      <c r="DF291" s="50"/>
      <c r="DG291" s="50"/>
      <c r="DH291" s="50"/>
      <c r="DI291" s="50"/>
      <c r="DJ291" s="50"/>
      <c r="DK291" s="50"/>
      <c r="DL291" s="50"/>
      <c r="DM291" s="50"/>
      <c r="DN291" s="50"/>
      <c r="DO291" s="50"/>
      <c r="DP291" s="50"/>
      <c r="DQ291" s="50"/>
      <c r="DR291" s="50"/>
      <c r="DS291" s="50"/>
      <c r="DT291" s="50"/>
      <c r="DU291" s="50"/>
      <c r="DV291" s="50"/>
      <c r="DW291" s="50"/>
      <c r="DX291" s="50"/>
      <c r="DY291" s="50"/>
      <c r="DZ291" s="50"/>
      <c r="EA291" s="50"/>
      <c r="EB291" s="50"/>
      <c r="EC291" s="50"/>
      <c r="ED291" s="50"/>
      <c r="EE291" s="50"/>
      <c r="EF291" s="50"/>
      <c r="EG291" s="50"/>
      <c r="EH291" s="50"/>
      <c r="EI291" s="50"/>
      <c r="EJ291" s="50"/>
      <c r="EK291" s="50"/>
      <c r="EL291" s="50"/>
      <c r="EM291" s="50"/>
      <c r="EN291" s="50"/>
      <c r="EO291" s="50"/>
      <c r="EP291" s="50"/>
      <c r="EQ291" s="50"/>
      <c r="ER291" s="50"/>
      <c r="ES291" s="50"/>
      <c r="ET291" s="50"/>
      <c r="EU291" s="50"/>
      <c r="EV291" s="50"/>
      <c r="EW291" s="50"/>
      <c r="EX291" s="50"/>
      <c r="EY291" s="50"/>
      <c r="EZ291" s="50"/>
      <c r="FA291" s="50"/>
      <c r="FB291" s="50"/>
      <c r="FC291" s="50"/>
      <c r="FD291" s="50"/>
      <c r="FE291" s="50"/>
      <c r="FF291" s="50"/>
      <c r="FG291" s="50"/>
      <c r="FH291" s="50"/>
      <c r="FI291" s="50"/>
      <c r="FJ291" s="50"/>
      <c r="FK291" s="50"/>
      <c r="FL291" s="50"/>
      <c r="FM291" s="50"/>
      <c r="FN291" s="50"/>
      <c r="FO291" s="50"/>
      <c r="FP291" s="50"/>
      <c r="FQ291" s="50"/>
      <c r="FR291" s="50"/>
      <c r="FS291" s="50"/>
      <c r="FT291" s="50"/>
      <c r="FU291" s="50"/>
      <c r="FV291" s="50"/>
      <c r="FW291" s="50"/>
      <c r="FX291" s="50"/>
      <c r="FY291" s="50"/>
      <c r="FZ291" s="50"/>
      <c r="GA291" s="50"/>
      <c r="GB291" s="50"/>
      <c r="GC291" s="50"/>
      <c r="GD291" s="50"/>
      <c r="GE291" s="50"/>
      <c r="GF291" s="50"/>
      <c r="GG291" s="50"/>
      <c r="GH291" s="50"/>
      <c r="GI291" s="50"/>
      <c r="GJ291" s="50"/>
      <c r="GK291" s="50"/>
      <c r="GL291" s="50"/>
      <c r="GM291" s="50"/>
      <c r="GN291" s="50"/>
      <c r="GO291" s="50"/>
      <c r="GP291" s="50"/>
      <c r="GQ291" s="50"/>
      <c r="GR291" s="50"/>
      <c r="GS291" s="50"/>
      <c r="GT291" s="50"/>
      <c r="GU291" s="50"/>
      <c r="GV291" s="50"/>
      <c r="GW291" s="50"/>
      <c r="GX291" s="50"/>
      <c r="GY291" s="50"/>
      <c r="GZ291" s="50"/>
      <c r="HA291" s="50"/>
      <c r="HB291" s="50"/>
      <c r="HC291" s="50"/>
      <c r="HD291" s="50"/>
      <c r="HE291" s="50"/>
      <c r="HF291" s="50"/>
      <c r="HG291" s="50"/>
      <c r="HH291" s="50"/>
      <c r="HI291" s="50"/>
      <c r="HJ291" s="50"/>
      <c r="HK291" s="50"/>
      <c r="HL291" s="50"/>
      <c r="HM291" s="50"/>
      <c r="HN291" s="50"/>
      <c r="HO291" s="50"/>
      <c r="HP291" s="50"/>
      <c r="HQ291" s="50"/>
      <c r="HR291" s="50"/>
      <c r="HS291" s="50"/>
      <c r="HT291" s="50"/>
      <c r="HU291" s="50"/>
      <c r="HV291" s="50"/>
      <c r="HW291" s="50"/>
      <c r="HX291" s="50"/>
      <c r="HY291" s="50"/>
      <c r="HZ291" s="50"/>
      <c r="IA291" s="50"/>
      <c r="IB291" s="50"/>
      <c r="IC291" s="50"/>
      <c r="ID291" s="50"/>
      <c r="IE291" s="50"/>
      <c r="IF291" s="50"/>
      <c r="IG291" s="50"/>
      <c r="IH291" s="50"/>
      <c r="II291" s="50"/>
      <c r="IJ291" s="50"/>
      <c r="IK291" s="50"/>
      <c r="IL291" s="50"/>
      <c r="IM291" s="50"/>
      <c r="IN291" s="50"/>
      <c r="IO291" s="50"/>
      <c r="IP291" s="50"/>
      <c r="IQ291" s="50"/>
      <c r="IR291" s="50"/>
      <c r="IS291" s="50"/>
    </row>
    <row r="292" spans="1:253" ht="14.25" customHeight="1" x14ac:dyDescent="0.2">
      <c r="A292" s="56" t="str">
        <f t="shared" si="29"/>
        <v>camera.2312</v>
      </c>
      <c r="B292" s="57">
        <v>2312</v>
      </c>
      <c r="C292" s="58" t="s">
        <v>859</v>
      </c>
      <c r="D292" s="58">
        <v>11.14</v>
      </c>
      <c r="E292" s="58" t="s">
        <v>45</v>
      </c>
      <c r="F292" s="58" t="s">
        <v>34</v>
      </c>
      <c r="G292" s="58" t="s">
        <v>35</v>
      </c>
      <c r="H292" s="58" t="s">
        <v>119</v>
      </c>
      <c r="I292" s="58" t="s">
        <v>874</v>
      </c>
      <c r="J292" s="50" t="s">
        <v>47</v>
      </c>
      <c r="K292" s="50" t="s">
        <v>878</v>
      </c>
      <c r="L292" s="71" t="s">
        <v>879</v>
      </c>
      <c r="M292" s="58" t="s">
        <v>880</v>
      </c>
      <c r="N292" s="58" t="s">
        <v>880</v>
      </c>
      <c r="O292" s="50">
        <v>80</v>
      </c>
      <c r="P292" s="50">
        <v>80</v>
      </c>
      <c r="Q292" s="50">
        <v>554</v>
      </c>
      <c r="R292" s="50" t="s">
        <v>1678</v>
      </c>
      <c r="S292" s="50" t="s">
        <v>41</v>
      </c>
      <c r="T292" s="50">
        <v>0</v>
      </c>
      <c r="U292" s="50" t="s">
        <v>51</v>
      </c>
      <c r="V292" s="50" t="s">
        <v>52</v>
      </c>
      <c r="AA292" s="50" t="s">
        <v>114</v>
      </c>
      <c r="AB292" s="58" t="s">
        <v>859</v>
      </c>
      <c r="AC292" s="50" t="s">
        <v>54</v>
      </c>
      <c r="AD292" s="50">
        <v>41.413721409319599</v>
      </c>
      <c r="AE292" s="50">
        <v>2.0115708555103202</v>
      </c>
      <c r="AF292" s="50">
        <v>300</v>
      </c>
      <c r="AG292" s="50" t="s">
        <v>43</v>
      </c>
      <c r="AH292" s="50" t="str">
        <f t="shared" si="31"/>
        <v>B-23 11,14 Molins de Rei</v>
      </c>
      <c r="AI292" s="50"/>
      <c r="AJ292" s="50" t="str">
        <f t="shared" si="32"/>
        <v>{'Camera information':{'Identifier':'camera.2312','Number':2312,'Group':'B-23','Name':'B-23 11,14 Molins de Rei','Location':'ACCESSOS SUD',</v>
      </c>
      <c r="AK292" s="50" t="str">
        <f t="shared" si="30"/>
        <v>'Description':'B-23 11,14 Molins de Rei','Symbol':'Fixed camera','Owner':'SCT','Municipality':'Sense Assignació','Kilometric Point':'11,14','Road':'B-23','Direction':'DEC',</v>
      </c>
      <c r="AL292" s="50" t="str">
        <f t="shared" si="33"/>
        <v>'Latitude':'41,4137214093196','Longitude':'2,01157085551032','Manufacturer':'AXIS','Model':'AXIS Q6115-E Network Camera','Protocol':'		Axis','Polling':300,</v>
      </c>
      <c r="AM292" s="50" t="str">
        <f t="shared" si="35"/>
        <v>'Connection':{'Address':'10.137.243.163','Multicast address':'				239.239.239.239','User':'sin password','Password':'sin password','HTTP port':80,'ONVIF port':80,'RTSP port':554},</v>
      </c>
      <c r="AN292" s="50" t="str">
        <f t="shared" si="34"/>
        <v>'PTZ protocol':{'Protocol':'		Axis','Address':			0,'Port':0,'Serial settings':'9600,8,E,1'}}},</v>
      </c>
      <c r="AO292" s="50"/>
      <c r="AP292" s="50"/>
      <c r="AQ292" s="50"/>
      <c r="AR292" s="50"/>
      <c r="AS292" s="50"/>
      <c r="AT292" s="50"/>
      <c r="AU292" s="50"/>
      <c r="AV292" s="50"/>
      <c r="AW292" s="50"/>
      <c r="AX292" s="50"/>
      <c r="AY292" s="50"/>
      <c r="AZ292" s="50"/>
      <c r="BA292" s="50"/>
      <c r="BB292" s="50"/>
      <c r="BC292" s="50"/>
      <c r="BD292" s="50"/>
      <c r="BE292" s="50"/>
      <c r="BF292" s="50"/>
      <c r="BG292" s="50"/>
      <c r="BH292" s="50"/>
      <c r="BI292" s="50"/>
      <c r="BJ292" s="50"/>
      <c r="BK292" s="50"/>
      <c r="BL292" s="50"/>
      <c r="BM292" s="50"/>
      <c r="BN292" s="50"/>
      <c r="BO292" s="50"/>
      <c r="BP292" s="50"/>
      <c r="BQ292" s="50"/>
      <c r="BR292" s="50"/>
      <c r="BS292" s="50"/>
      <c r="BT292" s="50"/>
      <c r="BU292" s="50"/>
      <c r="BV292" s="50"/>
      <c r="BW292" s="50"/>
      <c r="BX292" s="50"/>
      <c r="BY292" s="50"/>
      <c r="BZ292" s="50"/>
      <c r="CA292" s="50"/>
      <c r="CB292" s="50"/>
      <c r="CC292" s="50"/>
      <c r="CD292" s="50"/>
      <c r="CE292" s="50"/>
      <c r="CF292" s="50"/>
      <c r="CG292" s="50"/>
      <c r="CH292" s="50"/>
      <c r="CI292" s="50"/>
      <c r="CJ292" s="50"/>
      <c r="CK292" s="50"/>
      <c r="CL292" s="50"/>
      <c r="CM292" s="50"/>
      <c r="CN292" s="50"/>
      <c r="CO292" s="50"/>
      <c r="CP292" s="50"/>
      <c r="CQ292" s="50"/>
      <c r="CR292" s="50"/>
      <c r="CS292" s="50"/>
      <c r="CT292" s="50"/>
      <c r="CU292" s="50"/>
      <c r="CV292" s="50"/>
      <c r="CW292" s="50"/>
      <c r="CX292" s="50"/>
      <c r="CY292" s="50"/>
      <c r="CZ292" s="50"/>
      <c r="DA292" s="50"/>
      <c r="DB292" s="50"/>
      <c r="DC292" s="50"/>
      <c r="DD292" s="50"/>
      <c r="DE292" s="50"/>
      <c r="DF292" s="50"/>
      <c r="DG292" s="50"/>
      <c r="DH292" s="50"/>
      <c r="DI292" s="50"/>
      <c r="DJ292" s="50"/>
      <c r="DK292" s="50"/>
      <c r="DL292" s="50"/>
      <c r="DM292" s="50"/>
      <c r="DN292" s="50"/>
      <c r="DO292" s="50"/>
      <c r="DP292" s="50"/>
      <c r="DQ292" s="50"/>
      <c r="DR292" s="50"/>
      <c r="DS292" s="50"/>
      <c r="DT292" s="50"/>
      <c r="DU292" s="50"/>
      <c r="DV292" s="50"/>
      <c r="DW292" s="50"/>
      <c r="DX292" s="50"/>
      <c r="DY292" s="50"/>
      <c r="DZ292" s="50"/>
      <c r="EA292" s="50"/>
      <c r="EB292" s="50"/>
      <c r="EC292" s="50"/>
      <c r="ED292" s="50"/>
      <c r="EE292" s="50"/>
      <c r="EF292" s="50"/>
      <c r="EG292" s="50"/>
      <c r="EH292" s="50"/>
      <c r="EI292" s="50"/>
      <c r="EJ292" s="50"/>
      <c r="EK292" s="50"/>
      <c r="EL292" s="50"/>
      <c r="EM292" s="50"/>
      <c r="EN292" s="50"/>
      <c r="EO292" s="50"/>
      <c r="EP292" s="50"/>
      <c r="EQ292" s="50"/>
      <c r="ER292" s="50"/>
      <c r="ES292" s="50"/>
      <c r="ET292" s="50"/>
      <c r="EU292" s="50"/>
      <c r="EV292" s="50"/>
      <c r="EW292" s="50"/>
      <c r="EX292" s="50"/>
      <c r="EY292" s="50"/>
      <c r="EZ292" s="50"/>
      <c r="FA292" s="50"/>
      <c r="FB292" s="50"/>
      <c r="FC292" s="50"/>
      <c r="FD292" s="50"/>
      <c r="FE292" s="50"/>
      <c r="FF292" s="50"/>
      <c r="FG292" s="50"/>
      <c r="FH292" s="50"/>
      <c r="FI292" s="50"/>
      <c r="FJ292" s="50"/>
      <c r="FK292" s="50"/>
      <c r="FL292" s="50"/>
      <c r="FM292" s="50"/>
      <c r="FN292" s="50"/>
      <c r="FO292" s="50"/>
      <c r="FP292" s="50"/>
      <c r="FQ292" s="50"/>
      <c r="FR292" s="50"/>
      <c r="FS292" s="50"/>
      <c r="FT292" s="50"/>
      <c r="FU292" s="50"/>
      <c r="FV292" s="50"/>
      <c r="FW292" s="50"/>
      <c r="FX292" s="50"/>
      <c r="FY292" s="50"/>
      <c r="FZ292" s="50"/>
      <c r="GA292" s="50"/>
      <c r="GB292" s="50"/>
      <c r="GC292" s="50"/>
      <c r="GD292" s="50"/>
      <c r="GE292" s="50"/>
      <c r="GF292" s="50"/>
      <c r="GG292" s="50"/>
      <c r="GH292" s="50"/>
      <c r="GI292" s="50"/>
      <c r="GJ292" s="50"/>
      <c r="GK292" s="50"/>
      <c r="GL292" s="50"/>
      <c r="GM292" s="50"/>
      <c r="GN292" s="50"/>
      <c r="GO292" s="50"/>
      <c r="GP292" s="50"/>
      <c r="GQ292" s="50"/>
      <c r="GR292" s="50"/>
      <c r="GS292" s="50"/>
      <c r="GT292" s="50"/>
      <c r="GU292" s="50"/>
      <c r="GV292" s="50"/>
      <c r="GW292" s="50"/>
      <c r="GX292" s="50"/>
      <c r="GY292" s="50"/>
      <c r="GZ292" s="50"/>
      <c r="HA292" s="50"/>
      <c r="HB292" s="50"/>
      <c r="HC292" s="50"/>
      <c r="HD292" s="50"/>
      <c r="HE292" s="50"/>
      <c r="HF292" s="50"/>
      <c r="HG292" s="50"/>
      <c r="HH292" s="50"/>
      <c r="HI292" s="50"/>
      <c r="HJ292" s="50"/>
      <c r="HK292" s="50"/>
      <c r="HL292" s="50"/>
      <c r="HM292" s="50"/>
      <c r="HN292" s="50"/>
      <c r="HO292" s="50"/>
      <c r="HP292" s="50"/>
      <c r="HQ292" s="50"/>
      <c r="HR292" s="50"/>
      <c r="HS292" s="50"/>
      <c r="HT292" s="50"/>
      <c r="HU292" s="50"/>
      <c r="HV292" s="50"/>
      <c r="HW292" s="50"/>
      <c r="HX292" s="50"/>
      <c r="HY292" s="50"/>
      <c r="HZ292" s="50"/>
      <c r="IA292" s="50"/>
      <c r="IB292" s="50"/>
      <c r="IC292" s="50"/>
      <c r="ID292" s="50"/>
      <c r="IE292" s="50"/>
      <c r="IF292" s="50"/>
      <c r="IG292" s="50"/>
      <c r="IH292" s="50"/>
      <c r="II292" s="50"/>
      <c r="IJ292" s="50"/>
      <c r="IK292" s="50"/>
      <c r="IL292" s="50"/>
      <c r="IM292" s="50"/>
      <c r="IN292" s="50"/>
      <c r="IO292" s="50"/>
      <c r="IP292" s="50"/>
      <c r="IQ292" s="50"/>
      <c r="IR292" s="50"/>
      <c r="IS292" s="50"/>
    </row>
    <row r="293" spans="1:253" ht="14.25" customHeight="1" x14ac:dyDescent="0.2">
      <c r="A293" s="56" t="str">
        <f t="shared" si="29"/>
        <v>camera.2313</v>
      </c>
      <c r="B293" s="57">
        <v>2313</v>
      </c>
      <c r="C293" s="58" t="s">
        <v>363</v>
      </c>
      <c r="D293" s="58">
        <v>12.185</v>
      </c>
      <c r="E293" s="58" t="s">
        <v>45</v>
      </c>
      <c r="F293" s="58" t="s">
        <v>34</v>
      </c>
      <c r="G293" s="58" t="s">
        <v>35</v>
      </c>
      <c r="H293" s="58" t="s">
        <v>119</v>
      </c>
      <c r="I293" s="58" t="s">
        <v>364</v>
      </c>
      <c r="J293" s="50" t="s">
        <v>47</v>
      </c>
      <c r="K293" s="50" t="s">
        <v>48</v>
      </c>
      <c r="L293" s="71" t="s">
        <v>881</v>
      </c>
      <c r="M293" s="58" t="s">
        <v>50</v>
      </c>
      <c r="N293" s="58" t="s">
        <v>50</v>
      </c>
      <c r="O293" s="50">
        <v>80</v>
      </c>
      <c r="P293" s="50">
        <v>80</v>
      </c>
      <c r="Q293" s="50">
        <v>554</v>
      </c>
      <c r="R293" s="50" t="s">
        <v>1675</v>
      </c>
      <c r="S293" s="50" t="s">
        <v>552</v>
      </c>
      <c r="T293" s="50">
        <v>2222</v>
      </c>
      <c r="U293" s="50" t="s">
        <v>51</v>
      </c>
      <c r="V293" s="50" t="s">
        <v>52</v>
      </c>
      <c r="AA293" s="50" t="s">
        <v>882</v>
      </c>
      <c r="AB293" s="58" t="s">
        <v>363</v>
      </c>
      <c r="AC293" s="50" t="s">
        <v>54</v>
      </c>
      <c r="AD293" s="50">
        <v>41.421599414185799</v>
      </c>
      <c r="AE293" s="50">
        <v>2.0073012165497901</v>
      </c>
      <c r="AF293" s="50">
        <v>300</v>
      </c>
      <c r="AG293" s="50" t="s">
        <v>43</v>
      </c>
      <c r="AH293" s="50" t="str">
        <f t="shared" si="31"/>
        <v>AP-2 12,185 Papiol</v>
      </c>
      <c r="AI293" s="50"/>
      <c r="AJ293" s="50" t="str">
        <f t="shared" si="32"/>
        <v>{'Camera information':{'Identifier':'camera.2313','Number':2313,'Group':'AP-2','Name':'AP-2 12,185 Papiol','Location':'ACCESSOS SUD',</v>
      </c>
      <c r="AK293" s="50" t="str">
        <f t="shared" si="30"/>
        <v>'Description':'AP-2 12,185 Papiol','Symbol':'Fixed camera','Owner':'SCT','Municipality':'Sense Assignació','Kilometric Point':'12,185','Road':'AP-2','Direction':'DEC',</v>
      </c>
      <c r="AL293" s="50" t="str">
        <f t="shared" si="33"/>
        <v>'Latitude':'41,4215994141858','Longitude':'2,00730121654979','Manufacturer':'AXIS','Model':'AXIS Q7401 Video Encoder','Protocol':'		Ultrak','Polling':300,</v>
      </c>
      <c r="AM293" s="50" t="str">
        <f t="shared" si="35"/>
        <v>'Connection':{'Address':'10.137.243.164','Multicast address':'				239.239.239.239','User':'root','Password':'root','HTTP port':80,'ONVIF port':80,'RTSP port':554},</v>
      </c>
      <c r="AN293" s="50" t="str">
        <f t="shared" si="34"/>
        <v>'PTZ protocol':{'Protocol':'		Ultrak','Address':			12,'Port':2222,'Serial settings':'9600,8,E,1'}}},</v>
      </c>
      <c r="AO293" s="50"/>
      <c r="AP293" s="50"/>
      <c r="AQ293" s="50"/>
      <c r="AR293" s="50"/>
      <c r="AS293" s="50"/>
      <c r="AT293" s="50"/>
      <c r="AU293" s="50"/>
      <c r="AV293" s="50"/>
      <c r="AW293" s="50"/>
      <c r="AX293" s="50"/>
      <c r="AY293" s="50"/>
      <c r="AZ293" s="50"/>
      <c r="BA293" s="50"/>
      <c r="BB293" s="50"/>
      <c r="BC293" s="50"/>
      <c r="BD293" s="50"/>
      <c r="BE293" s="50"/>
      <c r="BF293" s="50"/>
      <c r="BG293" s="50"/>
      <c r="BH293" s="50"/>
      <c r="BI293" s="50"/>
      <c r="BJ293" s="50"/>
      <c r="BK293" s="50"/>
      <c r="BL293" s="50"/>
      <c r="BM293" s="50"/>
      <c r="BN293" s="50"/>
      <c r="BO293" s="50"/>
      <c r="BP293" s="50"/>
      <c r="BQ293" s="50"/>
      <c r="BR293" s="50"/>
      <c r="BS293" s="50"/>
      <c r="BT293" s="50"/>
      <c r="BU293" s="50"/>
      <c r="BV293" s="50"/>
      <c r="BW293" s="50"/>
      <c r="BX293" s="50"/>
      <c r="BY293" s="50"/>
      <c r="BZ293" s="50"/>
      <c r="CA293" s="50"/>
      <c r="CB293" s="50"/>
      <c r="CC293" s="50"/>
      <c r="CD293" s="50"/>
      <c r="CE293" s="50"/>
      <c r="CF293" s="50"/>
      <c r="CG293" s="50"/>
      <c r="CH293" s="50"/>
      <c r="CI293" s="50"/>
      <c r="CJ293" s="50"/>
      <c r="CK293" s="50"/>
      <c r="CL293" s="50"/>
      <c r="CM293" s="50"/>
      <c r="CN293" s="50"/>
      <c r="CO293" s="50"/>
      <c r="CP293" s="50"/>
      <c r="CQ293" s="50"/>
      <c r="CR293" s="50"/>
      <c r="CS293" s="50"/>
      <c r="CT293" s="50"/>
      <c r="CU293" s="50"/>
      <c r="CV293" s="50"/>
      <c r="CW293" s="50"/>
      <c r="CX293" s="50"/>
      <c r="CY293" s="50"/>
      <c r="CZ293" s="50"/>
      <c r="DA293" s="50"/>
      <c r="DB293" s="50"/>
      <c r="DC293" s="50"/>
      <c r="DD293" s="50"/>
      <c r="DE293" s="50"/>
      <c r="DF293" s="50"/>
      <c r="DG293" s="50"/>
      <c r="DH293" s="50"/>
      <c r="DI293" s="50"/>
      <c r="DJ293" s="50"/>
      <c r="DK293" s="50"/>
      <c r="DL293" s="50"/>
      <c r="DM293" s="50"/>
      <c r="DN293" s="50"/>
      <c r="DO293" s="50"/>
      <c r="DP293" s="50"/>
      <c r="DQ293" s="50"/>
      <c r="DR293" s="50"/>
      <c r="DS293" s="50"/>
      <c r="DT293" s="50"/>
      <c r="DU293" s="50"/>
      <c r="DV293" s="50"/>
      <c r="DW293" s="50"/>
      <c r="DX293" s="50"/>
      <c r="DY293" s="50"/>
      <c r="DZ293" s="50"/>
      <c r="EA293" s="50"/>
      <c r="EB293" s="50"/>
      <c r="EC293" s="50"/>
      <c r="ED293" s="50"/>
      <c r="EE293" s="50"/>
      <c r="EF293" s="50"/>
      <c r="EG293" s="50"/>
      <c r="EH293" s="50"/>
      <c r="EI293" s="50"/>
      <c r="EJ293" s="50"/>
      <c r="EK293" s="50"/>
      <c r="EL293" s="50"/>
      <c r="EM293" s="50"/>
      <c r="EN293" s="50"/>
      <c r="EO293" s="50"/>
      <c r="EP293" s="50"/>
      <c r="EQ293" s="50"/>
      <c r="ER293" s="50"/>
      <c r="ES293" s="50"/>
      <c r="ET293" s="50"/>
      <c r="EU293" s="50"/>
      <c r="EV293" s="50"/>
      <c r="EW293" s="50"/>
      <c r="EX293" s="50"/>
      <c r="EY293" s="50"/>
      <c r="EZ293" s="50"/>
      <c r="FA293" s="50"/>
      <c r="FB293" s="50"/>
      <c r="FC293" s="50"/>
      <c r="FD293" s="50"/>
      <c r="FE293" s="50"/>
      <c r="FF293" s="50"/>
      <c r="FG293" s="50"/>
      <c r="FH293" s="50"/>
      <c r="FI293" s="50"/>
      <c r="FJ293" s="50"/>
      <c r="FK293" s="50"/>
      <c r="FL293" s="50"/>
      <c r="FM293" s="50"/>
      <c r="FN293" s="50"/>
      <c r="FO293" s="50"/>
      <c r="FP293" s="50"/>
      <c r="FQ293" s="50"/>
      <c r="FR293" s="50"/>
      <c r="FS293" s="50"/>
      <c r="FT293" s="50"/>
      <c r="FU293" s="50"/>
      <c r="FV293" s="50"/>
      <c r="FW293" s="50"/>
      <c r="FX293" s="50"/>
      <c r="FY293" s="50"/>
      <c r="FZ293" s="50"/>
      <c r="GA293" s="50"/>
      <c r="GB293" s="50"/>
      <c r="GC293" s="50"/>
      <c r="GD293" s="50"/>
      <c r="GE293" s="50"/>
      <c r="GF293" s="50"/>
      <c r="GG293" s="50"/>
      <c r="GH293" s="50"/>
      <c r="GI293" s="50"/>
      <c r="GJ293" s="50"/>
      <c r="GK293" s="50"/>
      <c r="GL293" s="50"/>
      <c r="GM293" s="50"/>
      <c r="GN293" s="50"/>
      <c r="GO293" s="50"/>
      <c r="GP293" s="50"/>
      <c r="GQ293" s="50"/>
      <c r="GR293" s="50"/>
      <c r="GS293" s="50"/>
      <c r="GT293" s="50"/>
      <c r="GU293" s="50"/>
      <c r="GV293" s="50"/>
      <c r="GW293" s="50"/>
      <c r="GX293" s="50"/>
      <c r="GY293" s="50"/>
      <c r="GZ293" s="50"/>
      <c r="HA293" s="50"/>
      <c r="HB293" s="50"/>
      <c r="HC293" s="50"/>
      <c r="HD293" s="50"/>
      <c r="HE293" s="50"/>
      <c r="HF293" s="50"/>
      <c r="HG293" s="50"/>
      <c r="HH293" s="50"/>
      <c r="HI293" s="50"/>
      <c r="HJ293" s="50"/>
      <c r="HK293" s="50"/>
      <c r="HL293" s="50"/>
      <c r="HM293" s="50"/>
      <c r="HN293" s="50"/>
      <c r="HO293" s="50"/>
      <c r="HP293" s="50"/>
      <c r="HQ293" s="50"/>
      <c r="HR293" s="50"/>
      <c r="HS293" s="50"/>
      <c r="HT293" s="50"/>
      <c r="HU293" s="50"/>
      <c r="HV293" s="50"/>
      <c r="HW293" s="50"/>
      <c r="HX293" s="50"/>
      <c r="HY293" s="50"/>
      <c r="HZ293" s="50"/>
      <c r="IA293" s="50"/>
      <c r="IB293" s="50"/>
      <c r="IC293" s="50"/>
      <c r="ID293" s="50"/>
      <c r="IE293" s="50"/>
      <c r="IF293" s="50"/>
      <c r="IG293" s="50"/>
      <c r="IH293" s="50"/>
      <c r="II293" s="50"/>
      <c r="IJ293" s="50"/>
      <c r="IK293" s="50"/>
      <c r="IL293" s="50"/>
      <c r="IM293" s="50"/>
      <c r="IN293" s="50"/>
      <c r="IO293" s="50"/>
      <c r="IP293" s="50"/>
      <c r="IQ293" s="50"/>
      <c r="IR293" s="50"/>
      <c r="IS293" s="50"/>
    </row>
    <row r="294" spans="1:253" ht="14.25" customHeight="1" x14ac:dyDescent="0.2">
      <c r="A294" s="56" t="str">
        <f t="shared" si="29"/>
        <v>camera.2314</v>
      </c>
      <c r="B294" s="57">
        <v>2314</v>
      </c>
      <c r="C294" s="58" t="s">
        <v>363</v>
      </c>
      <c r="D294" s="58">
        <v>13.57</v>
      </c>
      <c r="E294" s="58" t="s">
        <v>45</v>
      </c>
      <c r="F294" s="58" t="s">
        <v>34</v>
      </c>
      <c r="G294" s="58" t="s">
        <v>35</v>
      </c>
      <c r="H294" s="58" t="s">
        <v>119</v>
      </c>
      <c r="I294" s="58" t="s">
        <v>364</v>
      </c>
      <c r="J294" s="50" t="s">
        <v>47</v>
      </c>
      <c r="K294" s="50" t="s">
        <v>48</v>
      </c>
      <c r="L294" s="71" t="s">
        <v>883</v>
      </c>
      <c r="M294" s="58" t="s">
        <v>50</v>
      </c>
      <c r="N294" s="58" t="s">
        <v>50</v>
      </c>
      <c r="O294" s="50">
        <v>80</v>
      </c>
      <c r="P294" s="50">
        <v>80</v>
      </c>
      <c r="Q294" s="50">
        <v>554</v>
      </c>
      <c r="R294" s="50" t="s">
        <v>1675</v>
      </c>
      <c r="S294" s="50" t="s">
        <v>549</v>
      </c>
      <c r="T294" s="50">
        <v>2222</v>
      </c>
      <c r="U294" s="50" t="s">
        <v>51</v>
      </c>
      <c r="V294" s="50" t="s">
        <v>52</v>
      </c>
      <c r="AA294" s="50" t="s">
        <v>114</v>
      </c>
      <c r="AB294" s="58" t="s">
        <v>363</v>
      </c>
      <c r="AC294" s="50" t="s">
        <v>511</v>
      </c>
      <c r="AD294" s="50">
        <v>41.433930141998303</v>
      </c>
      <c r="AE294" s="50">
        <v>2.00434407655974</v>
      </c>
      <c r="AF294" s="50">
        <v>300</v>
      </c>
      <c r="AG294" s="50" t="s">
        <v>43</v>
      </c>
      <c r="AH294" s="50" t="str">
        <f t="shared" si="31"/>
        <v>AP-2 13,57 Papiol</v>
      </c>
      <c r="AI294" s="50"/>
      <c r="AJ294" s="50" t="str">
        <f t="shared" si="32"/>
        <v>{'Camera information':{'Identifier':'camera.2314','Number':2314,'Group':'AP-2','Name':'AP-2 13,57 Papiol','Location':'ACCESSOS SUD',</v>
      </c>
      <c r="AK294" s="50" t="str">
        <f t="shared" si="30"/>
        <v>'Description':'AP-2 13,57 Papiol','Symbol':'Fixed camera','Owner':'SCT','Municipality':'Sense Assignació','Kilometric Point':'13,57','Road':'AP-2','Direction':'CRE',</v>
      </c>
      <c r="AL294" s="50" t="str">
        <f t="shared" si="33"/>
        <v>'Latitude':'41,4339301419983','Longitude':'2,00434407655974','Manufacturer':'AXIS','Model':'AXIS Q7401 Video Encoder','Protocol':'		Ultrak','Polling':300,</v>
      </c>
      <c r="AM294" s="50" t="str">
        <f t="shared" si="35"/>
        <v>'Connection':{'Address':'10.137.243.165','Multicast address':'				239.239.239.239','User':'root','Password':'root','HTTP port':80,'ONVIF port':80,'RTSP port':554},</v>
      </c>
      <c r="AN294" s="50" t="str">
        <f t="shared" si="34"/>
        <v>'PTZ protocol':{'Protocol':'		Ultrak','Address':			13,'Port':2222,'Serial settings':'9600,8,E,1'}}},</v>
      </c>
      <c r="AO294" s="50"/>
      <c r="AP294" s="50"/>
      <c r="AQ294" s="50"/>
      <c r="AR294" s="50"/>
      <c r="AS294" s="50"/>
      <c r="AT294" s="50"/>
      <c r="AU294" s="50"/>
      <c r="AV294" s="50"/>
      <c r="AW294" s="50"/>
      <c r="AX294" s="50"/>
      <c r="AY294" s="50"/>
      <c r="AZ294" s="50"/>
      <c r="BA294" s="50"/>
      <c r="BB294" s="50"/>
      <c r="BC294" s="50"/>
      <c r="BD294" s="50"/>
      <c r="BE294" s="50"/>
      <c r="BF294" s="50"/>
      <c r="BG294" s="50"/>
      <c r="BH294" s="50"/>
      <c r="BI294" s="50"/>
      <c r="BJ294" s="50"/>
      <c r="BK294" s="50"/>
      <c r="BL294" s="50"/>
      <c r="BM294" s="50"/>
      <c r="BN294" s="50"/>
      <c r="BO294" s="50"/>
      <c r="BP294" s="50"/>
      <c r="BQ294" s="50"/>
      <c r="BR294" s="50"/>
      <c r="BS294" s="50"/>
      <c r="BT294" s="50"/>
      <c r="BU294" s="50"/>
      <c r="BV294" s="50"/>
      <c r="BW294" s="50"/>
      <c r="BX294" s="50"/>
      <c r="BY294" s="50"/>
      <c r="BZ294" s="50"/>
      <c r="CA294" s="50"/>
      <c r="CB294" s="50"/>
      <c r="CC294" s="50"/>
      <c r="CD294" s="50"/>
      <c r="CE294" s="50"/>
      <c r="CF294" s="50"/>
      <c r="CG294" s="50"/>
      <c r="CH294" s="50"/>
      <c r="CI294" s="50"/>
      <c r="CJ294" s="50"/>
      <c r="CK294" s="50"/>
      <c r="CL294" s="50"/>
      <c r="CM294" s="50"/>
      <c r="CN294" s="50"/>
      <c r="CO294" s="50"/>
      <c r="CP294" s="50"/>
      <c r="CQ294" s="50"/>
      <c r="CR294" s="50"/>
      <c r="CS294" s="50"/>
      <c r="CT294" s="50"/>
      <c r="CU294" s="50"/>
      <c r="CV294" s="50"/>
      <c r="CW294" s="50"/>
      <c r="CX294" s="50"/>
      <c r="CY294" s="50"/>
      <c r="CZ294" s="50"/>
      <c r="DA294" s="50"/>
      <c r="DB294" s="50"/>
      <c r="DC294" s="50"/>
      <c r="DD294" s="50"/>
      <c r="DE294" s="50"/>
      <c r="DF294" s="50"/>
      <c r="DG294" s="50"/>
      <c r="DH294" s="50"/>
      <c r="DI294" s="50"/>
      <c r="DJ294" s="50"/>
      <c r="DK294" s="50"/>
      <c r="DL294" s="50"/>
      <c r="DM294" s="50"/>
      <c r="DN294" s="50"/>
      <c r="DO294" s="50"/>
      <c r="DP294" s="50"/>
      <c r="DQ294" s="50"/>
      <c r="DR294" s="50"/>
      <c r="DS294" s="50"/>
      <c r="DT294" s="50"/>
      <c r="DU294" s="50"/>
      <c r="DV294" s="50"/>
      <c r="DW294" s="50"/>
      <c r="DX294" s="50"/>
      <c r="DY294" s="50"/>
      <c r="DZ294" s="50"/>
      <c r="EA294" s="50"/>
      <c r="EB294" s="50"/>
      <c r="EC294" s="50"/>
      <c r="ED294" s="50"/>
      <c r="EE294" s="50"/>
      <c r="EF294" s="50"/>
      <c r="EG294" s="50"/>
      <c r="EH294" s="50"/>
      <c r="EI294" s="50"/>
      <c r="EJ294" s="50"/>
      <c r="EK294" s="50"/>
      <c r="EL294" s="50"/>
      <c r="EM294" s="50"/>
      <c r="EN294" s="50"/>
      <c r="EO294" s="50"/>
      <c r="EP294" s="50"/>
      <c r="EQ294" s="50"/>
      <c r="ER294" s="50"/>
      <c r="ES294" s="50"/>
      <c r="ET294" s="50"/>
      <c r="EU294" s="50"/>
      <c r="EV294" s="50"/>
      <c r="EW294" s="50"/>
      <c r="EX294" s="50"/>
      <c r="EY294" s="50"/>
      <c r="EZ294" s="50"/>
      <c r="FA294" s="50"/>
      <c r="FB294" s="50"/>
      <c r="FC294" s="50"/>
      <c r="FD294" s="50"/>
      <c r="FE294" s="50"/>
      <c r="FF294" s="50"/>
      <c r="FG294" s="50"/>
      <c r="FH294" s="50"/>
      <c r="FI294" s="50"/>
      <c r="FJ294" s="50"/>
      <c r="FK294" s="50"/>
      <c r="FL294" s="50"/>
      <c r="FM294" s="50"/>
      <c r="FN294" s="50"/>
      <c r="FO294" s="50"/>
      <c r="FP294" s="50"/>
      <c r="FQ294" s="50"/>
      <c r="FR294" s="50"/>
      <c r="FS294" s="50"/>
      <c r="FT294" s="50"/>
      <c r="FU294" s="50"/>
      <c r="FV294" s="50"/>
      <c r="FW294" s="50"/>
      <c r="FX294" s="50"/>
      <c r="FY294" s="50"/>
      <c r="FZ294" s="50"/>
      <c r="GA294" s="50"/>
      <c r="GB294" s="50"/>
      <c r="GC294" s="50"/>
      <c r="GD294" s="50"/>
      <c r="GE294" s="50"/>
      <c r="GF294" s="50"/>
      <c r="GG294" s="50"/>
      <c r="GH294" s="50"/>
      <c r="GI294" s="50"/>
      <c r="GJ294" s="50"/>
      <c r="GK294" s="50"/>
      <c r="GL294" s="50"/>
      <c r="GM294" s="50"/>
      <c r="GN294" s="50"/>
      <c r="GO294" s="50"/>
      <c r="GP294" s="50"/>
      <c r="GQ294" s="50"/>
      <c r="GR294" s="50"/>
      <c r="GS294" s="50"/>
      <c r="GT294" s="50"/>
      <c r="GU294" s="50"/>
      <c r="GV294" s="50"/>
      <c r="GW294" s="50"/>
      <c r="GX294" s="50"/>
      <c r="GY294" s="50"/>
      <c r="GZ294" s="50"/>
      <c r="HA294" s="50"/>
      <c r="HB294" s="50"/>
      <c r="HC294" s="50"/>
      <c r="HD294" s="50"/>
      <c r="HE294" s="50"/>
      <c r="HF294" s="50"/>
      <c r="HG294" s="50"/>
      <c r="HH294" s="50"/>
      <c r="HI294" s="50"/>
      <c r="HJ294" s="50"/>
      <c r="HK294" s="50"/>
      <c r="HL294" s="50"/>
      <c r="HM294" s="50"/>
      <c r="HN294" s="50"/>
      <c r="HO294" s="50"/>
      <c r="HP294" s="50"/>
      <c r="HQ294" s="50"/>
      <c r="HR294" s="50"/>
      <c r="HS294" s="50"/>
      <c r="HT294" s="50"/>
      <c r="HU294" s="50"/>
      <c r="HV294" s="50"/>
      <c r="HW294" s="50"/>
      <c r="HX294" s="50"/>
      <c r="HY294" s="50"/>
      <c r="HZ294" s="50"/>
      <c r="IA294" s="50"/>
      <c r="IB294" s="50"/>
      <c r="IC294" s="50"/>
      <c r="ID294" s="50"/>
      <c r="IE294" s="50"/>
      <c r="IF294" s="50"/>
      <c r="IG294" s="50"/>
      <c r="IH294" s="50"/>
      <c r="II294" s="50"/>
      <c r="IJ294" s="50"/>
      <c r="IK294" s="50"/>
      <c r="IL294" s="50"/>
      <c r="IM294" s="50"/>
      <c r="IN294" s="50"/>
      <c r="IO294" s="50"/>
      <c r="IP294" s="50"/>
      <c r="IQ294" s="50"/>
      <c r="IR294" s="50"/>
      <c r="IS294" s="50"/>
    </row>
    <row r="295" spans="1:253" ht="14.25" customHeight="1" x14ac:dyDescent="0.2">
      <c r="A295" s="56" t="str">
        <f t="shared" si="29"/>
        <v>camera.2316</v>
      </c>
      <c r="B295" s="57">
        <v>2316</v>
      </c>
      <c r="C295" s="58" t="s">
        <v>363</v>
      </c>
      <c r="D295" s="58">
        <v>15.2</v>
      </c>
      <c r="E295" s="58" t="s">
        <v>45</v>
      </c>
      <c r="F295" s="58" t="s">
        <v>34</v>
      </c>
      <c r="G295" s="58" t="s">
        <v>35</v>
      </c>
      <c r="H295" s="58" t="s">
        <v>119</v>
      </c>
      <c r="I295" s="58" t="s">
        <v>364</v>
      </c>
      <c r="J295" s="50" t="s">
        <v>47</v>
      </c>
      <c r="K295" s="50" t="s">
        <v>48</v>
      </c>
      <c r="L295" s="71" t="s">
        <v>884</v>
      </c>
      <c r="M295" s="58" t="s">
        <v>50</v>
      </c>
      <c r="N295" s="58" t="s">
        <v>50</v>
      </c>
      <c r="O295" s="50">
        <v>80</v>
      </c>
      <c r="P295" s="50">
        <v>80</v>
      </c>
      <c r="Q295" s="50">
        <v>554</v>
      </c>
      <c r="R295" s="50" t="s">
        <v>1675</v>
      </c>
      <c r="S295" s="50" t="s">
        <v>546</v>
      </c>
      <c r="T295" s="50">
        <v>2222</v>
      </c>
      <c r="U295" s="50" t="s">
        <v>51</v>
      </c>
      <c r="V295" s="50" t="s">
        <v>52</v>
      </c>
      <c r="AB295" s="58" t="s">
        <v>363</v>
      </c>
      <c r="AC295" s="50" t="s">
        <v>54</v>
      </c>
      <c r="AD295" s="50">
        <v>41.441614000642801</v>
      </c>
      <c r="AE295" s="50">
        <v>1.9994842584385899</v>
      </c>
      <c r="AF295" s="50">
        <v>300</v>
      </c>
      <c r="AG295" s="50" t="s">
        <v>43</v>
      </c>
      <c r="AH295" s="50" t="str">
        <f t="shared" si="31"/>
        <v>AP-2 15,2 Papiol</v>
      </c>
      <c r="AI295" s="50"/>
      <c r="AJ295" s="50" t="str">
        <f t="shared" si="32"/>
        <v>{'Camera information':{'Identifier':'camera.2316','Number':2316,'Group':'AP-2','Name':'AP-2 15,2 Papiol','Location':'ACCESSOS SUD',</v>
      </c>
      <c r="AK295" s="50" t="str">
        <f t="shared" si="30"/>
        <v>'Description':'AP-2 15,2 Papiol','Symbol':'Fixed camera','Owner':'SCT','Municipality':'Sense Assignació','Kilometric Point':'15,2','Road':'AP-2','Direction':'DEC',</v>
      </c>
      <c r="AL295" s="50" t="str">
        <f t="shared" si="33"/>
        <v>'Latitude':'41,4416140006428','Longitude':'1,99948425843859','Manufacturer':'AXIS','Model':'AXIS Q7401 Video Encoder','Protocol':'		Ultrak','Polling':300,</v>
      </c>
      <c r="AM295" s="50" t="str">
        <f t="shared" si="35"/>
        <v>'Connection':{'Address':'10.137.243.227','Multicast address':'				239.239.239.239','User':'root','Password':'root','HTTP port':80,'ONVIF port':80,'RTSP port':554},</v>
      </c>
      <c r="AN295" s="50" t="str">
        <f t="shared" si="34"/>
        <v>'PTZ protocol':{'Protocol':'		Ultrak','Address':			14,'Port':2222,'Serial settings':'9600,8,E,1'}}},</v>
      </c>
      <c r="AO295" s="50"/>
      <c r="AP295" s="50"/>
      <c r="AQ295" s="50"/>
      <c r="AR295" s="50"/>
      <c r="AS295" s="50"/>
      <c r="AT295" s="50"/>
      <c r="AU295" s="50"/>
      <c r="AV295" s="50"/>
      <c r="AW295" s="50"/>
      <c r="AX295" s="50"/>
      <c r="AY295" s="50"/>
      <c r="AZ295" s="50"/>
      <c r="BA295" s="50"/>
      <c r="BB295" s="50"/>
      <c r="BC295" s="50"/>
      <c r="BD295" s="50"/>
      <c r="BE295" s="50"/>
      <c r="BF295" s="50"/>
      <c r="BG295" s="50"/>
      <c r="BH295" s="50"/>
      <c r="BI295" s="50"/>
      <c r="BJ295" s="50"/>
      <c r="BK295" s="50"/>
      <c r="BL295" s="50"/>
      <c r="BM295" s="50"/>
      <c r="BN295" s="50"/>
      <c r="BO295" s="50"/>
      <c r="BP295" s="50"/>
      <c r="BQ295" s="50"/>
      <c r="BR295" s="50"/>
      <c r="BS295" s="50"/>
      <c r="BT295" s="50"/>
      <c r="BU295" s="50"/>
      <c r="BV295" s="50"/>
      <c r="BW295" s="50"/>
      <c r="BX295" s="50"/>
      <c r="BY295" s="50"/>
      <c r="BZ295" s="50"/>
      <c r="CA295" s="50"/>
      <c r="CB295" s="50"/>
      <c r="CC295" s="50"/>
      <c r="CD295" s="50"/>
      <c r="CE295" s="50"/>
      <c r="CF295" s="50"/>
      <c r="CG295" s="50"/>
      <c r="CH295" s="50"/>
      <c r="CI295" s="50"/>
      <c r="CJ295" s="50"/>
      <c r="CK295" s="50"/>
      <c r="CL295" s="50"/>
      <c r="CM295" s="50"/>
      <c r="CN295" s="50"/>
      <c r="CO295" s="50"/>
      <c r="CP295" s="50"/>
      <c r="CQ295" s="50"/>
      <c r="CR295" s="50"/>
      <c r="CS295" s="50"/>
      <c r="CT295" s="50"/>
      <c r="CU295" s="50"/>
      <c r="CV295" s="50"/>
      <c r="CW295" s="50"/>
      <c r="CX295" s="50"/>
      <c r="CY295" s="50"/>
      <c r="CZ295" s="50"/>
      <c r="DA295" s="50"/>
      <c r="DB295" s="50"/>
      <c r="DC295" s="50"/>
      <c r="DD295" s="50"/>
      <c r="DE295" s="50"/>
      <c r="DF295" s="50"/>
      <c r="DG295" s="50"/>
      <c r="DH295" s="50"/>
      <c r="DI295" s="50"/>
      <c r="DJ295" s="50"/>
      <c r="DK295" s="50"/>
      <c r="DL295" s="50"/>
      <c r="DM295" s="50"/>
      <c r="DN295" s="50"/>
      <c r="DO295" s="50"/>
      <c r="DP295" s="50"/>
      <c r="DQ295" s="50"/>
      <c r="DR295" s="50"/>
      <c r="DS295" s="50"/>
      <c r="DT295" s="50"/>
      <c r="DU295" s="50"/>
      <c r="DV295" s="50"/>
      <c r="DW295" s="50"/>
      <c r="DX295" s="50"/>
      <c r="DY295" s="50"/>
      <c r="DZ295" s="50"/>
      <c r="EA295" s="50"/>
      <c r="EB295" s="50"/>
      <c r="EC295" s="50"/>
      <c r="ED295" s="50"/>
      <c r="EE295" s="50"/>
      <c r="EF295" s="50"/>
      <c r="EG295" s="50"/>
      <c r="EH295" s="50"/>
      <c r="EI295" s="50"/>
      <c r="EJ295" s="50"/>
      <c r="EK295" s="50"/>
      <c r="EL295" s="50"/>
      <c r="EM295" s="50"/>
      <c r="EN295" s="50"/>
      <c r="EO295" s="50"/>
      <c r="EP295" s="50"/>
      <c r="EQ295" s="50"/>
      <c r="ER295" s="50"/>
      <c r="ES295" s="50"/>
      <c r="ET295" s="50"/>
      <c r="EU295" s="50"/>
      <c r="EV295" s="50"/>
      <c r="EW295" s="50"/>
      <c r="EX295" s="50"/>
      <c r="EY295" s="50"/>
      <c r="EZ295" s="50"/>
      <c r="FA295" s="50"/>
      <c r="FB295" s="50"/>
      <c r="FC295" s="50"/>
      <c r="FD295" s="50"/>
      <c r="FE295" s="50"/>
      <c r="FF295" s="50"/>
      <c r="FG295" s="50"/>
      <c r="FH295" s="50"/>
      <c r="FI295" s="50"/>
      <c r="FJ295" s="50"/>
      <c r="FK295" s="50"/>
      <c r="FL295" s="50"/>
      <c r="FM295" s="50"/>
      <c r="FN295" s="50"/>
      <c r="FO295" s="50"/>
      <c r="FP295" s="50"/>
      <c r="FQ295" s="50"/>
      <c r="FR295" s="50"/>
      <c r="FS295" s="50"/>
      <c r="FT295" s="50"/>
      <c r="FU295" s="50"/>
      <c r="FV295" s="50"/>
      <c r="FW295" s="50"/>
      <c r="FX295" s="50"/>
      <c r="FY295" s="50"/>
      <c r="FZ295" s="50"/>
      <c r="GA295" s="50"/>
      <c r="GB295" s="50"/>
      <c r="GC295" s="50"/>
      <c r="GD295" s="50"/>
      <c r="GE295" s="50"/>
      <c r="GF295" s="50"/>
      <c r="GG295" s="50"/>
      <c r="GH295" s="50"/>
      <c r="GI295" s="50"/>
      <c r="GJ295" s="50"/>
      <c r="GK295" s="50"/>
      <c r="GL295" s="50"/>
      <c r="GM295" s="50"/>
      <c r="GN295" s="50"/>
      <c r="GO295" s="50"/>
      <c r="GP295" s="50"/>
      <c r="GQ295" s="50"/>
      <c r="GR295" s="50"/>
      <c r="GS295" s="50"/>
      <c r="GT295" s="50"/>
      <c r="GU295" s="50"/>
      <c r="GV295" s="50"/>
      <c r="GW295" s="50"/>
      <c r="GX295" s="50"/>
      <c r="GY295" s="50"/>
      <c r="GZ295" s="50"/>
      <c r="HA295" s="50"/>
      <c r="HB295" s="50"/>
      <c r="HC295" s="50"/>
      <c r="HD295" s="50"/>
      <c r="HE295" s="50"/>
      <c r="HF295" s="50"/>
      <c r="HG295" s="50"/>
      <c r="HH295" s="50"/>
      <c r="HI295" s="50"/>
      <c r="HJ295" s="50"/>
      <c r="HK295" s="50"/>
      <c r="HL295" s="50"/>
      <c r="HM295" s="50"/>
      <c r="HN295" s="50"/>
      <c r="HO295" s="50"/>
      <c r="HP295" s="50"/>
      <c r="HQ295" s="50"/>
      <c r="HR295" s="50"/>
      <c r="HS295" s="50"/>
      <c r="HT295" s="50"/>
      <c r="HU295" s="50"/>
      <c r="HV295" s="50"/>
      <c r="HW295" s="50"/>
      <c r="HX295" s="50"/>
      <c r="HY295" s="50"/>
      <c r="HZ295" s="50"/>
      <c r="IA295" s="50"/>
      <c r="IB295" s="50"/>
      <c r="IC295" s="50"/>
      <c r="ID295" s="50"/>
      <c r="IE295" s="50"/>
      <c r="IF295" s="50"/>
      <c r="IG295" s="50"/>
      <c r="IH295" s="50"/>
      <c r="II295" s="50"/>
      <c r="IJ295" s="50"/>
      <c r="IK295" s="50"/>
      <c r="IL295" s="50"/>
      <c r="IM295" s="50"/>
      <c r="IN295" s="50"/>
      <c r="IO295" s="50"/>
      <c r="IP295" s="50"/>
      <c r="IQ295" s="50"/>
      <c r="IR295" s="50"/>
      <c r="IS295" s="50"/>
    </row>
    <row r="296" spans="1:253" ht="14.25" customHeight="1" x14ac:dyDescent="0.2">
      <c r="A296" s="56" t="str">
        <f t="shared" si="29"/>
        <v>camera.2401</v>
      </c>
      <c r="B296" s="57">
        <v>2401</v>
      </c>
      <c r="C296" s="58" t="s">
        <v>885</v>
      </c>
      <c r="D296" s="58">
        <v>5</v>
      </c>
      <c r="E296" s="58" t="s">
        <v>45</v>
      </c>
      <c r="F296" s="58" t="s">
        <v>885</v>
      </c>
      <c r="G296" s="58" t="s">
        <v>35</v>
      </c>
      <c r="H296" s="58" t="s">
        <v>3722</v>
      </c>
      <c r="I296" s="58" t="s">
        <v>886</v>
      </c>
      <c r="J296" s="50" t="s">
        <v>47</v>
      </c>
      <c r="K296" s="50" t="s">
        <v>48</v>
      </c>
      <c r="L296" s="71" t="s">
        <v>887</v>
      </c>
      <c r="M296" s="58" t="s">
        <v>50</v>
      </c>
      <c r="N296" s="58" t="s">
        <v>50</v>
      </c>
      <c r="O296" s="50">
        <v>80</v>
      </c>
      <c r="P296" s="50">
        <v>80</v>
      </c>
      <c r="Q296" s="50">
        <v>554</v>
      </c>
      <c r="R296" s="50" t="s">
        <v>1675</v>
      </c>
      <c r="S296" s="50" t="s">
        <v>41</v>
      </c>
      <c r="T296" s="50">
        <v>2222</v>
      </c>
      <c r="U296" s="50" t="s">
        <v>51</v>
      </c>
      <c r="V296" s="50" t="s">
        <v>52</v>
      </c>
      <c r="X296" s="50" t="s">
        <v>114</v>
      </c>
      <c r="AA296" s="50" t="s">
        <v>114</v>
      </c>
      <c r="AB296" s="58" t="s">
        <v>885</v>
      </c>
      <c r="AC296" s="50" t="s">
        <v>511</v>
      </c>
      <c r="AD296" s="50">
        <v>41.163508</v>
      </c>
      <c r="AE296" s="50">
        <v>1.239897</v>
      </c>
      <c r="AF296" s="50">
        <v>300</v>
      </c>
      <c r="AG296" s="50" t="s">
        <v>43</v>
      </c>
      <c r="AH296" s="50" t="str">
        <f t="shared" si="31"/>
        <v>N-240 5 Pallaresos</v>
      </c>
      <c r="AI296" s="50"/>
      <c r="AJ296" s="50" t="str">
        <f t="shared" si="32"/>
        <v>{'Camera information':{'Identifier':'camera.2401','Number':2401,'Group':'N-240','Name':'N-240 5 Pallaresos','Location':'N-240',</v>
      </c>
      <c r="AK296" s="50" t="str">
        <f t="shared" si="30"/>
        <v>'Description':'N-240 5 Pallaresos','Symbol':'Fixed camera','Owner':'SCT','Municipality':'-','Kilometric Point':'5','Road':'N-240','Direction':'CRE',</v>
      </c>
      <c r="AL296" s="50" t="str">
        <f t="shared" si="33"/>
        <v>'Latitude':'41,163508','Longitude':'1,239897','Manufacturer':'AXIS','Model':'AXIS Q7401 Video Encoder','Protocol':'		Ultrak','Polling':300,</v>
      </c>
      <c r="AM296" s="50" t="str">
        <f t="shared" si="35"/>
        <v>'Connection':{'Address':'10.137.247.100','Multicast address':'				239.239.239.239','User':'root','Password':'root','HTTP port':80,'ONVIF port':80,'RTSP port':554},</v>
      </c>
      <c r="AN296" s="50" t="str">
        <f t="shared" si="34"/>
        <v>'PTZ protocol':{'Protocol':'		Ultrak','Address':			0,'Port':2222,'Serial settings':'9600,8,E,1'}}},</v>
      </c>
      <c r="AO296" s="50"/>
      <c r="AP296" s="50"/>
      <c r="AQ296" s="50"/>
      <c r="AR296" s="50"/>
      <c r="AS296" s="50"/>
      <c r="AT296" s="50"/>
      <c r="AU296" s="50"/>
      <c r="AV296" s="50"/>
      <c r="AW296" s="50"/>
      <c r="AX296" s="50"/>
      <c r="AY296" s="50"/>
      <c r="AZ296" s="50"/>
      <c r="BA296" s="50"/>
      <c r="BB296" s="50"/>
      <c r="BC296" s="50"/>
      <c r="BD296" s="50"/>
      <c r="BE296" s="50"/>
      <c r="BF296" s="50"/>
      <c r="BG296" s="50"/>
      <c r="BH296" s="50"/>
      <c r="BI296" s="50"/>
      <c r="BJ296" s="50"/>
      <c r="BK296" s="50"/>
      <c r="BL296" s="50"/>
      <c r="BM296" s="50"/>
      <c r="BN296" s="50"/>
      <c r="BO296" s="50"/>
      <c r="BP296" s="50"/>
      <c r="BQ296" s="50"/>
      <c r="BR296" s="50"/>
      <c r="BS296" s="50"/>
      <c r="BT296" s="50"/>
      <c r="BU296" s="50"/>
      <c r="BV296" s="50"/>
      <c r="BW296" s="50"/>
      <c r="BX296" s="50"/>
      <c r="BY296" s="50"/>
      <c r="BZ296" s="50"/>
      <c r="CA296" s="50"/>
      <c r="CB296" s="50"/>
      <c r="CC296" s="50"/>
      <c r="CD296" s="50"/>
      <c r="CE296" s="50"/>
      <c r="CF296" s="50"/>
      <c r="CG296" s="50"/>
      <c r="CH296" s="50"/>
      <c r="CI296" s="50"/>
      <c r="CJ296" s="50"/>
      <c r="CK296" s="50"/>
      <c r="CL296" s="50"/>
      <c r="CM296" s="50"/>
      <c r="CN296" s="50"/>
      <c r="CO296" s="50"/>
      <c r="CP296" s="50"/>
      <c r="CQ296" s="50"/>
      <c r="CR296" s="50"/>
      <c r="CS296" s="50"/>
      <c r="CT296" s="50"/>
      <c r="CU296" s="50"/>
      <c r="CV296" s="50"/>
      <c r="CW296" s="50"/>
      <c r="CX296" s="50"/>
      <c r="CY296" s="50"/>
      <c r="CZ296" s="50"/>
      <c r="DA296" s="50"/>
      <c r="DB296" s="50"/>
      <c r="DC296" s="50"/>
      <c r="DD296" s="50"/>
      <c r="DE296" s="50"/>
      <c r="DF296" s="50"/>
      <c r="DG296" s="50"/>
      <c r="DH296" s="50"/>
      <c r="DI296" s="50"/>
      <c r="DJ296" s="50"/>
      <c r="DK296" s="50"/>
      <c r="DL296" s="50"/>
      <c r="DM296" s="50"/>
      <c r="DN296" s="50"/>
      <c r="DO296" s="50"/>
      <c r="DP296" s="50"/>
      <c r="DQ296" s="50"/>
      <c r="DR296" s="50"/>
      <c r="DS296" s="50"/>
      <c r="DT296" s="50"/>
      <c r="DU296" s="50"/>
      <c r="DV296" s="50"/>
      <c r="DW296" s="50"/>
      <c r="DX296" s="50"/>
      <c r="DY296" s="50"/>
      <c r="DZ296" s="50"/>
      <c r="EA296" s="50"/>
      <c r="EB296" s="50"/>
      <c r="EC296" s="50"/>
      <c r="ED296" s="50"/>
      <c r="EE296" s="50"/>
      <c r="EF296" s="50"/>
      <c r="EG296" s="50"/>
      <c r="EH296" s="50"/>
      <c r="EI296" s="50"/>
      <c r="EJ296" s="50"/>
      <c r="EK296" s="50"/>
      <c r="EL296" s="50"/>
      <c r="EM296" s="50"/>
      <c r="EN296" s="50"/>
      <c r="EO296" s="50"/>
      <c r="EP296" s="50"/>
      <c r="EQ296" s="50"/>
      <c r="ER296" s="50"/>
      <c r="ES296" s="50"/>
      <c r="ET296" s="50"/>
      <c r="EU296" s="50"/>
      <c r="EV296" s="50"/>
      <c r="EW296" s="50"/>
      <c r="EX296" s="50"/>
      <c r="EY296" s="50"/>
      <c r="EZ296" s="50"/>
      <c r="FA296" s="50"/>
      <c r="FB296" s="50"/>
      <c r="FC296" s="50"/>
      <c r="FD296" s="50"/>
      <c r="FE296" s="50"/>
      <c r="FF296" s="50"/>
      <c r="FG296" s="50"/>
      <c r="FH296" s="50"/>
      <c r="FI296" s="50"/>
      <c r="FJ296" s="50"/>
      <c r="FK296" s="50"/>
      <c r="FL296" s="50"/>
      <c r="FM296" s="50"/>
      <c r="FN296" s="50"/>
      <c r="FO296" s="50"/>
      <c r="FP296" s="50"/>
      <c r="FQ296" s="50"/>
      <c r="FR296" s="50"/>
      <c r="FS296" s="50"/>
      <c r="FT296" s="50"/>
      <c r="FU296" s="50"/>
      <c r="FV296" s="50"/>
      <c r="FW296" s="50"/>
      <c r="FX296" s="50"/>
      <c r="FY296" s="50"/>
      <c r="FZ296" s="50"/>
      <c r="GA296" s="50"/>
      <c r="GB296" s="50"/>
      <c r="GC296" s="50"/>
      <c r="GD296" s="50"/>
      <c r="GE296" s="50"/>
      <c r="GF296" s="50"/>
      <c r="GG296" s="50"/>
      <c r="GH296" s="50"/>
      <c r="GI296" s="50"/>
      <c r="GJ296" s="50"/>
      <c r="GK296" s="50"/>
      <c r="GL296" s="50"/>
      <c r="GM296" s="50"/>
      <c r="GN296" s="50"/>
      <c r="GO296" s="50"/>
      <c r="GP296" s="50"/>
      <c r="GQ296" s="50"/>
      <c r="GR296" s="50"/>
      <c r="GS296" s="50"/>
      <c r="GT296" s="50"/>
      <c r="GU296" s="50"/>
      <c r="GV296" s="50"/>
      <c r="GW296" s="50"/>
      <c r="GX296" s="50"/>
      <c r="GY296" s="50"/>
      <c r="GZ296" s="50"/>
      <c r="HA296" s="50"/>
      <c r="HB296" s="50"/>
      <c r="HC296" s="50"/>
      <c r="HD296" s="50"/>
      <c r="HE296" s="50"/>
      <c r="HF296" s="50"/>
      <c r="HG296" s="50"/>
      <c r="HH296" s="50"/>
      <c r="HI296" s="50"/>
      <c r="HJ296" s="50"/>
      <c r="HK296" s="50"/>
      <c r="HL296" s="50"/>
      <c r="HM296" s="50"/>
      <c r="HN296" s="50"/>
      <c r="HO296" s="50"/>
      <c r="HP296" s="50"/>
      <c r="HQ296" s="50"/>
      <c r="HR296" s="50"/>
      <c r="HS296" s="50"/>
      <c r="HT296" s="50"/>
      <c r="HU296" s="50"/>
      <c r="HV296" s="50"/>
      <c r="HW296" s="50"/>
      <c r="HX296" s="50"/>
      <c r="HY296" s="50"/>
      <c r="HZ296" s="50"/>
      <c r="IA296" s="50"/>
      <c r="IB296" s="50"/>
      <c r="IC296" s="50"/>
      <c r="ID296" s="50"/>
      <c r="IE296" s="50"/>
      <c r="IF296" s="50"/>
      <c r="IG296" s="50"/>
      <c r="IH296" s="50"/>
      <c r="II296" s="50"/>
      <c r="IJ296" s="50"/>
      <c r="IK296" s="50"/>
      <c r="IL296" s="50"/>
      <c r="IM296" s="50"/>
      <c r="IN296" s="50"/>
      <c r="IO296" s="50"/>
      <c r="IP296" s="50"/>
      <c r="IQ296" s="50"/>
      <c r="IR296" s="50"/>
      <c r="IS296" s="50"/>
    </row>
    <row r="297" spans="1:253" ht="14.25" customHeight="1" x14ac:dyDescent="0.2">
      <c r="A297" s="56" t="str">
        <f t="shared" si="29"/>
        <v>camera.2402</v>
      </c>
      <c r="B297" s="81">
        <v>2402</v>
      </c>
      <c r="C297" s="58" t="s">
        <v>885</v>
      </c>
      <c r="D297" s="58">
        <v>18</v>
      </c>
      <c r="E297" s="58" t="s">
        <v>45</v>
      </c>
      <c r="F297" s="58" t="s">
        <v>885</v>
      </c>
      <c r="G297" s="58" t="s">
        <v>35</v>
      </c>
      <c r="H297" s="58" t="s">
        <v>3722</v>
      </c>
      <c r="I297" s="58" t="s">
        <v>888</v>
      </c>
      <c r="J297" s="50" t="s">
        <v>3722</v>
      </c>
      <c r="K297" s="50" t="s">
        <v>3722</v>
      </c>
      <c r="L297" s="62">
        <v>10137247139</v>
      </c>
      <c r="M297" s="58"/>
      <c r="N297" s="58"/>
      <c r="O297" s="50">
        <v>80</v>
      </c>
      <c r="P297" s="50">
        <v>80</v>
      </c>
      <c r="Q297" s="50">
        <v>554</v>
      </c>
      <c r="R297" s="50" t="s">
        <v>1675</v>
      </c>
      <c r="S297" s="50" t="s">
        <v>41</v>
      </c>
      <c r="T297" s="50">
        <v>2222</v>
      </c>
      <c r="U297" s="50" t="s">
        <v>51</v>
      </c>
      <c r="V297" s="50" t="s">
        <v>52</v>
      </c>
      <c r="X297" s="50" t="s">
        <v>114</v>
      </c>
      <c r="Z297" s="73" t="s">
        <v>568</v>
      </c>
      <c r="AA297" s="50" t="s">
        <v>889</v>
      </c>
      <c r="AB297" s="58" t="s">
        <v>885</v>
      </c>
      <c r="AC297" s="50" t="s">
        <v>511</v>
      </c>
      <c r="AD297" s="50">
        <v>41.279958000000001</v>
      </c>
      <c r="AE297" s="50">
        <v>1.2562690000000001</v>
      </c>
      <c r="AF297" s="50">
        <v>300</v>
      </c>
      <c r="AG297" s="50" t="s">
        <v>43</v>
      </c>
      <c r="AH297" s="50" t="str">
        <f t="shared" si="31"/>
        <v>N-240 18 Valls</v>
      </c>
      <c r="AI297" s="50"/>
      <c r="AJ297" s="50" t="str">
        <f t="shared" si="32"/>
        <v>{'Camera information':{'Identifier':'camera.2402','Number':2402,'Group':'N-240','Name':'N-240 18 Valls','Location':'N-240',</v>
      </c>
      <c r="AK297" s="50" t="str">
        <f t="shared" si="30"/>
        <v>'Description':'N-240 18 Valls','Symbol':'Fixed camera','Owner':'SCT','Municipality':'-','Kilometric Point':'18','Road':'N-240','Direction':'CRE',</v>
      </c>
      <c r="AL297" s="50" t="str">
        <f t="shared" si="33"/>
        <v>'Latitude':'41,279958','Longitude':'1,256269','Manufacturer':'-','Model':'-','Protocol':'		Ultrak','Polling':300,</v>
      </c>
      <c r="AM297" s="50" t="str">
        <f t="shared" si="35"/>
        <v>'Connection':{'Address':'10137247139','Multicast address':'				239.239.239.239','User':'','Password':'','HTTP port':80,'ONVIF port':80,'RTSP port':554},</v>
      </c>
      <c r="AN297" s="50" t="str">
        <f t="shared" si="34"/>
        <v>'PTZ protocol':{'Protocol':'		Ultrak','Address':			0,'Port':2222,'Serial settings':'9600,8,E,1'}}},</v>
      </c>
      <c r="AO297" s="50"/>
      <c r="AP297" s="50"/>
      <c r="AQ297" s="50"/>
      <c r="AR297" s="50"/>
      <c r="AS297" s="50"/>
      <c r="AT297" s="50"/>
      <c r="AU297" s="50"/>
      <c r="AV297" s="50"/>
      <c r="AW297" s="50"/>
      <c r="AX297" s="50"/>
      <c r="AY297" s="50"/>
      <c r="AZ297" s="50"/>
      <c r="BA297" s="50"/>
      <c r="BB297" s="50"/>
      <c r="BC297" s="50"/>
      <c r="BD297" s="50"/>
      <c r="BE297" s="50"/>
      <c r="BF297" s="50"/>
      <c r="BG297" s="50"/>
      <c r="BH297" s="50"/>
      <c r="BI297" s="50"/>
      <c r="BJ297" s="50"/>
      <c r="BK297" s="50"/>
      <c r="BL297" s="50"/>
      <c r="BM297" s="50"/>
      <c r="BN297" s="50"/>
      <c r="BO297" s="50"/>
      <c r="BP297" s="50"/>
      <c r="BQ297" s="50"/>
      <c r="BR297" s="50"/>
      <c r="BS297" s="50"/>
      <c r="BT297" s="50"/>
      <c r="BU297" s="50"/>
      <c r="BV297" s="50"/>
      <c r="BW297" s="50"/>
      <c r="BX297" s="50"/>
      <c r="BY297" s="50"/>
      <c r="BZ297" s="50"/>
      <c r="CA297" s="50"/>
      <c r="CB297" s="50"/>
      <c r="CC297" s="50"/>
      <c r="CD297" s="50"/>
      <c r="CE297" s="50"/>
      <c r="CF297" s="50"/>
      <c r="CG297" s="50"/>
      <c r="CH297" s="50"/>
      <c r="CI297" s="50"/>
      <c r="CJ297" s="50"/>
      <c r="CK297" s="50"/>
      <c r="CL297" s="50"/>
      <c r="CM297" s="50"/>
      <c r="CN297" s="50"/>
      <c r="CO297" s="50"/>
      <c r="CP297" s="50"/>
      <c r="CQ297" s="50"/>
      <c r="CR297" s="50"/>
      <c r="CS297" s="50"/>
      <c r="CT297" s="50"/>
      <c r="CU297" s="50"/>
      <c r="CV297" s="50"/>
      <c r="CW297" s="50"/>
      <c r="CX297" s="50"/>
      <c r="CY297" s="50"/>
      <c r="CZ297" s="50"/>
      <c r="DA297" s="50"/>
      <c r="DB297" s="50"/>
      <c r="DC297" s="50"/>
      <c r="DD297" s="50"/>
      <c r="DE297" s="50"/>
      <c r="DF297" s="50"/>
      <c r="DG297" s="50"/>
      <c r="DH297" s="50"/>
      <c r="DI297" s="50"/>
      <c r="DJ297" s="50"/>
      <c r="DK297" s="50"/>
      <c r="DL297" s="50"/>
      <c r="DM297" s="50"/>
      <c r="DN297" s="50"/>
      <c r="DO297" s="50"/>
      <c r="DP297" s="50"/>
      <c r="DQ297" s="50"/>
      <c r="DR297" s="50"/>
      <c r="DS297" s="50"/>
      <c r="DT297" s="50"/>
      <c r="DU297" s="50"/>
      <c r="DV297" s="50"/>
      <c r="DW297" s="50"/>
      <c r="DX297" s="50"/>
      <c r="DY297" s="50"/>
      <c r="DZ297" s="50"/>
      <c r="EA297" s="50"/>
      <c r="EB297" s="50"/>
      <c r="EC297" s="50"/>
      <c r="ED297" s="50"/>
      <c r="EE297" s="50"/>
      <c r="EF297" s="50"/>
      <c r="EG297" s="50"/>
      <c r="EH297" s="50"/>
      <c r="EI297" s="50"/>
      <c r="EJ297" s="50"/>
      <c r="EK297" s="50"/>
      <c r="EL297" s="50"/>
      <c r="EM297" s="50"/>
      <c r="EN297" s="50"/>
      <c r="EO297" s="50"/>
      <c r="EP297" s="50"/>
      <c r="EQ297" s="50"/>
      <c r="ER297" s="50"/>
      <c r="ES297" s="50"/>
      <c r="ET297" s="50"/>
      <c r="EU297" s="50"/>
      <c r="EV297" s="50"/>
      <c r="EW297" s="50"/>
      <c r="EX297" s="50"/>
      <c r="EY297" s="50"/>
      <c r="EZ297" s="50"/>
      <c r="FA297" s="50"/>
      <c r="FB297" s="50"/>
      <c r="FC297" s="50"/>
      <c r="FD297" s="50"/>
      <c r="FE297" s="50"/>
      <c r="FF297" s="50"/>
      <c r="FG297" s="50"/>
      <c r="FH297" s="50"/>
      <c r="FI297" s="50"/>
      <c r="FJ297" s="50"/>
      <c r="FK297" s="50"/>
      <c r="FL297" s="50"/>
      <c r="FM297" s="50"/>
      <c r="FN297" s="50"/>
      <c r="FO297" s="50"/>
      <c r="FP297" s="50"/>
      <c r="FQ297" s="50"/>
      <c r="FR297" s="50"/>
      <c r="FS297" s="50"/>
      <c r="FT297" s="50"/>
      <c r="FU297" s="50"/>
      <c r="FV297" s="50"/>
      <c r="FW297" s="50"/>
      <c r="FX297" s="50"/>
      <c r="FY297" s="50"/>
      <c r="FZ297" s="50"/>
      <c r="GA297" s="50"/>
      <c r="GB297" s="50"/>
      <c r="GC297" s="50"/>
      <c r="GD297" s="50"/>
      <c r="GE297" s="50"/>
      <c r="GF297" s="50"/>
      <c r="GG297" s="50"/>
      <c r="GH297" s="50"/>
      <c r="GI297" s="50"/>
      <c r="GJ297" s="50"/>
      <c r="GK297" s="50"/>
      <c r="GL297" s="50"/>
      <c r="GM297" s="50"/>
      <c r="GN297" s="50"/>
      <c r="GO297" s="50"/>
      <c r="GP297" s="50"/>
      <c r="GQ297" s="50"/>
      <c r="GR297" s="50"/>
      <c r="GS297" s="50"/>
      <c r="GT297" s="50"/>
      <c r="GU297" s="50"/>
      <c r="GV297" s="50"/>
      <c r="GW297" s="50"/>
      <c r="GX297" s="50"/>
      <c r="GY297" s="50"/>
      <c r="GZ297" s="50"/>
      <c r="HA297" s="50"/>
      <c r="HB297" s="50"/>
      <c r="HC297" s="50"/>
      <c r="HD297" s="50"/>
      <c r="HE297" s="50"/>
      <c r="HF297" s="50"/>
      <c r="HG297" s="50"/>
      <c r="HH297" s="50"/>
      <c r="HI297" s="50"/>
      <c r="HJ297" s="50"/>
      <c r="HK297" s="50"/>
      <c r="HL297" s="50"/>
      <c r="HM297" s="50"/>
      <c r="HN297" s="50"/>
      <c r="HO297" s="50"/>
      <c r="HP297" s="50"/>
      <c r="HQ297" s="50"/>
      <c r="HR297" s="50"/>
      <c r="HS297" s="50"/>
      <c r="HT297" s="50"/>
      <c r="HU297" s="50"/>
      <c r="HV297" s="50"/>
      <c r="HW297" s="50"/>
      <c r="HX297" s="50"/>
      <c r="HY297" s="50"/>
      <c r="HZ297" s="50"/>
      <c r="IA297" s="50"/>
      <c r="IB297" s="50"/>
      <c r="IC297" s="50"/>
      <c r="ID297" s="50"/>
      <c r="IE297" s="50"/>
      <c r="IF297" s="50"/>
      <c r="IG297" s="50"/>
      <c r="IH297" s="50"/>
      <c r="II297" s="50"/>
      <c r="IJ297" s="50"/>
      <c r="IK297" s="50"/>
      <c r="IL297" s="50"/>
      <c r="IM297" s="50"/>
      <c r="IN297" s="50"/>
      <c r="IO297" s="50"/>
      <c r="IP297" s="50"/>
      <c r="IQ297" s="50"/>
      <c r="IR297" s="50"/>
      <c r="IS297" s="50"/>
    </row>
    <row r="298" spans="1:253" ht="14.25" customHeight="1" x14ac:dyDescent="0.2">
      <c r="A298" s="56" t="str">
        <f t="shared" si="29"/>
        <v>camera.2403</v>
      </c>
      <c r="B298" s="81">
        <v>2403</v>
      </c>
      <c r="C298" s="58" t="s">
        <v>885</v>
      </c>
      <c r="D298" s="58">
        <v>36.700000000000003</v>
      </c>
      <c r="E298" s="58" t="s">
        <v>45</v>
      </c>
      <c r="F298" s="58" t="s">
        <v>885</v>
      </c>
      <c r="G298" s="58" t="s">
        <v>35</v>
      </c>
      <c r="H298" s="58" t="s">
        <v>3722</v>
      </c>
      <c r="I298" s="58" t="s">
        <v>464</v>
      </c>
      <c r="J298" s="50" t="s">
        <v>3722</v>
      </c>
      <c r="K298" s="50" t="s">
        <v>3722</v>
      </c>
      <c r="L298" s="62">
        <v>10137247137</v>
      </c>
      <c r="M298" s="58"/>
      <c r="N298" s="58"/>
      <c r="O298" s="50">
        <v>80</v>
      </c>
      <c r="P298" s="50">
        <v>80</v>
      </c>
      <c r="Q298" s="50">
        <v>554</v>
      </c>
      <c r="R298" s="50" t="s">
        <v>1675</v>
      </c>
      <c r="S298" s="50" t="s">
        <v>41</v>
      </c>
      <c r="T298" s="50">
        <v>2222</v>
      </c>
      <c r="U298" s="50" t="s">
        <v>51</v>
      </c>
      <c r="V298" s="50" t="s">
        <v>52</v>
      </c>
      <c r="X298" s="50" t="s">
        <v>114</v>
      </c>
      <c r="Z298" s="73" t="s">
        <v>568</v>
      </c>
      <c r="AA298" s="50" t="s">
        <v>890</v>
      </c>
      <c r="AB298" s="58" t="s">
        <v>885</v>
      </c>
      <c r="AC298" s="50" t="s">
        <v>511</v>
      </c>
      <c r="AD298" s="50">
        <v>41.386082999999999</v>
      </c>
      <c r="AE298" s="50">
        <v>1.16476</v>
      </c>
      <c r="AF298" s="50">
        <v>300</v>
      </c>
      <c r="AG298" s="50" t="s">
        <v>43</v>
      </c>
      <c r="AH298" s="50" t="str">
        <f t="shared" si="31"/>
        <v>N-240 36,7 Montblanc</v>
      </c>
      <c r="AI298" s="50"/>
      <c r="AJ298" s="50" t="str">
        <f t="shared" si="32"/>
        <v>{'Camera information':{'Identifier':'camera.2403','Number':2403,'Group':'N-240','Name':'N-240 36,7 Montblanc','Location':'N-240',</v>
      </c>
      <c r="AK298" s="50" t="str">
        <f t="shared" si="30"/>
        <v>'Description':'N-240 36,7 Montblanc','Symbol':'Fixed camera','Owner':'SCT','Municipality':'-','Kilometric Point':'36,7','Road':'N-240','Direction':'CRE',</v>
      </c>
      <c r="AL298" s="50" t="str">
        <f t="shared" si="33"/>
        <v>'Latitude':'41,386083','Longitude':'1,16476','Manufacturer':'-','Model':'-','Protocol':'		Ultrak','Polling':300,</v>
      </c>
      <c r="AM298" s="50" t="str">
        <f t="shared" si="35"/>
        <v>'Connection':{'Address':'10137247137','Multicast address':'				239.239.239.239','User':'','Password':'','HTTP port':80,'ONVIF port':80,'RTSP port':554},</v>
      </c>
      <c r="AN298" s="50" t="str">
        <f t="shared" si="34"/>
        <v>'PTZ protocol':{'Protocol':'		Ultrak','Address':			0,'Port':2222,'Serial settings':'9600,8,E,1'}}},</v>
      </c>
      <c r="AO298" s="50"/>
      <c r="AP298" s="50"/>
      <c r="AQ298" s="50"/>
      <c r="AR298" s="50"/>
      <c r="AS298" s="50"/>
      <c r="AT298" s="50"/>
      <c r="AU298" s="50"/>
      <c r="AV298" s="50"/>
      <c r="AW298" s="50"/>
      <c r="AX298" s="50"/>
      <c r="AY298" s="50"/>
      <c r="AZ298" s="50"/>
      <c r="BA298" s="50"/>
      <c r="BB298" s="50"/>
      <c r="BC298" s="50"/>
      <c r="BD298" s="50"/>
      <c r="BE298" s="50"/>
      <c r="BF298" s="50"/>
      <c r="BG298" s="50"/>
      <c r="BH298" s="50"/>
      <c r="BI298" s="50"/>
      <c r="BJ298" s="50"/>
      <c r="BK298" s="50"/>
      <c r="BL298" s="50"/>
      <c r="BM298" s="50"/>
      <c r="BN298" s="50"/>
      <c r="BO298" s="50"/>
      <c r="BP298" s="50"/>
      <c r="BQ298" s="50"/>
      <c r="BR298" s="50"/>
      <c r="BS298" s="50"/>
      <c r="BT298" s="50"/>
      <c r="BU298" s="50"/>
      <c r="BV298" s="50"/>
      <c r="BW298" s="50"/>
      <c r="BX298" s="50"/>
      <c r="BY298" s="50"/>
      <c r="BZ298" s="50"/>
      <c r="CA298" s="50"/>
      <c r="CB298" s="50"/>
      <c r="CC298" s="50"/>
      <c r="CD298" s="50"/>
      <c r="CE298" s="50"/>
      <c r="CF298" s="50"/>
      <c r="CG298" s="50"/>
      <c r="CH298" s="50"/>
      <c r="CI298" s="50"/>
      <c r="CJ298" s="50"/>
      <c r="CK298" s="50"/>
      <c r="CL298" s="50"/>
      <c r="CM298" s="50"/>
      <c r="CN298" s="50"/>
      <c r="CO298" s="50"/>
      <c r="CP298" s="50"/>
      <c r="CQ298" s="50"/>
      <c r="CR298" s="50"/>
      <c r="CS298" s="50"/>
      <c r="CT298" s="50"/>
      <c r="CU298" s="50"/>
      <c r="CV298" s="50"/>
      <c r="CW298" s="50"/>
      <c r="CX298" s="50"/>
      <c r="CY298" s="50"/>
      <c r="CZ298" s="50"/>
      <c r="DA298" s="50"/>
      <c r="DB298" s="50"/>
      <c r="DC298" s="50"/>
      <c r="DD298" s="50"/>
      <c r="DE298" s="50"/>
      <c r="DF298" s="50"/>
      <c r="DG298" s="50"/>
      <c r="DH298" s="50"/>
      <c r="DI298" s="50"/>
      <c r="DJ298" s="50"/>
      <c r="DK298" s="50"/>
      <c r="DL298" s="50"/>
      <c r="DM298" s="50"/>
      <c r="DN298" s="50"/>
      <c r="DO298" s="50"/>
      <c r="DP298" s="50"/>
      <c r="DQ298" s="50"/>
      <c r="DR298" s="50"/>
      <c r="DS298" s="50"/>
      <c r="DT298" s="50"/>
      <c r="DU298" s="50"/>
      <c r="DV298" s="50"/>
      <c r="DW298" s="50"/>
      <c r="DX298" s="50"/>
      <c r="DY298" s="50"/>
      <c r="DZ298" s="50"/>
      <c r="EA298" s="50"/>
      <c r="EB298" s="50"/>
      <c r="EC298" s="50"/>
      <c r="ED298" s="50"/>
      <c r="EE298" s="50"/>
      <c r="EF298" s="50"/>
      <c r="EG298" s="50"/>
      <c r="EH298" s="50"/>
      <c r="EI298" s="50"/>
      <c r="EJ298" s="50"/>
      <c r="EK298" s="50"/>
      <c r="EL298" s="50"/>
      <c r="EM298" s="50"/>
      <c r="EN298" s="50"/>
      <c r="EO298" s="50"/>
      <c r="EP298" s="50"/>
      <c r="EQ298" s="50"/>
      <c r="ER298" s="50"/>
      <c r="ES298" s="50"/>
      <c r="ET298" s="50"/>
      <c r="EU298" s="50"/>
      <c r="EV298" s="50"/>
      <c r="EW298" s="50"/>
      <c r="EX298" s="50"/>
      <c r="EY298" s="50"/>
      <c r="EZ298" s="50"/>
      <c r="FA298" s="50"/>
      <c r="FB298" s="50"/>
      <c r="FC298" s="50"/>
      <c r="FD298" s="50"/>
      <c r="FE298" s="50"/>
      <c r="FF298" s="50"/>
      <c r="FG298" s="50"/>
      <c r="FH298" s="50"/>
      <c r="FI298" s="50"/>
      <c r="FJ298" s="50"/>
      <c r="FK298" s="50"/>
      <c r="FL298" s="50"/>
      <c r="FM298" s="50"/>
      <c r="FN298" s="50"/>
      <c r="FO298" s="50"/>
      <c r="FP298" s="50"/>
      <c r="FQ298" s="50"/>
      <c r="FR298" s="50"/>
      <c r="FS298" s="50"/>
      <c r="FT298" s="50"/>
      <c r="FU298" s="50"/>
      <c r="FV298" s="50"/>
      <c r="FW298" s="50"/>
      <c r="FX298" s="50"/>
      <c r="FY298" s="50"/>
      <c r="FZ298" s="50"/>
      <c r="GA298" s="50"/>
      <c r="GB298" s="50"/>
      <c r="GC298" s="50"/>
      <c r="GD298" s="50"/>
      <c r="GE298" s="50"/>
      <c r="GF298" s="50"/>
      <c r="GG298" s="50"/>
      <c r="GH298" s="50"/>
      <c r="GI298" s="50"/>
      <c r="GJ298" s="50"/>
      <c r="GK298" s="50"/>
      <c r="GL298" s="50"/>
      <c r="GM298" s="50"/>
      <c r="GN298" s="50"/>
      <c r="GO298" s="50"/>
      <c r="GP298" s="50"/>
      <c r="GQ298" s="50"/>
      <c r="GR298" s="50"/>
      <c r="GS298" s="50"/>
      <c r="GT298" s="50"/>
      <c r="GU298" s="50"/>
      <c r="GV298" s="50"/>
      <c r="GW298" s="50"/>
      <c r="GX298" s="50"/>
      <c r="GY298" s="50"/>
      <c r="GZ298" s="50"/>
      <c r="HA298" s="50"/>
      <c r="HB298" s="50"/>
      <c r="HC298" s="50"/>
      <c r="HD298" s="50"/>
      <c r="HE298" s="50"/>
      <c r="HF298" s="50"/>
      <c r="HG298" s="50"/>
      <c r="HH298" s="50"/>
      <c r="HI298" s="50"/>
      <c r="HJ298" s="50"/>
      <c r="HK298" s="50"/>
      <c r="HL298" s="50"/>
      <c r="HM298" s="50"/>
      <c r="HN298" s="50"/>
      <c r="HO298" s="50"/>
      <c r="HP298" s="50"/>
      <c r="HQ298" s="50"/>
      <c r="HR298" s="50"/>
      <c r="HS298" s="50"/>
      <c r="HT298" s="50"/>
      <c r="HU298" s="50"/>
      <c r="HV298" s="50"/>
      <c r="HW298" s="50"/>
      <c r="HX298" s="50"/>
      <c r="HY298" s="50"/>
      <c r="HZ298" s="50"/>
      <c r="IA298" s="50"/>
      <c r="IB298" s="50"/>
      <c r="IC298" s="50"/>
      <c r="ID298" s="50"/>
      <c r="IE298" s="50"/>
      <c r="IF298" s="50"/>
      <c r="IG298" s="50"/>
      <c r="IH298" s="50"/>
      <c r="II298" s="50"/>
      <c r="IJ298" s="50"/>
      <c r="IK298" s="50"/>
      <c r="IL298" s="50"/>
      <c r="IM298" s="50"/>
      <c r="IN298" s="50"/>
      <c r="IO298" s="50"/>
      <c r="IP298" s="50"/>
      <c r="IQ298" s="50"/>
      <c r="IR298" s="50"/>
      <c r="IS298" s="50"/>
    </row>
    <row r="299" spans="1:253" ht="14.25" customHeight="1" x14ac:dyDescent="0.2">
      <c r="A299" s="56" t="str">
        <f t="shared" si="29"/>
        <v>camera.3001</v>
      </c>
      <c r="B299" s="57">
        <v>3001</v>
      </c>
      <c r="C299" s="58" t="s">
        <v>32</v>
      </c>
      <c r="D299" s="58">
        <v>198.86699999999999</v>
      </c>
      <c r="E299" s="58" t="s">
        <v>45</v>
      </c>
      <c r="F299" s="58" t="s">
        <v>34</v>
      </c>
      <c r="G299" s="58" t="s">
        <v>35</v>
      </c>
      <c r="H299" s="58" t="s">
        <v>860</v>
      </c>
      <c r="I299" s="58" t="s">
        <v>891</v>
      </c>
      <c r="J299" s="50" t="s">
        <v>47</v>
      </c>
      <c r="K299" s="50" t="s">
        <v>48</v>
      </c>
      <c r="L299" s="50" t="s">
        <v>892</v>
      </c>
      <c r="M299" s="58" t="s">
        <v>50</v>
      </c>
      <c r="N299" s="58" t="s">
        <v>50</v>
      </c>
      <c r="O299" s="50">
        <v>80</v>
      </c>
      <c r="P299" s="50">
        <v>80</v>
      </c>
      <c r="Q299" s="50">
        <v>554</v>
      </c>
      <c r="R299" s="50" t="s">
        <v>1675</v>
      </c>
      <c r="S299" s="50" t="s">
        <v>893</v>
      </c>
      <c r="T299" s="50">
        <v>2222</v>
      </c>
      <c r="U299" s="50" t="s">
        <v>51</v>
      </c>
      <c r="V299" s="50" t="s">
        <v>52</v>
      </c>
      <c r="AA299" s="50" t="s">
        <v>114</v>
      </c>
      <c r="AB299" s="58" t="s">
        <v>32</v>
      </c>
      <c r="AC299" s="50" t="s">
        <v>511</v>
      </c>
      <c r="AD299" s="50">
        <v>41.3649603136517</v>
      </c>
      <c r="AE299" s="50">
        <v>2.13591558382408</v>
      </c>
      <c r="AF299" s="50">
        <v>300</v>
      </c>
      <c r="AG299" s="50" t="s">
        <v>43</v>
      </c>
      <c r="AH299" s="50" t="str">
        <f t="shared" si="31"/>
        <v>C-31 198,867 Plaça Cerdà</v>
      </c>
      <c r="AI299" s="50"/>
      <c r="AJ299" s="50" t="str">
        <f t="shared" si="32"/>
        <v>{'Camera information':{'Identifier':'camera.3001','Number':3001,'Group':'C-31','Name':'C-31 198,867 Plaça Cerdà','Location':'ACCESSOS SUD',</v>
      </c>
      <c r="AK299" s="50" t="str">
        <f t="shared" si="30"/>
        <v>'Description':'C-31 198,867 Plaça Cerdà','Symbol':'Fixed camera','Owner':'SCT','Municipality':'Barcelona','Kilometric Point':'198,867','Road':'C-31','Direction':'CRE',</v>
      </c>
      <c r="AL299" s="50" t="str">
        <f t="shared" si="33"/>
        <v>'Latitude':'41,3649603136517','Longitude':'2,13591558382408','Manufacturer':'AXIS','Model':'AXIS Q7401 Video Encoder','Protocol':'		Ultrak','Polling':300,</v>
      </c>
      <c r="AM299" s="50" t="str">
        <f t="shared" si="35"/>
        <v>'Connection':{'Address':'10.137.239.35','Multicast address':'				239.239.239.239','User':'root','Password':'root','HTTP port':80,'ONVIF port':80,'RTSP port':554},</v>
      </c>
      <c r="AN299" s="50" t="str">
        <f t="shared" si="34"/>
        <v>'PTZ protocol':{'Protocol':'		Ultrak','Address':			32,'Port':2222,'Serial settings':'9600,8,E,1'}}},</v>
      </c>
      <c r="AO299" s="50"/>
      <c r="AP299" s="50"/>
      <c r="AQ299" s="50"/>
      <c r="AR299" s="50"/>
      <c r="AS299" s="50"/>
      <c r="AT299" s="50"/>
      <c r="AU299" s="50"/>
      <c r="AV299" s="50"/>
      <c r="AW299" s="50"/>
      <c r="AX299" s="50"/>
      <c r="AY299" s="50"/>
      <c r="AZ299" s="50"/>
      <c r="BA299" s="50"/>
      <c r="BB299" s="50"/>
      <c r="BC299" s="50"/>
      <c r="BD299" s="50"/>
      <c r="BE299" s="50"/>
      <c r="BF299" s="50"/>
      <c r="BG299" s="50"/>
      <c r="BH299" s="50"/>
      <c r="BI299" s="50"/>
      <c r="BJ299" s="50"/>
      <c r="BK299" s="50"/>
      <c r="BL299" s="50"/>
      <c r="BM299" s="50"/>
      <c r="BN299" s="50"/>
      <c r="BO299" s="50"/>
      <c r="BP299" s="50"/>
      <c r="BQ299" s="50"/>
      <c r="BR299" s="50"/>
      <c r="BS299" s="50"/>
      <c r="BT299" s="50"/>
      <c r="BU299" s="50"/>
      <c r="BV299" s="50"/>
      <c r="BW299" s="50"/>
      <c r="BX299" s="50"/>
      <c r="BY299" s="50"/>
      <c r="BZ299" s="50"/>
      <c r="CA299" s="50"/>
      <c r="CB299" s="50"/>
      <c r="CC299" s="50"/>
      <c r="CD299" s="50"/>
      <c r="CE299" s="50"/>
      <c r="CF299" s="50"/>
      <c r="CG299" s="50"/>
      <c r="CH299" s="50"/>
      <c r="CI299" s="50"/>
      <c r="CJ299" s="50"/>
      <c r="CK299" s="50"/>
      <c r="CL299" s="50"/>
      <c r="CM299" s="50"/>
      <c r="CN299" s="50"/>
      <c r="CO299" s="50"/>
      <c r="CP299" s="50"/>
      <c r="CQ299" s="50"/>
      <c r="CR299" s="50"/>
      <c r="CS299" s="50"/>
      <c r="CT299" s="50"/>
      <c r="CU299" s="50"/>
      <c r="CV299" s="50"/>
      <c r="CW299" s="50"/>
      <c r="CX299" s="50"/>
      <c r="CY299" s="50"/>
      <c r="CZ299" s="50"/>
      <c r="DA299" s="50"/>
      <c r="DB299" s="50"/>
      <c r="DC299" s="50"/>
      <c r="DD299" s="50"/>
      <c r="DE299" s="50"/>
      <c r="DF299" s="50"/>
      <c r="DG299" s="50"/>
      <c r="DH299" s="50"/>
      <c r="DI299" s="50"/>
      <c r="DJ299" s="50"/>
      <c r="DK299" s="50"/>
      <c r="DL299" s="50"/>
      <c r="DM299" s="50"/>
      <c r="DN299" s="50"/>
      <c r="DO299" s="50"/>
      <c r="DP299" s="50"/>
      <c r="DQ299" s="50"/>
      <c r="DR299" s="50"/>
      <c r="DS299" s="50"/>
      <c r="DT299" s="50"/>
      <c r="DU299" s="50"/>
      <c r="DV299" s="50"/>
      <c r="DW299" s="50"/>
      <c r="DX299" s="50"/>
      <c r="DY299" s="50"/>
      <c r="DZ299" s="50"/>
      <c r="EA299" s="50"/>
      <c r="EB299" s="50"/>
      <c r="EC299" s="50"/>
      <c r="ED299" s="50"/>
      <c r="EE299" s="50"/>
      <c r="EF299" s="50"/>
      <c r="EG299" s="50"/>
      <c r="EH299" s="50"/>
      <c r="EI299" s="50"/>
      <c r="EJ299" s="50"/>
      <c r="EK299" s="50"/>
      <c r="EL299" s="50"/>
      <c r="EM299" s="50"/>
      <c r="EN299" s="50"/>
      <c r="EO299" s="50"/>
      <c r="EP299" s="50"/>
      <c r="EQ299" s="50"/>
      <c r="ER299" s="50"/>
      <c r="ES299" s="50"/>
      <c r="ET299" s="50"/>
      <c r="EU299" s="50"/>
      <c r="EV299" s="50"/>
      <c r="EW299" s="50"/>
      <c r="EX299" s="50"/>
      <c r="EY299" s="50"/>
      <c r="EZ299" s="50"/>
      <c r="FA299" s="50"/>
      <c r="FB299" s="50"/>
      <c r="FC299" s="50"/>
      <c r="FD299" s="50"/>
      <c r="FE299" s="50"/>
      <c r="FF299" s="50"/>
      <c r="FG299" s="50"/>
      <c r="FH299" s="50"/>
      <c r="FI299" s="50"/>
      <c r="FJ299" s="50"/>
      <c r="FK299" s="50"/>
      <c r="FL299" s="50"/>
      <c r="FM299" s="50"/>
      <c r="FN299" s="50"/>
      <c r="FO299" s="50"/>
      <c r="FP299" s="50"/>
      <c r="FQ299" s="50"/>
      <c r="FR299" s="50"/>
      <c r="FS299" s="50"/>
      <c r="FT299" s="50"/>
      <c r="FU299" s="50"/>
      <c r="FV299" s="50"/>
      <c r="FW299" s="50"/>
      <c r="FX299" s="50"/>
      <c r="FY299" s="50"/>
      <c r="FZ299" s="50"/>
      <c r="GA299" s="50"/>
      <c r="GB299" s="50"/>
      <c r="GC299" s="50"/>
      <c r="GD299" s="50"/>
      <c r="GE299" s="50"/>
      <c r="GF299" s="50"/>
      <c r="GG299" s="50"/>
      <c r="GH299" s="50"/>
      <c r="GI299" s="50"/>
      <c r="GJ299" s="50"/>
      <c r="GK299" s="50"/>
      <c r="GL299" s="50"/>
      <c r="GM299" s="50"/>
      <c r="GN299" s="50"/>
      <c r="GO299" s="50"/>
      <c r="GP299" s="50"/>
      <c r="GQ299" s="50"/>
      <c r="GR299" s="50"/>
      <c r="GS299" s="50"/>
      <c r="GT299" s="50"/>
      <c r="GU299" s="50"/>
      <c r="GV299" s="50"/>
      <c r="GW299" s="50"/>
      <c r="GX299" s="50"/>
      <c r="GY299" s="50"/>
      <c r="GZ299" s="50"/>
      <c r="HA299" s="50"/>
      <c r="HB299" s="50"/>
      <c r="HC299" s="50"/>
      <c r="HD299" s="50"/>
      <c r="HE299" s="50"/>
      <c r="HF299" s="50"/>
      <c r="HG299" s="50"/>
      <c r="HH299" s="50"/>
      <c r="HI299" s="50"/>
      <c r="HJ299" s="50"/>
      <c r="HK299" s="50"/>
      <c r="HL299" s="50"/>
      <c r="HM299" s="50"/>
      <c r="HN299" s="50"/>
      <c r="HO299" s="50"/>
      <c r="HP299" s="50"/>
      <c r="HQ299" s="50"/>
      <c r="HR299" s="50"/>
      <c r="HS299" s="50"/>
      <c r="HT299" s="50"/>
      <c r="HU299" s="50"/>
      <c r="HV299" s="50"/>
      <c r="HW299" s="50"/>
      <c r="HX299" s="50"/>
      <c r="HY299" s="50"/>
      <c r="HZ299" s="50"/>
      <c r="IA299" s="50"/>
      <c r="IB299" s="50"/>
      <c r="IC299" s="50"/>
      <c r="ID299" s="50"/>
      <c r="IE299" s="50"/>
      <c r="IF299" s="50"/>
      <c r="IG299" s="50"/>
      <c r="IH299" s="50"/>
      <c r="II299" s="50"/>
      <c r="IJ299" s="50"/>
      <c r="IK299" s="50"/>
      <c r="IL299" s="50"/>
      <c r="IM299" s="50"/>
      <c r="IN299" s="50"/>
      <c r="IO299" s="50"/>
      <c r="IP299" s="50"/>
      <c r="IQ299" s="50"/>
      <c r="IR299" s="50"/>
      <c r="IS299" s="50"/>
    </row>
    <row r="300" spans="1:253" ht="14.25" customHeight="1" x14ac:dyDescent="0.2">
      <c r="A300" s="56" t="str">
        <f t="shared" si="29"/>
        <v>camera.3007</v>
      </c>
      <c r="B300" s="57">
        <v>3007</v>
      </c>
      <c r="C300" s="58" t="s">
        <v>32</v>
      </c>
      <c r="D300" s="58">
        <v>195.6</v>
      </c>
      <c r="E300" s="58" t="s">
        <v>45</v>
      </c>
      <c r="F300" s="58" t="s">
        <v>34</v>
      </c>
      <c r="G300" s="58" t="s">
        <v>35</v>
      </c>
      <c r="H300" s="58" t="s">
        <v>894</v>
      </c>
      <c r="I300" s="58" t="s">
        <v>895</v>
      </c>
      <c r="J300" s="50" t="s">
        <v>896</v>
      </c>
      <c r="K300" s="50" t="s">
        <v>48</v>
      </c>
      <c r="L300" s="50" t="s">
        <v>897</v>
      </c>
      <c r="M300" s="58" t="s">
        <v>50</v>
      </c>
      <c r="N300" s="58" t="s">
        <v>50</v>
      </c>
      <c r="O300" s="50">
        <v>80</v>
      </c>
      <c r="P300" s="50">
        <v>80</v>
      </c>
      <c r="Q300" s="50">
        <v>554</v>
      </c>
      <c r="R300" s="50" t="s">
        <v>1675</v>
      </c>
      <c r="S300" s="50" t="s">
        <v>898</v>
      </c>
      <c r="T300" s="50">
        <v>2222</v>
      </c>
      <c r="U300" s="50" t="s">
        <v>51</v>
      </c>
      <c r="V300" s="50" t="s">
        <v>52</v>
      </c>
      <c r="AA300" s="50" t="s">
        <v>114</v>
      </c>
      <c r="AB300" s="58" t="s">
        <v>32</v>
      </c>
      <c r="AC300" s="50" t="s">
        <v>54</v>
      </c>
      <c r="AD300" s="50">
        <v>41.337748383956701</v>
      </c>
      <c r="AE300" s="50">
        <v>2.0993412926633801</v>
      </c>
      <c r="AF300" s="50">
        <v>300</v>
      </c>
      <c r="AG300" s="50" t="s">
        <v>43</v>
      </c>
      <c r="AH300" s="50" t="str">
        <f t="shared" si="31"/>
        <v>C-31 195,6 Hospitalet</v>
      </c>
      <c r="AI300" s="50"/>
      <c r="AJ300" s="50" t="str">
        <f t="shared" si="32"/>
        <v>{'Camera information':{'Identifier':'camera.3007','Number':3007,'Group':'C-31','Name':'C-31 195,6 Hospitalet','Location':'ACCESSOS SUD',</v>
      </c>
      <c r="AK300" s="50" t="str">
        <f t="shared" si="30"/>
        <v>'Description':'C-31 195,6 Hospitalet','Symbol':'Fixed camera','Owner':'SCT','Municipality':'Hospitalet de Llobregat','Kilometric Point':'195,6','Road':'C-31','Direction':'DEC',</v>
      </c>
      <c r="AL300" s="50" t="str">
        <f t="shared" si="33"/>
        <v>'Latitude':'41,3377483839567','Longitude':'2,09934129266338','Manufacturer':'AXIS ','Model':'AXIS Q7401 Video Encoder','Protocol':'		Ultrak','Polling':300,</v>
      </c>
      <c r="AM300" s="50" t="str">
        <f t="shared" si="35"/>
        <v>'Connection':{'Address':'10.137.239.38','Multicast address':'				239.239.239.239','User':'root','Password':'root','HTTP port':80,'ONVIF port':80,'RTSP port':554},</v>
      </c>
      <c r="AN300" s="50" t="str">
        <f t="shared" si="34"/>
        <v>'PTZ protocol':{'Protocol':'		Ultrak','Address':			36,'Port':2222,'Serial settings':'9600,8,E,1'}}},</v>
      </c>
      <c r="AO300" s="50"/>
      <c r="AP300" s="50"/>
      <c r="AQ300" s="50"/>
      <c r="AR300" s="50"/>
      <c r="AS300" s="50"/>
      <c r="AT300" s="50"/>
      <c r="AU300" s="50"/>
      <c r="AV300" s="50"/>
      <c r="AW300" s="50"/>
      <c r="AX300" s="50"/>
      <c r="AY300" s="50"/>
      <c r="AZ300" s="50"/>
      <c r="BA300" s="50"/>
      <c r="BB300" s="50"/>
      <c r="BC300" s="50"/>
      <c r="BD300" s="50"/>
      <c r="BE300" s="50"/>
      <c r="BF300" s="50"/>
      <c r="BG300" s="50"/>
      <c r="BH300" s="50"/>
      <c r="BI300" s="50"/>
      <c r="BJ300" s="50"/>
      <c r="BK300" s="50"/>
      <c r="BL300" s="50"/>
      <c r="BM300" s="50"/>
      <c r="BN300" s="50"/>
      <c r="BO300" s="50"/>
      <c r="BP300" s="50"/>
      <c r="BQ300" s="50"/>
      <c r="BR300" s="50"/>
      <c r="BS300" s="50"/>
      <c r="BT300" s="50"/>
      <c r="BU300" s="50"/>
      <c r="BV300" s="50"/>
      <c r="BW300" s="50"/>
      <c r="BX300" s="50"/>
      <c r="BY300" s="50"/>
      <c r="BZ300" s="50"/>
      <c r="CA300" s="50"/>
      <c r="CB300" s="50"/>
      <c r="CC300" s="50"/>
      <c r="CD300" s="50"/>
      <c r="CE300" s="50"/>
      <c r="CF300" s="50"/>
      <c r="CG300" s="50"/>
      <c r="CH300" s="50"/>
      <c r="CI300" s="50"/>
      <c r="CJ300" s="50"/>
      <c r="CK300" s="50"/>
      <c r="CL300" s="50"/>
      <c r="CM300" s="50"/>
      <c r="CN300" s="50"/>
      <c r="CO300" s="50"/>
      <c r="CP300" s="50"/>
      <c r="CQ300" s="50"/>
      <c r="CR300" s="50"/>
      <c r="CS300" s="50"/>
      <c r="CT300" s="50"/>
      <c r="CU300" s="50"/>
      <c r="CV300" s="50"/>
      <c r="CW300" s="50"/>
      <c r="CX300" s="50"/>
      <c r="CY300" s="50"/>
      <c r="CZ300" s="50"/>
      <c r="DA300" s="50"/>
      <c r="DB300" s="50"/>
      <c r="DC300" s="50"/>
      <c r="DD300" s="50"/>
      <c r="DE300" s="50"/>
      <c r="DF300" s="50"/>
      <c r="DG300" s="50"/>
      <c r="DH300" s="50"/>
      <c r="DI300" s="50"/>
      <c r="DJ300" s="50"/>
      <c r="DK300" s="50"/>
      <c r="DL300" s="50"/>
      <c r="DM300" s="50"/>
      <c r="DN300" s="50"/>
      <c r="DO300" s="50"/>
      <c r="DP300" s="50"/>
      <c r="DQ300" s="50"/>
      <c r="DR300" s="50"/>
      <c r="DS300" s="50"/>
      <c r="DT300" s="50"/>
      <c r="DU300" s="50"/>
      <c r="DV300" s="50"/>
      <c r="DW300" s="50"/>
      <c r="DX300" s="50"/>
      <c r="DY300" s="50"/>
      <c r="DZ300" s="50"/>
      <c r="EA300" s="50"/>
      <c r="EB300" s="50"/>
      <c r="EC300" s="50"/>
      <c r="ED300" s="50"/>
      <c r="EE300" s="50"/>
      <c r="EF300" s="50"/>
      <c r="EG300" s="50"/>
      <c r="EH300" s="50"/>
      <c r="EI300" s="50"/>
      <c r="EJ300" s="50"/>
      <c r="EK300" s="50"/>
      <c r="EL300" s="50"/>
      <c r="EM300" s="50"/>
      <c r="EN300" s="50"/>
      <c r="EO300" s="50"/>
      <c r="EP300" s="50"/>
      <c r="EQ300" s="50"/>
      <c r="ER300" s="50"/>
      <c r="ES300" s="50"/>
      <c r="ET300" s="50"/>
      <c r="EU300" s="50"/>
      <c r="EV300" s="50"/>
      <c r="EW300" s="50"/>
      <c r="EX300" s="50"/>
      <c r="EY300" s="50"/>
      <c r="EZ300" s="50"/>
      <c r="FA300" s="50"/>
      <c r="FB300" s="50"/>
      <c r="FC300" s="50"/>
      <c r="FD300" s="50"/>
      <c r="FE300" s="50"/>
      <c r="FF300" s="50"/>
      <c r="FG300" s="50"/>
      <c r="FH300" s="50"/>
      <c r="FI300" s="50"/>
      <c r="FJ300" s="50"/>
      <c r="FK300" s="50"/>
      <c r="FL300" s="50"/>
      <c r="FM300" s="50"/>
      <c r="FN300" s="50"/>
      <c r="FO300" s="50"/>
      <c r="FP300" s="50"/>
      <c r="FQ300" s="50"/>
      <c r="FR300" s="50"/>
      <c r="FS300" s="50"/>
      <c r="FT300" s="50"/>
      <c r="FU300" s="50"/>
      <c r="FV300" s="50"/>
      <c r="FW300" s="50"/>
      <c r="FX300" s="50"/>
      <c r="FY300" s="50"/>
      <c r="FZ300" s="50"/>
      <c r="GA300" s="50"/>
      <c r="GB300" s="50"/>
      <c r="GC300" s="50"/>
      <c r="GD300" s="50"/>
      <c r="GE300" s="50"/>
      <c r="GF300" s="50"/>
      <c r="GG300" s="50"/>
      <c r="GH300" s="50"/>
      <c r="GI300" s="50"/>
      <c r="GJ300" s="50"/>
      <c r="GK300" s="50"/>
      <c r="GL300" s="50"/>
      <c r="GM300" s="50"/>
      <c r="GN300" s="50"/>
      <c r="GO300" s="50"/>
      <c r="GP300" s="50"/>
      <c r="GQ300" s="50"/>
      <c r="GR300" s="50"/>
      <c r="GS300" s="50"/>
      <c r="GT300" s="50"/>
      <c r="GU300" s="50"/>
      <c r="GV300" s="50"/>
      <c r="GW300" s="50"/>
      <c r="GX300" s="50"/>
      <c r="GY300" s="50"/>
      <c r="GZ300" s="50"/>
      <c r="HA300" s="50"/>
      <c r="HB300" s="50"/>
      <c r="HC300" s="50"/>
      <c r="HD300" s="50"/>
      <c r="HE300" s="50"/>
      <c r="HF300" s="50"/>
      <c r="HG300" s="50"/>
      <c r="HH300" s="50"/>
      <c r="HI300" s="50"/>
      <c r="HJ300" s="50"/>
      <c r="HK300" s="50"/>
      <c r="HL300" s="50"/>
      <c r="HM300" s="50"/>
      <c r="HN300" s="50"/>
      <c r="HO300" s="50"/>
      <c r="HP300" s="50"/>
      <c r="HQ300" s="50"/>
      <c r="HR300" s="50"/>
      <c r="HS300" s="50"/>
      <c r="HT300" s="50"/>
      <c r="HU300" s="50"/>
      <c r="HV300" s="50"/>
      <c r="HW300" s="50"/>
      <c r="HX300" s="50"/>
      <c r="HY300" s="50"/>
      <c r="HZ300" s="50"/>
      <c r="IA300" s="50"/>
      <c r="IB300" s="50"/>
      <c r="IC300" s="50"/>
      <c r="ID300" s="50"/>
      <c r="IE300" s="50"/>
      <c r="IF300" s="50"/>
      <c r="IG300" s="50"/>
      <c r="IH300" s="50"/>
      <c r="II300" s="50"/>
      <c r="IJ300" s="50"/>
      <c r="IK300" s="50"/>
      <c r="IL300" s="50"/>
      <c r="IM300" s="50"/>
      <c r="IN300" s="50"/>
      <c r="IO300" s="50"/>
      <c r="IP300" s="50"/>
      <c r="IQ300" s="50"/>
      <c r="IR300" s="50"/>
      <c r="IS300" s="50"/>
    </row>
    <row r="301" spans="1:253" ht="14.25" customHeight="1" x14ac:dyDescent="0.2">
      <c r="A301" s="56" t="str">
        <f t="shared" si="29"/>
        <v>camera.3008</v>
      </c>
      <c r="B301" s="57">
        <v>3008</v>
      </c>
      <c r="C301" s="58" t="s">
        <v>32</v>
      </c>
      <c r="D301" s="58">
        <v>195.02699999999999</v>
      </c>
      <c r="E301" s="58" t="s">
        <v>45</v>
      </c>
      <c r="F301" s="58" t="s">
        <v>34</v>
      </c>
      <c r="G301" s="58" t="s">
        <v>35</v>
      </c>
      <c r="H301" s="58" t="s">
        <v>894</v>
      </c>
      <c r="I301" s="58" t="s">
        <v>899</v>
      </c>
      <c r="J301" s="50" t="s">
        <v>896</v>
      </c>
      <c r="K301" s="50" t="s">
        <v>48</v>
      </c>
      <c r="L301" s="50" t="s">
        <v>900</v>
      </c>
      <c r="M301" s="58" t="s">
        <v>50</v>
      </c>
      <c r="N301" s="58" t="s">
        <v>50</v>
      </c>
      <c r="O301" s="50">
        <v>80</v>
      </c>
      <c r="P301" s="50">
        <v>80</v>
      </c>
      <c r="Q301" s="50">
        <v>554</v>
      </c>
      <c r="R301" s="50" t="s">
        <v>1675</v>
      </c>
      <c r="S301" s="50" t="s">
        <v>901</v>
      </c>
      <c r="T301" s="50">
        <v>2222</v>
      </c>
      <c r="U301" s="50" t="s">
        <v>51</v>
      </c>
      <c r="V301" s="50" t="s">
        <v>52</v>
      </c>
      <c r="AA301" s="50" t="s">
        <v>114</v>
      </c>
      <c r="AB301" s="58" t="s">
        <v>32</v>
      </c>
      <c r="AC301" s="50" t="s">
        <v>511</v>
      </c>
      <c r="AD301" s="50">
        <v>41.332542880119298</v>
      </c>
      <c r="AE301" s="50">
        <v>2.0869055563044601</v>
      </c>
      <c r="AF301" s="50">
        <v>300</v>
      </c>
      <c r="AG301" s="50" t="s">
        <v>43</v>
      </c>
      <c r="AH301" s="50" t="str">
        <f t="shared" si="31"/>
        <v>C-31 195,027 El Prat</v>
      </c>
      <c r="AI301" s="50"/>
      <c r="AJ301" s="50" t="str">
        <f t="shared" si="32"/>
        <v>{'Camera information':{'Identifier':'camera.3008','Number':3008,'Group':'C-31','Name':'C-31 195,027 El Prat','Location':'ACCESSOS SUD',</v>
      </c>
      <c r="AK301" s="50" t="str">
        <f t="shared" si="30"/>
        <v>'Description':'C-31 195,027 El Prat','Symbol':'Fixed camera','Owner':'SCT','Municipality':'Hospitalet de Llobregat','Kilometric Point':'195,027','Road':'C-31','Direction':'CRE',</v>
      </c>
      <c r="AL301" s="50" t="str">
        <f t="shared" si="33"/>
        <v>'Latitude':'41,3325428801193','Longitude':'2,08690555630446','Manufacturer':'AXIS ','Model':'AXIS Q7401 Video Encoder','Protocol':'		Ultrak','Polling':300,</v>
      </c>
      <c r="AM301" s="50" t="str">
        <f t="shared" si="35"/>
        <v>'Connection':{'Address':'10.137.239.39','Multicast address':'				239.239.239.239','User':'root','Password':'root','HTTP port':80,'ONVIF port':80,'RTSP port':554},</v>
      </c>
      <c r="AN301" s="50" t="str">
        <f t="shared" si="34"/>
        <v>'PTZ protocol':{'Protocol':'		Ultrak','Address':			37,'Port':2222,'Serial settings':'9600,8,E,1'}}},</v>
      </c>
      <c r="AO301" s="50"/>
      <c r="AP301" s="50"/>
      <c r="AQ301" s="50"/>
      <c r="AR301" s="50"/>
      <c r="AS301" s="50"/>
      <c r="AT301" s="50"/>
      <c r="AU301" s="50"/>
      <c r="AV301" s="50"/>
      <c r="AW301" s="50"/>
      <c r="AX301" s="50"/>
      <c r="AY301" s="50"/>
      <c r="AZ301" s="50"/>
      <c r="BA301" s="50"/>
      <c r="BB301" s="50"/>
      <c r="BC301" s="50"/>
      <c r="BD301" s="50"/>
      <c r="BE301" s="50"/>
      <c r="BF301" s="50"/>
      <c r="BG301" s="50"/>
      <c r="BH301" s="50"/>
      <c r="BI301" s="50"/>
      <c r="BJ301" s="50"/>
      <c r="BK301" s="50"/>
      <c r="BL301" s="50"/>
      <c r="BM301" s="50"/>
      <c r="BN301" s="50"/>
      <c r="BO301" s="50"/>
      <c r="BP301" s="50"/>
      <c r="BQ301" s="50"/>
      <c r="BR301" s="50"/>
      <c r="BS301" s="50"/>
      <c r="BT301" s="50"/>
      <c r="BU301" s="50"/>
      <c r="BV301" s="50"/>
      <c r="BW301" s="50"/>
      <c r="BX301" s="50"/>
      <c r="BY301" s="50"/>
      <c r="BZ301" s="50"/>
      <c r="CA301" s="50"/>
      <c r="CB301" s="50"/>
      <c r="CC301" s="50"/>
      <c r="CD301" s="50"/>
      <c r="CE301" s="50"/>
      <c r="CF301" s="50"/>
      <c r="CG301" s="50"/>
      <c r="CH301" s="50"/>
      <c r="CI301" s="50"/>
      <c r="CJ301" s="50"/>
      <c r="CK301" s="50"/>
      <c r="CL301" s="50"/>
      <c r="CM301" s="50"/>
      <c r="CN301" s="50"/>
      <c r="CO301" s="50"/>
      <c r="CP301" s="50"/>
      <c r="CQ301" s="50"/>
      <c r="CR301" s="50"/>
      <c r="CS301" s="50"/>
      <c r="CT301" s="50"/>
      <c r="CU301" s="50"/>
      <c r="CV301" s="50"/>
      <c r="CW301" s="50"/>
      <c r="CX301" s="50"/>
      <c r="CY301" s="50"/>
      <c r="CZ301" s="50"/>
      <c r="DA301" s="50"/>
      <c r="DB301" s="50"/>
      <c r="DC301" s="50"/>
      <c r="DD301" s="50"/>
      <c r="DE301" s="50"/>
      <c r="DF301" s="50"/>
      <c r="DG301" s="50"/>
      <c r="DH301" s="50"/>
      <c r="DI301" s="50"/>
      <c r="DJ301" s="50"/>
      <c r="DK301" s="50"/>
      <c r="DL301" s="50"/>
      <c r="DM301" s="50"/>
      <c r="DN301" s="50"/>
      <c r="DO301" s="50"/>
      <c r="DP301" s="50"/>
      <c r="DQ301" s="50"/>
      <c r="DR301" s="50"/>
      <c r="DS301" s="50"/>
      <c r="DT301" s="50"/>
      <c r="DU301" s="50"/>
      <c r="DV301" s="50"/>
      <c r="DW301" s="50"/>
      <c r="DX301" s="50"/>
      <c r="DY301" s="50"/>
      <c r="DZ301" s="50"/>
      <c r="EA301" s="50"/>
      <c r="EB301" s="50"/>
      <c r="EC301" s="50"/>
      <c r="ED301" s="50"/>
      <c r="EE301" s="50"/>
      <c r="EF301" s="50"/>
      <c r="EG301" s="50"/>
      <c r="EH301" s="50"/>
      <c r="EI301" s="50"/>
      <c r="EJ301" s="50"/>
      <c r="EK301" s="50"/>
      <c r="EL301" s="50"/>
      <c r="EM301" s="50"/>
      <c r="EN301" s="50"/>
      <c r="EO301" s="50"/>
      <c r="EP301" s="50"/>
      <c r="EQ301" s="50"/>
      <c r="ER301" s="50"/>
      <c r="ES301" s="50"/>
      <c r="ET301" s="50"/>
      <c r="EU301" s="50"/>
      <c r="EV301" s="50"/>
      <c r="EW301" s="50"/>
      <c r="EX301" s="50"/>
      <c r="EY301" s="50"/>
      <c r="EZ301" s="50"/>
      <c r="FA301" s="50"/>
      <c r="FB301" s="50"/>
      <c r="FC301" s="50"/>
      <c r="FD301" s="50"/>
      <c r="FE301" s="50"/>
      <c r="FF301" s="50"/>
      <c r="FG301" s="50"/>
      <c r="FH301" s="50"/>
      <c r="FI301" s="50"/>
      <c r="FJ301" s="50"/>
      <c r="FK301" s="50"/>
      <c r="FL301" s="50"/>
      <c r="FM301" s="50"/>
      <c r="FN301" s="50"/>
      <c r="FO301" s="50"/>
      <c r="FP301" s="50"/>
      <c r="FQ301" s="50"/>
      <c r="FR301" s="50"/>
      <c r="FS301" s="50"/>
      <c r="FT301" s="50"/>
      <c r="FU301" s="50"/>
      <c r="FV301" s="50"/>
      <c r="FW301" s="50"/>
      <c r="FX301" s="50"/>
      <c r="FY301" s="50"/>
      <c r="FZ301" s="50"/>
      <c r="GA301" s="50"/>
      <c r="GB301" s="50"/>
      <c r="GC301" s="50"/>
      <c r="GD301" s="50"/>
      <c r="GE301" s="50"/>
      <c r="GF301" s="50"/>
      <c r="GG301" s="50"/>
      <c r="GH301" s="50"/>
      <c r="GI301" s="50"/>
      <c r="GJ301" s="50"/>
      <c r="GK301" s="50"/>
      <c r="GL301" s="50"/>
      <c r="GM301" s="50"/>
      <c r="GN301" s="50"/>
      <c r="GO301" s="50"/>
      <c r="GP301" s="50"/>
      <c r="GQ301" s="50"/>
      <c r="GR301" s="50"/>
      <c r="GS301" s="50"/>
      <c r="GT301" s="50"/>
      <c r="GU301" s="50"/>
      <c r="GV301" s="50"/>
      <c r="GW301" s="50"/>
      <c r="GX301" s="50"/>
      <c r="GY301" s="50"/>
      <c r="GZ301" s="50"/>
      <c r="HA301" s="50"/>
      <c r="HB301" s="50"/>
      <c r="HC301" s="50"/>
      <c r="HD301" s="50"/>
      <c r="HE301" s="50"/>
      <c r="HF301" s="50"/>
      <c r="HG301" s="50"/>
      <c r="HH301" s="50"/>
      <c r="HI301" s="50"/>
      <c r="HJ301" s="50"/>
      <c r="HK301" s="50"/>
      <c r="HL301" s="50"/>
      <c r="HM301" s="50"/>
      <c r="HN301" s="50"/>
      <c r="HO301" s="50"/>
      <c r="HP301" s="50"/>
      <c r="HQ301" s="50"/>
      <c r="HR301" s="50"/>
      <c r="HS301" s="50"/>
      <c r="HT301" s="50"/>
      <c r="HU301" s="50"/>
      <c r="HV301" s="50"/>
      <c r="HW301" s="50"/>
      <c r="HX301" s="50"/>
      <c r="HY301" s="50"/>
      <c r="HZ301" s="50"/>
      <c r="IA301" s="50"/>
      <c r="IB301" s="50"/>
      <c r="IC301" s="50"/>
      <c r="ID301" s="50"/>
      <c r="IE301" s="50"/>
      <c r="IF301" s="50"/>
      <c r="IG301" s="50"/>
      <c r="IH301" s="50"/>
      <c r="II301" s="50"/>
      <c r="IJ301" s="50"/>
      <c r="IK301" s="50"/>
      <c r="IL301" s="50"/>
      <c r="IM301" s="50"/>
      <c r="IN301" s="50"/>
      <c r="IO301" s="50"/>
      <c r="IP301" s="50"/>
      <c r="IQ301" s="50"/>
      <c r="IR301" s="50"/>
      <c r="IS301" s="50"/>
    </row>
    <row r="302" spans="1:253" ht="14.25" customHeight="1" x14ac:dyDescent="0.2">
      <c r="A302" s="56" t="str">
        <f t="shared" si="29"/>
        <v>camera.3009</v>
      </c>
      <c r="B302" s="57">
        <v>3009</v>
      </c>
      <c r="C302" s="58" t="s">
        <v>32</v>
      </c>
      <c r="D302" s="58">
        <v>193.67699999999999</v>
      </c>
      <c r="E302" s="58" t="s">
        <v>45</v>
      </c>
      <c r="F302" s="58" t="s">
        <v>34</v>
      </c>
      <c r="G302" s="58" t="s">
        <v>35</v>
      </c>
      <c r="H302" s="58" t="s">
        <v>851</v>
      </c>
      <c r="I302" s="58" t="s">
        <v>899</v>
      </c>
      <c r="J302" s="50" t="s">
        <v>896</v>
      </c>
      <c r="K302" s="50" t="s">
        <v>48</v>
      </c>
      <c r="L302" s="50" t="s">
        <v>902</v>
      </c>
      <c r="M302" s="58" t="s">
        <v>50</v>
      </c>
      <c r="N302" s="58" t="s">
        <v>50</v>
      </c>
      <c r="O302" s="50">
        <v>80</v>
      </c>
      <c r="P302" s="50">
        <v>80</v>
      </c>
      <c r="Q302" s="50">
        <v>554</v>
      </c>
      <c r="R302" s="50" t="s">
        <v>1675</v>
      </c>
      <c r="S302" s="50" t="s">
        <v>903</v>
      </c>
      <c r="T302" s="50">
        <v>2222</v>
      </c>
      <c r="U302" s="50" t="s">
        <v>51</v>
      </c>
      <c r="V302" s="50" t="s">
        <v>52</v>
      </c>
      <c r="AA302" s="50" t="s">
        <v>114</v>
      </c>
      <c r="AB302" s="58" t="s">
        <v>32</v>
      </c>
      <c r="AC302" s="50" t="s">
        <v>54</v>
      </c>
      <c r="AD302" s="50">
        <v>41.327417636025501</v>
      </c>
      <c r="AE302" s="50">
        <v>2.0790636661774702</v>
      </c>
      <c r="AF302" s="50">
        <v>300</v>
      </c>
      <c r="AG302" s="50" t="s">
        <v>43</v>
      </c>
      <c r="AH302" s="50" t="str">
        <f t="shared" si="31"/>
        <v>C-31 193,677 El Prat</v>
      </c>
      <c r="AI302" s="50"/>
      <c r="AJ302" s="50" t="str">
        <f t="shared" si="32"/>
        <v>{'Camera information':{'Identifier':'camera.3009','Number':3009,'Group':'C-31','Name':'C-31 193,677 El Prat','Location':'ACCESSOS SUD',</v>
      </c>
      <c r="AK302" s="50" t="str">
        <f t="shared" si="30"/>
        <v>'Description':'C-31 193,677 El Prat','Symbol':'Fixed camera','Owner':'SCT','Municipality':'Prat de Llobregat','Kilometric Point':'193,677','Road':'C-31','Direction':'DEC',</v>
      </c>
      <c r="AL302" s="50" t="str">
        <f t="shared" si="33"/>
        <v>'Latitude':'41,3274176360255','Longitude':'2,07906366617747','Manufacturer':'AXIS ','Model':'AXIS Q7401 Video Encoder','Protocol':'		Ultrak','Polling':300,</v>
      </c>
      <c r="AM302" s="50" t="str">
        <f t="shared" si="35"/>
        <v>'Connection':{'Address':'10.137.239.40','Multicast address':'				239.239.239.239','User':'root','Password':'root','HTTP port':80,'ONVIF port':80,'RTSP port':554},</v>
      </c>
      <c r="AN302" s="50" t="str">
        <f t="shared" si="34"/>
        <v>'PTZ protocol':{'Protocol':'		Ultrak','Address':			38,'Port':2222,'Serial settings':'9600,8,E,1'}}},</v>
      </c>
      <c r="AO302" s="50"/>
      <c r="AP302" s="50"/>
      <c r="AQ302" s="50"/>
      <c r="AR302" s="50"/>
      <c r="AS302" s="50"/>
      <c r="AT302" s="50"/>
      <c r="AU302" s="50"/>
      <c r="AV302" s="50"/>
      <c r="AW302" s="50"/>
      <c r="AX302" s="50"/>
      <c r="AY302" s="50"/>
      <c r="AZ302" s="50"/>
      <c r="BA302" s="50"/>
      <c r="BB302" s="50"/>
      <c r="BC302" s="50"/>
      <c r="BD302" s="50"/>
      <c r="BE302" s="50"/>
      <c r="BF302" s="50"/>
      <c r="BG302" s="50"/>
      <c r="BH302" s="50"/>
      <c r="BI302" s="50"/>
      <c r="BJ302" s="50"/>
      <c r="BK302" s="50"/>
      <c r="BL302" s="50"/>
      <c r="BM302" s="50"/>
      <c r="BN302" s="50"/>
      <c r="BO302" s="50"/>
      <c r="BP302" s="50"/>
      <c r="BQ302" s="50"/>
      <c r="BR302" s="50"/>
      <c r="BS302" s="50"/>
      <c r="BT302" s="50"/>
      <c r="BU302" s="50"/>
      <c r="BV302" s="50"/>
      <c r="BW302" s="50"/>
      <c r="BX302" s="50"/>
      <c r="BY302" s="50"/>
      <c r="BZ302" s="50"/>
      <c r="CA302" s="50"/>
      <c r="CB302" s="50"/>
      <c r="CC302" s="50"/>
      <c r="CD302" s="50"/>
      <c r="CE302" s="50"/>
      <c r="CF302" s="50"/>
      <c r="CG302" s="50"/>
      <c r="CH302" s="50"/>
      <c r="CI302" s="50"/>
      <c r="CJ302" s="50"/>
      <c r="CK302" s="50"/>
      <c r="CL302" s="50"/>
      <c r="CM302" s="50"/>
      <c r="CN302" s="50"/>
      <c r="CO302" s="50"/>
      <c r="CP302" s="50"/>
      <c r="CQ302" s="50"/>
      <c r="CR302" s="50"/>
      <c r="CS302" s="50"/>
      <c r="CT302" s="50"/>
      <c r="CU302" s="50"/>
      <c r="CV302" s="50"/>
      <c r="CW302" s="50"/>
      <c r="CX302" s="50"/>
      <c r="CY302" s="50"/>
      <c r="CZ302" s="50"/>
      <c r="DA302" s="50"/>
      <c r="DB302" s="50"/>
      <c r="DC302" s="50"/>
      <c r="DD302" s="50"/>
      <c r="DE302" s="50"/>
      <c r="DF302" s="50"/>
      <c r="DG302" s="50"/>
      <c r="DH302" s="50"/>
      <c r="DI302" s="50"/>
      <c r="DJ302" s="50"/>
      <c r="DK302" s="50"/>
      <c r="DL302" s="50"/>
      <c r="DM302" s="50"/>
      <c r="DN302" s="50"/>
      <c r="DO302" s="50"/>
      <c r="DP302" s="50"/>
      <c r="DQ302" s="50"/>
      <c r="DR302" s="50"/>
      <c r="DS302" s="50"/>
      <c r="DT302" s="50"/>
      <c r="DU302" s="50"/>
      <c r="DV302" s="50"/>
      <c r="DW302" s="50"/>
      <c r="DX302" s="50"/>
      <c r="DY302" s="50"/>
      <c r="DZ302" s="50"/>
      <c r="EA302" s="50"/>
      <c r="EB302" s="50"/>
      <c r="EC302" s="50"/>
      <c r="ED302" s="50"/>
      <c r="EE302" s="50"/>
      <c r="EF302" s="50"/>
      <c r="EG302" s="50"/>
      <c r="EH302" s="50"/>
      <c r="EI302" s="50"/>
      <c r="EJ302" s="50"/>
      <c r="EK302" s="50"/>
      <c r="EL302" s="50"/>
      <c r="EM302" s="50"/>
      <c r="EN302" s="50"/>
      <c r="EO302" s="50"/>
      <c r="EP302" s="50"/>
      <c r="EQ302" s="50"/>
      <c r="ER302" s="50"/>
      <c r="ES302" s="50"/>
      <c r="ET302" s="50"/>
      <c r="EU302" s="50"/>
      <c r="EV302" s="50"/>
      <c r="EW302" s="50"/>
      <c r="EX302" s="50"/>
      <c r="EY302" s="50"/>
      <c r="EZ302" s="50"/>
      <c r="FA302" s="50"/>
      <c r="FB302" s="50"/>
      <c r="FC302" s="50"/>
      <c r="FD302" s="50"/>
      <c r="FE302" s="50"/>
      <c r="FF302" s="50"/>
      <c r="FG302" s="50"/>
      <c r="FH302" s="50"/>
      <c r="FI302" s="50"/>
      <c r="FJ302" s="50"/>
      <c r="FK302" s="50"/>
      <c r="FL302" s="50"/>
      <c r="FM302" s="50"/>
      <c r="FN302" s="50"/>
      <c r="FO302" s="50"/>
      <c r="FP302" s="50"/>
      <c r="FQ302" s="50"/>
      <c r="FR302" s="50"/>
      <c r="FS302" s="50"/>
      <c r="FT302" s="50"/>
      <c r="FU302" s="50"/>
      <c r="FV302" s="50"/>
      <c r="FW302" s="50"/>
      <c r="FX302" s="50"/>
      <c r="FY302" s="50"/>
      <c r="FZ302" s="50"/>
      <c r="GA302" s="50"/>
      <c r="GB302" s="50"/>
      <c r="GC302" s="50"/>
      <c r="GD302" s="50"/>
      <c r="GE302" s="50"/>
      <c r="GF302" s="50"/>
      <c r="GG302" s="50"/>
      <c r="GH302" s="50"/>
      <c r="GI302" s="50"/>
      <c r="GJ302" s="50"/>
      <c r="GK302" s="50"/>
      <c r="GL302" s="50"/>
      <c r="GM302" s="50"/>
      <c r="GN302" s="50"/>
      <c r="GO302" s="50"/>
      <c r="GP302" s="50"/>
      <c r="GQ302" s="50"/>
      <c r="GR302" s="50"/>
      <c r="GS302" s="50"/>
      <c r="GT302" s="50"/>
      <c r="GU302" s="50"/>
      <c r="GV302" s="50"/>
      <c r="GW302" s="50"/>
      <c r="GX302" s="50"/>
      <c r="GY302" s="50"/>
      <c r="GZ302" s="50"/>
      <c r="HA302" s="50"/>
      <c r="HB302" s="50"/>
      <c r="HC302" s="50"/>
      <c r="HD302" s="50"/>
      <c r="HE302" s="50"/>
      <c r="HF302" s="50"/>
      <c r="HG302" s="50"/>
      <c r="HH302" s="50"/>
      <c r="HI302" s="50"/>
      <c r="HJ302" s="50"/>
      <c r="HK302" s="50"/>
      <c r="HL302" s="50"/>
      <c r="HM302" s="50"/>
      <c r="HN302" s="50"/>
      <c r="HO302" s="50"/>
      <c r="HP302" s="50"/>
      <c r="HQ302" s="50"/>
      <c r="HR302" s="50"/>
      <c r="HS302" s="50"/>
      <c r="HT302" s="50"/>
      <c r="HU302" s="50"/>
      <c r="HV302" s="50"/>
      <c r="HW302" s="50"/>
      <c r="HX302" s="50"/>
      <c r="HY302" s="50"/>
      <c r="HZ302" s="50"/>
      <c r="IA302" s="50"/>
      <c r="IB302" s="50"/>
      <c r="IC302" s="50"/>
      <c r="ID302" s="50"/>
      <c r="IE302" s="50"/>
      <c r="IF302" s="50"/>
      <c r="IG302" s="50"/>
      <c r="IH302" s="50"/>
      <c r="II302" s="50"/>
      <c r="IJ302" s="50"/>
      <c r="IK302" s="50"/>
      <c r="IL302" s="50"/>
      <c r="IM302" s="50"/>
      <c r="IN302" s="50"/>
      <c r="IO302" s="50"/>
      <c r="IP302" s="50"/>
      <c r="IQ302" s="50"/>
      <c r="IR302" s="50"/>
      <c r="IS302" s="50"/>
    </row>
    <row r="303" spans="1:253" ht="14.25" customHeight="1" x14ac:dyDescent="0.2">
      <c r="A303" s="56" t="str">
        <f t="shared" si="29"/>
        <v>camera.3010</v>
      </c>
      <c r="B303" s="57">
        <v>3010</v>
      </c>
      <c r="C303" s="58" t="s">
        <v>32</v>
      </c>
      <c r="D303" s="58">
        <v>193.00700000000001</v>
      </c>
      <c r="E303" s="58" t="s">
        <v>45</v>
      </c>
      <c r="F303" s="58" t="s">
        <v>34</v>
      </c>
      <c r="G303" s="58" t="s">
        <v>35</v>
      </c>
      <c r="H303" s="58" t="s">
        <v>851</v>
      </c>
      <c r="I303" s="58" t="s">
        <v>904</v>
      </c>
      <c r="J303" s="50" t="s">
        <v>47</v>
      </c>
      <c r="K303" s="50" t="s">
        <v>48</v>
      </c>
      <c r="L303" s="50" t="s">
        <v>905</v>
      </c>
      <c r="M303" s="58" t="s">
        <v>50</v>
      </c>
      <c r="N303" s="58" t="s">
        <v>50</v>
      </c>
      <c r="O303" s="50">
        <v>80</v>
      </c>
      <c r="P303" s="50">
        <v>80</v>
      </c>
      <c r="Q303" s="50">
        <v>554</v>
      </c>
      <c r="R303" s="50" t="s">
        <v>1675</v>
      </c>
      <c r="S303" s="50" t="s">
        <v>906</v>
      </c>
      <c r="T303" s="50">
        <v>2222</v>
      </c>
      <c r="U303" s="50" t="s">
        <v>51</v>
      </c>
      <c r="V303" s="50" t="s">
        <v>52</v>
      </c>
      <c r="AA303" s="50" t="s">
        <v>114</v>
      </c>
      <c r="AB303" s="58" t="s">
        <v>32</v>
      </c>
      <c r="AC303" s="50" t="s">
        <v>54</v>
      </c>
      <c r="AD303" s="50">
        <v>41.320926916692898</v>
      </c>
      <c r="AE303" s="50">
        <v>2.0741007458744498</v>
      </c>
      <c r="AF303" s="50">
        <v>300</v>
      </c>
      <c r="AG303" s="50" t="s">
        <v>43</v>
      </c>
      <c r="AH303" s="50" t="str">
        <f t="shared" si="31"/>
        <v>C-31 193,007 Sortida Aeroport</v>
      </c>
      <c r="AI303" s="50"/>
      <c r="AJ303" s="50" t="str">
        <f t="shared" si="32"/>
        <v>{'Camera information':{'Identifier':'camera.3010','Number':3010,'Group':'C-31','Name':'C-31 193,007 Sortida Aeroport','Location':'ACCESSOS SUD',</v>
      </c>
      <c r="AK303" s="50" t="str">
        <f t="shared" si="30"/>
        <v>'Description':'C-31 193,007 Sortida Aeroport','Symbol':'Fixed camera','Owner':'SCT','Municipality':'Prat de Llobregat','Kilometric Point':'193,007','Road':'C-31','Direction':'DEC',</v>
      </c>
      <c r="AL303" s="50" t="str">
        <f t="shared" si="33"/>
        <v>'Latitude':'41,3209269166929','Longitude':'2,07410074587445','Manufacturer':'AXIS','Model':'AXIS Q7401 Video Encoder','Protocol':'		Ultrak','Polling':300,</v>
      </c>
      <c r="AM303" s="50" t="str">
        <f t="shared" si="35"/>
        <v>'Connection':{'Address':'10.137.239.41','Multicast address':'				239.239.239.239','User':'root','Password':'root','HTTP port':80,'ONVIF port':80,'RTSP port':554},</v>
      </c>
      <c r="AN303" s="50" t="str">
        <f t="shared" si="34"/>
        <v>'PTZ protocol':{'Protocol':'		Ultrak','Address':			39,'Port':2222,'Serial settings':'9600,8,E,1'}}},</v>
      </c>
      <c r="AO303" s="50"/>
      <c r="AP303" s="50"/>
      <c r="AQ303" s="50"/>
      <c r="AR303" s="50"/>
      <c r="AS303" s="50"/>
      <c r="AT303" s="50"/>
      <c r="AU303" s="50"/>
      <c r="AV303" s="50"/>
      <c r="AW303" s="50"/>
      <c r="AX303" s="50"/>
      <c r="AY303" s="50"/>
      <c r="AZ303" s="50"/>
      <c r="BA303" s="50"/>
      <c r="BB303" s="50"/>
      <c r="BC303" s="50"/>
      <c r="BD303" s="50"/>
      <c r="BE303" s="50"/>
      <c r="BF303" s="50"/>
      <c r="BG303" s="50"/>
      <c r="BH303" s="50"/>
      <c r="BI303" s="50"/>
      <c r="BJ303" s="50"/>
      <c r="BK303" s="50"/>
      <c r="BL303" s="50"/>
      <c r="BM303" s="50"/>
      <c r="BN303" s="50"/>
      <c r="BO303" s="50"/>
      <c r="BP303" s="50"/>
      <c r="BQ303" s="50"/>
      <c r="BR303" s="50"/>
      <c r="BS303" s="50"/>
      <c r="BT303" s="50"/>
      <c r="BU303" s="50"/>
      <c r="BV303" s="50"/>
      <c r="BW303" s="50"/>
      <c r="BX303" s="50"/>
      <c r="BY303" s="50"/>
      <c r="BZ303" s="50"/>
      <c r="CA303" s="50"/>
      <c r="CB303" s="50"/>
      <c r="CC303" s="50"/>
      <c r="CD303" s="50"/>
      <c r="CE303" s="50"/>
      <c r="CF303" s="50"/>
      <c r="CG303" s="50"/>
      <c r="CH303" s="50"/>
      <c r="CI303" s="50"/>
      <c r="CJ303" s="50"/>
      <c r="CK303" s="50"/>
      <c r="CL303" s="50"/>
      <c r="CM303" s="50"/>
      <c r="CN303" s="50"/>
      <c r="CO303" s="50"/>
      <c r="CP303" s="50"/>
      <c r="CQ303" s="50"/>
      <c r="CR303" s="50"/>
      <c r="CS303" s="50"/>
      <c r="CT303" s="50"/>
      <c r="CU303" s="50"/>
      <c r="CV303" s="50"/>
      <c r="CW303" s="50"/>
      <c r="CX303" s="50"/>
      <c r="CY303" s="50"/>
      <c r="CZ303" s="50"/>
      <c r="DA303" s="50"/>
      <c r="DB303" s="50"/>
      <c r="DC303" s="50"/>
      <c r="DD303" s="50"/>
      <c r="DE303" s="50"/>
      <c r="DF303" s="50"/>
      <c r="DG303" s="50"/>
      <c r="DH303" s="50"/>
      <c r="DI303" s="50"/>
      <c r="DJ303" s="50"/>
      <c r="DK303" s="50"/>
      <c r="DL303" s="50"/>
      <c r="DM303" s="50"/>
      <c r="DN303" s="50"/>
      <c r="DO303" s="50"/>
      <c r="DP303" s="50"/>
      <c r="DQ303" s="50"/>
      <c r="DR303" s="50"/>
      <c r="DS303" s="50"/>
      <c r="DT303" s="50"/>
      <c r="DU303" s="50"/>
      <c r="DV303" s="50"/>
      <c r="DW303" s="50"/>
      <c r="DX303" s="50"/>
      <c r="DY303" s="50"/>
      <c r="DZ303" s="50"/>
      <c r="EA303" s="50"/>
      <c r="EB303" s="50"/>
      <c r="EC303" s="50"/>
      <c r="ED303" s="50"/>
      <c r="EE303" s="50"/>
      <c r="EF303" s="50"/>
      <c r="EG303" s="50"/>
      <c r="EH303" s="50"/>
      <c r="EI303" s="50"/>
      <c r="EJ303" s="50"/>
      <c r="EK303" s="50"/>
      <c r="EL303" s="50"/>
      <c r="EM303" s="50"/>
      <c r="EN303" s="50"/>
      <c r="EO303" s="50"/>
      <c r="EP303" s="50"/>
      <c r="EQ303" s="50"/>
      <c r="ER303" s="50"/>
      <c r="ES303" s="50"/>
      <c r="ET303" s="50"/>
      <c r="EU303" s="50"/>
      <c r="EV303" s="50"/>
      <c r="EW303" s="50"/>
      <c r="EX303" s="50"/>
      <c r="EY303" s="50"/>
      <c r="EZ303" s="50"/>
      <c r="FA303" s="50"/>
      <c r="FB303" s="50"/>
      <c r="FC303" s="50"/>
      <c r="FD303" s="50"/>
      <c r="FE303" s="50"/>
      <c r="FF303" s="50"/>
      <c r="FG303" s="50"/>
      <c r="FH303" s="50"/>
      <c r="FI303" s="50"/>
      <c r="FJ303" s="50"/>
      <c r="FK303" s="50"/>
      <c r="FL303" s="50"/>
      <c r="FM303" s="50"/>
      <c r="FN303" s="50"/>
      <c r="FO303" s="50"/>
      <c r="FP303" s="50"/>
      <c r="FQ303" s="50"/>
      <c r="FR303" s="50"/>
      <c r="FS303" s="50"/>
      <c r="FT303" s="50"/>
      <c r="FU303" s="50"/>
      <c r="FV303" s="50"/>
      <c r="FW303" s="50"/>
      <c r="FX303" s="50"/>
      <c r="FY303" s="50"/>
      <c r="FZ303" s="50"/>
      <c r="GA303" s="50"/>
      <c r="GB303" s="50"/>
      <c r="GC303" s="50"/>
      <c r="GD303" s="50"/>
      <c r="GE303" s="50"/>
      <c r="GF303" s="50"/>
      <c r="GG303" s="50"/>
      <c r="GH303" s="50"/>
      <c r="GI303" s="50"/>
      <c r="GJ303" s="50"/>
      <c r="GK303" s="50"/>
      <c r="GL303" s="50"/>
      <c r="GM303" s="50"/>
      <c r="GN303" s="50"/>
      <c r="GO303" s="50"/>
      <c r="GP303" s="50"/>
      <c r="GQ303" s="50"/>
      <c r="GR303" s="50"/>
      <c r="GS303" s="50"/>
      <c r="GT303" s="50"/>
      <c r="GU303" s="50"/>
      <c r="GV303" s="50"/>
      <c r="GW303" s="50"/>
      <c r="GX303" s="50"/>
      <c r="GY303" s="50"/>
      <c r="GZ303" s="50"/>
      <c r="HA303" s="50"/>
      <c r="HB303" s="50"/>
      <c r="HC303" s="50"/>
      <c r="HD303" s="50"/>
      <c r="HE303" s="50"/>
      <c r="HF303" s="50"/>
      <c r="HG303" s="50"/>
      <c r="HH303" s="50"/>
      <c r="HI303" s="50"/>
      <c r="HJ303" s="50"/>
      <c r="HK303" s="50"/>
      <c r="HL303" s="50"/>
      <c r="HM303" s="50"/>
      <c r="HN303" s="50"/>
      <c r="HO303" s="50"/>
      <c r="HP303" s="50"/>
      <c r="HQ303" s="50"/>
      <c r="HR303" s="50"/>
      <c r="HS303" s="50"/>
      <c r="HT303" s="50"/>
      <c r="HU303" s="50"/>
      <c r="HV303" s="50"/>
      <c r="HW303" s="50"/>
      <c r="HX303" s="50"/>
      <c r="HY303" s="50"/>
      <c r="HZ303" s="50"/>
      <c r="IA303" s="50"/>
      <c r="IB303" s="50"/>
      <c r="IC303" s="50"/>
      <c r="ID303" s="50"/>
      <c r="IE303" s="50"/>
      <c r="IF303" s="50"/>
      <c r="IG303" s="50"/>
      <c r="IH303" s="50"/>
      <c r="II303" s="50"/>
      <c r="IJ303" s="50"/>
      <c r="IK303" s="50"/>
      <c r="IL303" s="50"/>
      <c r="IM303" s="50"/>
      <c r="IN303" s="50"/>
      <c r="IO303" s="50"/>
      <c r="IP303" s="50"/>
      <c r="IQ303" s="50"/>
      <c r="IR303" s="50"/>
      <c r="IS303" s="50"/>
    </row>
    <row r="304" spans="1:253" ht="14.25" customHeight="1" x14ac:dyDescent="0.2">
      <c r="A304" s="56" t="str">
        <f t="shared" si="29"/>
        <v>camera.3011</v>
      </c>
      <c r="B304" s="57">
        <v>3011</v>
      </c>
      <c r="C304" s="58" t="s">
        <v>32</v>
      </c>
      <c r="D304" s="58">
        <v>192.17699999999999</v>
      </c>
      <c r="E304" s="58" t="s">
        <v>45</v>
      </c>
      <c r="F304" s="58" t="s">
        <v>34</v>
      </c>
      <c r="G304" s="58" t="s">
        <v>35</v>
      </c>
      <c r="H304" s="58" t="s">
        <v>851</v>
      </c>
      <c r="I304" s="58" t="s">
        <v>907</v>
      </c>
      <c r="J304" s="50" t="s">
        <v>47</v>
      </c>
      <c r="K304" s="50" t="s">
        <v>48</v>
      </c>
      <c r="L304" s="50" t="s">
        <v>908</v>
      </c>
      <c r="M304" s="58" t="s">
        <v>50</v>
      </c>
      <c r="N304" s="58" t="s">
        <v>50</v>
      </c>
      <c r="O304" s="50">
        <v>80</v>
      </c>
      <c r="P304" s="50">
        <v>80</v>
      </c>
      <c r="Q304" s="50">
        <v>554</v>
      </c>
      <c r="R304" s="50" t="s">
        <v>1675</v>
      </c>
      <c r="S304" s="50" t="s">
        <v>909</v>
      </c>
      <c r="T304" s="50">
        <v>2222</v>
      </c>
      <c r="U304" s="50" t="s">
        <v>51</v>
      </c>
      <c r="V304" s="50" t="s">
        <v>52</v>
      </c>
      <c r="AA304" s="50" t="s">
        <v>53</v>
      </c>
      <c r="AB304" s="58" t="s">
        <v>32</v>
      </c>
      <c r="AC304" s="50" t="s">
        <v>511</v>
      </c>
      <c r="AD304" s="50">
        <v>41.313518833326199</v>
      </c>
      <c r="AE304" s="50">
        <v>2.06815750589042</v>
      </c>
      <c r="AF304" s="50">
        <v>300</v>
      </c>
      <c r="AG304" s="50" t="s">
        <v>43</v>
      </c>
      <c r="AH304" s="50" t="str">
        <f t="shared" si="31"/>
        <v>C-31 192,177 Aeroport</v>
      </c>
      <c r="AI304" s="50"/>
      <c r="AJ304" s="50" t="str">
        <f t="shared" si="32"/>
        <v>{'Camera information':{'Identifier':'camera.3011','Number':3011,'Group':'C-31','Name':'C-31 192,177 Aeroport','Location':'ACCESSOS SUD',</v>
      </c>
      <c r="AK304" s="50" t="str">
        <f t="shared" si="30"/>
        <v>'Description':'C-31 192,177 Aeroport','Symbol':'Fixed camera','Owner':'SCT','Municipality':'Prat de Llobregat','Kilometric Point':'192,177','Road':'C-31','Direction':'CRE',</v>
      </c>
      <c r="AL304" s="50" t="str">
        <f t="shared" si="33"/>
        <v>'Latitude':'41,3135188333262','Longitude':'2,06815750589042','Manufacturer':'AXIS','Model':'AXIS Q7401 Video Encoder','Protocol':'		Ultrak','Polling':300,</v>
      </c>
      <c r="AM304" s="50" t="str">
        <f t="shared" si="35"/>
        <v>'Connection':{'Address':'10.137.239.99','Multicast address':'				239.239.239.239','User':'root','Password':'root','HTTP port':80,'ONVIF port':80,'RTSP port':554},</v>
      </c>
      <c r="AN304" s="50" t="str">
        <f t="shared" si="34"/>
        <v>'PTZ protocol':{'Protocol':'		Ultrak','Address':			40,'Port':2222,'Serial settings':'9600,8,E,1'}}},</v>
      </c>
      <c r="AO304" s="50"/>
      <c r="AP304" s="50"/>
      <c r="AQ304" s="50"/>
      <c r="AR304" s="50"/>
      <c r="AS304" s="50"/>
      <c r="AT304" s="50"/>
      <c r="AU304" s="50"/>
      <c r="AV304" s="50"/>
      <c r="AW304" s="50"/>
      <c r="AX304" s="50"/>
      <c r="AY304" s="50"/>
      <c r="AZ304" s="50"/>
      <c r="BA304" s="50"/>
      <c r="BB304" s="50"/>
      <c r="BC304" s="50"/>
      <c r="BD304" s="50"/>
      <c r="BE304" s="50"/>
      <c r="BF304" s="50"/>
      <c r="BG304" s="50"/>
      <c r="BH304" s="50"/>
      <c r="BI304" s="50"/>
      <c r="BJ304" s="50"/>
      <c r="BK304" s="50"/>
      <c r="BL304" s="50"/>
      <c r="BM304" s="50"/>
      <c r="BN304" s="50"/>
      <c r="BO304" s="50"/>
      <c r="BP304" s="50"/>
      <c r="BQ304" s="50"/>
      <c r="BR304" s="50"/>
      <c r="BS304" s="50"/>
      <c r="BT304" s="50"/>
      <c r="BU304" s="50"/>
      <c r="BV304" s="50"/>
      <c r="BW304" s="50"/>
      <c r="BX304" s="50"/>
      <c r="BY304" s="50"/>
      <c r="BZ304" s="50"/>
      <c r="CA304" s="50"/>
      <c r="CB304" s="50"/>
      <c r="CC304" s="50"/>
      <c r="CD304" s="50"/>
      <c r="CE304" s="50"/>
      <c r="CF304" s="50"/>
      <c r="CG304" s="50"/>
      <c r="CH304" s="50"/>
      <c r="CI304" s="50"/>
      <c r="CJ304" s="50"/>
      <c r="CK304" s="50"/>
      <c r="CL304" s="50"/>
      <c r="CM304" s="50"/>
      <c r="CN304" s="50"/>
      <c r="CO304" s="50"/>
      <c r="CP304" s="50"/>
      <c r="CQ304" s="50"/>
      <c r="CR304" s="50"/>
      <c r="CS304" s="50"/>
      <c r="CT304" s="50"/>
      <c r="CU304" s="50"/>
      <c r="CV304" s="50"/>
      <c r="CW304" s="50"/>
      <c r="CX304" s="50"/>
      <c r="CY304" s="50"/>
      <c r="CZ304" s="50"/>
      <c r="DA304" s="50"/>
      <c r="DB304" s="50"/>
      <c r="DC304" s="50"/>
      <c r="DD304" s="50"/>
      <c r="DE304" s="50"/>
      <c r="DF304" s="50"/>
      <c r="DG304" s="50"/>
      <c r="DH304" s="50"/>
      <c r="DI304" s="50"/>
      <c r="DJ304" s="50"/>
      <c r="DK304" s="50"/>
      <c r="DL304" s="50"/>
      <c r="DM304" s="50"/>
      <c r="DN304" s="50"/>
      <c r="DO304" s="50"/>
      <c r="DP304" s="50"/>
      <c r="DQ304" s="50"/>
      <c r="DR304" s="50"/>
      <c r="DS304" s="50"/>
      <c r="DT304" s="50"/>
      <c r="DU304" s="50"/>
      <c r="DV304" s="50"/>
      <c r="DW304" s="50"/>
      <c r="DX304" s="50"/>
      <c r="DY304" s="50"/>
      <c r="DZ304" s="50"/>
      <c r="EA304" s="50"/>
      <c r="EB304" s="50"/>
      <c r="EC304" s="50"/>
      <c r="ED304" s="50"/>
      <c r="EE304" s="50"/>
      <c r="EF304" s="50"/>
      <c r="EG304" s="50"/>
      <c r="EH304" s="50"/>
      <c r="EI304" s="50"/>
      <c r="EJ304" s="50"/>
      <c r="EK304" s="50"/>
      <c r="EL304" s="50"/>
      <c r="EM304" s="50"/>
      <c r="EN304" s="50"/>
      <c r="EO304" s="50"/>
      <c r="EP304" s="50"/>
      <c r="EQ304" s="50"/>
      <c r="ER304" s="50"/>
      <c r="ES304" s="50"/>
      <c r="ET304" s="50"/>
      <c r="EU304" s="50"/>
      <c r="EV304" s="50"/>
      <c r="EW304" s="50"/>
      <c r="EX304" s="50"/>
      <c r="EY304" s="50"/>
      <c r="EZ304" s="50"/>
      <c r="FA304" s="50"/>
      <c r="FB304" s="50"/>
      <c r="FC304" s="50"/>
      <c r="FD304" s="50"/>
      <c r="FE304" s="50"/>
      <c r="FF304" s="50"/>
      <c r="FG304" s="50"/>
      <c r="FH304" s="50"/>
      <c r="FI304" s="50"/>
      <c r="FJ304" s="50"/>
      <c r="FK304" s="50"/>
      <c r="FL304" s="50"/>
      <c r="FM304" s="50"/>
      <c r="FN304" s="50"/>
      <c r="FO304" s="50"/>
      <c r="FP304" s="50"/>
      <c r="FQ304" s="50"/>
      <c r="FR304" s="50"/>
      <c r="FS304" s="50"/>
      <c r="FT304" s="50"/>
      <c r="FU304" s="50"/>
      <c r="FV304" s="50"/>
      <c r="FW304" s="50"/>
      <c r="FX304" s="50"/>
      <c r="FY304" s="50"/>
      <c r="FZ304" s="50"/>
      <c r="GA304" s="50"/>
      <c r="GB304" s="50"/>
      <c r="GC304" s="50"/>
      <c r="GD304" s="50"/>
      <c r="GE304" s="50"/>
      <c r="GF304" s="50"/>
      <c r="GG304" s="50"/>
      <c r="GH304" s="50"/>
      <c r="GI304" s="50"/>
      <c r="GJ304" s="50"/>
      <c r="GK304" s="50"/>
      <c r="GL304" s="50"/>
      <c r="GM304" s="50"/>
      <c r="GN304" s="50"/>
      <c r="GO304" s="50"/>
      <c r="GP304" s="50"/>
      <c r="GQ304" s="50"/>
      <c r="GR304" s="50"/>
      <c r="GS304" s="50"/>
      <c r="GT304" s="50"/>
      <c r="GU304" s="50"/>
      <c r="GV304" s="50"/>
      <c r="GW304" s="50"/>
      <c r="GX304" s="50"/>
      <c r="GY304" s="50"/>
      <c r="GZ304" s="50"/>
      <c r="HA304" s="50"/>
      <c r="HB304" s="50"/>
      <c r="HC304" s="50"/>
      <c r="HD304" s="50"/>
      <c r="HE304" s="50"/>
      <c r="HF304" s="50"/>
      <c r="HG304" s="50"/>
      <c r="HH304" s="50"/>
      <c r="HI304" s="50"/>
      <c r="HJ304" s="50"/>
      <c r="HK304" s="50"/>
      <c r="HL304" s="50"/>
      <c r="HM304" s="50"/>
      <c r="HN304" s="50"/>
      <c r="HO304" s="50"/>
      <c r="HP304" s="50"/>
      <c r="HQ304" s="50"/>
      <c r="HR304" s="50"/>
      <c r="HS304" s="50"/>
      <c r="HT304" s="50"/>
      <c r="HU304" s="50"/>
      <c r="HV304" s="50"/>
      <c r="HW304" s="50"/>
      <c r="HX304" s="50"/>
      <c r="HY304" s="50"/>
      <c r="HZ304" s="50"/>
      <c r="IA304" s="50"/>
      <c r="IB304" s="50"/>
      <c r="IC304" s="50"/>
      <c r="ID304" s="50"/>
      <c r="IE304" s="50"/>
      <c r="IF304" s="50"/>
      <c r="IG304" s="50"/>
      <c r="IH304" s="50"/>
      <c r="II304" s="50"/>
      <c r="IJ304" s="50"/>
      <c r="IK304" s="50"/>
      <c r="IL304" s="50"/>
      <c r="IM304" s="50"/>
      <c r="IN304" s="50"/>
      <c r="IO304" s="50"/>
      <c r="IP304" s="50"/>
      <c r="IQ304" s="50"/>
      <c r="IR304" s="50"/>
      <c r="IS304" s="50"/>
    </row>
    <row r="305" spans="1:253" ht="14.25" customHeight="1" x14ac:dyDescent="0.2">
      <c r="A305" s="56" t="str">
        <f t="shared" si="29"/>
        <v>camera.3012</v>
      </c>
      <c r="B305" s="57">
        <v>3012</v>
      </c>
      <c r="C305" s="58" t="s">
        <v>32</v>
      </c>
      <c r="D305" s="58">
        <v>191.20699999999999</v>
      </c>
      <c r="E305" s="58" t="s">
        <v>45</v>
      </c>
      <c r="F305" s="58" t="s">
        <v>34</v>
      </c>
      <c r="G305" s="58" t="s">
        <v>35</v>
      </c>
      <c r="H305" s="58" t="s">
        <v>851</v>
      </c>
      <c r="I305" s="58" t="s">
        <v>899</v>
      </c>
      <c r="J305" s="50" t="s">
        <v>47</v>
      </c>
      <c r="K305" s="50" t="s">
        <v>48</v>
      </c>
      <c r="L305" s="71" t="s">
        <v>910</v>
      </c>
      <c r="M305" s="58" t="s">
        <v>880</v>
      </c>
      <c r="N305" s="58" t="s">
        <v>880</v>
      </c>
      <c r="O305" s="50">
        <v>80</v>
      </c>
      <c r="P305" s="50">
        <v>80</v>
      </c>
      <c r="Q305" s="50">
        <v>554</v>
      </c>
      <c r="R305" s="50" t="s">
        <v>1675</v>
      </c>
      <c r="S305" s="50" t="s">
        <v>911</v>
      </c>
      <c r="T305" s="50">
        <v>2222</v>
      </c>
      <c r="U305" s="50" t="s">
        <v>51</v>
      </c>
      <c r="V305" s="50" t="s">
        <v>52</v>
      </c>
      <c r="AA305" s="50" t="s">
        <v>53</v>
      </c>
      <c r="AB305" s="58" t="s">
        <v>32</v>
      </c>
      <c r="AC305" s="50" t="s">
        <v>511</v>
      </c>
      <c r="AD305" s="50">
        <v>41.303697727655397</v>
      </c>
      <c r="AE305" s="50">
        <v>2.05881063693734</v>
      </c>
      <c r="AF305" s="50">
        <v>300</v>
      </c>
      <c r="AG305" s="50" t="s">
        <v>43</v>
      </c>
      <c r="AH305" s="50" t="str">
        <f t="shared" si="31"/>
        <v>C-31 191,207 El Prat</v>
      </c>
      <c r="AI305" s="50"/>
      <c r="AJ305" s="50" t="str">
        <f t="shared" si="32"/>
        <v>{'Camera information':{'Identifier':'camera.3012','Number':3012,'Group':'C-31','Name':'C-31 191,207 El Prat','Location':'ACCESSOS SUD',</v>
      </c>
      <c r="AK305" s="50" t="str">
        <f t="shared" si="30"/>
        <v>'Description':'C-31 191,207 El Prat','Symbol':'Fixed camera','Owner':'SCT','Municipality':'Prat de Llobregat','Kilometric Point':'191,207','Road':'C-31','Direction':'CRE',</v>
      </c>
      <c r="AL305" s="50" t="str">
        <f t="shared" si="33"/>
        <v>'Latitude':'41,3036977276554','Longitude':'2,05881063693734','Manufacturer':'AXIS','Model':'AXIS Q7401 Video Encoder','Protocol':'		Ultrak','Polling':300,</v>
      </c>
      <c r="AM305" s="50" t="str">
        <f t="shared" si="35"/>
        <v>'Connection':{'Address':'10.137.239.100','Multicast address':'				239.239.239.239','User':'sin password','Password':'sin password','HTTP port':80,'ONVIF port':80,'RTSP port':554},</v>
      </c>
      <c r="AN305" s="50" t="str">
        <f t="shared" si="34"/>
        <v>'PTZ protocol':{'Protocol':'		Ultrak','Address':			41,'Port':2222,'Serial settings':'9600,8,E,1'}}},</v>
      </c>
      <c r="AO305" s="50"/>
      <c r="AP305" s="50"/>
      <c r="AQ305" s="50"/>
      <c r="AR305" s="50"/>
      <c r="AS305" s="50"/>
      <c r="AT305" s="50"/>
      <c r="AU305" s="50"/>
      <c r="AV305" s="50"/>
      <c r="AW305" s="50"/>
      <c r="AX305" s="50"/>
      <c r="AY305" s="50"/>
      <c r="AZ305" s="50"/>
      <c r="BA305" s="50"/>
      <c r="BB305" s="50"/>
      <c r="BC305" s="50"/>
      <c r="BD305" s="50"/>
      <c r="BE305" s="50"/>
      <c r="BF305" s="50"/>
      <c r="BG305" s="50"/>
      <c r="BH305" s="50"/>
      <c r="BI305" s="50"/>
      <c r="BJ305" s="50"/>
      <c r="BK305" s="50"/>
      <c r="BL305" s="50"/>
      <c r="BM305" s="50"/>
      <c r="BN305" s="50"/>
      <c r="BO305" s="50"/>
      <c r="BP305" s="50"/>
      <c r="BQ305" s="50"/>
      <c r="BR305" s="50"/>
      <c r="BS305" s="50"/>
      <c r="BT305" s="50"/>
      <c r="BU305" s="50"/>
      <c r="BV305" s="50"/>
      <c r="BW305" s="50"/>
      <c r="BX305" s="50"/>
      <c r="BY305" s="50"/>
      <c r="BZ305" s="50"/>
      <c r="CA305" s="50"/>
      <c r="CB305" s="50"/>
      <c r="CC305" s="50"/>
      <c r="CD305" s="50"/>
      <c r="CE305" s="50"/>
      <c r="CF305" s="50"/>
      <c r="CG305" s="50"/>
      <c r="CH305" s="50"/>
      <c r="CI305" s="50"/>
      <c r="CJ305" s="50"/>
      <c r="CK305" s="50"/>
      <c r="CL305" s="50"/>
      <c r="CM305" s="50"/>
      <c r="CN305" s="50"/>
      <c r="CO305" s="50"/>
      <c r="CP305" s="50"/>
      <c r="CQ305" s="50"/>
      <c r="CR305" s="50"/>
      <c r="CS305" s="50"/>
      <c r="CT305" s="50"/>
      <c r="CU305" s="50"/>
      <c r="CV305" s="50"/>
      <c r="CW305" s="50"/>
      <c r="CX305" s="50"/>
      <c r="CY305" s="50"/>
      <c r="CZ305" s="50"/>
      <c r="DA305" s="50"/>
      <c r="DB305" s="50"/>
      <c r="DC305" s="50"/>
      <c r="DD305" s="50"/>
      <c r="DE305" s="50"/>
      <c r="DF305" s="50"/>
      <c r="DG305" s="50"/>
      <c r="DH305" s="50"/>
      <c r="DI305" s="50"/>
      <c r="DJ305" s="50"/>
      <c r="DK305" s="50"/>
      <c r="DL305" s="50"/>
      <c r="DM305" s="50"/>
      <c r="DN305" s="50"/>
      <c r="DO305" s="50"/>
      <c r="DP305" s="50"/>
      <c r="DQ305" s="50"/>
      <c r="DR305" s="50"/>
      <c r="DS305" s="50"/>
      <c r="DT305" s="50"/>
      <c r="DU305" s="50"/>
      <c r="DV305" s="50"/>
      <c r="DW305" s="50"/>
      <c r="DX305" s="50"/>
      <c r="DY305" s="50"/>
      <c r="DZ305" s="50"/>
      <c r="EA305" s="50"/>
      <c r="EB305" s="50"/>
      <c r="EC305" s="50"/>
      <c r="ED305" s="50"/>
      <c r="EE305" s="50"/>
      <c r="EF305" s="50"/>
      <c r="EG305" s="50"/>
      <c r="EH305" s="50"/>
      <c r="EI305" s="50"/>
      <c r="EJ305" s="50"/>
      <c r="EK305" s="50"/>
      <c r="EL305" s="50"/>
      <c r="EM305" s="50"/>
      <c r="EN305" s="50"/>
      <c r="EO305" s="50"/>
      <c r="EP305" s="50"/>
      <c r="EQ305" s="50"/>
      <c r="ER305" s="50"/>
      <c r="ES305" s="50"/>
      <c r="ET305" s="50"/>
      <c r="EU305" s="50"/>
      <c r="EV305" s="50"/>
      <c r="EW305" s="50"/>
      <c r="EX305" s="50"/>
      <c r="EY305" s="50"/>
      <c r="EZ305" s="50"/>
      <c r="FA305" s="50"/>
      <c r="FB305" s="50"/>
      <c r="FC305" s="50"/>
      <c r="FD305" s="50"/>
      <c r="FE305" s="50"/>
      <c r="FF305" s="50"/>
      <c r="FG305" s="50"/>
      <c r="FH305" s="50"/>
      <c r="FI305" s="50"/>
      <c r="FJ305" s="50"/>
      <c r="FK305" s="50"/>
      <c r="FL305" s="50"/>
      <c r="FM305" s="50"/>
      <c r="FN305" s="50"/>
      <c r="FO305" s="50"/>
      <c r="FP305" s="50"/>
      <c r="FQ305" s="50"/>
      <c r="FR305" s="50"/>
      <c r="FS305" s="50"/>
      <c r="FT305" s="50"/>
      <c r="FU305" s="50"/>
      <c r="FV305" s="50"/>
      <c r="FW305" s="50"/>
      <c r="FX305" s="50"/>
      <c r="FY305" s="50"/>
      <c r="FZ305" s="50"/>
      <c r="GA305" s="50"/>
      <c r="GB305" s="50"/>
      <c r="GC305" s="50"/>
      <c r="GD305" s="50"/>
      <c r="GE305" s="50"/>
      <c r="GF305" s="50"/>
      <c r="GG305" s="50"/>
      <c r="GH305" s="50"/>
      <c r="GI305" s="50"/>
      <c r="GJ305" s="50"/>
      <c r="GK305" s="50"/>
      <c r="GL305" s="50"/>
      <c r="GM305" s="50"/>
      <c r="GN305" s="50"/>
      <c r="GO305" s="50"/>
      <c r="GP305" s="50"/>
      <c r="GQ305" s="50"/>
      <c r="GR305" s="50"/>
      <c r="GS305" s="50"/>
      <c r="GT305" s="50"/>
      <c r="GU305" s="50"/>
      <c r="GV305" s="50"/>
      <c r="GW305" s="50"/>
      <c r="GX305" s="50"/>
      <c r="GY305" s="50"/>
      <c r="GZ305" s="50"/>
      <c r="HA305" s="50"/>
      <c r="HB305" s="50"/>
      <c r="HC305" s="50"/>
      <c r="HD305" s="50"/>
      <c r="HE305" s="50"/>
      <c r="HF305" s="50"/>
      <c r="HG305" s="50"/>
      <c r="HH305" s="50"/>
      <c r="HI305" s="50"/>
      <c r="HJ305" s="50"/>
      <c r="HK305" s="50"/>
      <c r="HL305" s="50"/>
      <c r="HM305" s="50"/>
      <c r="HN305" s="50"/>
      <c r="HO305" s="50"/>
      <c r="HP305" s="50"/>
      <c r="HQ305" s="50"/>
      <c r="HR305" s="50"/>
      <c r="HS305" s="50"/>
      <c r="HT305" s="50"/>
      <c r="HU305" s="50"/>
      <c r="HV305" s="50"/>
      <c r="HW305" s="50"/>
      <c r="HX305" s="50"/>
      <c r="HY305" s="50"/>
      <c r="HZ305" s="50"/>
      <c r="IA305" s="50"/>
      <c r="IB305" s="50"/>
      <c r="IC305" s="50"/>
      <c r="ID305" s="50"/>
      <c r="IE305" s="50"/>
      <c r="IF305" s="50"/>
      <c r="IG305" s="50"/>
      <c r="IH305" s="50"/>
      <c r="II305" s="50"/>
      <c r="IJ305" s="50"/>
      <c r="IK305" s="50"/>
      <c r="IL305" s="50"/>
      <c r="IM305" s="50"/>
      <c r="IN305" s="50"/>
      <c r="IO305" s="50"/>
      <c r="IP305" s="50"/>
      <c r="IQ305" s="50"/>
      <c r="IR305" s="50"/>
      <c r="IS305" s="50"/>
    </row>
    <row r="306" spans="1:253" ht="14.25" customHeight="1" x14ac:dyDescent="0.2">
      <c r="A306" s="56" t="str">
        <f t="shared" si="29"/>
        <v>camera.3013</v>
      </c>
      <c r="B306" s="57">
        <v>3013</v>
      </c>
      <c r="C306" s="58" t="s">
        <v>32</v>
      </c>
      <c r="D306" s="58">
        <v>189.828</v>
      </c>
      <c r="E306" s="58" t="s">
        <v>45</v>
      </c>
      <c r="F306" s="58" t="s">
        <v>34</v>
      </c>
      <c r="G306" s="58" t="s">
        <v>35</v>
      </c>
      <c r="H306" s="58" t="s">
        <v>912</v>
      </c>
      <c r="I306" s="58" t="s">
        <v>913</v>
      </c>
      <c r="J306" s="50" t="s">
        <v>47</v>
      </c>
      <c r="K306" s="50" t="s">
        <v>48</v>
      </c>
      <c r="L306" s="71" t="s">
        <v>914</v>
      </c>
      <c r="M306" s="58" t="s">
        <v>50</v>
      </c>
      <c r="N306" s="58" t="s">
        <v>50</v>
      </c>
      <c r="O306" s="50">
        <v>80</v>
      </c>
      <c r="P306" s="50">
        <v>80</v>
      </c>
      <c r="Q306" s="50">
        <v>554</v>
      </c>
      <c r="R306" s="50" t="s">
        <v>1675</v>
      </c>
      <c r="S306" s="50" t="s">
        <v>915</v>
      </c>
      <c r="T306" s="50">
        <v>2222</v>
      </c>
      <c r="U306" s="50" t="s">
        <v>51</v>
      </c>
      <c r="V306" s="50" t="s">
        <v>52</v>
      </c>
      <c r="AA306" s="50" t="s">
        <v>53</v>
      </c>
      <c r="AB306" s="58" t="s">
        <v>32</v>
      </c>
      <c r="AC306" s="50" t="s">
        <v>54</v>
      </c>
      <c r="AD306" s="50">
        <v>41.295710479323503</v>
      </c>
      <c r="AE306" s="50">
        <v>2.0501544683703798</v>
      </c>
      <c r="AF306" s="50">
        <v>300</v>
      </c>
      <c r="AG306" s="50" t="s">
        <v>43</v>
      </c>
      <c r="AH306" s="50" t="str">
        <f t="shared" si="31"/>
        <v>C-31 189,828 Mercaderies Aeroport</v>
      </c>
      <c r="AI306" s="50"/>
      <c r="AJ306" s="50" t="str">
        <f t="shared" si="32"/>
        <v>{'Camera information':{'Identifier':'camera.3013','Number':3013,'Group':'C-31','Name':'C-31 189,828 Mercaderies Aeroport','Location':'ACCESSOS SUD',</v>
      </c>
      <c r="AK306" s="50" t="str">
        <f t="shared" si="30"/>
        <v>'Description':'C-31 189,828 Mercaderies Aeroport','Symbol':'Fixed camera','Owner':'SCT','Municipality':'Sant Boi de Llobregat','Kilometric Point':'189,828','Road':'C-31','Direction':'DEC',</v>
      </c>
      <c r="AL306" s="50" t="str">
        <f t="shared" si="33"/>
        <v>'Latitude':'41,2957104793235','Longitude':'2,05015446837038','Manufacturer':'AXIS','Model':'AXIS Q7401 Video Encoder','Protocol':'		Ultrak','Polling':300,</v>
      </c>
      <c r="AM306" s="50" t="str">
        <f t="shared" si="35"/>
        <v>'Connection':{'Address':'10.137.239.101','Multicast address':'				239.239.239.239','User':'root','Password':'root','HTTP port':80,'ONVIF port':80,'RTSP port':554},</v>
      </c>
      <c r="AN306" s="50" t="str">
        <f t="shared" si="34"/>
        <v>'PTZ protocol':{'Protocol':'		Ultrak','Address':			42,'Port':2222,'Serial settings':'9600,8,E,1'}}},</v>
      </c>
      <c r="AO306" s="50"/>
      <c r="AP306" s="50"/>
      <c r="AQ306" s="50"/>
      <c r="AR306" s="50"/>
      <c r="AS306" s="50"/>
      <c r="AT306" s="50"/>
      <c r="AU306" s="50"/>
      <c r="AV306" s="50"/>
      <c r="AW306" s="50"/>
      <c r="AX306" s="50"/>
      <c r="AY306" s="50"/>
      <c r="AZ306" s="50"/>
      <c r="BA306" s="50"/>
      <c r="BB306" s="50"/>
      <c r="BC306" s="50"/>
      <c r="BD306" s="50"/>
      <c r="BE306" s="50"/>
      <c r="BF306" s="50"/>
      <c r="BG306" s="50"/>
      <c r="BH306" s="50"/>
      <c r="BI306" s="50"/>
      <c r="BJ306" s="50"/>
      <c r="BK306" s="50"/>
      <c r="BL306" s="50"/>
      <c r="BM306" s="50"/>
      <c r="BN306" s="50"/>
      <c r="BO306" s="50"/>
      <c r="BP306" s="50"/>
      <c r="BQ306" s="50"/>
      <c r="BR306" s="50"/>
      <c r="BS306" s="50"/>
      <c r="BT306" s="50"/>
      <c r="BU306" s="50"/>
      <c r="BV306" s="50"/>
      <c r="BW306" s="50"/>
      <c r="BX306" s="50"/>
      <c r="BY306" s="50"/>
      <c r="BZ306" s="50"/>
      <c r="CA306" s="50"/>
      <c r="CB306" s="50"/>
      <c r="CC306" s="50"/>
      <c r="CD306" s="50"/>
      <c r="CE306" s="50"/>
      <c r="CF306" s="50"/>
      <c r="CG306" s="50"/>
      <c r="CH306" s="50"/>
      <c r="CI306" s="50"/>
      <c r="CJ306" s="50"/>
      <c r="CK306" s="50"/>
      <c r="CL306" s="50"/>
      <c r="CM306" s="50"/>
      <c r="CN306" s="50"/>
      <c r="CO306" s="50"/>
      <c r="CP306" s="50"/>
      <c r="CQ306" s="50"/>
      <c r="CR306" s="50"/>
      <c r="CS306" s="50"/>
      <c r="CT306" s="50"/>
      <c r="CU306" s="50"/>
      <c r="CV306" s="50"/>
      <c r="CW306" s="50"/>
      <c r="CX306" s="50"/>
      <c r="CY306" s="50"/>
      <c r="CZ306" s="50"/>
      <c r="DA306" s="50"/>
      <c r="DB306" s="50"/>
      <c r="DC306" s="50"/>
      <c r="DD306" s="50"/>
      <c r="DE306" s="50"/>
      <c r="DF306" s="50"/>
      <c r="DG306" s="50"/>
      <c r="DH306" s="50"/>
      <c r="DI306" s="50"/>
      <c r="DJ306" s="50"/>
      <c r="DK306" s="50"/>
      <c r="DL306" s="50"/>
      <c r="DM306" s="50"/>
      <c r="DN306" s="50"/>
      <c r="DO306" s="50"/>
      <c r="DP306" s="50"/>
      <c r="DQ306" s="50"/>
      <c r="DR306" s="50"/>
      <c r="DS306" s="50"/>
      <c r="DT306" s="50"/>
      <c r="DU306" s="50"/>
      <c r="DV306" s="50"/>
      <c r="DW306" s="50"/>
      <c r="DX306" s="50"/>
      <c r="DY306" s="50"/>
      <c r="DZ306" s="50"/>
      <c r="EA306" s="50"/>
      <c r="EB306" s="50"/>
      <c r="EC306" s="50"/>
      <c r="ED306" s="50"/>
      <c r="EE306" s="50"/>
      <c r="EF306" s="50"/>
      <c r="EG306" s="50"/>
      <c r="EH306" s="50"/>
      <c r="EI306" s="50"/>
      <c r="EJ306" s="50"/>
      <c r="EK306" s="50"/>
      <c r="EL306" s="50"/>
      <c r="EM306" s="50"/>
      <c r="EN306" s="50"/>
      <c r="EO306" s="50"/>
      <c r="EP306" s="50"/>
      <c r="EQ306" s="50"/>
      <c r="ER306" s="50"/>
      <c r="ES306" s="50"/>
      <c r="ET306" s="50"/>
      <c r="EU306" s="50"/>
      <c r="EV306" s="50"/>
      <c r="EW306" s="50"/>
      <c r="EX306" s="50"/>
      <c r="EY306" s="50"/>
      <c r="EZ306" s="50"/>
      <c r="FA306" s="50"/>
      <c r="FB306" s="50"/>
      <c r="FC306" s="50"/>
      <c r="FD306" s="50"/>
      <c r="FE306" s="50"/>
      <c r="FF306" s="50"/>
      <c r="FG306" s="50"/>
      <c r="FH306" s="50"/>
      <c r="FI306" s="50"/>
      <c r="FJ306" s="50"/>
      <c r="FK306" s="50"/>
      <c r="FL306" s="50"/>
      <c r="FM306" s="50"/>
      <c r="FN306" s="50"/>
      <c r="FO306" s="50"/>
      <c r="FP306" s="50"/>
      <c r="FQ306" s="50"/>
      <c r="FR306" s="50"/>
      <c r="FS306" s="50"/>
      <c r="FT306" s="50"/>
      <c r="FU306" s="50"/>
      <c r="FV306" s="50"/>
      <c r="FW306" s="50"/>
      <c r="FX306" s="50"/>
      <c r="FY306" s="50"/>
      <c r="FZ306" s="50"/>
      <c r="GA306" s="50"/>
      <c r="GB306" s="50"/>
      <c r="GC306" s="50"/>
      <c r="GD306" s="50"/>
      <c r="GE306" s="50"/>
      <c r="GF306" s="50"/>
      <c r="GG306" s="50"/>
      <c r="GH306" s="50"/>
      <c r="GI306" s="50"/>
      <c r="GJ306" s="50"/>
      <c r="GK306" s="50"/>
      <c r="GL306" s="50"/>
      <c r="GM306" s="50"/>
      <c r="GN306" s="50"/>
      <c r="GO306" s="50"/>
      <c r="GP306" s="50"/>
      <c r="GQ306" s="50"/>
      <c r="GR306" s="50"/>
      <c r="GS306" s="50"/>
      <c r="GT306" s="50"/>
      <c r="GU306" s="50"/>
      <c r="GV306" s="50"/>
      <c r="GW306" s="50"/>
      <c r="GX306" s="50"/>
      <c r="GY306" s="50"/>
      <c r="GZ306" s="50"/>
      <c r="HA306" s="50"/>
      <c r="HB306" s="50"/>
      <c r="HC306" s="50"/>
      <c r="HD306" s="50"/>
      <c r="HE306" s="50"/>
      <c r="HF306" s="50"/>
      <c r="HG306" s="50"/>
      <c r="HH306" s="50"/>
      <c r="HI306" s="50"/>
      <c r="HJ306" s="50"/>
      <c r="HK306" s="50"/>
      <c r="HL306" s="50"/>
      <c r="HM306" s="50"/>
      <c r="HN306" s="50"/>
      <c r="HO306" s="50"/>
      <c r="HP306" s="50"/>
      <c r="HQ306" s="50"/>
      <c r="HR306" s="50"/>
      <c r="HS306" s="50"/>
      <c r="HT306" s="50"/>
      <c r="HU306" s="50"/>
      <c r="HV306" s="50"/>
      <c r="HW306" s="50"/>
      <c r="HX306" s="50"/>
      <c r="HY306" s="50"/>
      <c r="HZ306" s="50"/>
      <c r="IA306" s="50"/>
      <c r="IB306" s="50"/>
      <c r="IC306" s="50"/>
      <c r="ID306" s="50"/>
      <c r="IE306" s="50"/>
      <c r="IF306" s="50"/>
      <c r="IG306" s="50"/>
      <c r="IH306" s="50"/>
      <c r="II306" s="50"/>
      <c r="IJ306" s="50"/>
      <c r="IK306" s="50"/>
      <c r="IL306" s="50"/>
      <c r="IM306" s="50"/>
      <c r="IN306" s="50"/>
      <c r="IO306" s="50"/>
      <c r="IP306" s="50"/>
      <c r="IQ306" s="50"/>
      <c r="IR306" s="50"/>
      <c r="IS306" s="50"/>
    </row>
    <row r="307" spans="1:253" ht="14.25" customHeight="1" x14ac:dyDescent="0.2">
      <c r="A307" s="56" t="str">
        <f t="shared" si="29"/>
        <v>camera.3014</v>
      </c>
      <c r="B307" s="57">
        <v>3014</v>
      </c>
      <c r="C307" s="58" t="s">
        <v>32</v>
      </c>
      <c r="D307" s="58">
        <v>188.93700000000001</v>
      </c>
      <c r="E307" s="58" t="s">
        <v>45</v>
      </c>
      <c r="F307" s="58" t="s">
        <v>34</v>
      </c>
      <c r="G307" s="58" t="s">
        <v>35</v>
      </c>
      <c r="H307" s="58" t="s">
        <v>916</v>
      </c>
      <c r="I307" s="58" t="s">
        <v>916</v>
      </c>
      <c r="J307" s="50" t="s">
        <v>47</v>
      </c>
      <c r="K307" s="50" t="s">
        <v>48</v>
      </c>
      <c r="L307" s="71" t="s">
        <v>917</v>
      </c>
      <c r="M307" s="58" t="s">
        <v>50</v>
      </c>
      <c r="N307" s="58" t="s">
        <v>50</v>
      </c>
      <c r="O307" s="50">
        <v>80</v>
      </c>
      <c r="P307" s="50">
        <v>80</v>
      </c>
      <c r="Q307" s="50">
        <v>554</v>
      </c>
      <c r="R307" s="50" t="s">
        <v>1675</v>
      </c>
      <c r="S307" s="50" t="s">
        <v>918</v>
      </c>
      <c r="T307" s="50">
        <v>2222</v>
      </c>
      <c r="U307" s="50" t="s">
        <v>51</v>
      </c>
      <c r="V307" s="50" t="s">
        <v>52</v>
      </c>
      <c r="AA307" s="50" t="s">
        <v>53</v>
      </c>
      <c r="AB307" s="58" t="s">
        <v>32</v>
      </c>
      <c r="AC307" s="50" t="s">
        <v>54</v>
      </c>
      <c r="AD307" s="50">
        <v>41.280925967525597</v>
      </c>
      <c r="AE307" s="50">
        <v>2.0522623019936201</v>
      </c>
      <c r="AF307" s="50">
        <v>300</v>
      </c>
      <c r="AG307" s="50" t="s">
        <v>43</v>
      </c>
      <c r="AH307" s="50" t="str">
        <f t="shared" si="31"/>
        <v>C-31 188,937 Viladecans</v>
      </c>
      <c r="AI307" s="50"/>
      <c r="AJ307" s="50" t="str">
        <f t="shared" si="32"/>
        <v>{'Camera information':{'Identifier':'camera.3014','Number':3014,'Group':'C-31','Name':'C-31 188,937 Viladecans','Location':'ACCESSOS SUD',</v>
      </c>
      <c r="AK307" s="50" t="str">
        <f t="shared" si="30"/>
        <v>'Description':'C-31 188,937 Viladecans','Symbol':'Fixed camera','Owner':'SCT','Municipality':'Viladecans','Kilometric Point':'188,937','Road':'C-31','Direction':'DEC',</v>
      </c>
      <c r="AL307" s="50" t="str">
        <f t="shared" si="33"/>
        <v>'Latitude':'41,2809259675256','Longitude':'2,05226230199362','Manufacturer':'AXIS','Model':'AXIS Q7401 Video Encoder','Protocol':'		Ultrak','Polling':300,</v>
      </c>
      <c r="AM307" s="50" t="str">
        <f t="shared" si="35"/>
        <v>'Connection':{'Address':'10.137.239.102','Multicast address':'				239.239.239.239','User':'root','Password':'root','HTTP port':80,'ONVIF port':80,'RTSP port':554},</v>
      </c>
      <c r="AN307" s="50" t="str">
        <f t="shared" si="34"/>
        <v>'PTZ protocol':{'Protocol':'		Ultrak','Address':			43,'Port':2222,'Serial settings':'9600,8,E,1'}}},</v>
      </c>
      <c r="AO307" s="50"/>
      <c r="AP307" s="50"/>
      <c r="AQ307" s="50"/>
      <c r="AR307" s="50"/>
      <c r="AS307" s="50"/>
      <c r="AT307" s="50"/>
      <c r="AU307" s="50"/>
      <c r="AV307" s="50"/>
      <c r="AW307" s="50"/>
      <c r="AX307" s="50"/>
      <c r="AY307" s="50"/>
      <c r="AZ307" s="50"/>
      <c r="BA307" s="50"/>
      <c r="BB307" s="50"/>
      <c r="BC307" s="50"/>
      <c r="BD307" s="50"/>
      <c r="BE307" s="50"/>
      <c r="BF307" s="50"/>
      <c r="BG307" s="50"/>
      <c r="BH307" s="50"/>
      <c r="BI307" s="50"/>
      <c r="BJ307" s="50"/>
      <c r="BK307" s="50"/>
      <c r="BL307" s="50"/>
      <c r="BM307" s="50"/>
      <c r="BN307" s="50"/>
      <c r="BO307" s="50"/>
      <c r="BP307" s="50"/>
      <c r="BQ307" s="50"/>
      <c r="BR307" s="50"/>
      <c r="BS307" s="50"/>
      <c r="BT307" s="50"/>
      <c r="BU307" s="50"/>
      <c r="BV307" s="50"/>
      <c r="BW307" s="50"/>
      <c r="BX307" s="50"/>
      <c r="BY307" s="50"/>
      <c r="BZ307" s="50"/>
      <c r="CA307" s="50"/>
      <c r="CB307" s="50"/>
      <c r="CC307" s="50"/>
      <c r="CD307" s="50"/>
      <c r="CE307" s="50"/>
      <c r="CF307" s="50"/>
      <c r="CG307" s="50"/>
      <c r="CH307" s="50"/>
      <c r="CI307" s="50"/>
      <c r="CJ307" s="50"/>
      <c r="CK307" s="50"/>
      <c r="CL307" s="50"/>
      <c r="CM307" s="50"/>
      <c r="CN307" s="50"/>
      <c r="CO307" s="50"/>
      <c r="CP307" s="50"/>
      <c r="CQ307" s="50"/>
      <c r="CR307" s="50"/>
      <c r="CS307" s="50"/>
      <c r="CT307" s="50"/>
      <c r="CU307" s="50"/>
      <c r="CV307" s="50"/>
      <c r="CW307" s="50"/>
      <c r="CX307" s="50"/>
      <c r="CY307" s="50"/>
      <c r="CZ307" s="50"/>
      <c r="DA307" s="50"/>
      <c r="DB307" s="50"/>
      <c r="DC307" s="50"/>
      <c r="DD307" s="50"/>
      <c r="DE307" s="50"/>
      <c r="DF307" s="50"/>
      <c r="DG307" s="50"/>
      <c r="DH307" s="50"/>
      <c r="DI307" s="50"/>
      <c r="DJ307" s="50"/>
      <c r="DK307" s="50"/>
      <c r="DL307" s="50"/>
      <c r="DM307" s="50"/>
      <c r="DN307" s="50"/>
      <c r="DO307" s="50"/>
      <c r="DP307" s="50"/>
      <c r="DQ307" s="50"/>
      <c r="DR307" s="50"/>
      <c r="DS307" s="50"/>
      <c r="DT307" s="50"/>
      <c r="DU307" s="50"/>
      <c r="DV307" s="50"/>
      <c r="DW307" s="50"/>
      <c r="DX307" s="50"/>
      <c r="DY307" s="50"/>
      <c r="DZ307" s="50"/>
      <c r="EA307" s="50"/>
      <c r="EB307" s="50"/>
      <c r="EC307" s="50"/>
      <c r="ED307" s="50"/>
      <c r="EE307" s="50"/>
      <c r="EF307" s="50"/>
      <c r="EG307" s="50"/>
      <c r="EH307" s="50"/>
      <c r="EI307" s="50"/>
      <c r="EJ307" s="50"/>
      <c r="EK307" s="50"/>
      <c r="EL307" s="50"/>
      <c r="EM307" s="50"/>
      <c r="EN307" s="50"/>
      <c r="EO307" s="50"/>
      <c r="EP307" s="50"/>
      <c r="EQ307" s="50"/>
      <c r="ER307" s="50"/>
      <c r="ES307" s="50"/>
      <c r="ET307" s="50"/>
      <c r="EU307" s="50"/>
      <c r="EV307" s="50"/>
      <c r="EW307" s="50"/>
      <c r="EX307" s="50"/>
      <c r="EY307" s="50"/>
      <c r="EZ307" s="50"/>
      <c r="FA307" s="50"/>
      <c r="FB307" s="50"/>
      <c r="FC307" s="50"/>
      <c r="FD307" s="50"/>
      <c r="FE307" s="50"/>
      <c r="FF307" s="50"/>
      <c r="FG307" s="50"/>
      <c r="FH307" s="50"/>
      <c r="FI307" s="50"/>
      <c r="FJ307" s="50"/>
      <c r="FK307" s="50"/>
      <c r="FL307" s="50"/>
      <c r="FM307" s="50"/>
      <c r="FN307" s="50"/>
      <c r="FO307" s="50"/>
      <c r="FP307" s="50"/>
      <c r="FQ307" s="50"/>
      <c r="FR307" s="50"/>
      <c r="FS307" s="50"/>
      <c r="FT307" s="50"/>
      <c r="FU307" s="50"/>
      <c r="FV307" s="50"/>
      <c r="FW307" s="50"/>
      <c r="FX307" s="50"/>
      <c r="FY307" s="50"/>
      <c r="FZ307" s="50"/>
      <c r="GA307" s="50"/>
      <c r="GB307" s="50"/>
      <c r="GC307" s="50"/>
      <c r="GD307" s="50"/>
      <c r="GE307" s="50"/>
      <c r="GF307" s="50"/>
      <c r="GG307" s="50"/>
      <c r="GH307" s="50"/>
      <c r="GI307" s="50"/>
      <c r="GJ307" s="50"/>
      <c r="GK307" s="50"/>
      <c r="GL307" s="50"/>
      <c r="GM307" s="50"/>
      <c r="GN307" s="50"/>
      <c r="GO307" s="50"/>
      <c r="GP307" s="50"/>
      <c r="GQ307" s="50"/>
      <c r="GR307" s="50"/>
      <c r="GS307" s="50"/>
      <c r="GT307" s="50"/>
      <c r="GU307" s="50"/>
      <c r="GV307" s="50"/>
      <c r="GW307" s="50"/>
      <c r="GX307" s="50"/>
      <c r="GY307" s="50"/>
      <c r="GZ307" s="50"/>
      <c r="HA307" s="50"/>
      <c r="HB307" s="50"/>
      <c r="HC307" s="50"/>
      <c r="HD307" s="50"/>
      <c r="HE307" s="50"/>
      <c r="HF307" s="50"/>
      <c r="HG307" s="50"/>
      <c r="HH307" s="50"/>
      <c r="HI307" s="50"/>
      <c r="HJ307" s="50"/>
      <c r="HK307" s="50"/>
      <c r="HL307" s="50"/>
      <c r="HM307" s="50"/>
      <c r="HN307" s="50"/>
      <c r="HO307" s="50"/>
      <c r="HP307" s="50"/>
      <c r="HQ307" s="50"/>
      <c r="HR307" s="50"/>
      <c r="HS307" s="50"/>
      <c r="HT307" s="50"/>
      <c r="HU307" s="50"/>
      <c r="HV307" s="50"/>
      <c r="HW307" s="50"/>
      <c r="HX307" s="50"/>
      <c r="HY307" s="50"/>
      <c r="HZ307" s="50"/>
      <c r="IA307" s="50"/>
      <c r="IB307" s="50"/>
      <c r="IC307" s="50"/>
      <c r="ID307" s="50"/>
      <c r="IE307" s="50"/>
      <c r="IF307" s="50"/>
      <c r="IG307" s="50"/>
      <c r="IH307" s="50"/>
      <c r="II307" s="50"/>
      <c r="IJ307" s="50"/>
      <c r="IK307" s="50"/>
      <c r="IL307" s="50"/>
      <c r="IM307" s="50"/>
      <c r="IN307" s="50"/>
      <c r="IO307" s="50"/>
      <c r="IP307" s="50"/>
      <c r="IQ307" s="50"/>
      <c r="IR307" s="50"/>
      <c r="IS307" s="50"/>
    </row>
    <row r="308" spans="1:253" ht="14.25" customHeight="1" x14ac:dyDescent="0.2">
      <c r="A308" s="56" t="str">
        <f t="shared" si="29"/>
        <v>camera.3015</v>
      </c>
      <c r="B308" s="57">
        <v>3015</v>
      </c>
      <c r="C308" s="58" t="s">
        <v>32</v>
      </c>
      <c r="D308" s="58">
        <v>187.29599999999999</v>
      </c>
      <c r="E308" s="58" t="s">
        <v>45</v>
      </c>
      <c r="F308" s="58" t="s">
        <v>34</v>
      </c>
      <c r="G308" s="58" t="s">
        <v>35</v>
      </c>
      <c r="H308" s="58" t="s">
        <v>916</v>
      </c>
      <c r="I308" s="58" t="s">
        <v>916</v>
      </c>
      <c r="J308" s="50" t="s">
        <v>47</v>
      </c>
      <c r="K308" s="50" t="s">
        <v>48</v>
      </c>
      <c r="L308" s="71" t="s">
        <v>919</v>
      </c>
      <c r="M308" s="58" t="s">
        <v>50</v>
      </c>
      <c r="N308" s="58" t="s">
        <v>50</v>
      </c>
      <c r="O308" s="50">
        <v>80</v>
      </c>
      <c r="P308" s="50">
        <v>80</v>
      </c>
      <c r="Q308" s="50">
        <v>554</v>
      </c>
      <c r="R308" s="50" t="s">
        <v>1675</v>
      </c>
      <c r="S308" s="50" t="s">
        <v>920</v>
      </c>
      <c r="T308" s="50">
        <v>2222</v>
      </c>
      <c r="U308" s="50" t="s">
        <v>51</v>
      </c>
      <c r="V308" s="50" t="s">
        <v>52</v>
      </c>
      <c r="AA308" s="50" t="s">
        <v>53</v>
      </c>
      <c r="AB308" s="58" t="s">
        <v>32</v>
      </c>
      <c r="AC308" s="50" t="s">
        <v>54</v>
      </c>
      <c r="AD308" s="50">
        <v>41.275032899649297</v>
      </c>
      <c r="AE308" s="50">
        <v>2.0478738796487299</v>
      </c>
      <c r="AF308" s="50">
        <v>300</v>
      </c>
      <c r="AG308" s="50" t="s">
        <v>43</v>
      </c>
      <c r="AH308" s="50" t="str">
        <f t="shared" si="31"/>
        <v>C-31 187,296 Viladecans</v>
      </c>
      <c r="AI308" s="50"/>
      <c r="AJ308" s="50" t="str">
        <f t="shared" si="32"/>
        <v>{'Camera information':{'Identifier':'camera.3015','Number':3015,'Group':'C-31','Name':'C-31 187,296 Viladecans','Location':'ACCESSOS SUD',</v>
      </c>
      <c r="AK308" s="50" t="str">
        <f t="shared" si="30"/>
        <v>'Description':'C-31 187,296 Viladecans','Symbol':'Fixed camera','Owner':'SCT','Municipality':'Viladecans','Kilometric Point':'187,296','Road':'C-31','Direction':'DEC',</v>
      </c>
      <c r="AL308" s="50" t="str">
        <f t="shared" si="33"/>
        <v>'Latitude':'41,2750328996493','Longitude':'2,04787387964873','Manufacturer':'AXIS','Model':'AXIS Q7401 Video Encoder','Protocol':'		Ultrak','Polling':300,</v>
      </c>
      <c r="AM308" s="50" t="str">
        <f t="shared" si="35"/>
        <v>'Connection':{'Address':'10.137.239.163','Multicast address':'				239.239.239.239','User':'root','Password':'root','HTTP port':80,'ONVIF port':80,'RTSP port':554},</v>
      </c>
      <c r="AN308" s="50" t="str">
        <f t="shared" si="34"/>
        <v>'PTZ protocol':{'Protocol':'		Ultrak','Address':			44,'Port':2222,'Serial settings':'9600,8,E,1'}}},</v>
      </c>
      <c r="AO308" s="50"/>
      <c r="AP308" s="50"/>
      <c r="AQ308" s="50"/>
      <c r="AR308" s="50"/>
      <c r="AS308" s="50"/>
      <c r="AT308" s="50"/>
      <c r="AU308" s="50"/>
      <c r="AV308" s="50"/>
      <c r="AW308" s="50"/>
      <c r="AX308" s="50"/>
      <c r="AY308" s="50"/>
      <c r="AZ308" s="50"/>
      <c r="BA308" s="50"/>
      <c r="BB308" s="50"/>
      <c r="BC308" s="50"/>
      <c r="BD308" s="50"/>
      <c r="BE308" s="50"/>
      <c r="BF308" s="50"/>
      <c r="BG308" s="50"/>
      <c r="BH308" s="50"/>
      <c r="BI308" s="50"/>
      <c r="BJ308" s="50"/>
      <c r="BK308" s="50"/>
      <c r="BL308" s="50"/>
      <c r="BM308" s="50"/>
      <c r="BN308" s="50"/>
      <c r="BO308" s="50"/>
      <c r="BP308" s="50"/>
      <c r="BQ308" s="50"/>
      <c r="BR308" s="50"/>
      <c r="BS308" s="50"/>
      <c r="BT308" s="50"/>
      <c r="BU308" s="50"/>
      <c r="BV308" s="50"/>
      <c r="BW308" s="50"/>
      <c r="BX308" s="50"/>
      <c r="BY308" s="50"/>
      <c r="BZ308" s="50"/>
      <c r="CA308" s="50"/>
      <c r="CB308" s="50"/>
      <c r="CC308" s="50"/>
      <c r="CD308" s="50"/>
      <c r="CE308" s="50"/>
      <c r="CF308" s="50"/>
      <c r="CG308" s="50"/>
      <c r="CH308" s="50"/>
      <c r="CI308" s="50"/>
      <c r="CJ308" s="50"/>
      <c r="CK308" s="50"/>
      <c r="CL308" s="50"/>
      <c r="CM308" s="50"/>
      <c r="CN308" s="50"/>
      <c r="CO308" s="50"/>
      <c r="CP308" s="50"/>
      <c r="CQ308" s="50"/>
      <c r="CR308" s="50"/>
      <c r="CS308" s="50"/>
      <c r="CT308" s="50"/>
      <c r="CU308" s="50"/>
      <c r="CV308" s="50"/>
      <c r="CW308" s="50"/>
      <c r="CX308" s="50"/>
      <c r="CY308" s="50"/>
      <c r="CZ308" s="50"/>
      <c r="DA308" s="50"/>
      <c r="DB308" s="50"/>
      <c r="DC308" s="50"/>
      <c r="DD308" s="50"/>
      <c r="DE308" s="50"/>
      <c r="DF308" s="50"/>
      <c r="DG308" s="50"/>
      <c r="DH308" s="50"/>
      <c r="DI308" s="50"/>
      <c r="DJ308" s="50"/>
      <c r="DK308" s="50"/>
      <c r="DL308" s="50"/>
      <c r="DM308" s="50"/>
      <c r="DN308" s="50"/>
      <c r="DO308" s="50"/>
      <c r="DP308" s="50"/>
      <c r="DQ308" s="50"/>
      <c r="DR308" s="50"/>
      <c r="DS308" s="50"/>
      <c r="DT308" s="50"/>
      <c r="DU308" s="50"/>
      <c r="DV308" s="50"/>
      <c r="DW308" s="50"/>
      <c r="DX308" s="50"/>
      <c r="DY308" s="50"/>
      <c r="DZ308" s="50"/>
      <c r="EA308" s="50"/>
      <c r="EB308" s="50"/>
      <c r="EC308" s="50"/>
      <c r="ED308" s="50"/>
      <c r="EE308" s="50"/>
      <c r="EF308" s="50"/>
      <c r="EG308" s="50"/>
      <c r="EH308" s="50"/>
      <c r="EI308" s="50"/>
      <c r="EJ308" s="50"/>
      <c r="EK308" s="50"/>
      <c r="EL308" s="50"/>
      <c r="EM308" s="50"/>
      <c r="EN308" s="50"/>
      <c r="EO308" s="50"/>
      <c r="EP308" s="50"/>
      <c r="EQ308" s="50"/>
      <c r="ER308" s="50"/>
      <c r="ES308" s="50"/>
      <c r="ET308" s="50"/>
      <c r="EU308" s="50"/>
      <c r="EV308" s="50"/>
      <c r="EW308" s="50"/>
      <c r="EX308" s="50"/>
      <c r="EY308" s="50"/>
      <c r="EZ308" s="50"/>
      <c r="FA308" s="50"/>
      <c r="FB308" s="50"/>
      <c r="FC308" s="50"/>
      <c r="FD308" s="50"/>
      <c r="FE308" s="50"/>
      <c r="FF308" s="50"/>
      <c r="FG308" s="50"/>
      <c r="FH308" s="50"/>
      <c r="FI308" s="50"/>
      <c r="FJ308" s="50"/>
      <c r="FK308" s="50"/>
      <c r="FL308" s="50"/>
      <c r="FM308" s="50"/>
      <c r="FN308" s="50"/>
      <c r="FO308" s="50"/>
      <c r="FP308" s="50"/>
      <c r="FQ308" s="50"/>
      <c r="FR308" s="50"/>
      <c r="FS308" s="50"/>
      <c r="FT308" s="50"/>
      <c r="FU308" s="50"/>
      <c r="FV308" s="50"/>
      <c r="FW308" s="50"/>
      <c r="FX308" s="50"/>
      <c r="FY308" s="50"/>
      <c r="FZ308" s="50"/>
      <c r="GA308" s="50"/>
      <c r="GB308" s="50"/>
      <c r="GC308" s="50"/>
      <c r="GD308" s="50"/>
      <c r="GE308" s="50"/>
      <c r="GF308" s="50"/>
      <c r="GG308" s="50"/>
      <c r="GH308" s="50"/>
      <c r="GI308" s="50"/>
      <c r="GJ308" s="50"/>
      <c r="GK308" s="50"/>
      <c r="GL308" s="50"/>
      <c r="GM308" s="50"/>
      <c r="GN308" s="50"/>
      <c r="GO308" s="50"/>
      <c r="GP308" s="50"/>
      <c r="GQ308" s="50"/>
      <c r="GR308" s="50"/>
      <c r="GS308" s="50"/>
      <c r="GT308" s="50"/>
      <c r="GU308" s="50"/>
      <c r="GV308" s="50"/>
      <c r="GW308" s="50"/>
      <c r="GX308" s="50"/>
      <c r="GY308" s="50"/>
      <c r="GZ308" s="50"/>
      <c r="HA308" s="50"/>
      <c r="HB308" s="50"/>
      <c r="HC308" s="50"/>
      <c r="HD308" s="50"/>
      <c r="HE308" s="50"/>
      <c r="HF308" s="50"/>
      <c r="HG308" s="50"/>
      <c r="HH308" s="50"/>
      <c r="HI308" s="50"/>
      <c r="HJ308" s="50"/>
      <c r="HK308" s="50"/>
      <c r="HL308" s="50"/>
      <c r="HM308" s="50"/>
      <c r="HN308" s="50"/>
      <c r="HO308" s="50"/>
      <c r="HP308" s="50"/>
      <c r="HQ308" s="50"/>
      <c r="HR308" s="50"/>
      <c r="HS308" s="50"/>
      <c r="HT308" s="50"/>
      <c r="HU308" s="50"/>
      <c r="HV308" s="50"/>
      <c r="HW308" s="50"/>
      <c r="HX308" s="50"/>
      <c r="HY308" s="50"/>
      <c r="HZ308" s="50"/>
      <c r="IA308" s="50"/>
      <c r="IB308" s="50"/>
      <c r="IC308" s="50"/>
      <c r="ID308" s="50"/>
      <c r="IE308" s="50"/>
      <c r="IF308" s="50"/>
      <c r="IG308" s="50"/>
      <c r="IH308" s="50"/>
      <c r="II308" s="50"/>
      <c r="IJ308" s="50"/>
      <c r="IK308" s="50"/>
      <c r="IL308" s="50"/>
      <c r="IM308" s="50"/>
      <c r="IN308" s="50"/>
      <c r="IO308" s="50"/>
      <c r="IP308" s="50"/>
      <c r="IQ308" s="50"/>
      <c r="IR308" s="50"/>
      <c r="IS308" s="50"/>
    </row>
    <row r="309" spans="1:253" ht="14.25" customHeight="1" x14ac:dyDescent="0.2">
      <c r="A309" s="56" t="str">
        <f t="shared" si="29"/>
        <v>camera.3016</v>
      </c>
      <c r="B309" s="57">
        <v>3016</v>
      </c>
      <c r="C309" s="58" t="s">
        <v>32</v>
      </c>
      <c r="D309" s="58">
        <v>186.45599999999999</v>
      </c>
      <c r="E309" s="58" t="s">
        <v>45</v>
      </c>
      <c r="F309" s="58" t="s">
        <v>34</v>
      </c>
      <c r="G309" s="58" t="s">
        <v>35</v>
      </c>
      <c r="H309" s="58" t="s">
        <v>916</v>
      </c>
      <c r="I309" s="58" t="s">
        <v>916</v>
      </c>
      <c r="J309" s="50" t="s">
        <v>47</v>
      </c>
      <c r="K309" s="50" t="s">
        <v>48</v>
      </c>
      <c r="L309" s="71" t="s">
        <v>921</v>
      </c>
      <c r="M309" s="58" t="s">
        <v>880</v>
      </c>
      <c r="N309" s="58" t="s">
        <v>880</v>
      </c>
      <c r="O309" s="50">
        <v>80</v>
      </c>
      <c r="P309" s="50">
        <v>80</v>
      </c>
      <c r="Q309" s="50">
        <v>554</v>
      </c>
      <c r="R309" s="50" t="s">
        <v>1675</v>
      </c>
      <c r="S309" s="50" t="s">
        <v>922</v>
      </c>
      <c r="T309" s="50">
        <v>2222</v>
      </c>
      <c r="U309" s="50" t="s">
        <v>51</v>
      </c>
      <c r="V309" s="50" t="s">
        <v>52</v>
      </c>
      <c r="AA309" s="50" t="s">
        <v>53</v>
      </c>
      <c r="AB309" s="58" t="s">
        <v>32</v>
      </c>
      <c r="AC309" s="50" t="s">
        <v>511</v>
      </c>
      <c r="AD309" s="50">
        <v>41.2717600867079</v>
      </c>
      <c r="AE309" s="50">
        <v>2.0355306064966099</v>
      </c>
      <c r="AF309" s="50">
        <v>300</v>
      </c>
      <c r="AG309" s="50" t="s">
        <v>43</v>
      </c>
      <c r="AH309" s="50" t="str">
        <f t="shared" si="31"/>
        <v>C-31 186,456 Viladecans</v>
      </c>
      <c r="AI309" s="50"/>
      <c r="AJ309" s="50" t="str">
        <f t="shared" si="32"/>
        <v>{'Camera information':{'Identifier':'camera.3016','Number':3016,'Group':'C-31','Name':'C-31 186,456 Viladecans','Location':'ACCESSOS SUD',</v>
      </c>
      <c r="AK309" s="50" t="str">
        <f t="shared" si="30"/>
        <v>'Description':'C-31 186,456 Viladecans','Symbol':'Fixed camera','Owner':'SCT','Municipality':'Viladecans','Kilometric Point':'186,456','Road':'C-31','Direction':'CRE',</v>
      </c>
      <c r="AL309" s="50" t="str">
        <f t="shared" si="33"/>
        <v>'Latitude':'41,2717600867079','Longitude':'2,03553060649661','Manufacturer':'AXIS','Model':'AXIS Q7401 Video Encoder','Protocol':'		Ultrak','Polling':300,</v>
      </c>
      <c r="AM309" s="50" t="str">
        <f t="shared" si="35"/>
        <v>'Connection':{'Address':'10.137.239.164','Multicast address':'				239.239.239.239','User':'sin password','Password':'sin password','HTTP port':80,'ONVIF port':80,'RTSP port':554},</v>
      </c>
      <c r="AN309" s="50" t="str">
        <f t="shared" si="34"/>
        <v>'PTZ protocol':{'Protocol':'		Ultrak','Address':			45,'Port':2222,'Serial settings':'9600,8,E,1'}}},</v>
      </c>
      <c r="AO309" s="50"/>
      <c r="AP309" s="50"/>
      <c r="AQ309" s="50"/>
      <c r="AR309" s="50"/>
      <c r="AS309" s="50"/>
      <c r="AT309" s="50"/>
      <c r="AU309" s="50"/>
      <c r="AV309" s="50"/>
      <c r="AW309" s="50"/>
      <c r="AX309" s="50"/>
      <c r="AY309" s="50"/>
      <c r="AZ309" s="50"/>
      <c r="BA309" s="50"/>
      <c r="BB309" s="50"/>
      <c r="BC309" s="50"/>
      <c r="BD309" s="50"/>
      <c r="BE309" s="50"/>
      <c r="BF309" s="50"/>
      <c r="BG309" s="50"/>
      <c r="BH309" s="50"/>
      <c r="BI309" s="50"/>
      <c r="BJ309" s="50"/>
      <c r="BK309" s="50"/>
      <c r="BL309" s="50"/>
      <c r="BM309" s="50"/>
      <c r="BN309" s="50"/>
      <c r="BO309" s="50"/>
      <c r="BP309" s="50"/>
      <c r="BQ309" s="50"/>
      <c r="BR309" s="50"/>
      <c r="BS309" s="50"/>
      <c r="BT309" s="50"/>
      <c r="BU309" s="50"/>
      <c r="BV309" s="50"/>
      <c r="BW309" s="50"/>
      <c r="BX309" s="50"/>
      <c r="BY309" s="50"/>
      <c r="BZ309" s="50"/>
      <c r="CA309" s="50"/>
      <c r="CB309" s="50"/>
      <c r="CC309" s="50"/>
      <c r="CD309" s="50"/>
      <c r="CE309" s="50"/>
      <c r="CF309" s="50"/>
      <c r="CG309" s="50"/>
      <c r="CH309" s="50"/>
      <c r="CI309" s="50"/>
      <c r="CJ309" s="50"/>
      <c r="CK309" s="50"/>
      <c r="CL309" s="50"/>
      <c r="CM309" s="50"/>
      <c r="CN309" s="50"/>
      <c r="CO309" s="50"/>
      <c r="CP309" s="50"/>
      <c r="CQ309" s="50"/>
      <c r="CR309" s="50"/>
      <c r="CS309" s="50"/>
      <c r="CT309" s="50"/>
      <c r="CU309" s="50"/>
      <c r="CV309" s="50"/>
      <c r="CW309" s="50"/>
      <c r="CX309" s="50"/>
      <c r="CY309" s="50"/>
      <c r="CZ309" s="50"/>
      <c r="DA309" s="50"/>
      <c r="DB309" s="50"/>
      <c r="DC309" s="50"/>
      <c r="DD309" s="50"/>
      <c r="DE309" s="50"/>
      <c r="DF309" s="50"/>
      <c r="DG309" s="50"/>
      <c r="DH309" s="50"/>
      <c r="DI309" s="50"/>
      <c r="DJ309" s="50"/>
      <c r="DK309" s="50"/>
      <c r="DL309" s="50"/>
      <c r="DM309" s="50"/>
      <c r="DN309" s="50"/>
      <c r="DO309" s="50"/>
      <c r="DP309" s="50"/>
      <c r="DQ309" s="50"/>
      <c r="DR309" s="50"/>
      <c r="DS309" s="50"/>
      <c r="DT309" s="50"/>
      <c r="DU309" s="50"/>
      <c r="DV309" s="50"/>
      <c r="DW309" s="50"/>
      <c r="DX309" s="50"/>
      <c r="DY309" s="50"/>
      <c r="DZ309" s="50"/>
      <c r="EA309" s="50"/>
      <c r="EB309" s="50"/>
      <c r="EC309" s="50"/>
      <c r="ED309" s="50"/>
      <c r="EE309" s="50"/>
      <c r="EF309" s="50"/>
      <c r="EG309" s="50"/>
      <c r="EH309" s="50"/>
      <c r="EI309" s="50"/>
      <c r="EJ309" s="50"/>
      <c r="EK309" s="50"/>
      <c r="EL309" s="50"/>
      <c r="EM309" s="50"/>
      <c r="EN309" s="50"/>
      <c r="EO309" s="50"/>
      <c r="EP309" s="50"/>
      <c r="EQ309" s="50"/>
      <c r="ER309" s="50"/>
      <c r="ES309" s="50"/>
      <c r="ET309" s="50"/>
      <c r="EU309" s="50"/>
      <c r="EV309" s="50"/>
      <c r="EW309" s="50"/>
      <c r="EX309" s="50"/>
      <c r="EY309" s="50"/>
      <c r="EZ309" s="50"/>
      <c r="FA309" s="50"/>
      <c r="FB309" s="50"/>
      <c r="FC309" s="50"/>
      <c r="FD309" s="50"/>
      <c r="FE309" s="50"/>
      <c r="FF309" s="50"/>
      <c r="FG309" s="50"/>
      <c r="FH309" s="50"/>
      <c r="FI309" s="50"/>
      <c r="FJ309" s="50"/>
      <c r="FK309" s="50"/>
      <c r="FL309" s="50"/>
      <c r="FM309" s="50"/>
      <c r="FN309" s="50"/>
      <c r="FO309" s="50"/>
      <c r="FP309" s="50"/>
      <c r="FQ309" s="50"/>
      <c r="FR309" s="50"/>
      <c r="FS309" s="50"/>
      <c r="FT309" s="50"/>
      <c r="FU309" s="50"/>
      <c r="FV309" s="50"/>
      <c r="FW309" s="50"/>
      <c r="FX309" s="50"/>
      <c r="FY309" s="50"/>
      <c r="FZ309" s="50"/>
      <c r="GA309" s="50"/>
      <c r="GB309" s="50"/>
      <c r="GC309" s="50"/>
      <c r="GD309" s="50"/>
      <c r="GE309" s="50"/>
      <c r="GF309" s="50"/>
      <c r="GG309" s="50"/>
      <c r="GH309" s="50"/>
      <c r="GI309" s="50"/>
      <c r="GJ309" s="50"/>
      <c r="GK309" s="50"/>
      <c r="GL309" s="50"/>
      <c r="GM309" s="50"/>
      <c r="GN309" s="50"/>
      <c r="GO309" s="50"/>
      <c r="GP309" s="50"/>
      <c r="GQ309" s="50"/>
      <c r="GR309" s="50"/>
      <c r="GS309" s="50"/>
      <c r="GT309" s="50"/>
      <c r="GU309" s="50"/>
      <c r="GV309" s="50"/>
      <c r="GW309" s="50"/>
      <c r="GX309" s="50"/>
      <c r="GY309" s="50"/>
      <c r="GZ309" s="50"/>
      <c r="HA309" s="50"/>
      <c r="HB309" s="50"/>
      <c r="HC309" s="50"/>
      <c r="HD309" s="50"/>
      <c r="HE309" s="50"/>
      <c r="HF309" s="50"/>
      <c r="HG309" s="50"/>
      <c r="HH309" s="50"/>
      <c r="HI309" s="50"/>
      <c r="HJ309" s="50"/>
      <c r="HK309" s="50"/>
      <c r="HL309" s="50"/>
      <c r="HM309" s="50"/>
      <c r="HN309" s="50"/>
      <c r="HO309" s="50"/>
      <c r="HP309" s="50"/>
      <c r="HQ309" s="50"/>
      <c r="HR309" s="50"/>
      <c r="HS309" s="50"/>
      <c r="HT309" s="50"/>
      <c r="HU309" s="50"/>
      <c r="HV309" s="50"/>
      <c r="HW309" s="50"/>
      <c r="HX309" s="50"/>
      <c r="HY309" s="50"/>
      <c r="HZ309" s="50"/>
      <c r="IA309" s="50"/>
      <c r="IB309" s="50"/>
      <c r="IC309" s="50"/>
      <c r="ID309" s="50"/>
      <c r="IE309" s="50"/>
      <c r="IF309" s="50"/>
      <c r="IG309" s="50"/>
      <c r="IH309" s="50"/>
      <c r="II309" s="50"/>
      <c r="IJ309" s="50"/>
      <c r="IK309" s="50"/>
      <c r="IL309" s="50"/>
      <c r="IM309" s="50"/>
      <c r="IN309" s="50"/>
      <c r="IO309" s="50"/>
      <c r="IP309" s="50"/>
      <c r="IQ309" s="50"/>
      <c r="IR309" s="50"/>
      <c r="IS309" s="50"/>
    </row>
    <row r="310" spans="1:253" ht="14.25" customHeight="1" x14ac:dyDescent="0.2">
      <c r="A310" s="56" t="str">
        <f t="shared" si="29"/>
        <v>camera.3017</v>
      </c>
      <c r="B310" s="57">
        <v>3017</v>
      </c>
      <c r="C310" s="58" t="s">
        <v>32</v>
      </c>
      <c r="D310" s="58">
        <v>185.43</v>
      </c>
      <c r="E310" s="58" t="s">
        <v>45</v>
      </c>
      <c r="F310" s="58" t="s">
        <v>34</v>
      </c>
      <c r="G310" s="58" t="s">
        <v>35</v>
      </c>
      <c r="H310" s="58" t="s">
        <v>923</v>
      </c>
      <c r="I310" s="58" t="s">
        <v>923</v>
      </c>
      <c r="J310" s="50" t="s">
        <v>47</v>
      </c>
      <c r="K310" s="50" t="s">
        <v>48</v>
      </c>
      <c r="L310" s="71" t="s">
        <v>924</v>
      </c>
      <c r="M310" s="58" t="s">
        <v>50</v>
      </c>
      <c r="N310" s="58" t="s">
        <v>50</v>
      </c>
      <c r="O310" s="50">
        <v>80</v>
      </c>
      <c r="P310" s="50">
        <v>80</v>
      </c>
      <c r="Q310" s="50">
        <v>554</v>
      </c>
      <c r="R310" s="50" t="s">
        <v>1675</v>
      </c>
      <c r="S310" s="50" t="s">
        <v>925</v>
      </c>
      <c r="T310" s="50">
        <v>2222</v>
      </c>
      <c r="U310" s="50" t="s">
        <v>51</v>
      </c>
      <c r="V310" s="50" t="s">
        <v>52</v>
      </c>
      <c r="AA310" s="50" t="s">
        <v>53</v>
      </c>
      <c r="AB310" s="58" t="s">
        <v>32</v>
      </c>
      <c r="AC310" s="50" t="s">
        <v>511</v>
      </c>
      <c r="AD310" s="50">
        <v>41.270326639290403</v>
      </c>
      <c r="AE310" s="50">
        <v>2.0198301534481198</v>
      </c>
      <c r="AF310" s="50">
        <v>300</v>
      </c>
      <c r="AG310" s="50" t="s">
        <v>43</v>
      </c>
      <c r="AH310" s="50" t="str">
        <f t="shared" si="31"/>
        <v>C-31 185,43 Gavà</v>
      </c>
      <c r="AI310" s="50"/>
      <c r="AJ310" s="50" t="str">
        <f t="shared" si="32"/>
        <v>{'Camera information':{'Identifier':'camera.3017','Number':3017,'Group':'C-31','Name':'C-31 185,43 Gavà','Location':'ACCESSOS SUD',</v>
      </c>
      <c r="AK310" s="50" t="str">
        <f t="shared" si="30"/>
        <v>'Description':'C-31 185,43 Gavà','Symbol':'Fixed camera','Owner':'SCT','Municipality':'Gavà','Kilometric Point':'185,43','Road':'C-31','Direction':'CRE',</v>
      </c>
      <c r="AL310" s="50" t="str">
        <f t="shared" si="33"/>
        <v>'Latitude':'41,2703266392904','Longitude':'2,01983015344812','Manufacturer':'AXIS','Model':'AXIS Q7401 Video Encoder','Protocol':'		Ultrak','Polling':300,</v>
      </c>
      <c r="AM310" s="50" t="str">
        <f t="shared" si="35"/>
        <v>'Connection':{'Address':'10.137.239.227','Multicast address':'				239.239.239.239','User':'root','Password':'root','HTTP port':80,'ONVIF port':80,'RTSP port':554},</v>
      </c>
      <c r="AN310" s="50" t="str">
        <f t="shared" si="34"/>
        <v>'PTZ protocol':{'Protocol':'		Ultrak','Address':			46,'Port':2222,'Serial settings':'9600,8,E,1'}}},</v>
      </c>
      <c r="AO310" s="50"/>
      <c r="AP310" s="50"/>
      <c r="AQ310" s="50"/>
      <c r="AR310" s="50"/>
      <c r="AS310" s="50"/>
      <c r="AT310" s="50"/>
      <c r="AU310" s="50"/>
      <c r="AV310" s="50"/>
      <c r="AW310" s="50"/>
      <c r="AX310" s="50"/>
      <c r="AY310" s="50"/>
      <c r="AZ310" s="50"/>
      <c r="BA310" s="50"/>
      <c r="BB310" s="50"/>
      <c r="BC310" s="50"/>
      <c r="BD310" s="50"/>
      <c r="BE310" s="50"/>
      <c r="BF310" s="50"/>
      <c r="BG310" s="50"/>
      <c r="BH310" s="50"/>
      <c r="BI310" s="50"/>
      <c r="BJ310" s="50"/>
      <c r="BK310" s="50"/>
      <c r="BL310" s="50"/>
      <c r="BM310" s="50"/>
      <c r="BN310" s="50"/>
      <c r="BO310" s="50"/>
      <c r="BP310" s="50"/>
      <c r="BQ310" s="50"/>
      <c r="BR310" s="50"/>
      <c r="BS310" s="50"/>
      <c r="BT310" s="50"/>
      <c r="BU310" s="50"/>
      <c r="BV310" s="50"/>
      <c r="BW310" s="50"/>
      <c r="BX310" s="50"/>
      <c r="BY310" s="50"/>
      <c r="BZ310" s="50"/>
      <c r="CA310" s="50"/>
      <c r="CB310" s="50"/>
      <c r="CC310" s="50"/>
      <c r="CD310" s="50"/>
      <c r="CE310" s="50"/>
      <c r="CF310" s="50"/>
      <c r="CG310" s="50"/>
      <c r="CH310" s="50"/>
      <c r="CI310" s="50"/>
      <c r="CJ310" s="50"/>
      <c r="CK310" s="50"/>
      <c r="CL310" s="50"/>
      <c r="CM310" s="50"/>
      <c r="CN310" s="50"/>
      <c r="CO310" s="50"/>
      <c r="CP310" s="50"/>
      <c r="CQ310" s="50"/>
      <c r="CR310" s="50"/>
      <c r="CS310" s="50"/>
      <c r="CT310" s="50"/>
      <c r="CU310" s="50"/>
      <c r="CV310" s="50"/>
      <c r="CW310" s="50"/>
      <c r="CX310" s="50"/>
      <c r="CY310" s="50"/>
      <c r="CZ310" s="50"/>
      <c r="DA310" s="50"/>
      <c r="DB310" s="50"/>
      <c r="DC310" s="50"/>
      <c r="DD310" s="50"/>
      <c r="DE310" s="50"/>
      <c r="DF310" s="50"/>
      <c r="DG310" s="50"/>
      <c r="DH310" s="50"/>
      <c r="DI310" s="50"/>
      <c r="DJ310" s="50"/>
      <c r="DK310" s="50"/>
      <c r="DL310" s="50"/>
      <c r="DM310" s="50"/>
      <c r="DN310" s="50"/>
      <c r="DO310" s="50"/>
      <c r="DP310" s="50"/>
      <c r="DQ310" s="50"/>
      <c r="DR310" s="50"/>
      <c r="DS310" s="50"/>
      <c r="DT310" s="50"/>
      <c r="DU310" s="50"/>
      <c r="DV310" s="50"/>
      <c r="DW310" s="50"/>
      <c r="DX310" s="50"/>
      <c r="DY310" s="50"/>
      <c r="DZ310" s="50"/>
      <c r="EA310" s="50"/>
      <c r="EB310" s="50"/>
      <c r="EC310" s="50"/>
      <c r="ED310" s="50"/>
      <c r="EE310" s="50"/>
      <c r="EF310" s="50"/>
      <c r="EG310" s="50"/>
      <c r="EH310" s="50"/>
      <c r="EI310" s="50"/>
      <c r="EJ310" s="50"/>
      <c r="EK310" s="50"/>
      <c r="EL310" s="50"/>
      <c r="EM310" s="50"/>
      <c r="EN310" s="50"/>
      <c r="EO310" s="50"/>
      <c r="EP310" s="50"/>
      <c r="EQ310" s="50"/>
      <c r="ER310" s="50"/>
      <c r="ES310" s="50"/>
      <c r="ET310" s="50"/>
      <c r="EU310" s="50"/>
      <c r="EV310" s="50"/>
      <c r="EW310" s="50"/>
      <c r="EX310" s="50"/>
      <c r="EY310" s="50"/>
      <c r="EZ310" s="50"/>
      <c r="FA310" s="50"/>
      <c r="FB310" s="50"/>
      <c r="FC310" s="50"/>
      <c r="FD310" s="50"/>
      <c r="FE310" s="50"/>
      <c r="FF310" s="50"/>
      <c r="FG310" s="50"/>
      <c r="FH310" s="50"/>
      <c r="FI310" s="50"/>
      <c r="FJ310" s="50"/>
      <c r="FK310" s="50"/>
      <c r="FL310" s="50"/>
      <c r="FM310" s="50"/>
      <c r="FN310" s="50"/>
      <c r="FO310" s="50"/>
      <c r="FP310" s="50"/>
      <c r="FQ310" s="50"/>
      <c r="FR310" s="50"/>
      <c r="FS310" s="50"/>
      <c r="FT310" s="50"/>
      <c r="FU310" s="50"/>
      <c r="FV310" s="50"/>
      <c r="FW310" s="50"/>
      <c r="FX310" s="50"/>
      <c r="FY310" s="50"/>
      <c r="FZ310" s="50"/>
      <c r="GA310" s="50"/>
      <c r="GB310" s="50"/>
      <c r="GC310" s="50"/>
      <c r="GD310" s="50"/>
      <c r="GE310" s="50"/>
      <c r="GF310" s="50"/>
      <c r="GG310" s="50"/>
      <c r="GH310" s="50"/>
      <c r="GI310" s="50"/>
      <c r="GJ310" s="50"/>
      <c r="GK310" s="50"/>
      <c r="GL310" s="50"/>
      <c r="GM310" s="50"/>
      <c r="GN310" s="50"/>
      <c r="GO310" s="50"/>
      <c r="GP310" s="50"/>
      <c r="GQ310" s="50"/>
      <c r="GR310" s="50"/>
      <c r="GS310" s="50"/>
      <c r="GT310" s="50"/>
      <c r="GU310" s="50"/>
      <c r="GV310" s="50"/>
      <c r="GW310" s="50"/>
      <c r="GX310" s="50"/>
      <c r="GY310" s="50"/>
      <c r="GZ310" s="50"/>
      <c r="HA310" s="50"/>
      <c r="HB310" s="50"/>
      <c r="HC310" s="50"/>
      <c r="HD310" s="50"/>
      <c r="HE310" s="50"/>
      <c r="HF310" s="50"/>
      <c r="HG310" s="50"/>
      <c r="HH310" s="50"/>
      <c r="HI310" s="50"/>
      <c r="HJ310" s="50"/>
      <c r="HK310" s="50"/>
      <c r="HL310" s="50"/>
      <c r="HM310" s="50"/>
      <c r="HN310" s="50"/>
      <c r="HO310" s="50"/>
      <c r="HP310" s="50"/>
      <c r="HQ310" s="50"/>
      <c r="HR310" s="50"/>
      <c r="HS310" s="50"/>
      <c r="HT310" s="50"/>
      <c r="HU310" s="50"/>
      <c r="HV310" s="50"/>
      <c r="HW310" s="50"/>
      <c r="HX310" s="50"/>
      <c r="HY310" s="50"/>
      <c r="HZ310" s="50"/>
      <c r="IA310" s="50"/>
      <c r="IB310" s="50"/>
      <c r="IC310" s="50"/>
      <c r="ID310" s="50"/>
      <c r="IE310" s="50"/>
      <c r="IF310" s="50"/>
      <c r="IG310" s="50"/>
      <c r="IH310" s="50"/>
      <c r="II310" s="50"/>
      <c r="IJ310" s="50"/>
      <c r="IK310" s="50"/>
      <c r="IL310" s="50"/>
      <c r="IM310" s="50"/>
      <c r="IN310" s="50"/>
      <c r="IO310" s="50"/>
      <c r="IP310" s="50"/>
      <c r="IQ310" s="50"/>
      <c r="IR310" s="50"/>
      <c r="IS310" s="50"/>
    </row>
    <row r="311" spans="1:253" ht="14.25" customHeight="1" x14ac:dyDescent="0.2">
      <c r="A311" s="56" t="str">
        <f t="shared" si="29"/>
        <v>camera.3018</v>
      </c>
      <c r="B311" s="57">
        <v>3018</v>
      </c>
      <c r="C311" s="58" t="s">
        <v>32</v>
      </c>
      <c r="D311" s="58">
        <v>184.047</v>
      </c>
      <c r="E311" s="58" t="s">
        <v>45</v>
      </c>
      <c r="F311" s="58" t="s">
        <v>34</v>
      </c>
      <c r="G311" s="58" t="s">
        <v>35</v>
      </c>
      <c r="H311" s="58" t="s">
        <v>923</v>
      </c>
      <c r="I311" s="58" t="s">
        <v>923</v>
      </c>
      <c r="J311" s="50" t="s">
        <v>47</v>
      </c>
      <c r="K311" s="50" t="s">
        <v>48</v>
      </c>
      <c r="L311" s="71" t="s">
        <v>926</v>
      </c>
      <c r="M311" s="58" t="s">
        <v>50</v>
      </c>
      <c r="N311" s="58" t="s">
        <v>50</v>
      </c>
      <c r="O311" s="50">
        <v>80</v>
      </c>
      <c r="P311" s="50">
        <v>80</v>
      </c>
      <c r="Q311" s="50">
        <v>554</v>
      </c>
      <c r="R311" s="50" t="s">
        <v>1675</v>
      </c>
      <c r="S311" s="50" t="s">
        <v>927</v>
      </c>
      <c r="T311" s="50">
        <v>2222</v>
      </c>
      <c r="U311" s="50" t="s">
        <v>51</v>
      </c>
      <c r="V311" s="50" t="s">
        <v>52</v>
      </c>
      <c r="AA311" s="50" t="s">
        <v>53</v>
      </c>
      <c r="AB311" s="58" t="s">
        <v>32</v>
      </c>
      <c r="AC311" s="50" t="s">
        <v>511</v>
      </c>
      <c r="AD311" s="50">
        <v>41.269522134276798</v>
      </c>
      <c r="AE311" s="50">
        <v>2.0123488512219598</v>
      </c>
      <c r="AF311" s="50">
        <v>300</v>
      </c>
      <c r="AG311" s="50" t="s">
        <v>43</v>
      </c>
      <c r="AH311" s="50" t="str">
        <f t="shared" si="31"/>
        <v>C-31 184,047 Gavà</v>
      </c>
      <c r="AI311" s="50"/>
      <c r="AJ311" s="50" t="str">
        <f t="shared" si="32"/>
        <v>{'Camera information':{'Identifier':'camera.3018','Number':3018,'Group':'C-31','Name':'C-31 184,047 Gavà','Location':'ACCESSOS SUD',</v>
      </c>
      <c r="AK311" s="50" t="str">
        <f t="shared" si="30"/>
        <v>'Description':'C-31 184,047 Gavà','Symbol':'Fixed camera','Owner':'SCT','Municipality':'Gavà','Kilometric Point':'184,047','Road':'C-31','Direction':'CRE',</v>
      </c>
      <c r="AL311" s="50" t="str">
        <f t="shared" si="33"/>
        <v>'Latitude':'41,2695221342768','Longitude':'2,01234885122196','Manufacturer':'AXIS','Model':'AXIS Q7401 Video Encoder','Protocol':'		Ultrak','Polling':300,</v>
      </c>
      <c r="AM311" s="50" t="str">
        <f t="shared" si="35"/>
        <v>'Connection':{'Address':'10.137.239.228','Multicast address':'				239.239.239.239','User':'root','Password':'root','HTTP port':80,'ONVIF port':80,'RTSP port':554},</v>
      </c>
      <c r="AN311" s="50" t="str">
        <f t="shared" si="34"/>
        <v>'PTZ protocol':{'Protocol':'		Ultrak','Address':			47,'Port':2222,'Serial settings':'9600,8,E,1'}}},</v>
      </c>
      <c r="AO311" s="50"/>
      <c r="AP311" s="50"/>
      <c r="AQ311" s="50"/>
      <c r="AR311" s="50"/>
      <c r="AS311" s="50"/>
      <c r="AT311" s="50"/>
      <c r="AU311" s="50"/>
      <c r="AV311" s="50"/>
      <c r="AW311" s="50"/>
      <c r="AX311" s="50"/>
      <c r="AY311" s="50"/>
      <c r="AZ311" s="50"/>
      <c r="BA311" s="50"/>
      <c r="BB311" s="50"/>
      <c r="BC311" s="50"/>
      <c r="BD311" s="50"/>
      <c r="BE311" s="50"/>
      <c r="BF311" s="50"/>
      <c r="BG311" s="50"/>
      <c r="BH311" s="50"/>
      <c r="BI311" s="50"/>
      <c r="BJ311" s="50"/>
      <c r="BK311" s="50"/>
      <c r="BL311" s="50"/>
      <c r="BM311" s="50"/>
      <c r="BN311" s="50"/>
      <c r="BO311" s="50"/>
      <c r="BP311" s="50"/>
      <c r="BQ311" s="50"/>
      <c r="BR311" s="50"/>
      <c r="BS311" s="50"/>
      <c r="BT311" s="50"/>
      <c r="BU311" s="50"/>
      <c r="BV311" s="50"/>
      <c r="BW311" s="50"/>
      <c r="BX311" s="50"/>
      <c r="BY311" s="50"/>
      <c r="BZ311" s="50"/>
      <c r="CA311" s="50"/>
      <c r="CB311" s="50"/>
      <c r="CC311" s="50"/>
      <c r="CD311" s="50"/>
      <c r="CE311" s="50"/>
      <c r="CF311" s="50"/>
      <c r="CG311" s="50"/>
      <c r="CH311" s="50"/>
      <c r="CI311" s="50"/>
      <c r="CJ311" s="50"/>
      <c r="CK311" s="50"/>
      <c r="CL311" s="50"/>
      <c r="CM311" s="50"/>
      <c r="CN311" s="50"/>
      <c r="CO311" s="50"/>
      <c r="CP311" s="50"/>
      <c r="CQ311" s="50"/>
      <c r="CR311" s="50"/>
      <c r="CS311" s="50"/>
      <c r="CT311" s="50"/>
      <c r="CU311" s="50"/>
      <c r="CV311" s="50"/>
      <c r="CW311" s="50"/>
      <c r="CX311" s="50"/>
      <c r="CY311" s="50"/>
      <c r="CZ311" s="50"/>
      <c r="DA311" s="50"/>
      <c r="DB311" s="50"/>
      <c r="DC311" s="50"/>
      <c r="DD311" s="50"/>
      <c r="DE311" s="50"/>
      <c r="DF311" s="50"/>
      <c r="DG311" s="50"/>
      <c r="DH311" s="50"/>
      <c r="DI311" s="50"/>
      <c r="DJ311" s="50"/>
      <c r="DK311" s="50"/>
      <c r="DL311" s="50"/>
      <c r="DM311" s="50"/>
      <c r="DN311" s="50"/>
      <c r="DO311" s="50"/>
      <c r="DP311" s="50"/>
      <c r="DQ311" s="50"/>
      <c r="DR311" s="50"/>
      <c r="DS311" s="50"/>
      <c r="DT311" s="50"/>
      <c r="DU311" s="50"/>
      <c r="DV311" s="50"/>
      <c r="DW311" s="50"/>
      <c r="DX311" s="50"/>
      <c r="DY311" s="50"/>
      <c r="DZ311" s="50"/>
      <c r="EA311" s="50"/>
      <c r="EB311" s="50"/>
      <c r="EC311" s="50"/>
      <c r="ED311" s="50"/>
      <c r="EE311" s="50"/>
      <c r="EF311" s="50"/>
      <c r="EG311" s="50"/>
      <c r="EH311" s="50"/>
      <c r="EI311" s="50"/>
      <c r="EJ311" s="50"/>
      <c r="EK311" s="50"/>
      <c r="EL311" s="50"/>
      <c r="EM311" s="50"/>
      <c r="EN311" s="50"/>
      <c r="EO311" s="50"/>
      <c r="EP311" s="50"/>
      <c r="EQ311" s="50"/>
      <c r="ER311" s="50"/>
      <c r="ES311" s="50"/>
      <c r="ET311" s="50"/>
      <c r="EU311" s="50"/>
      <c r="EV311" s="50"/>
      <c r="EW311" s="50"/>
      <c r="EX311" s="50"/>
      <c r="EY311" s="50"/>
      <c r="EZ311" s="50"/>
      <c r="FA311" s="50"/>
      <c r="FB311" s="50"/>
      <c r="FC311" s="50"/>
      <c r="FD311" s="50"/>
      <c r="FE311" s="50"/>
      <c r="FF311" s="50"/>
      <c r="FG311" s="50"/>
      <c r="FH311" s="50"/>
      <c r="FI311" s="50"/>
      <c r="FJ311" s="50"/>
      <c r="FK311" s="50"/>
      <c r="FL311" s="50"/>
      <c r="FM311" s="50"/>
      <c r="FN311" s="50"/>
      <c r="FO311" s="50"/>
      <c r="FP311" s="50"/>
      <c r="FQ311" s="50"/>
      <c r="FR311" s="50"/>
      <c r="FS311" s="50"/>
      <c r="FT311" s="50"/>
      <c r="FU311" s="50"/>
      <c r="FV311" s="50"/>
      <c r="FW311" s="50"/>
      <c r="FX311" s="50"/>
      <c r="FY311" s="50"/>
      <c r="FZ311" s="50"/>
      <c r="GA311" s="50"/>
      <c r="GB311" s="50"/>
      <c r="GC311" s="50"/>
      <c r="GD311" s="50"/>
      <c r="GE311" s="50"/>
      <c r="GF311" s="50"/>
      <c r="GG311" s="50"/>
      <c r="GH311" s="50"/>
      <c r="GI311" s="50"/>
      <c r="GJ311" s="50"/>
      <c r="GK311" s="50"/>
      <c r="GL311" s="50"/>
      <c r="GM311" s="50"/>
      <c r="GN311" s="50"/>
      <c r="GO311" s="50"/>
      <c r="GP311" s="50"/>
      <c r="GQ311" s="50"/>
      <c r="GR311" s="50"/>
      <c r="GS311" s="50"/>
      <c r="GT311" s="50"/>
      <c r="GU311" s="50"/>
      <c r="GV311" s="50"/>
      <c r="GW311" s="50"/>
      <c r="GX311" s="50"/>
      <c r="GY311" s="50"/>
      <c r="GZ311" s="50"/>
      <c r="HA311" s="50"/>
      <c r="HB311" s="50"/>
      <c r="HC311" s="50"/>
      <c r="HD311" s="50"/>
      <c r="HE311" s="50"/>
      <c r="HF311" s="50"/>
      <c r="HG311" s="50"/>
      <c r="HH311" s="50"/>
      <c r="HI311" s="50"/>
      <c r="HJ311" s="50"/>
      <c r="HK311" s="50"/>
      <c r="HL311" s="50"/>
      <c r="HM311" s="50"/>
      <c r="HN311" s="50"/>
      <c r="HO311" s="50"/>
      <c r="HP311" s="50"/>
      <c r="HQ311" s="50"/>
      <c r="HR311" s="50"/>
      <c r="HS311" s="50"/>
      <c r="HT311" s="50"/>
      <c r="HU311" s="50"/>
      <c r="HV311" s="50"/>
      <c r="HW311" s="50"/>
      <c r="HX311" s="50"/>
      <c r="HY311" s="50"/>
      <c r="HZ311" s="50"/>
      <c r="IA311" s="50"/>
      <c r="IB311" s="50"/>
      <c r="IC311" s="50"/>
      <c r="ID311" s="50"/>
      <c r="IE311" s="50"/>
      <c r="IF311" s="50"/>
      <c r="IG311" s="50"/>
      <c r="IH311" s="50"/>
      <c r="II311" s="50"/>
      <c r="IJ311" s="50"/>
      <c r="IK311" s="50"/>
      <c r="IL311" s="50"/>
      <c r="IM311" s="50"/>
      <c r="IN311" s="50"/>
      <c r="IO311" s="50"/>
      <c r="IP311" s="50"/>
      <c r="IQ311" s="50"/>
      <c r="IR311" s="50"/>
      <c r="IS311" s="50"/>
    </row>
    <row r="312" spans="1:253" ht="14.25" customHeight="1" x14ac:dyDescent="0.2">
      <c r="A312" s="56" t="str">
        <f t="shared" si="29"/>
        <v>camera.3019</v>
      </c>
      <c r="B312" s="57">
        <v>3019</v>
      </c>
      <c r="C312" s="58" t="s">
        <v>32</v>
      </c>
      <c r="D312" s="58">
        <v>183.09700000000001</v>
      </c>
      <c r="E312" s="58" t="s">
        <v>45</v>
      </c>
      <c r="F312" s="58" t="s">
        <v>34</v>
      </c>
      <c r="G312" s="58" t="s">
        <v>35</v>
      </c>
      <c r="H312" s="58" t="s">
        <v>923</v>
      </c>
      <c r="I312" s="58" t="s">
        <v>923</v>
      </c>
      <c r="J312" s="50" t="s">
        <v>47</v>
      </c>
      <c r="K312" s="50" t="s">
        <v>48</v>
      </c>
      <c r="L312" s="71" t="s">
        <v>928</v>
      </c>
      <c r="M312" s="58" t="s">
        <v>50</v>
      </c>
      <c r="N312" s="58" t="s">
        <v>50</v>
      </c>
      <c r="O312" s="50">
        <v>80</v>
      </c>
      <c r="P312" s="50">
        <v>80</v>
      </c>
      <c r="Q312" s="50">
        <v>554</v>
      </c>
      <c r="R312" s="50" t="s">
        <v>1675</v>
      </c>
      <c r="S312" s="50" t="s">
        <v>929</v>
      </c>
      <c r="T312" s="50">
        <v>2222</v>
      </c>
      <c r="U312" s="50" t="s">
        <v>51</v>
      </c>
      <c r="V312" s="50" t="s">
        <v>52</v>
      </c>
      <c r="AA312" s="50" t="s">
        <v>53</v>
      </c>
      <c r="AB312" s="58" t="s">
        <v>32</v>
      </c>
      <c r="AC312" s="50" t="s">
        <v>511</v>
      </c>
      <c r="AD312" s="50">
        <v>41.269268486309102</v>
      </c>
      <c r="AE312" s="50">
        <v>2.0029334330495798</v>
      </c>
      <c r="AF312" s="50">
        <v>300</v>
      </c>
      <c r="AG312" s="50" t="s">
        <v>43</v>
      </c>
      <c r="AH312" s="50" t="str">
        <f t="shared" si="31"/>
        <v>C-31 183,097 Gavà</v>
      </c>
      <c r="AI312" s="50"/>
      <c r="AJ312" s="50" t="str">
        <f t="shared" si="32"/>
        <v>{'Camera information':{'Identifier':'camera.3019','Number':3019,'Group':'C-31','Name':'C-31 183,097 Gavà','Location':'ACCESSOS SUD',</v>
      </c>
      <c r="AK312" s="50" t="str">
        <f t="shared" si="30"/>
        <v>'Description':'C-31 183,097 Gavà','Symbol':'Fixed camera','Owner':'SCT','Municipality':'Gavà','Kilometric Point':'183,097','Road':'C-31','Direction':'CRE',</v>
      </c>
      <c r="AL312" s="50" t="str">
        <f t="shared" si="33"/>
        <v>'Latitude':'41,2692684863091','Longitude':'2,00293343304958','Manufacturer':'AXIS','Model':'AXIS Q7401 Video Encoder','Protocol':'		Ultrak','Polling':300,</v>
      </c>
      <c r="AM312" s="50" t="str">
        <f t="shared" si="35"/>
        <v>'Connection':{'Address':'10.137.239.229','Multicast address':'				239.239.239.239','User':'root','Password':'root','HTTP port':80,'ONVIF port':80,'RTSP port':554},</v>
      </c>
      <c r="AN312" s="50" t="str">
        <f t="shared" si="34"/>
        <v>'PTZ protocol':{'Protocol':'		Ultrak','Address':			48,'Port':2222,'Serial settings':'9600,8,E,1'}}},</v>
      </c>
      <c r="AO312" s="50"/>
      <c r="AP312" s="50"/>
      <c r="AQ312" s="50"/>
      <c r="AR312" s="50"/>
      <c r="AS312" s="50"/>
      <c r="AT312" s="50"/>
      <c r="AU312" s="50"/>
      <c r="AV312" s="50"/>
      <c r="AW312" s="50"/>
      <c r="AX312" s="50"/>
      <c r="AY312" s="50"/>
      <c r="AZ312" s="50"/>
      <c r="BA312" s="50"/>
      <c r="BB312" s="50"/>
      <c r="BC312" s="50"/>
      <c r="BD312" s="50"/>
      <c r="BE312" s="50"/>
      <c r="BF312" s="50"/>
      <c r="BG312" s="50"/>
      <c r="BH312" s="50"/>
      <c r="BI312" s="50"/>
      <c r="BJ312" s="50"/>
      <c r="BK312" s="50"/>
      <c r="BL312" s="50"/>
      <c r="BM312" s="50"/>
      <c r="BN312" s="50"/>
      <c r="BO312" s="50"/>
      <c r="BP312" s="50"/>
      <c r="BQ312" s="50"/>
      <c r="BR312" s="50"/>
      <c r="BS312" s="50"/>
      <c r="BT312" s="50"/>
      <c r="BU312" s="50"/>
      <c r="BV312" s="50"/>
      <c r="BW312" s="50"/>
      <c r="BX312" s="50"/>
      <c r="BY312" s="50"/>
      <c r="BZ312" s="50"/>
      <c r="CA312" s="50"/>
      <c r="CB312" s="50"/>
      <c r="CC312" s="50"/>
      <c r="CD312" s="50"/>
      <c r="CE312" s="50"/>
      <c r="CF312" s="50"/>
      <c r="CG312" s="50"/>
      <c r="CH312" s="50"/>
      <c r="CI312" s="50"/>
      <c r="CJ312" s="50"/>
      <c r="CK312" s="50"/>
      <c r="CL312" s="50"/>
      <c r="CM312" s="50"/>
      <c r="CN312" s="50"/>
      <c r="CO312" s="50"/>
      <c r="CP312" s="50"/>
      <c r="CQ312" s="50"/>
      <c r="CR312" s="50"/>
      <c r="CS312" s="50"/>
      <c r="CT312" s="50"/>
      <c r="CU312" s="50"/>
      <c r="CV312" s="50"/>
      <c r="CW312" s="50"/>
      <c r="CX312" s="50"/>
      <c r="CY312" s="50"/>
      <c r="CZ312" s="50"/>
      <c r="DA312" s="50"/>
      <c r="DB312" s="50"/>
      <c r="DC312" s="50"/>
      <c r="DD312" s="50"/>
      <c r="DE312" s="50"/>
      <c r="DF312" s="50"/>
      <c r="DG312" s="50"/>
      <c r="DH312" s="50"/>
      <c r="DI312" s="50"/>
      <c r="DJ312" s="50"/>
      <c r="DK312" s="50"/>
      <c r="DL312" s="50"/>
      <c r="DM312" s="50"/>
      <c r="DN312" s="50"/>
      <c r="DO312" s="50"/>
      <c r="DP312" s="50"/>
      <c r="DQ312" s="50"/>
      <c r="DR312" s="50"/>
      <c r="DS312" s="50"/>
      <c r="DT312" s="50"/>
      <c r="DU312" s="50"/>
      <c r="DV312" s="50"/>
      <c r="DW312" s="50"/>
      <c r="DX312" s="50"/>
      <c r="DY312" s="50"/>
      <c r="DZ312" s="50"/>
      <c r="EA312" s="50"/>
      <c r="EB312" s="50"/>
      <c r="EC312" s="50"/>
      <c r="ED312" s="50"/>
      <c r="EE312" s="50"/>
      <c r="EF312" s="50"/>
      <c r="EG312" s="50"/>
      <c r="EH312" s="50"/>
      <c r="EI312" s="50"/>
      <c r="EJ312" s="50"/>
      <c r="EK312" s="50"/>
      <c r="EL312" s="50"/>
      <c r="EM312" s="50"/>
      <c r="EN312" s="50"/>
      <c r="EO312" s="50"/>
      <c r="EP312" s="50"/>
      <c r="EQ312" s="50"/>
      <c r="ER312" s="50"/>
      <c r="ES312" s="50"/>
      <c r="ET312" s="50"/>
      <c r="EU312" s="50"/>
      <c r="EV312" s="50"/>
      <c r="EW312" s="50"/>
      <c r="EX312" s="50"/>
      <c r="EY312" s="50"/>
      <c r="EZ312" s="50"/>
      <c r="FA312" s="50"/>
      <c r="FB312" s="50"/>
      <c r="FC312" s="50"/>
      <c r="FD312" s="50"/>
      <c r="FE312" s="50"/>
      <c r="FF312" s="50"/>
      <c r="FG312" s="50"/>
      <c r="FH312" s="50"/>
      <c r="FI312" s="50"/>
      <c r="FJ312" s="50"/>
      <c r="FK312" s="50"/>
      <c r="FL312" s="50"/>
      <c r="FM312" s="50"/>
      <c r="FN312" s="50"/>
      <c r="FO312" s="50"/>
      <c r="FP312" s="50"/>
      <c r="FQ312" s="50"/>
      <c r="FR312" s="50"/>
      <c r="FS312" s="50"/>
      <c r="FT312" s="50"/>
      <c r="FU312" s="50"/>
      <c r="FV312" s="50"/>
      <c r="FW312" s="50"/>
      <c r="FX312" s="50"/>
      <c r="FY312" s="50"/>
      <c r="FZ312" s="50"/>
      <c r="GA312" s="50"/>
      <c r="GB312" s="50"/>
      <c r="GC312" s="50"/>
      <c r="GD312" s="50"/>
      <c r="GE312" s="50"/>
      <c r="GF312" s="50"/>
      <c r="GG312" s="50"/>
      <c r="GH312" s="50"/>
      <c r="GI312" s="50"/>
      <c r="GJ312" s="50"/>
      <c r="GK312" s="50"/>
      <c r="GL312" s="50"/>
      <c r="GM312" s="50"/>
      <c r="GN312" s="50"/>
      <c r="GO312" s="50"/>
      <c r="GP312" s="50"/>
      <c r="GQ312" s="50"/>
      <c r="GR312" s="50"/>
      <c r="GS312" s="50"/>
      <c r="GT312" s="50"/>
      <c r="GU312" s="50"/>
      <c r="GV312" s="50"/>
      <c r="GW312" s="50"/>
      <c r="GX312" s="50"/>
      <c r="GY312" s="50"/>
      <c r="GZ312" s="50"/>
      <c r="HA312" s="50"/>
      <c r="HB312" s="50"/>
      <c r="HC312" s="50"/>
      <c r="HD312" s="50"/>
      <c r="HE312" s="50"/>
      <c r="HF312" s="50"/>
      <c r="HG312" s="50"/>
      <c r="HH312" s="50"/>
      <c r="HI312" s="50"/>
      <c r="HJ312" s="50"/>
      <c r="HK312" s="50"/>
      <c r="HL312" s="50"/>
      <c r="HM312" s="50"/>
      <c r="HN312" s="50"/>
      <c r="HO312" s="50"/>
      <c r="HP312" s="50"/>
      <c r="HQ312" s="50"/>
      <c r="HR312" s="50"/>
      <c r="HS312" s="50"/>
      <c r="HT312" s="50"/>
      <c r="HU312" s="50"/>
      <c r="HV312" s="50"/>
      <c r="HW312" s="50"/>
      <c r="HX312" s="50"/>
      <c r="HY312" s="50"/>
      <c r="HZ312" s="50"/>
      <c r="IA312" s="50"/>
      <c r="IB312" s="50"/>
      <c r="IC312" s="50"/>
      <c r="ID312" s="50"/>
      <c r="IE312" s="50"/>
      <c r="IF312" s="50"/>
      <c r="IG312" s="50"/>
      <c r="IH312" s="50"/>
      <c r="II312" s="50"/>
      <c r="IJ312" s="50"/>
      <c r="IK312" s="50"/>
      <c r="IL312" s="50"/>
      <c r="IM312" s="50"/>
      <c r="IN312" s="50"/>
      <c r="IO312" s="50"/>
      <c r="IP312" s="50"/>
      <c r="IQ312" s="50"/>
      <c r="IR312" s="50"/>
      <c r="IS312" s="50"/>
    </row>
    <row r="313" spans="1:253" ht="14.25" customHeight="1" x14ac:dyDescent="0.2">
      <c r="A313" s="56" t="str">
        <f t="shared" si="29"/>
        <v>camera.3020</v>
      </c>
      <c r="B313" s="57">
        <v>3020</v>
      </c>
      <c r="C313" s="58" t="s">
        <v>32</v>
      </c>
      <c r="D313" s="58">
        <v>182.58</v>
      </c>
      <c r="E313" s="58" t="s">
        <v>45</v>
      </c>
      <c r="F313" s="58" t="s">
        <v>34</v>
      </c>
      <c r="G313" s="58" t="s">
        <v>35</v>
      </c>
      <c r="H313" s="58" t="s">
        <v>930</v>
      </c>
      <c r="I313" s="58" t="s">
        <v>923</v>
      </c>
      <c r="J313" s="50" t="s">
        <v>47</v>
      </c>
      <c r="K313" s="50" t="s">
        <v>48</v>
      </c>
      <c r="L313" s="71" t="s">
        <v>931</v>
      </c>
      <c r="M313" s="58" t="s">
        <v>50</v>
      </c>
      <c r="N313" s="58" t="s">
        <v>50</v>
      </c>
      <c r="O313" s="50">
        <v>80</v>
      </c>
      <c r="P313" s="50">
        <v>80</v>
      </c>
      <c r="Q313" s="50">
        <v>554</v>
      </c>
      <c r="R313" s="50" t="s">
        <v>1675</v>
      </c>
      <c r="S313" s="50" t="s">
        <v>932</v>
      </c>
      <c r="T313" s="50">
        <v>2222</v>
      </c>
      <c r="U313" s="50" t="s">
        <v>51</v>
      </c>
      <c r="V313" s="50" t="s">
        <v>52</v>
      </c>
      <c r="AA313" s="50" t="s">
        <v>53</v>
      </c>
      <c r="AB313" s="58" t="s">
        <v>32</v>
      </c>
      <c r="AC313" s="50" t="s">
        <v>511</v>
      </c>
      <c r="AD313" s="50">
        <v>41.269545185459002</v>
      </c>
      <c r="AE313" s="50">
        <v>1.9892933571789899</v>
      </c>
      <c r="AF313" s="50">
        <v>300</v>
      </c>
      <c r="AG313" s="50" t="s">
        <v>43</v>
      </c>
      <c r="AH313" s="50" t="str">
        <f t="shared" si="31"/>
        <v>C-31 182,58 Gavà</v>
      </c>
      <c r="AI313" s="50"/>
      <c r="AJ313" s="50" t="str">
        <f t="shared" si="32"/>
        <v>{'Camera information':{'Identifier':'camera.3020','Number':3020,'Group':'C-31','Name':'C-31 182,58 Gavà','Location':'ACCESSOS SUD',</v>
      </c>
      <c r="AK313" s="50" t="str">
        <f t="shared" si="30"/>
        <v>'Description':'C-31 182,58 Gavà','Symbol':'Fixed camera','Owner':'SCT','Municipality':'Castelldefels','Kilometric Point':'182,58','Road':'C-31','Direction':'CRE',</v>
      </c>
      <c r="AL313" s="50" t="str">
        <f t="shared" si="33"/>
        <v>'Latitude':'41,269545185459','Longitude':'1,98929335717899','Manufacturer':'AXIS','Model':'AXIS Q7401 Video Encoder','Protocol':'		Ultrak','Polling':300,</v>
      </c>
      <c r="AM313" s="50" t="str">
        <f t="shared" si="35"/>
        <v>'Connection':{'Address':'10.137.239.230','Multicast address':'				239.239.239.239','User':'root','Password':'root','HTTP port':80,'ONVIF port':80,'RTSP port':554},</v>
      </c>
      <c r="AN313" s="50" t="str">
        <f t="shared" si="34"/>
        <v>'PTZ protocol':{'Protocol':'		Ultrak','Address':			49,'Port':2222,'Serial settings':'9600,8,E,1'}}},</v>
      </c>
      <c r="AO313" s="50"/>
      <c r="AP313" s="50"/>
      <c r="AQ313" s="50"/>
      <c r="AR313" s="50"/>
      <c r="AS313" s="50"/>
      <c r="AT313" s="50"/>
      <c r="AU313" s="50"/>
      <c r="AV313" s="50"/>
      <c r="AW313" s="50"/>
      <c r="AX313" s="50"/>
      <c r="AY313" s="50"/>
      <c r="AZ313" s="50"/>
      <c r="BA313" s="50"/>
      <c r="BB313" s="50"/>
      <c r="BC313" s="50"/>
      <c r="BD313" s="50"/>
      <c r="BE313" s="50"/>
      <c r="BF313" s="50"/>
      <c r="BG313" s="50"/>
      <c r="BH313" s="50"/>
      <c r="BI313" s="50"/>
      <c r="BJ313" s="50"/>
      <c r="BK313" s="50"/>
      <c r="BL313" s="50"/>
      <c r="BM313" s="50"/>
      <c r="BN313" s="50"/>
      <c r="BO313" s="50"/>
      <c r="BP313" s="50"/>
      <c r="BQ313" s="50"/>
      <c r="BR313" s="50"/>
      <c r="BS313" s="50"/>
      <c r="BT313" s="50"/>
      <c r="BU313" s="50"/>
      <c r="BV313" s="50"/>
      <c r="BW313" s="50"/>
      <c r="BX313" s="50"/>
      <c r="BY313" s="50"/>
      <c r="BZ313" s="50"/>
      <c r="CA313" s="50"/>
      <c r="CB313" s="50"/>
      <c r="CC313" s="50"/>
      <c r="CD313" s="50"/>
      <c r="CE313" s="50"/>
      <c r="CF313" s="50"/>
      <c r="CG313" s="50"/>
      <c r="CH313" s="50"/>
      <c r="CI313" s="50"/>
      <c r="CJ313" s="50"/>
      <c r="CK313" s="50"/>
      <c r="CL313" s="50"/>
      <c r="CM313" s="50"/>
      <c r="CN313" s="50"/>
      <c r="CO313" s="50"/>
      <c r="CP313" s="50"/>
      <c r="CQ313" s="50"/>
      <c r="CR313" s="50"/>
      <c r="CS313" s="50"/>
      <c r="CT313" s="50"/>
      <c r="CU313" s="50"/>
      <c r="CV313" s="50"/>
      <c r="CW313" s="50"/>
      <c r="CX313" s="50"/>
      <c r="CY313" s="50"/>
      <c r="CZ313" s="50"/>
      <c r="DA313" s="50"/>
      <c r="DB313" s="50"/>
      <c r="DC313" s="50"/>
      <c r="DD313" s="50"/>
      <c r="DE313" s="50"/>
      <c r="DF313" s="50"/>
      <c r="DG313" s="50"/>
      <c r="DH313" s="50"/>
      <c r="DI313" s="50"/>
      <c r="DJ313" s="50"/>
      <c r="DK313" s="50"/>
      <c r="DL313" s="50"/>
      <c r="DM313" s="50"/>
      <c r="DN313" s="50"/>
      <c r="DO313" s="50"/>
      <c r="DP313" s="50"/>
      <c r="DQ313" s="50"/>
      <c r="DR313" s="50"/>
      <c r="DS313" s="50"/>
      <c r="DT313" s="50"/>
      <c r="DU313" s="50"/>
      <c r="DV313" s="50"/>
      <c r="DW313" s="50"/>
      <c r="DX313" s="50"/>
      <c r="DY313" s="50"/>
      <c r="DZ313" s="50"/>
      <c r="EA313" s="50"/>
      <c r="EB313" s="50"/>
      <c r="EC313" s="50"/>
      <c r="ED313" s="50"/>
      <c r="EE313" s="50"/>
      <c r="EF313" s="50"/>
      <c r="EG313" s="50"/>
      <c r="EH313" s="50"/>
      <c r="EI313" s="50"/>
      <c r="EJ313" s="50"/>
      <c r="EK313" s="50"/>
      <c r="EL313" s="50"/>
      <c r="EM313" s="50"/>
      <c r="EN313" s="50"/>
      <c r="EO313" s="50"/>
      <c r="EP313" s="50"/>
      <c r="EQ313" s="50"/>
      <c r="ER313" s="50"/>
      <c r="ES313" s="50"/>
      <c r="ET313" s="50"/>
      <c r="EU313" s="50"/>
      <c r="EV313" s="50"/>
      <c r="EW313" s="50"/>
      <c r="EX313" s="50"/>
      <c r="EY313" s="50"/>
      <c r="EZ313" s="50"/>
      <c r="FA313" s="50"/>
      <c r="FB313" s="50"/>
      <c r="FC313" s="50"/>
      <c r="FD313" s="50"/>
      <c r="FE313" s="50"/>
      <c r="FF313" s="50"/>
      <c r="FG313" s="50"/>
      <c r="FH313" s="50"/>
      <c r="FI313" s="50"/>
      <c r="FJ313" s="50"/>
      <c r="FK313" s="50"/>
      <c r="FL313" s="50"/>
      <c r="FM313" s="50"/>
      <c r="FN313" s="50"/>
      <c r="FO313" s="50"/>
      <c r="FP313" s="50"/>
      <c r="FQ313" s="50"/>
      <c r="FR313" s="50"/>
      <c r="FS313" s="50"/>
      <c r="FT313" s="50"/>
      <c r="FU313" s="50"/>
      <c r="FV313" s="50"/>
      <c r="FW313" s="50"/>
      <c r="FX313" s="50"/>
      <c r="FY313" s="50"/>
      <c r="FZ313" s="50"/>
      <c r="GA313" s="50"/>
      <c r="GB313" s="50"/>
      <c r="GC313" s="50"/>
      <c r="GD313" s="50"/>
      <c r="GE313" s="50"/>
      <c r="GF313" s="50"/>
      <c r="GG313" s="50"/>
      <c r="GH313" s="50"/>
      <c r="GI313" s="50"/>
      <c r="GJ313" s="50"/>
      <c r="GK313" s="50"/>
      <c r="GL313" s="50"/>
      <c r="GM313" s="50"/>
      <c r="GN313" s="50"/>
      <c r="GO313" s="50"/>
      <c r="GP313" s="50"/>
      <c r="GQ313" s="50"/>
      <c r="GR313" s="50"/>
      <c r="GS313" s="50"/>
      <c r="GT313" s="50"/>
      <c r="GU313" s="50"/>
      <c r="GV313" s="50"/>
      <c r="GW313" s="50"/>
      <c r="GX313" s="50"/>
      <c r="GY313" s="50"/>
      <c r="GZ313" s="50"/>
      <c r="HA313" s="50"/>
      <c r="HB313" s="50"/>
      <c r="HC313" s="50"/>
      <c r="HD313" s="50"/>
      <c r="HE313" s="50"/>
      <c r="HF313" s="50"/>
      <c r="HG313" s="50"/>
      <c r="HH313" s="50"/>
      <c r="HI313" s="50"/>
      <c r="HJ313" s="50"/>
      <c r="HK313" s="50"/>
      <c r="HL313" s="50"/>
      <c r="HM313" s="50"/>
      <c r="HN313" s="50"/>
      <c r="HO313" s="50"/>
      <c r="HP313" s="50"/>
      <c r="HQ313" s="50"/>
      <c r="HR313" s="50"/>
      <c r="HS313" s="50"/>
      <c r="HT313" s="50"/>
      <c r="HU313" s="50"/>
      <c r="HV313" s="50"/>
      <c r="HW313" s="50"/>
      <c r="HX313" s="50"/>
      <c r="HY313" s="50"/>
      <c r="HZ313" s="50"/>
      <c r="IA313" s="50"/>
      <c r="IB313" s="50"/>
      <c r="IC313" s="50"/>
      <c r="ID313" s="50"/>
      <c r="IE313" s="50"/>
      <c r="IF313" s="50"/>
      <c r="IG313" s="50"/>
      <c r="IH313" s="50"/>
      <c r="II313" s="50"/>
      <c r="IJ313" s="50"/>
      <c r="IK313" s="50"/>
      <c r="IL313" s="50"/>
      <c r="IM313" s="50"/>
      <c r="IN313" s="50"/>
      <c r="IO313" s="50"/>
      <c r="IP313" s="50"/>
      <c r="IQ313" s="50"/>
      <c r="IR313" s="50"/>
      <c r="IS313" s="50"/>
    </row>
    <row r="314" spans="1:253" ht="14.25" customHeight="1" x14ac:dyDescent="0.2">
      <c r="A314" s="56" t="str">
        <f t="shared" si="29"/>
        <v>camera.3021</v>
      </c>
      <c r="B314" s="57">
        <v>3021</v>
      </c>
      <c r="C314" s="58" t="s">
        <v>32</v>
      </c>
      <c r="D314" s="58">
        <v>181.48400000000001</v>
      </c>
      <c r="E314" s="58" t="s">
        <v>45</v>
      </c>
      <c r="F314" s="58" t="s">
        <v>34</v>
      </c>
      <c r="G314" s="58" t="s">
        <v>35</v>
      </c>
      <c r="H314" s="58" t="s">
        <v>930</v>
      </c>
      <c r="I314" s="58" t="s">
        <v>930</v>
      </c>
      <c r="J314" s="50" t="s">
        <v>47</v>
      </c>
      <c r="K314" s="50" t="s">
        <v>48</v>
      </c>
      <c r="L314" s="71" t="s">
        <v>933</v>
      </c>
      <c r="M314" s="58" t="s">
        <v>50</v>
      </c>
      <c r="N314" s="58" t="s">
        <v>50</v>
      </c>
      <c r="O314" s="50">
        <v>80</v>
      </c>
      <c r="P314" s="50">
        <v>80</v>
      </c>
      <c r="Q314" s="50">
        <v>554</v>
      </c>
      <c r="R314" s="50" t="s">
        <v>1675</v>
      </c>
      <c r="S314" s="50" t="s">
        <v>934</v>
      </c>
      <c r="T314" s="50">
        <v>2222</v>
      </c>
      <c r="U314" s="50" t="s">
        <v>51</v>
      </c>
      <c r="V314" s="50" t="s">
        <v>52</v>
      </c>
      <c r="AA314" s="50" t="s">
        <v>53</v>
      </c>
      <c r="AB314" s="58" t="s">
        <v>32</v>
      </c>
      <c r="AC314" s="50" t="s">
        <v>511</v>
      </c>
      <c r="AD314" s="50">
        <v>41.270042259464603</v>
      </c>
      <c r="AE314" s="50">
        <v>1.9827752903712601</v>
      </c>
      <c r="AF314" s="50">
        <v>300</v>
      </c>
      <c r="AG314" s="50" t="s">
        <v>43</v>
      </c>
      <c r="AH314" s="50" t="str">
        <f t="shared" si="31"/>
        <v>C-31 181,484 Castelldefels</v>
      </c>
      <c r="AI314" s="50"/>
      <c r="AJ314" s="50" t="str">
        <f t="shared" si="32"/>
        <v>{'Camera information':{'Identifier':'camera.3021','Number':3021,'Group':'C-31','Name':'C-31 181,484 Castelldefels','Location':'ACCESSOS SUD',</v>
      </c>
      <c r="AK314" s="50" t="str">
        <f t="shared" si="30"/>
        <v>'Description':'C-31 181,484 Castelldefels','Symbol':'Fixed camera','Owner':'SCT','Municipality':'Castelldefels','Kilometric Point':'181,484','Road':'C-31','Direction':'CRE',</v>
      </c>
      <c r="AL314" s="50" t="str">
        <f t="shared" si="33"/>
        <v>'Latitude':'41,2700422594646','Longitude':'1,98277529037126','Manufacturer':'AXIS','Model':'AXIS Q7401 Video Encoder','Protocol':'		Ultrak','Polling':300,</v>
      </c>
      <c r="AM314" s="50" t="str">
        <f t="shared" si="35"/>
        <v>'Connection':{'Address':'10.137.239.231','Multicast address':'				239.239.239.239','User':'root','Password':'root','HTTP port':80,'ONVIF port':80,'RTSP port':554},</v>
      </c>
      <c r="AN314" s="50" t="str">
        <f t="shared" si="34"/>
        <v>'PTZ protocol':{'Protocol':'		Ultrak','Address':			50,'Port':2222,'Serial settings':'9600,8,E,1'}}},</v>
      </c>
      <c r="AO314" s="50"/>
      <c r="AP314" s="50"/>
      <c r="AQ314" s="50"/>
      <c r="AR314" s="50"/>
      <c r="AS314" s="50"/>
      <c r="AT314" s="50"/>
      <c r="AU314" s="50"/>
      <c r="AV314" s="50"/>
      <c r="AW314" s="50"/>
      <c r="AX314" s="50"/>
      <c r="AY314" s="50"/>
      <c r="AZ314" s="50"/>
      <c r="BA314" s="50"/>
      <c r="BB314" s="50"/>
      <c r="BC314" s="50"/>
      <c r="BD314" s="50"/>
      <c r="BE314" s="50"/>
      <c r="BF314" s="50"/>
      <c r="BG314" s="50"/>
      <c r="BH314" s="50"/>
      <c r="BI314" s="50"/>
      <c r="BJ314" s="50"/>
      <c r="BK314" s="50"/>
      <c r="BL314" s="50"/>
      <c r="BM314" s="50"/>
      <c r="BN314" s="50"/>
      <c r="BO314" s="50"/>
      <c r="BP314" s="50"/>
      <c r="BQ314" s="50"/>
      <c r="BR314" s="50"/>
      <c r="BS314" s="50"/>
      <c r="BT314" s="50"/>
      <c r="BU314" s="50"/>
      <c r="BV314" s="50"/>
      <c r="BW314" s="50"/>
      <c r="BX314" s="50"/>
      <c r="BY314" s="50"/>
      <c r="BZ314" s="50"/>
      <c r="CA314" s="50"/>
      <c r="CB314" s="50"/>
      <c r="CC314" s="50"/>
      <c r="CD314" s="50"/>
      <c r="CE314" s="50"/>
      <c r="CF314" s="50"/>
      <c r="CG314" s="50"/>
      <c r="CH314" s="50"/>
      <c r="CI314" s="50"/>
      <c r="CJ314" s="50"/>
      <c r="CK314" s="50"/>
      <c r="CL314" s="50"/>
      <c r="CM314" s="50"/>
      <c r="CN314" s="50"/>
      <c r="CO314" s="50"/>
      <c r="CP314" s="50"/>
      <c r="CQ314" s="50"/>
      <c r="CR314" s="50"/>
      <c r="CS314" s="50"/>
      <c r="CT314" s="50"/>
      <c r="CU314" s="50"/>
      <c r="CV314" s="50"/>
      <c r="CW314" s="50"/>
      <c r="CX314" s="50"/>
      <c r="CY314" s="50"/>
      <c r="CZ314" s="50"/>
      <c r="DA314" s="50"/>
      <c r="DB314" s="50"/>
      <c r="DC314" s="50"/>
      <c r="DD314" s="50"/>
      <c r="DE314" s="50"/>
      <c r="DF314" s="50"/>
      <c r="DG314" s="50"/>
      <c r="DH314" s="50"/>
      <c r="DI314" s="50"/>
      <c r="DJ314" s="50"/>
      <c r="DK314" s="50"/>
      <c r="DL314" s="50"/>
      <c r="DM314" s="50"/>
      <c r="DN314" s="50"/>
      <c r="DO314" s="50"/>
      <c r="DP314" s="50"/>
      <c r="DQ314" s="50"/>
      <c r="DR314" s="50"/>
      <c r="DS314" s="50"/>
      <c r="DT314" s="50"/>
      <c r="DU314" s="50"/>
      <c r="DV314" s="50"/>
      <c r="DW314" s="50"/>
      <c r="DX314" s="50"/>
      <c r="DY314" s="50"/>
      <c r="DZ314" s="50"/>
      <c r="EA314" s="50"/>
      <c r="EB314" s="50"/>
      <c r="EC314" s="50"/>
      <c r="ED314" s="50"/>
      <c r="EE314" s="50"/>
      <c r="EF314" s="50"/>
      <c r="EG314" s="50"/>
      <c r="EH314" s="50"/>
      <c r="EI314" s="50"/>
      <c r="EJ314" s="50"/>
      <c r="EK314" s="50"/>
      <c r="EL314" s="50"/>
      <c r="EM314" s="50"/>
      <c r="EN314" s="50"/>
      <c r="EO314" s="50"/>
      <c r="EP314" s="50"/>
      <c r="EQ314" s="50"/>
      <c r="ER314" s="50"/>
      <c r="ES314" s="50"/>
      <c r="ET314" s="50"/>
      <c r="EU314" s="50"/>
      <c r="EV314" s="50"/>
      <c r="EW314" s="50"/>
      <c r="EX314" s="50"/>
      <c r="EY314" s="50"/>
      <c r="EZ314" s="50"/>
      <c r="FA314" s="50"/>
      <c r="FB314" s="50"/>
      <c r="FC314" s="50"/>
      <c r="FD314" s="50"/>
      <c r="FE314" s="50"/>
      <c r="FF314" s="50"/>
      <c r="FG314" s="50"/>
      <c r="FH314" s="50"/>
      <c r="FI314" s="50"/>
      <c r="FJ314" s="50"/>
      <c r="FK314" s="50"/>
      <c r="FL314" s="50"/>
      <c r="FM314" s="50"/>
      <c r="FN314" s="50"/>
      <c r="FO314" s="50"/>
      <c r="FP314" s="50"/>
      <c r="FQ314" s="50"/>
      <c r="FR314" s="50"/>
      <c r="FS314" s="50"/>
      <c r="FT314" s="50"/>
      <c r="FU314" s="50"/>
      <c r="FV314" s="50"/>
      <c r="FW314" s="50"/>
      <c r="FX314" s="50"/>
      <c r="FY314" s="50"/>
      <c r="FZ314" s="50"/>
      <c r="GA314" s="50"/>
      <c r="GB314" s="50"/>
      <c r="GC314" s="50"/>
      <c r="GD314" s="50"/>
      <c r="GE314" s="50"/>
      <c r="GF314" s="50"/>
      <c r="GG314" s="50"/>
      <c r="GH314" s="50"/>
      <c r="GI314" s="50"/>
      <c r="GJ314" s="50"/>
      <c r="GK314" s="50"/>
      <c r="GL314" s="50"/>
      <c r="GM314" s="50"/>
      <c r="GN314" s="50"/>
      <c r="GO314" s="50"/>
      <c r="GP314" s="50"/>
      <c r="GQ314" s="50"/>
      <c r="GR314" s="50"/>
      <c r="GS314" s="50"/>
      <c r="GT314" s="50"/>
      <c r="GU314" s="50"/>
      <c r="GV314" s="50"/>
      <c r="GW314" s="50"/>
      <c r="GX314" s="50"/>
      <c r="GY314" s="50"/>
      <c r="GZ314" s="50"/>
      <c r="HA314" s="50"/>
      <c r="HB314" s="50"/>
      <c r="HC314" s="50"/>
      <c r="HD314" s="50"/>
      <c r="HE314" s="50"/>
      <c r="HF314" s="50"/>
      <c r="HG314" s="50"/>
      <c r="HH314" s="50"/>
      <c r="HI314" s="50"/>
      <c r="HJ314" s="50"/>
      <c r="HK314" s="50"/>
      <c r="HL314" s="50"/>
      <c r="HM314" s="50"/>
      <c r="HN314" s="50"/>
      <c r="HO314" s="50"/>
      <c r="HP314" s="50"/>
      <c r="HQ314" s="50"/>
      <c r="HR314" s="50"/>
      <c r="HS314" s="50"/>
      <c r="HT314" s="50"/>
      <c r="HU314" s="50"/>
      <c r="HV314" s="50"/>
      <c r="HW314" s="50"/>
      <c r="HX314" s="50"/>
      <c r="HY314" s="50"/>
      <c r="HZ314" s="50"/>
      <c r="IA314" s="50"/>
      <c r="IB314" s="50"/>
      <c r="IC314" s="50"/>
      <c r="ID314" s="50"/>
      <c r="IE314" s="50"/>
      <c r="IF314" s="50"/>
      <c r="IG314" s="50"/>
      <c r="IH314" s="50"/>
      <c r="II314" s="50"/>
      <c r="IJ314" s="50"/>
      <c r="IK314" s="50"/>
      <c r="IL314" s="50"/>
      <c r="IM314" s="50"/>
      <c r="IN314" s="50"/>
      <c r="IO314" s="50"/>
      <c r="IP314" s="50"/>
      <c r="IQ314" s="50"/>
      <c r="IR314" s="50"/>
      <c r="IS314" s="50"/>
    </row>
    <row r="315" spans="1:253" ht="14.25" customHeight="1" x14ac:dyDescent="0.2">
      <c r="A315" s="56" t="str">
        <f t="shared" si="29"/>
        <v>camera.3022</v>
      </c>
      <c r="B315" s="57">
        <v>3022</v>
      </c>
      <c r="C315" s="58" t="s">
        <v>32</v>
      </c>
      <c r="D315" s="58">
        <v>180.941</v>
      </c>
      <c r="E315" s="58" t="s">
        <v>45</v>
      </c>
      <c r="F315" s="58" t="s">
        <v>34</v>
      </c>
      <c r="G315" s="58" t="s">
        <v>35</v>
      </c>
      <c r="H315" s="58" t="s">
        <v>930</v>
      </c>
      <c r="I315" s="58" t="s">
        <v>930</v>
      </c>
      <c r="J315" s="50" t="s">
        <v>47</v>
      </c>
      <c r="K315" s="50" t="s">
        <v>48</v>
      </c>
      <c r="L315" s="71" t="s">
        <v>935</v>
      </c>
      <c r="M315" s="58" t="s">
        <v>50</v>
      </c>
      <c r="N315" s="58" t="s">
        <v>50</v>
      </c>
      <c r="O315" s="50">
        <v>80</v>
      </c>
      <c r="P315" s="50">
        <v>80</v>
      </c>
      <c r="Q315" s="50">
        <v>554</v>
      </c>
      <c r="R315" s="50" t="s">
        <v>1675</v>
      </c>
      <c r="S315" s="50" t="s">
        <v>936</v>
      </c>
      <c r="T315" s="50">
        <v>2222</v>
      </c>
      <c r="U315" s="50" t="s">
        <v>51</v>
      </c>
      <c r="V315" s="50" t="s">
        <v>52</v>
      </c>
      <c r="AA315" s="50" t="s">
        <v>53</v>
      </c>
      <c r="AB315" s="58" t="s">
        <v>32</v>
      </c>
      <c r="AC315" s="50" t="s">
        <v>54</v>
      </c>
      <c r="AD315" s="50">
        <v>41.269813379849303</v>
      </c>
      <c r="AE315" s="50">
        <v>1.98221805973258</v>
      </c>
      <c r="AF315" s="50">
        <v>300</v>
      </c>
      <c r="AG315" s="50" t="s">
        <v>43</v>
      </c>
      <c r="AH315" s="50" t="str">
        <f t="shared" si="31"/>
        <v>C-31 180,941 Castelldefels</v>
      </c>
      <c r="AI315" s="50"/>
      <c r="AJ315" s="50" t="str">
        <f t="shared" si="32"/>
        <v>{'Camera information':{'Identifier':'camera.3022','Number':3022,'Group':'C-31','Name':'C-31 180,941 Castelldefels','Location':'ACCESSOS SUD',</v>
      </c>
      <c r="AK315" s="50" t="str">
        <f t="shared" si="30"/>
        <v>'Description':'C-31 180,941 Castelldefels','Symbol':'Fixed camera','Owner':'SCT','Municipality':'Castelldefels','Kilometric Point':'180,941','Road':'C-31','Direction':'DEC',</v>
      </c>
      <c r="AL315" s="50" t="str">
        <f t="shared" si="33"/>
        <v>'Latitude':'41,2698133798493','Longitude':'1,98221805973258','Manufacturer':'AXIS','Model':'AXIS Q7401 Video Encoder','Protocol':'		Ultrak','Polling':300,</v>
      </c>
      <c r="AM315" s="50" t="str">
        <f t="shared" si="35"/>
        <v>'Connection':{'Address':'10.137.239.232','Multicast address':'				239.239.239.239','User':'root','Password':'root','HTTP port':80,'ONVIF port':80,'RTSP port':554},</v>
      </c>
      <c r="AN315" s="50" t="str">
        <f t="shared" si="34"/>
        <v>'PTZ protocol':{'Protocol':'		Ultrak','Address':			51,'Port':2222,'Serial settings':'9600,8,E,1'}}},</v>
      </c>
      <c r="AO315" s="50"/>
      <c r="AP315" s="50"/>
      <c r="AQ315" s="50"/>
      <c r="AR315" s="50"/>
      <c r="AS315" s="50"/>
      <c r="AT315" s="50"/>
      <c r="AU315" s="50"/>
      <c r="AV315" s="50"/>
      <c r="AW315" s="50"/>
      <c r="AX315" s="50"/>
      <c r="AY315" s="50"/>
      <c r="AZ315" s="50"/>
      <c r="BA315" s="50"/>
      <c r="BB315" s="50"/>
      <c r="BC315" s="50"/>
      <c r="BD315" s="50"/>
      <c r="BE315" s="50"/>
      <c r="BF315" s="50"/>
      <c r="BG315" s="50"/>
      <c r="BH315" s="50"/>
      <c r="BI315" s="50"/>
      <c r="BJ315" s="50"/>
      <c r="BK315" s="50"/>
      <c r="BL315" s="50"/>
      <c r="BM315" s="50"/>
      <c r="BN315" s="50"/>
      <c r="BO315" s="50"/>
      <c r="BP315" s="50"/>
      <c r="BQ315" s="50"/>
      <c r="BR315" s="50"/>
      <c r="BS315" s="50"/>
      <c r="BT315" s="50"/>
      <c r="BU315" s="50"/>
      <c r="BV315" s="50"/>
      <c r="BW315" s="50"/>
      <c r="BX315" s="50"/>
      <c r="BY315" s="50"/>
      <c r="BZ315" s="50"/>
      <c r="CA315" s="50"/>
      <c r="CB315" s="50"/>
      <c r="CC315" s="50"/>
      <c r="CD315" s="50"/>
      <c r="CE315" s="50"/>
      <c r="CF315" s="50"/>
      <c r="CG315" s="50"/>
      <c r="CH315" s="50"/>
      <c r="CI315" s="50"/>
      <c r="CJ315" s="50"/>
      <c r="CK315" s="50"/>
      <c r="CL315" s="50"/>
      <c r="CM315" s="50"/>
      <c r="CN315" s="50"/>
      <c r="CO315" s="50"/>
      <c r="CP315" s="50"/>
      <c r="CQ315" s="50"/>
      <c r="CR315" s="50"/>
      <c r="CS315" s="50"/>
      <c r="CT315" s="50"/>
      <c r="CU315" s="50"/>
      <c r="CV315" s="50"/>
      <c r="CW315" s="50"/>
      <c r="CX315" s="50"/>
      <c r="CY315" s="50"/>
      <c r="CZ315" s="50"/>
      <c r="DA315" s="50"/>
      <c r="DB315" s="50"/>
      <c r="DC315" s="50"/>
      <c r="DD315" s="50"/>
      <c r="DE315" s="50"/>
      <c r="DF315" s="50"/>
      <c r="DG315" s="50"/>
      <c r="DH315" s="50"/>
      <c r="DI315" s="50"/>
      <c r="DJ315" s="50"/>
      <c r="DK315" s="50"/>
      <c r="DL315" s="50"/>
      <c r="DM315" s="50"/>
      <c r="DN315" s="50"/>
      <c r="DO315" s="50"/>
      <c r="DP315" s="50"/>
      <c r="DQ315" s="50"/>
      <c r="DR315" s="50"/>
      <c r="DS315" s="50"/>
      <c r="DT315" s="50"/>
      <c r="DU315" s="50"/>
      <c r="DV315" s="50"/>
      <c r="DW315" s="50"/>
      <c r="DX315" s="50"/>
      <c r="DY315" s="50"/>
      <c r="DZ315" s="50"/>
      <c r="EA315" s="50"/>
      <c r="EB315" s="50"/>
      <c r="EC315" s="50"/>
      <c r="ED315" s="50"/>
      <c r="EE315" s="50"/>
      <c r="EF315" s="50"/>
      <c r="EG315" s="50"/>
      <c r="EH315" s="50"/>
      <c r="EI315" s="50"/>
      <c r="EJ315" s="50"/>
      <c r="EK315" s="50"/>
      <c r="EL315" s="50"/>
      <c r="EM315" s="50"/>
      <c r="EN315" s="50"/>
      <c r="EO315" s="50"/>
      <c r="EP315" s="50"/>
      <c r="EQ315" s="50"/>
      <c r="ER315" s="50"/>
      <c r="ES315" s="50"/>
      <c r="ET315" s="50"/>
      <c r="EU315" s="50"/>
      <c r="EV315" s="50"/>
      <c r="EW315" s="50"/>
      <c r="EX315" s="50"/>
      <c r="EY315" s="50"/>
      <c r="EZ315" s="50"/>
      <c r="FA315" s="50"/>
      <c r="FB315" s="50"/>
      <c r="FC315" s="50"/>
      <c r="FD315" s="50"/>
      <c r="FE315" s="50"/>
      <c r="FF315" s="50"/>
      <c r="FG315" s="50"/>
      <c r="FH315" s="50"/>
      <c r="FI315" s="50"/>
      <c r="FJ315" s="50"/>
      <c r="FK315" s="50"/>
      <c r="FL315" s="50"/>
      <c r="FM315" s="50"/>
      <c r="FN315" s="50"/>
      <c r="FO315" s="50"/>
      <c r="FP315" s="50"/>
      <c r="FQ315" s="50"/>
      <c r="FR315" s="50"/>
      <c r="FS315" s="50"/>
      <c r="FT315" s="50"/>
      <c r="FU315" s="50"/>
      <c r="FV315" s="50"/>
      <c r="FW315" s="50"/>
      <c r="FX315" s="50"/>
      <c r="FY315" s="50"/>
      <c r="FZ315" s="50"/>
      <c r="GA315" s="50"/>
      <c r="GB315" s="50"/>
      <c r="GC315" s="50"/>
      <c r="GD315" s="50"/>
      <c r="GE315" s="50"/>
      <c r="GF315" s="50"/>
      <c r="GG315" s="50"/>
      <c r="GH315" s="50"/>
      <c r="GI315" s="50"/>
      <c r="GJ315" s="50"/>
      <c r="GK315" s="50"/>
      <c r="GL315" s="50"/>
      <c r="GM315" s="50"/>
      <c r="GN315" s="50"/>
      <c r="GO315" s="50"/>
      <c r="GP315" s="50"/>
      <c r="GQ315" s="50"/>
      <c r="GR315" s="50"/>
      <c r="GS315" s="50"/>
      <c r="GT315" s="50"/>
      <c r="GU315" s="50"/>
      <c r="GV315" s="50"/>
      <c r="GW315" s="50"/>
      <c r="GX315" s="50"/>
      <c r="GY315" s="50"/>
      <c r="GZ315" s="50"/>
      <c r="HA315" s="50"/>
      <c r="HB315" s="50"/>
      <c r="HC315" s="50"/>
      <c r="HD315" s="50"/>
      <c r="HE315" s="50"/>
      <c r="HF315" s="50"/>
      <c r="HG315" s="50"/>
      <c r="HH315" s="50"/>
      <c r="HI315" s="50"/>
      <c r="HJ315" s="50"/>
      <c r="HK315" s="50"/>
      <c r="HL315" s="50"/>
      <c r="HM315" s="50"/>
      <c r="HN315" s="50"/>
      <c r="HO315" s="50"/>
      <c r="HP315" s="50"/>
      <c r="HQ315" s="50"/>
      <c r="HR315" s="50"/>
      <c r="HS315" s="50"/>
      <c r="HT315" s="50"/>
      <c r="HU315" s="50"/>
      <c r="HV315" s="50"/>
      <c r="HW315" s="50"/>
      <c r="HX315" s="50"/>
      <c r="HY315" s="50"/>
      <c r="HZ315" s="50"/>
      <c r="IA315" s="50"/>
      <c r="IB315" s="50"/>
      <c r="IC315" s="50"/>
      <c r="ID315" s="50"/>
      <c r="IE315" s="50"/>
      <c r="IF315" s="50"/>
      <c r="IG315" s="50"/>
      <c r="IH315" s="50"/>
      <c r="II315" s="50"/>
      <c r="IJ315" s="50"/>
      <c r="IK315" s="50"/>
      <c r="IL315" s="50"/>
      <c r="IM315" s="50"/>
      <c r="IN315" s="50"/>
      <c r="IO315" s="50"/>
      <c r="IP315" s="50"/>
      <c r="IQ315" s="50"/>
      <c r="IR315" s="50"/>
      <c r="IS315" s="50"/>
    </row>
    <row r="316" spans="1:253" ht="14.25" customHeight="1" x14ac:dyDescent="0.2">
      <c r="A316" s="56" t="str">
        <f t="shared" si="29"/>
        <v>camera.3023</v>
      </c>
      <c r="B316" s="57">
        <v>3023</v>
      </c>
      <c r="C316" s="58" t="s">
        <v>32</v>
      </c>
      <c r="D316" s="58">
        <v>180.14099999999999</v>
      </c>
      <c r="E316" s="58" t="s">
        <v>45</v>
      </c>
      <c r="F316" s="58" t="s">
        <v>34</v>
      </c>
      <c r="G316" s="58" t="s">
        <v>35</v>
      </c>
      <c r="H316" s="58" t="s">
        <v>930</v>
      </c>
      <c r="I316" s="58" t="s">
        <v>930</v>
      </c>
      <c r="J316" s="50" t="s">
        <v>47</v>
      </c>
      <c r="K316" s="50" t="s">
        <v>48</v>
      </c>
      <c r="L316" s="71" t="s">
        <v>937</v>
      </c>
      <c r="M316" s="58" t="s">
        <v>50</v>
      </c>
      <c r="N316" s="58" t="s">
        <v>50</v>
      </c>
      <c r="O316" s="50">
        <v>80</v>
      </c>
      <c r="P316" s="50">
        <v>80</v>
      </c>
      <c r="Q316" s="50">
        <v>554</v>
      </c>
      <c r="R316" s="50" t="s">
        <v>1675</v>
      </c>
      <c r="S316" s="50" t="s">
        <v>938</v>
      </c>
      <c r="T316" s="50">
        <v>2222</v>
      </c>
      <c r="U316" s="50" t="s">
        <v>51</v>
      </c>
      <c r="V316" s="50" t="s">
        <v>52</v>
      </c>
      <c r="AA316" s="50" t="s">
        <v>53</v>
      </c>
      <c r="AB316" s="58" t="s">
        <v>32</v>
      </c>
      <c r="AC316" s="50" t="s">
        <v>511</v>
      </c>
      <c r="AD316" s="50">
        <v>41.268585000000002</v>
      </c>
      <c r="AE316" s="50">
        <v>1.97115</v>
      </c>
      <c r="AF316" s="50">
        <v>300</v>
      </c>
      <c r="AG316" s="50" t="s">
        <v>43</v>
      </c>
      <c r="AH316" s="50" t="str">
        <f t="shared" si="31"/>
        <v>C-31 180,141 Castelldefels</v>
      </c>
      <c r="AI316" s="50"/>
      <c r="AJ316" s="50" t="str">
        <f t="shared" si="32"/>
        <v>{'Camera information':{'Identifier':'camera.3023','Number':3023,'Group':'C-31','Name':'C-31 180,141 Castelldefels','Location':'ACCESSOS SUD',</v>
      </c>
      <c r="AK316" s="50" t="str">
        <f t="shared" si="30"/>
        <v>'Description':'C-31 180,141 Castelldefels','Symbol':'Fixed camera','Owner':'SCT','Municipality':'Castelldefels','Kilometric Point':'180,141','Road':'C-31','Direction':'CRE',</v>
      </c>
      <c r="AL316" s="50" t="str">
        <f t="shared" si="33"/>
        <v>'Latitude':'41,268585','Longitude':'1,97115','Manufacturer':'AXIS','Model':'AXIS Q7401 Video Encoder','Protocol':'		Ultrak','Polling':300,</v>
      </c>
      <c r="AM316" s="50" t="str">
        <f t="shared" si="35"/>
        <v>'Connection':{'Address':'10.137.239.233','Multicast address':'				239.239.239.239','User':'root','Password':'root','HTTP port':80,'ONVIF port':80,'RTSP port':554},</v>
      </c>
      <c r="AN316" s="50" t="str">
        <f t="shared" si="34"/>
        <v>'PTZ protocol':{'Protocol':'		Ultrak','Address':			52,'Port':2222,'Serial settings':'9600,8,E,1'}}},</v>
      </c>
      <c r="AO316" s="50"/>
      <c r="AP316" s="50"/>
      <c r="AQ316" s="50"/>
      <c r="AR316" s="50"/>
      <c r="AS316" s="50"/>
      <c r="AT316" s="50"/>
      <c r="AU316" s="50"/>
      <c r="AV316" s="50"/>
      <c r="AW316" s="50"/>
      <c r="AX316" s="50"/>
      <c r="AY316" s="50"/>
      <c r="AZ316" s="50"/>
      <c r="BA316" s="50"/>
      <c r="BB316" s="50"/>
      <c r="BC316" s="50"/>
      <c r="BD316" s="50"/>
      <c r="BE316" s="50"/>
      <c r="BF316" s="50"/>
      <c r="BG316" s="50"/>
      <c r="BH316" s="50"/>
      <c r="BI316" s="50"/>
      <c r="BJ316" s="50"/>
      <c r="BK316" s="50"/>
      <c r="BL316" s="50"/>
      <c r="BM316" s="50"/>
      <c r="BN316" s="50"/>
      <c r="BO316" s="50"/>
      <c r="BP316" s="50"/>
      <c r="BQ316" s="50"/>
      <c r="BR316" s="50"/>
      <c r="BS316" s="50"/>
      <c r="BT316" s="50"/>
      <c r="BU316" s="50"/>
      <c r="BV316" s="50"/>
      <c r="BW316" s="50"/>
      <c r="BX316" s="50"/>
      <c r="BY316" s="50"/>
      <c r="BZ316" s="50"/>
      <c r="CA316" s="50"/>
      <c r="CB316" s="50"/>
      <c r="CC316" s="50"/>
      <c r="CD316" s="50"/>
      <c r="CE316" s="50"/>
      <c r="CF316" s="50"/>
      <c r="CG316" s="50"/>
      <c r="CH316" s="50"/>
      <c r="CI316" s="50"/>
      <c r="CJ316" s="50"/>
      <c r="CK316" s="50"/>
      <c r="CL316" s="50"/>
      <c r="CM316" s="50"/>
      <c r="CN316" s="50"/>
      <c r="CO316" s="50"/>
      <c r="CP316" s="50"/>
      <c r="CQ316" s="50"/>
      <c r="CR316" s="50"/>
      <c r="CS316" s="50"/>
      <c r="CT316" s="50"/>
      <c r="CU316" s="50"/>
      <c r="CV316" s="50"/>
      <c r="CW316" s="50"/>
      <c r="CX316" s="50"/>
      <c r="CY316" s="50"/>
      <c r="CZ316" s="50"/>
      <c r="DA316" s="50"/>
      <c r="DB316" s="50"/>
      <c r="DC316" s="50"/>
      <c r="DD316" s="50"/>
      <c r="DE316" s="50"/>
      <c r="DF316" s="50"/>
      <c r="DG316" s="50"/>
      <c r="DH316" s="50"/>
      <c r="DI316" s="50"/>
      <c r="DJ316" s="50"/>
      <c r="DK316" s="50"/>
      <c r="DL316" s="50"/>
      <c r="DM316" s="50"/>
      <c r="DN316" s="50"/>
      <c r="DO316" s="50"/>
      <c r="DP316" s="50"/>
      <c r="DQ316" s="50"/>
      <c r="DR316" s="50"/>
      <c r="DS316" s="50"/>
      <c r="DT316" s="50"/>
      <c r="DU316" s="50"/>
      <c r="DV316" s="50"/>
      <c r="DW316" s="50"/>
      <c r="DX316" s="50"/>
      <c r="DY316" s="50"/>
      <c r="DZ316" s="50"/>
      <c r="EA316" s="50"/>
      <c r="EB316" s="50"/>
      <c r="EC316" s="50"/>
      <c r="ED316" s="50"/>
      <c r="EE316" s="50"/>
      <c r="EF316" s="50"/>
      <c r="EG316" s="50"/>
      <c r="EH316" s="50"/>
      <c r="EI316" s="50"/>
      <c r="EJ316" s="50"/>
      <c r="EK316" s="50"/>
      <c r="EL316" s="50"/>
      <c r="EM316" s="50"/>
      <c r="EN316" s="50"/>
      <c r="EO316" s="50"/>
      <c r="EP316" s="50"/>
      <c r="EQ316" s="50"/>
      <c r="ER316" s="50"/>
      <c r="ES316" s="50"/>
      <c r="ET316" s="50"/>
      <c r="EU316" s="50"/>
      <c r="EV316" s="50"/>
      <c r="EW316" s="50"/>
      <c r="EX316" s="50"/>
      <c r="EY316" s="50"/>
      <c r="EZ316" s="50"/>
      <c r="FA316" s="50"/>
      <c r="FB316" s="50"/>
      <c r="FC316" s="50"/>
      <c r="FD316" s="50"/>
      <c r="FE316" s="50"/>
      <c r="FF316" s="50"/>
      <c r="FG316" s="50"/>
      <c r="FH316" s="50"/>
      <c r="FI316" s="50"/>
      <c r="FJ316" s="50"/>
      <c r="FK316" s="50"/>
      <c r="FL316" s="50"/>
      <c r="FM316" s="50"/>
      <c r="FN316" s="50"/>
      <c r="FO316" s="50"/>
      <c r="FP316" s="50"/>
      <c r="FQ316" s="50"/>
      <c r="FR316" s="50"/>
      <c r="FS316" s="50"/>
      <c r="FT316" s="50"/>
      <c r="FU316" s="50"/>
      <c r="FV316" s="50"/>
      <c r="FW316" s="50"/>
      <c r="FX316" s="50"/>
      <c r="FY316" s="50"/>
      <c r="FZ316" s="50"/>
      <c r="GA316" s="50"/>
      <c r="GB316" s="50"/>
      <c r="GC316" s="50"/>
      <c r="GD316" s="50"/>
      <c r="GE316" s="50"/>
      <c r="GF316" s="50"/>
      <c r="GG316" s="50"/>
      <c r="GH316" s="50"/>
      <c r="GI316" s="50"/>
      <c r="GJ316" s="50"/>
      <c r="GK316" s="50"/>
      <c r="GL316" s="50"/>
      <c r="GM316" s="50"/>
      <c r="GN316" s="50"/>
      <c r="GO316" s="50"/>
      <c r="GP316" s="50"/>
      <c r="GQ316" s="50"/>
      <c r="GR316" s="50"/>
      <c r="GS316" s="50"/>
      <c r="GT316" s="50"/>
      <c r="GU316" s="50"/>
      <c r="GV316" s="50"/>
      <c r="GW316" s="50"/>
      <c r="GX316" s="50"/>
      <c r="GY316" s="50"/>
      <c r="GZ316" s="50"/>
      <c r="HA316" s="50"/>
      <c r="HB316" s="50"/>
      <c r="HC316" s="50"/>
      <c r="HD316" s="50"/>
      <c r="HE316" s="50"/>
      <c r="HF316" s="50"/>
      <c r="HG316" s="50"/>
      <c r="HH316" s="50"/>
      <c r="HI316" s="50"/>
      <c r="HJ316" s="50"/>
      <c r="HK316" s="50"/>
      <c r="HL316" s="50"/>
      <c r="HM316" s="50"/>
      <c r="HN316" s="50"/>
      <c r="HO316" s="50"/>
      <c r="HP316" s="50"/>
      <c r="HQ316" s="50"/>
      <c r="HR316" s="50"/>
      <c r="HS316" s="50"/>
      <c r="HT316" s="50"/>
      <c r="HU316" s="50"/>
      <c r="HV316" s="50"/>
      <c r="HW316" s="50"/>
      <c r="HX316" s="50"/>
      <c r="HY316" s="50"/>
      <c r="HZ316" s="50"/>
      <c r="IA316" s="50"/>
      <c r="IB316" s="50"/>
      <c r="IC316" s="50"/>
      <c r="ID316" s="50"/>
      <c r="IE316" s="50"/>
      <c r="IF316" s="50"/>
      <c r="IG316" s="50"/>
      <c r="IH316" s="50"/>
      <c r="II316" s="50"/>
      <c r="IJ316" s="50"/>
      <c r="IK316" s="50"/>
      <c r="IL316" s="50"/>
      <c r="IM316" s="50"/>
      <c r="IN316" s="50"/>
      <c r="IO316" s="50"/>
      <c r="IP316" s="50"/>
      <c r="IQ316" s="50"/>
      <c r="IR316" s="50"/>
      <c r="IS316" s="50"/>
    </row>
    <row r="317" spans="1:253" ht="14.25" customHeight="1" x14ac:dyDescent="0.2">
      <c r="A317" s="56" t="str">
        <f t="shared" si="29"/>
        <v>camera.3050</v>
      </c>
      <c r="B317" s="57">
        <v>3050</v>
      </c>
      <c r="C317" s="58" t="s">
        <v>32</v>
      </c>
      <c r="D317" s="58">
        <v>137.05000000000001</v>
      </c>
      <c r="E317" s="58" t="s">
        <v>45</v>
      </c>
      <c r="F317" s="58" t="s">
        <v>55</v>
      </c>
      <c r="G317" s="58" t="s">
        <v>35</v>
      </c>
      <c r="H317" s="58" t="s">
        <v>417</v>
      </c>
      <c r="I317" s="58" t="s">
        <v>939</v>
      </c>
      <c r="J317" s="50" t="s">
        <v>47</v>
      </c>
      <c r="K317" s="50" t="s">
        <v>3722</v>
      </c>
      <c r="L317" s="82" t="s">
        <v>940</v>
      </c>
      <c r="M317" s="58" t="s">
        <v>50</v>
      </c>
      <c r="N317" s="58" t="s">
        <v>50</v>
      </c>
      <c r="O317" s="50">
        <v>80</v>
      </c>
      <c r="P317" s="50">
        <v>80</v>
      </c>
      <c r="Q317" s="50">
        <v>554</v>
      </c>
      <c r="R317" s="50" t="s">
        <v>1675</v>
      </c>
      <c r="S317" s="50" t="s">
        <v>41</v>
      </c>
      <c r="T317" s="50">
        <v>2222</v>
      </c>
      <c r="U317" s="50" t="s">
        <v>51</v>
      </c>
      <c r="V317" s="50" t="s">
        <v>52</v>
      </c>
      <c r="X317" s="50" t="s">
        <v>114</v>
      </c>
      <c r="AA317" s="50" t="s">
        <v>53</v>
      </c>
      <c r="AB317" s="58" t="s">
        <v>32</v>
      </c>
      <c r="AC317" s="50" t="s">
        <v>511</v>
      </c>
      <c r="AD317" s="50">
        <v>41.206188413668897</v>
      </c>
      <c r="AE317" s="67">
        <v>1.5550900268897601</v>
      </c>
      <c r="AF317" s="50">
        <v>300</v>
      </c>
      <c r="AG317" s="50" t="s">
        <v>43</v>
      </c>
      <c r="AH317" s="50" t="str">
        <f t="shared" si="31"/>
        <v>C-31 137,05 EL Vendrell</v>
      </c>
      <c r="AJ317" s="50" t="str">
        <f t="shared" si="32"/>
        <v>{'Camera information':{'Identifier':'camera.3050','Number':3050,'Group':'C-31','Name':'C-31 137,05 EL Vendrell','Location':'N-340',</v>
      </c>
      <c r="AK317" s="50" t="str">
        <f t="shared" si="30"/>
        <v>'Description':'C-31 137,05 EL Vendrell','Symbol':'Fixed camera','Owner':'SCT','Municipality':'Vendrell','Kilometric Point':'137,05','Road':'C-31','Direction':'CRE',</v>
      </c>
      <c r="AL317" s="50" t="str">
        <f t="shared" si="33"/>
        <v>'Latitude':'41,2061884136689','Longitude':'1,55509002688976','Manufacturer':'AXIS','Model':'-','Protocol':'		Ultrak','Polling':300,</v>
      </c>
      <c r="AM317" s="50" t="str">
        <f t="shared" si="35"/>
        <v>'Connection':{'Address':'10.137.246.74','Multicast address':'				239.239.239.239','User':'root','Password':'root','HTTP port':80,'ONVIF port':80,'RTSP port':554},</v>
      </c>
      <c r="AN317" s="50" t="str">
        <f t="shared" si="34"/>
        <v>'PTZ protocol':{'Protocol':'		Ultrak','Address':			0,'Port':2222,'Serial settings':'9600,8,E,1'}}},</v>
      </c>
    </row>
    <row r="318" spans="1:253" ht="14.25" customHeight="1" x14ac:dyDescent="0.2">
      <c r="A318" s="56" t="str">
        <f t="shared" si="29"/>
        <v>camera.3101</v>
      </c>
      <c r="B318" s="81">
        <v>3101</v>
      </c>
      <c r="C318" s="83" t="s">
        <v>32</v>
      </c>
      <c r="D318" s="83">
        <v>207.5</v>
      </c>
      <c r="E318" s="83" t="s">
        <v>45</v>
      </c>
      <c r="F318" s="83" t="s">
        <v>61</v>
      </c>
      <c r="G318" s="58" t="s">
        <v>35</v>
      </c>
      <c r="H318" s="83" t="s">
        <v>3722</v>
      </c>
      <c r="I318" s="83" t="s">
        <v>941</v>
      </c>
      <c r="J318" s="84" t="s">
        <v>37</v>
      </c>
      <c r="K318" s="84" t="s">
        <v>3722</v>
      </c>
      <c r="L318" s="84"/>
      <c r="M318" s="83" t="s">
        <v>39</v>
      </c>
      <c r="N318" s="83" t="s">
        <v>40</v>
      </c>
      <c r="O318" s="84">
        <v>80</v>
      </c>
      <c r="P318" s="50">
        <v>80</v>
      </c>
      <c r="Q318" s="50">
        <v>554</v>
      </c>
      <c r="R318" s="50" t="s">
        <v>1682</v>
      </c>
      <c r="S318" s="50" t="s">
        <v>100</v>
      </c>
      <c r="T318" s="50">
        <v>8</v>
      </c>
      <c r="U318" s="50" t="s">
        <v>66</v>
      </c>
      <c r="V318" s="50" t="s">
        <v>784</v>
      </c>
      <c r="X318" s="50" t="s">
        <v>114</v>
      </c>
      <c r="AA318" s="50" t="s">
        <v>53</v>
      </c>
      <c r="AB318" s="83" t="s">
        <v>32</v>
      </c>
      <c r="AD318" s="50">
        <v>0</v>
      </c>
      <c r="AE318" s="50">
        <v>0</v>
      </c>
      <c r="AF318" s="50">
        <v>300</v>
      </c>
      <c r="AG318" s="50" t="s">
        <v>43</v>
      </c>
      <c r="AH318" s="50" t="str">
        <f t="shared" si="31"/>
        <v>C-31 207,5 L'Hospitalet</v>
      </c>
      <c r="AI318" s="50"/>
      <c r="AJ318" s="50" t="str">
        <f t="shared" si="32"/>
        <v>{'Camera information':{'Identifier':'camera.3101','Number':3101,'Group':'C-31','Name':'C-31 207,5 L'Hospitalet','Location':'ACCESSOS NORD',</v>
      </c>
      <c r="AK318" s="50" t="str">
        <f t="shared" si="30"/>
        <v>'Description':'C-31 207,5 L'Hospitalet','Symbol':'Fixed camera','Owner':'SCT','Municipality':'-','Kilometric Point':'207,5','Road':'C-31','Direction':'',</v>
      </c>
      <c r="AL318" s="50" t="str">
        <f t="shared" si="33"/>
        <v>'Latitude':'0','Longitude':'0','Manufacturer':'LANACCESS','Model':'-','Protocol':'		Plettack','Polling':300,</v>
      </c>
      <c r="AM318" s="50" t="str">
        <f t="shared" si="35"/>
        <v>'Connection':{'Address':'','Multicast address':'				','User':'hello','Password':'world','HTTP port':80,'ONVIF port':80,'RTSP port':554},</v>
      </c>
      <c r="AN318" s="50" t="str">
        <f t="shared" si="34"/>
        <v>'PTZ protocol':{'Protocol':'		Plettack','Address':			1,'Port':8,'Serial settings':'1200,8,E,1'}}},</v>
      </c>
      <c r="AO318" s="50"/>
      <c r="AP318" s="50"/>
      <c r="AQ318" s="50"/>
      <c r="AR318" s="50"/>
      <c r="AS318" s="50"/>
      <c r="AT318" s="50"/>
      <c r="AU318" s="50"/>
      <c r="AV318" s="50"/>
      <c r="AW318" s="50"/>
      <c r="AX318" s="50"/>
      <c r="AY318" s="50"/>
      <c r="AZ318" s="50"/>
      <c r="BA318" s="50"/>
      <c r="BB318" s="50"/>
      <c r="BC318" s="50"/>
      <c r="BD318" s="50"/>
      <c r="BE318" s="50"/>
      <c r="BF318" s="50"/>
      <c r="BG318" s="50"/>
      <c r="BH318" s="50"/>
      <c r="BI318" s="50"/>
      <c r="BJ318" s="50"/>
      <c r="BK318" s="50"/>
      <c r="BL318" s="50"/>
      <c r="BM318" s="50"/>
      <c r="BN318" s="50"/>
      <c r="BO318" s="50"/>
      <c r="BP318" s="50"/>
      <c r="BQ318" s="50"/>
      <c r="BR318" s="50"/>
      <c r="BS318" s="50"/>
      <c r="BT318" s="50"/>
      <c r="BU318" s="50"/>
      <c r="BV318" s="50"/>
      <c r="BW318" s="50"/>
      <c r="BX318" s="50"/>
      <c r="BY318" s="50"/>
      <c r="BZ318" s="50"/>
      <c r="CA318" s="50"/>
      <c r="CB318" s="50"/>
      <c r="CC318" s="50"/>
      <c r="CD318" s="50"/>
      <c r="CE318" s="50"/>
      <c r="CF318" s="50"/>
      <c r="CG318" s="50"/>
      <c r="CH318" s="50"/>
      <c r="CI318" s="50"/>
      <c r="CJ318" s="50"/>
      <c r="CK318" s="50"/>
      <c r="CL318" s="50"/>
      <c r="CM318" s="50"/>
      <c r="CN318" s="50"/>
      <c r="CO318" s="50"/>
      <c r="CP318" s="50"/>
      <c r="CQ318" s="50"/>
      <c r="CR318" s="50"/>
      <c r="CS318" s="50"/>
      <c r="CT318" s="50"/>
      <c r="CU318" s="50"/>
      <c r="CV318" s="50"/>
      <c r="CW318" s="50"/>
      <c r="CX318" s="50"/>
      <c r="CY318" s="50"/>
      <c r="CZ318" s="50"/>
      <c r="DA318" s="50"/>
      <c r="DB318" s="50"/>
      <c r="DC318" s="50"/>
      <c r="DD318" s="50"/>
      <c r="DE318" s="50"/>
      <c r="DF318" s="50"/>
      <c r="DG318" s="50"/>
      <c r="DH318" s="50"/>
      <c r="DI318" s="50"/>
      <c r="DJ318" s="50"/>
      <c r="DK318" s="50"/>
      <c r="DL318" s="50"/>
      <c r="DM318" s="50"/>
      <c r="DN318" s="50"/>
      <c r="DO318" s="50"/>
      <c r="DP318" s="50"/>
      <c r="DQ318" s="50"/>
      <c r="DR318" s="50"/>
      <c r="DS318" s="50"/>
      <c r="DT318" s="50"/>
      <c r="DU318" s="50"/>
      <c r="DV318" s="50"/>
      <c r="DW318" s="50"/>
      <c r="DX318" s="50"/>
      <c r="DY318" s="50"/>
      <c r="DZ318" s="50"/>
      <c r="EA318" s="50"/>
      <c r="EB318" s="50"/>
      <c r="EC318" s="50"/>
      <c r="ED318" s="50"/>
      <c r="EE318" s="50"/>
      <c r="EF318" s="50"/>
      <c r="EG318" s="50"/>
      <c r="EH318" s="50"/>
      <c r="EI318" s="50"/>
      <c r="EJ318" s="50"/>
      <c r="EK318" s="50"/>
      <c r="EL318" s="50"/>
      <c r="EM318" s="50"/>
      <c r="EN318" s="50"/>
      <c r="EO318" s="50"/>
      <c r="EP318" s="50"/>
      <c r="EQ318" s="50"/>
      <c r="ER318" s="50"/>
      <c r="ES318" s="50"/>
      <c r="ET318" s="50"/>
      <c r="EU318" s="50"/>
      <c r="EV318" s="50"/>
      <c r="EW318" s="50"/>
      <c r="EX318" s="50"/>
      <c r="EY318" s="50"/>
      <c r="EZ318" s="50"/>
      <c r="FA318" s="50"/>
      <c r="FB318" s="50"/>
      <c r="FC318" s="50"/>
      <c r="FD318" s="50"/>
      <c r="FE318" s="50"/>
      <c r="FF318" s="50"/>
      <c r="FG318" s="50"/>
      <c r="FH318" s="50"/>
      <c r="FI318" s="50"/>
      <c r="FJ318" s="50"/>
      <c r="FK318" s="50"/>
      <c r="FL318" s="50"/>
      <c r="FM318" s="50"/>
      <c r="FN318" s="50"/>
      <c r="FO318" s="50"/>
      <c r="FP318" s="50"/>
      <c r="FQ318" s="50"/>
      <c r="FR318" s="50"/>
      <c r="FS318" s="50"/>
      <c r="FT318" s="50"/>
      <c r="FU318" s="50"/>
      <c r="FV318" s="50"/>
      <c r="FW318" s="50"/>
      <c r="FX318" s="50"/>
      <c r="FY318" s="50"/>
      <c r="FZ318" s="50"/>
      <c r="GA318" s="50"/>
      <c r="GB318" s="50"/>
      <c r="GC318" s="50"/>
      <c r="GD318" s="50"/>
      <c r="GE318" s="50"/>
      <c r="GF318" s="50"/>
      <c r="GG318" s="50"/>
      <c r="GH318" s="50"/>
      <c r="GI318" s="50"/>
      <c r="GJ318" s="50"/>
      <c r="GK318" s="50"/>
      <c r="GL318" s="50"/>
      <c r="GM318" s="50"/>
      <c r="GN318" s="50"/>
      <c r="GO318" s="50"/>
      <c r="GP318" s="50"/>
      <c r="GQ318" s="50"/>
      <c r="GR318" s="50"/>
      <c r="GS318" s="50"/>
      <c r="GT318" s="50"/>
      <c r="GU318" s="50"/>
      <c r="GV318" s="50"/>
      <c r="GW318" s="50"/>
      <c r="GX318" s="50"/>
      <c r="GY318" s="50"/>
      <c r="GZ318" s="50"/>
      <c r="HA318" s="50"/>
      <c r="HB318" s="50"/>
      <c r="HC318" s="50"/>
      <c r="HD318" s="50"/>
      <c r="HE318" s="50"/>
      <c r="HF318" s="50"/>
      <c r="HG318" s="50"/>
      <c r="HH318" s="50"/>
      <c r="HI318" s="50"/>
      <c r="HJ318" s="50"/>
      <c r="HK318" s="50"/>
      <c r="HL318" s="50"/>
      <c r="HM318" s="50"/>
      <c r="HN318" s="50"/>
      <c r="HO318" s="50"/>
      <c r="HP318" s="50"/>
      <c r="HQ318" s="50"/>
      <c r="HR318" s="50"/>
      <c r="HS318" s="50"/>
      <c r="HT318" s="50"/>
      <c r="HU318" s="50"/>
      <c r="HV318" s="50"/>
      <c r="HW318" s="50"/>
      <c r="HX318" s="50"/>
      <c r="HY318" s="50"/>
      <c r="HZ318" s="50"/>
      <c r="IA318" s="50"/>
      <c r="IB318" s="50"/>
      <c r="IC318" s="50"/>
      <c r="ID318" s="50"/>
      <c r="IE318" s="50"/>
      <c r="IF318" s="50"/>
      <c r="IG318" s="50"/>
      <c r="IH318" s="50"/>
      <c r="II318" s="50"/>
      <c r="IJ318" s="50"/>
      <c r="IK318" s="50"/>
      <c r="IL318" s="50"/>
      <c r="IM318" s="50"/>
      <c r="IN318" s="50"/>
      <c r="IO318" s="50"/>
      <c r="IP318" s="50"/>
      <c r="IQ318" s="50"/>
      <c r="IR318" s="50"/>
      <c r="IS318" s="50"/>
    </row>
    <row r="319" spans="1:253" ht="14.25" customHeight="1" x14ac:dyDescent="0.2">
      <c r="A319" s="56" t="str">
        <f t="shared" si="29"/>
        <v>camera.3102</v>
      </c>
      <c r="B319" s="57">
        <v>3102</v>
      </c>
      <c r="C319" s="58" t="s">
        <v>32</v>
      </c>
      <c r="D319" s="58">
        <v>209.12799999999999</v>
      </c>
      <c r="E319" s="58" t="s">
        <v>45</v>
      </c>
      <c r="F319" s="58" t="s">
        <v>61</v>
      </c>
      <c r="G319" s="58" t="s">
        <v>35</v>
      </c>
      <c r="H319" s="58" t="s">
        <v>942</v>
      </c>
      <c r="I319" s="58" t="s">
        <v>943</v>
      </c>
      <c r="J319" s="50" t="s">
        <v>37</v>
      </c>
      <c r="K319" s="60" t="s">
        <v>38</v>
      </c>
      <c r="L319" s="50" t="s">
        <v>944</v>
      </c>
      <c r="M319" s="58" t="s">
        <v>39</v>
      </c>
      <c r="N319" s="58" t="s">
        <v>40</v>
      </c>
      <c r="O319" s="50">
        <v>80</v>
      </c>
      <c r="P319" s="50">
        <v>80</v>
      </c>
      <c r="Q319" s="50">
        <v>554</v>
      </c>
      <c r="R319" s="50" t="s">
        <v>1677</v>
      </c>
      <c r="S319" s="50" t="s">
        <v>724</v>
      </c>
      <c r="T319" s="50">
        <v>8</v>
      </c>
      <c r="U319" s="50" t="s">
        <v>66</v>
      </c>
      <c r="V319" s="50" t="s">
        <v>945</v>
      </c>
      <c r="W319" s="50" t="s">
        <v>68</v>
      </c>
      <c r="AB319" s="58" t="s">
        <v>32</v>
      </c>
      <c r="AC319" s="50" t="s">
        <v>54</v>
      </c>
      <c r="AD319" s="50">
        <v>41.425133898767797</v>
      </c>
      <c r="AE319" s="50">
        <v>2.2158883333341901</v>
      </c>
      <c r="AF319" s="50">
        <v>300</v>
      </c>
      <c r="AG319" s="50" t="s">
        <v>43</v>
      </c>
      <c r="AH319" s="50" t="str">
        <f t="shared" si="31"/>
        <v>C-31 209,128 St. Adrià Besos</v>
      </c>
      <c r="AI319" s="50"/>
      <c r="AJ319" s="50" t="str">
        <f t="shared" si="32"/>
        <v>{'Camera information':{'Identifier':'camera.3102','Number':3102,'Group':'C-31','Name':'C-31 209,128 St. Adrià Besos','Location':'ACCESSOS NORD',</v>
      </c>
      <c r="AK319" s="50" t="str">
        <f t="shared" si="30"/>
        <v>'Description':'C-31 209,128 St. Adrià Besos','Symbol':'Fixed camera','Owner':'SCT','Municipality':'Sant Adrià de Besòs','Kilometric Point':'209,128','Road':'C-31','Direction':'DEC',</v>
      </c>
      <c r="AL319" s="50" t="str">
        <f t="shared" si="33"/>
        <v>'Latitude':'41,4251338987678','Longitude':'2,21588833333419','Manufacturer':'LANACCESS','Model':'onSafe MPEGx-120E','Protocol':'		LANACCESS','Polling':300,</v>
      </c>
      <c r="AM319" s="50" t="str">
        <f t="shared" si="35"/>
        <v>'Connection':{'Address':'10.137.229.67','Multicast address':'				239.137.229.67','User':'hello','Password':'world','HTTP port':80,'ONVIF port':80,'RTSP port':554},</v>
      </c>
      <c r="AN319" s="50" t="str">
        <f t="shared" si="34"/>
        <v>'PTZ protocol':{'Protocol':'		LANACCESS','Address':			2,'Port':8,'Serial settings':'1200,8,E,1'}}},</v>
      </c>
      <c r="AO319" s="50"/>
      <c r="AP319" s="50"/>
      <c r="AQ319" s="50"/>
      <c r="AR319" s="50"/>
      <c r="AS319" s="50"/>
      <c r="AT319" s="50"/>
      <c r="AU319" s="50"/>
      <c r="AV319" s="50"/>
      <c r="AW319" s="50"/>
      <c r="AX319" s="50"/>
      <c r="AY319" s="50"/>
      <c r="AZ319" s="50"/>
      <c r="BA319" s="50"/>
      <c r="BB319" s="50"/>
      <c r="BC319" s="50"/>
      <c r="BD319" s="50"/>
      <c r="BE319" s="50"/>
      <c r="BF319" s="50"/>
      <c r="BG319" s="50"/>
      <c r="BH319" s="50"/>
      <c r="BI319" s="50"/>
      <c r="BJ319" s="50"/>
      <c r="BK319" s="50"/>
      <c r="BL319" s="50"/>
      <c r="BM319" s="50"/>
      <c r="BN319" s="50"/>
      <c r="BO319" s="50"/>
      <c r="BP319" s="50"/>
      <c r="BQ319" s="50"/>
      <c r="BR319" s="50"/>
      <c r="BS319" s="50"/>
      <c r="BT319" s="50"/>
      <c r="BU319" s="50"/>
      <c r="BV319" s="50"/>
      <c r="BW319" s="50"/>
      <c r="BX319" s="50"/>
      <c r="BY319" s="50"/>
      <c r="BZ319" s="50"/>
      <c r="CA319" s="50"/>
      <c r="CB319" s="50"/>
      <c r="CC319" s="50"/>
      <c r="CD319" s="50"/>
      <c r="CE319" s="50"/>
      <c r="CF319" s="50"/>
      <c r="CG319" s="50"/>
      <c r="CH319" s="50"/>
      <c r="CI319" s="50"/>
      <c r="CJ319" s="50"/>
      <c r="CK319" s="50"/>
      <c r="CL319" s="50"/>
      <c r="CM319" s="50"/>
      <c r="CN319" s="50"/>
      <c r="CO319" s="50"/>
      <c r="CP319" s="50"/>
      <c r="CQ319" s="50"/>
      <c r="CR319" s="50"/>
      <c r="CS319" s="50"/>
      <c r="CT319" s="50"/>
      <c r="CU319" s="50"/>
      <c r="CV319" s="50"/>
      <c r="CW319" s="50"/>
      <c r="CX319" s="50"/>
      <c r="CY319" s="50"/>
      <c r="CZ319" s="50"/>
      <c r="DA319" s="50"/>
      <c r="DB319" s="50"/>
      <c r="DC319" s="50"/>
      <c r="DD319" s="50"/>
      <c r="DE319" s="50"/>
      <c r="DF319" s="50"/>
      <c r="DG319" s="50"/>
      <c r="DH319" s="50"/>
      <c r="DI319" s="50"/>
      <c r="DJ319" s="50"/>
      <c r="DK319" s="50"/>
      <c r="DL319" s="50"/>
      <c r="DM319" s="50"/>
      <c r="DN319" s="50"/>
      <c r="DO319" s="50"/>
      <c r="DP319" s="50"/>
      <c r="DQ319" s="50"/>
      <c r="DR319" s="50"/>
      <c r="DS319" s="50"/>
      <c r="DT319" s="50"/>
      <c r="DU319" s="50"/>
      <c r="DV319" s="50"/>
      <c r="DW319" s="50"/>
      <c r="DX319" s="50"/>
      <c r="DY319" s="50"/>
      <c r="DZ319" s="50"/>
      <c r="EA319" s="50"/>
      <c r="EB319" s="50"/>
      <c r="EC319" s="50"/>
      <c r="ED319" s="50"/>
      <c r="EE319" s="50"/>
      <c r="EF319" s="50"/>
      <c r="EG319" s="50"/>
      <c r="EH319" s="50"/>
      <c r="EI319" s="50"/>
      <c r="EJ319" s="50"/>
      <c r="EK319" s="50"/>
      <c r="EL319" s="50"/>
      <c r="EM319" s="50"/>
      <c r="EN319" s="50"/>
      <c r="EO319" s="50"/>
      <c r="EP319" s="50"/>
      <c r="EQ319" s="50"/>
      <c r="ER319" s="50"/>
      <c r="ES319" s="50"/>
      <c r="ET319" s="50"/>
      <c r="EU319" s="50"/>
      <c r="EV319" s="50"/>
      <c r="EW319" s="50"/>
      <c r="EX319" s="50"/>
      <c r="EY319" s="50"/>
      <c r="EZ319" s="50"/>
      <c r="FA319" s="50"/>
      <c r="FB319" s="50"/>
      <c r="FC319" s="50"/>
      <c r="FD319" s="50"/>
      <c r="FE319" s="50"/>
      <c r="FF319" s="50"/>
      <c r="FG319" s="50"/>
      <c r="FH319" s="50"/>
      <c r="FI319" s="50"/>
      <c r="FJ319" s="50"/>
      <c r="FK319" s="50"/>
      <c r="FL319" s="50"/>
      <c r="FM319" s="50"/>
      <c r="FN319" s="50"/>
      <c r="FO319" s="50"/>
      <c r="FP319" s="50"/>
      <c r="FQ319" s="50"/>
      <c r="FR319" s="50"/>
      <c r="FS319" s="50"/>
      <c r="FT319" s="50"/>
      <c r="FU319" s="50"/>
      <c r="FV319" s="50"/>
      <c r="FW319" s="50"/>
      <c r="FX319" s="50"/>
      <c r="FY319" s="50"/>
      <c r="FZ319" s="50"/>
      <c r="GA319" s="50"/>
      <c r="GB319" s="50"/>
      <c r="GC319" s="50"/>
      <c r="GD319" s="50"/>
      <c r="GE319" s="50"/>
      <c r="GF319" s="50"/>
      <c r="GG319" s="50"/>
      <c r="GH319" s="50"/>
      <c r="GI319" s="50"/>
      <c r="GJ319" s="50"/>
      <c r="GK319" s="50"/>
      <c r="GL319" s="50"/>
      <c r="GM319" s="50"/>
      <c r="GN319" s="50"/>
      <c r="GO319" s="50"/>
      <c r="GP319" s="50"/>
      <c r="GQ319" s="50"/>
      <c r="GR319" s="50"/>
      <c r="GS319" s="50"/>
      <c r="GT319" s="50"/>
      <c r="GU319" s="50"/>
      <c r="GV319" s="50"/>
      <c r="GW319" s="50"/>
      <c r="GX319" s="50"/>
      <c r="GY319" s="50"/>
      <c r="GZ319" s="50"/>
      <c r="HA319" s="50"/>
      <c r="HB319" s="50"/>
      <c r="HC319" s="50"/>
      <c r="HD319" s="50"/>
      <c r="HE319" s="50"/>
      <c r="HF319" s="50"/>
      <c r="HG319" s="50"/>
      <c r="HH319" s="50"/>
      <c r="HI319" s="50"/>
      <c r="HJ319" s="50"/>
      <c r="HK319" s="50"/>
      <c r="HL319" s="50"/>
      <c r="HM319" s="50"/>
      <c r="HN319" s="50"/>
      <c r="HO319" s="50"/>
      <c r="HP319" s="50"/>
      <c r="HQ319" s="50"/>
      <c r="HR319" s="50"/>
      <c r="HS319" s="50"/>
      <c r="HT319" s="50"/>
      <c r="HU319" s="50"/>
      <c r="HV319" s="50"/>
      <c r="HW319" s="50"/>
      <c r="HX319" s="50"/>
      <c r="HY319" s="50"/>
      <c r="HZ319" s="50"/>
      <c r="IA319" s="50"/>
      <c r="IB319" s="50"/>
      <c r="IC319" s="50"/>
      <c r="ID319" s="50"/>
      <c r="IE319" s="50"/>
      <c r="IF319" s="50"/>
      <c r="IG319" s="50"/>
      <c r="IH319" s="50"/>
      <c r="II319" s="50"/>
      <c r="IJ319" s="50"/>
      <c r="IK319" s="50"/>
      <c r="IL319" s="50"/>
      <c r="IM319" s="50"/>
      <c r="IN319" s="50"/>
      <c r="IO319" s="50"/>
      <c r="IP319" s="50"/>
      <c r="IQ319" s="50"/>
      <c r="IR319" s="50"/>
      <c r="IS319" s="50"/>
    </row>
    <row r="320" spans="1:253" ht="14.25" customHeight="1" x14ac:dyDescent="0.2">
      <c r="A320" s="56" t="str">
        <f t="shared" si="29"/>
        <v>camera.3103</v>
      </c>
      <c r="B320" s="57">
        <v>3103</v>
      </c>
      <c r="C320" s="58" t="s">
        <v>32</v>
      </c>
      <c r="D320" s="58">
        <v>210.14400000000001</v>
      </c>
      <c r="E320" s="58" t="s">
        <v>45</v>
      </c>
      <c r="F320" s="58" t="s">
        <v>61</v>
      </c>
      <c r="G320" s="58" t="s">
        <v>35</v>
      </c>
      <c r="H320" s="58" t="s">
        <v>942</v>
      </c>
      <c r="I320" s="58" t="s">
        <v>946</v>
      </c>
      <c r="J320" s="50" t="s">
        <v>37</v>
      </c>
      <c r="K320" s="60" t="s">
        <v>38</v>
      </c>
      <c r="L320" s="50" t="s">
        <v>947</v>
      </c>
      <c r="M320" s="58" t="s">
        <v>39</v>
      </c>
      <c r="N320" s="58" t="s">
        <v>40</v>
      </c>
      <c r="O320" s="50">
        <v>80</v>
      </c>
      <c r="P320" s="50">
        <v>80</v>
      </c>
      <c r="Q320" s="50">
        <v>554</v>
      </c>
      <c r="R320" s="50" t="s">
        <v>1682</v>
      </c>
      <c r="S320" s="50" t="s">
        <v>729</v>
      </c>
      <c r="T320" s="50">
        <v>8</v>
      </c>
      <c r="U320" s="50" t="s">
        <v>66</v>
      </c>
      <c r="V320" s="50" t="s">
        <v>948</v>
      </c>
      <c r="W320" s="50" t="s">
        <v>68</v>
      </c>
      <c r="AB320" s="58" t="s">
        <v>32</v>
      </c>
      <c r="AC320" s="50" t="s">
        <v>54</v>
      </c>
      <c r="AD320" s="50">
        <v>41.431892151977898</v>
      </c>
      <c r="AE320" s="50">
        <v>2.22409056014118</v>
      </c>
      <c r="AF320" s="50">
        <v>300</v>
      </c>
      <c r="AG320" s="50" t="s">
        <v>43</v>
      </c>
      <c r="AH320" s="50" t="str">
        <f t="shared" si="31"/>
        <v>C-31 210,144 Badalona Sud</v>
      </c>
      <c r="AI320" s="50"/>
      <c r="AJ320" s="50" t="str">
        <f t="shared" si="32"/>
        <v>{'Camera information':{'Identifier':'camera.3103','Number':3103,'Group':'C-31','Name':'C-31 210,144 Badalona Sud','Location':'ACCESSOS NORD',</v>
      </c>
      <c r="AK320" s="50" t="str">
        <f t="shared" si="30"/>
        <v>'Description':'C-31 210,144 Badalona Sud','Symbol':'Fixed camera','Owner':'SCT','Municipality':'Sant Adrià de Besòs','Kilometric Point':'210,144','Road':'C-31','Direction':'DEC',</v>
      </c>
      <c r="AL320" s="50" t="str">
        <f t="shared" si="33"/>
        <v>'Latitude':'41,4318921519779','Longitude':'2,22409056014118','Manufacturer':'LANACCESS','Model':'onSafe MPEGx-120E','Protocol':'		Plettack','Polling':300,</v>
      </c>
      <c r="AM320" s="50" t="str">
        <f t="shared" si="35"/>
        <v>'Connection':{'Address':'10.137.229.68','Multicast address':'				239.137.229.68','User':'hello','Password':'world','HTTP port':80,'ONVIF port':80,'RTSP port':554},</v>
      </c>
      <c r="AN320" s="50" t="str">
        <f t="shared" si="34"/>
        <v>'PTZ protocol':{'Protocol':'		Plettack','Address':			3,'Port':8,'Serial settings':'1200,8,E,1'}}},</v>
      </c>
      <c r="AO320" s="50"/>
      <c r="AP320" s="50"/>
      <c r="AQ320" s="50"/>
      <c r="AR320" s="50"/>
      <c r="AS320" s="50"/>
      <c r="AT320" s="50"/>
      <c r="AU320" s="50"/>
      <c r="AV320" s="50"/>
      <c r="AW320" s="50"/>
      <c r="AX320" s="50"/>
      <c r="AY320" s="50"/>
      <c r="AZ320" s="50"/>
      <c r="BA320" s="50"/>
      <c r="BB320" s="50"/>
      <c r="BC320" s="50"/>
      <c r="BD320" s="50"/>
      <c r="BE320" s="50"/>
      <c r="BF320" s="50"/>
      <c r="BG320" s="50"/>
      <c r="BH320" s="50"/>
      <c r="BI320" s="50"/>
      <c r="BJ320" s="50"/>
      <c r="BK320" s="50"/>
      <c r="BL320" s="50"/>
      <c r="BM320" s="50"/>
      <c r="BN320" s="50"/>
      <c r="BO320" s="50"/>
      <c r="BP320" s="50"/>
      <c r="BQ320" s="50"/>
      <c r="BR320" s="50"/>
      <c r="BS320" s="50"/>
      <c r="BT320" s="50"/>
      <c r="BU320" s="50"/>
      <c r="BV320" s="50"/>
      <c r="BW320" s="50"/>
      <c r="BX320" s="50"/>
      <c r="BY320" s="50"/>
      <c r="BZ320" s="50"/>
      <c r="CA320" s="50"/>
      <c r="CB320" s="50"/>
      <c r="CC320" s="50"/>
      <c r="CD320" s="50"/>
      <c r="CE320" s="50"/>
      <c r="CF320" s="50"/>
      <c r="CG320" s="50"/>
      <c r="CH320" s="50"/>
      <c r="CI320" s="50"/>
      <c r="CJ320" s="50"/>
      <c r="CK320" s="50"/>
      <c r="CL320" s="50"/>
      <c r="CM320" s="50"/>
      <c r="CN320" s="50"/>
      <c r="CO320" s="50"/>
      <c r="CP320" s="50"/>
      <c r="CQ320" s="50"/>
      <c r="CR320" s="50"/>
      <c r="CS320" s="50"/>
      <c r="CT320" s="50"/>
      <c r="CU320" s="50"/>
      <c r="CV320" s="50"/>
      <c r="CW320" s="50"/>
      <c r="CX320" s="50"/>
      <c r="CY320" s="50"/>
      <c r="CZ320" s="50"/>
      <c r="DA320" s="50"/>
      <c r="DB320" s="50"/>
      <c r="DC320" s="50"/>
      <c r="DD320" s="50"/>
      <c r="DE320" s="50"/>
      <c r="DF320" s="50"/>
      <c r="DG320" s="50"/>
      <c r="DH320" s="50"/>
      <c r="DI320" s="50"/>
      <c r="DJ320" s="50"/>
      <c r="DK320" s="50"/>
      <c r="DL320" s="50"/>
      <c r="DM320" s="50"/>
      <c r="DN320" s="50"/>
      <c r="DO320" s="50"/>
      <c r="DP320" s="50"/>
      <c r="DQ320" s="50"/>
      <c r="DR320" s="50"/>
      <c r="DS320" s="50"/>
      <c r="DT320" s="50"/>
      <c r="DU320" s="50"/>
      <c r="DV320" s="50"/>
      <c r="DW320" s="50"/>
      <c r="DX320" s="50"/>
      <c r="DY320" s="50"/>
      <c r="DZ320" s="50"/>
      <c r="EA320" s="50"/>
      <c r="EB320" s="50"/>
      <c r="EC320" s="50"/>
      <c r="ED320" s="50"/>
      <c r="EE320" s="50"/>
      <c r="EF320" s="50"/>
      <c r="EG320" s="50"/>
      <c r="EH320" s="50"/>
      <c r="EI320" s="50"/>
      <c r="EJ320" s="50"/>
      <c r="EK320" s="50"/>
      <c r="EL320" s="50"/>
      <c r="EM320" s="50"/>
      <c r="EN320" s="50"/>
      <c r="EO320" s="50"/>
      <c r="EP320" s="50"/>
      <c r="EQ320" s="50"/>
      <c r="ER320" s="50"/>
      <c r="ES320" s="50"/>
      <c r="ET320" s="50"/>
      <c r="EU320" s="50"/>
      <c r="EV320" s="50"/>
      <c r="EW320" s="50"/>
      <c r="EX320" s="50"/>
      <c r="EY320" s="50"/>
      <c r="EZ320" s="50"/>
      <c r="FA320" s="50"/>
      <c r="FB320" s="50"/>
      <c r="FC320" s="50"/>
      <c r="FD320" s="50"/>
      <c r="FE320" s="50"/>
      <c r="FF320" s="50"/>
      <c r="FG320" s="50"/>
      <c r="FH320" s="50"/>
      <c r="FI320" s="50"/>
      <c r="FJ320" s="50"/>
      <c r="FK320" s="50"/>
      <c r="FL320" s="50"/>
      <c r="FM320" s="50"/>
      <c r="FN320" s="50"/>
      <c r="FO320" s="50"/>
      <c r="FP320" s="50"/>
      <c r="FQ320" s="50"/>
      <c r="FR320" s="50"/>
      <c r="FS320" s="50"/>
      <c r="FT320" s="50"/>
      <c r="FU320" s="50"/>
      <c r="FV320" s="50"/>
      <c r="FW320" s="50"/>
      <c r="FX320" s="50"/>
      <c r="FY320" s="50"/>
      <c r="FZ320" s="50"/>
      <c r="GA320" s="50"/>
      <c r="GB320" s="50"/>
      <c r="GC320" s="50"/>
      <c r="GD320" s="50"/>
      <c r="GE320" s="50"/>
      <c r="GF320" s="50"/>
      <c r="GG320" s="50"/>
      <c r="GH320" s="50"/>
      <c r="GI320" s="50"/>
      <c r="GJ320" s="50"/>
      <c r="GK320" s="50"/>
      <c r="GL320" s="50"/>
      <c r="GM320" s="50"/>
      <c r="GN320" s="50"/>
      <c r="GO320" s="50"/>
      <c r="GP320" s="50"/>
      <c r="GQ320" s="50"/>
      <c r="GR320" s="50"/>
      <c r="GS320" s="50"/>
      <c r="GT320" s="50"/>
      <c r="GU320" s="50"/>
      <c r="GV320" s="50"/>
      <c r="GW320" s="50"/>
      <c r="GX320" s="50"/>
      <c r="GY320" s="50"/>
      <c r="GZ320" s="50"/>
      <c r="HA320" s="50"/>
      <c r="HB320" s="50"/>
      <c r="HC320" s="50"/>
      <c r="HD320" s="50"/>
      <c r="HE320" s="50"/>
      <c r="HF320" s="50"/>
      <c r="HG320" s="50"/>
      <c r="HH320" s="50"/>
      <c r="HI320" s="50"/>
      <c r="HJ320" s="50"/>
      <c r="HK320" s="50"/>
      <c r="HL320" s="50"/>
      <c r="HM320" s="50"/>
      <c r="HN320" s="50"/>
      <c r="HO320" s="50"/>
      <c r="HP320" s="50"/>
      <c r="HQ320" s="50"/>
      <c r="HR320" s="50"/>
      <c r="HS320" s="50"/>
      <c r="HT320" s="50"/>
      <c r="HU320" s="50"/>
      <c r="HV320" s="50"/>
      <c r="HW320" s="50"/>
      <c r="HX320" s="50"/>
      <c r="HY320" s="50"/>
      <c r="HZ320" s="50"/>
      <c r="IA320" s="50"/>
      <c r="IB320" s="50"/>
      <c r="IC320" s="50"/>
      <c r="ID320" s="50"/>
      <c r="IE320" s="50"/>
      <c r="IF320" s="50"/>
      <c r="IG320" s="50"/>
      <c r="IH320" s="50"/>
      <c r="II320" s="50"/>
      <c r="IJ320" s="50"/>
      <c r="IK320" s="50"/>
      <c r="IL320" s="50"/>
      <c r="IM320" s="50"/>
      <c r="IN320" s="50"/>
      <c r="IO320" s="50"/>
      <c r="IP320" s="50"/>
      <c r="IQ320" s="50"/>
      <c r="IR320" s="50"/>
      <c r="IS320" s="50"/>
    </row>
    <row r="321" spans="1:253" ht="14.25" customHeight="1" x14ac:dyDescent="0.2">
      <c r="A321" s="56" t="str">
        <f t="shared" si="29"/>
        <v>camera.3104</v>
      </c>
      <c r="B321" s="57">
        <v>3104</v>
      </c>
      <c r="C321" s="58" t="s">
        <v>32</v>
      </c>
      <c r="D321" s="58">
        <v>210.97399999999999</v>
      </c>
      <c r="E321" s="58" t="s">
        <v>45</v>
      </c>
      <c r="F321" s="58" t="s">
        <v>61</v>
      </c>
      <c r="G321" s="58" t="s">
        <v>35</v>
      </c>
      <c r="H321" s="58" t="s">
        <v>650</v>
      </c>
      <c r="I321" s="58" t="s">
        <v>650</v>
      </c>
      <c r="J321" s="50" t="s">
        <v>37</v>
      </c>
      <c r="K321" s="59" t="s">
        <v>38</v>
      </c>
      <c r="L321" s="50" t="s">
        <v>949</v>
      </c>
      <c r="M321" s="58" t="s">
        <v>39</v>
      </c>
      <c r="N321" s="58" t="s">
        <v>40</v>
      </c>
      <c r="O321" s="50">
        <v>80</v>
      </c>
      <c r="P321" s="50">
        <v>80</v>
      </c>
      <c r="Q321" s="50">
        <v>554</v>
      </c>
      <c r="R321" s="50" t="s">
        <v>1682</v>
      </c>
      <c r="S321" s="50" t="s">
        <v>735</v>
      </c>
      <c r="T321" s="50">
        <v>8</v>
      </c>
      <c r="U321" s="50" t="s">
        <v>66</v>
      </c>
      <c r="V321" s="50" t="s">
        <v>950</v>
      </c>
      <c r="W321" s="50" t="s">
        <v>68</v>
      </c>
      <c r="AB321" s="58" t="s">
        <v>32</v>
      </c>
      <c r="AC321" s="50" t="s">
        <v>54</v>
      </c>
      <c r="AD321" s="50">
        <v>41.438842911132603</v>
      </c>
      <c r="AE321" s="50">
        <v>2.2265247943602899</v>
      </c>
      <c r="AF321" s="50">
        <v>300</v>
      </c>
      <c r="AG321" s="50" t="s">
        <v>43</v>
      </c>
      <c r="AH321" s="50" t="str">
        <f t="shared" si="31"/>
        <v>C-31 210,974 Badalona</v>
      </c>
      <c r="AI321" s="50"/>
      <c r="AJ321" s="50" t="str">
        <f t="shared" si="32"/>
        <v>{'Camera information':{'Identifier':'camera.3104','Number':3104,'Group':'C-31','Name':'C-31 210,974 Badalona','Location':'ACCESSOS NORD',</v>
      </c>
      <c r="AK321" s="50" t="str">
        <f t="shared" si="30"/>
        <v>'Description':'C-31 210,974 Badalona','Symbol':'Fixed camera','Owner':'SCT','Municipality':'Badalona','Kilometric Point':'210,974','Road':'C-31','Direction':'DEC',</v>
      </c>
      <c r="AL321" s="50" t="str">
        <f t="shared" si="33"/>
        <v>'Latitude':'41,4388429111326','Longitude':'2,22652479436029','Manufacturer':'LANACCESS','Model':'onSafe MPEGx-120E','Protocol':'		Plettack','Polling':300,</v>
      </c>
      <c r="AM321" s="50" t="str">
        <f t="shared" si="35"/>
        <v>'Connection':{'Address':'10.137.229.69','Multicast address':'				239.137.229.69','User':'hello','Password':'world','HTTP port':80,'ONVIF port':80,'RTSP port':554},</v>
      </c>
      <c r="AN321" s="50" t="str">
        <f t="shared" si="34"/>
        <v>'PTZ protocol':{'Protocol':'		Plettack','Address':			4,'Port':8,'Serial settings':'1200,8,E,1'}}},</v>
      </c>
      <c r="AO321" s="50"/>
      <c r="AP321" s="50"/>
      <c r="AQ321" s="50"/>
      <c r="AR321" s="50"/>
      <c r="AS321" s="50"/>
      <c r="AT321" s="50"/>
      <c r="AU321" s="50"/>
      <c r="AV321" s="50"/>
      <c r="AW321" s="50"/>
      <c r="AX321" s="50"/>
      <c r="AY321" s="50"/>
      <c r="AZ321" s="50"/>
      <c r="BA321" s="50"/>
      <c r="BB321" s="50"/>
      <c r="BC321" s="50"/>
      <c r="BD321" s="50"/>
      <c r="BE321" s="50"/>
      <c r="BF321" s="50"/>
      <c r="BG321" s="50"/>
      <c r="BH321" s="50"/>
      <c r="BI321" s="50"/>
      <c r="BJ321" s="50"/>
      <c r="BK321" s="50"/>
      <c r="BL321" s="50"/>
      <c r="BM321" s="50"/>
      <c r="BN321" s="50"/>
      <c r="BO321" s="50"/>
      <c r="BP321" s="50"/>
      <c r="BQ321" s="50"/>
      <c r="BR321" s="50"/>
      <c r="BS321" s="50"/>
      <c r="BT321" s="50"/>
      <c r="BU321" s="50"/>
      <c r="BV321" s="50"/>
      <c r="BW321" s="50"/>
      <c r="BX321" s="50"/>
      <c r="BY321" s="50"/>
      <c r="BZ321" s="50"/>
      <c r="CA321" s="50"/>
      <c r="CB321" s="50"/>
      <c r="CC321" s="50"/>
      <c r="CD321" s="50"/>
      <c r="CE321" s="50"/>
      <c r="CF321" s="50"/>
      <c r="CG321" s="50"/>
      <c r="CH321" s="50"/>
      <c r="CI321" s="50"/>
      <c r="CJ321" s="50"/>
      <c r="CK321" s="50"/>
      <c r="CL321" s="50"/>
      <c r="CM321" s="50"/>
      <c r="CN321" s="50"/>
      <c r="CO321" s="50"/>
      <c r="CP321" s="50"/>
      <c r="CQ321" s="50"/>
      <c r="CR321" s="50"/>
      <c r="CS321" s="50"/>
      <c r="CT321" s="50"/>
      <c r="CU321" s="50"/>
      <c r="CV321" s="50"/>
      <c r="CW321" s="50"/>
      <c r="CX321" s="50"/>
      <c r="CY321" s="50"/>
      <c r="CZ321" s="50"/>
      <c r="DA321" s="50"/>
      <c r="DB321" s="50"/>
      <c r="DC321" s="50"/>
      <c r="DD321" s="50"/>
      <c r="DE321" s="50"/>
      <c r="DF321" s="50"/>
      <c r="DG321" s="50"/>
      <c r="DH321" s="50"/>
      <c r="DI321" s="50"/>
      <c r="DJ321" s="50"/>
      <c r="DK321" s="50"/>
      <c r="DL321" s="50"/>
      <c r="DM321" s="50"/>
      <c r="DN321" s="50"/>
      <c r="DO321" s="50"/>
      <c r="DP321" s="50"/>
      <c r="DQ321" s="50"/>
      <c r="DR321" s="50"/>
      <c r="DS321" s="50"/>
      <c r="DT321" s="50"/>
      <c r="DU321" s="50"/>
      <c r="DV321" s="50"/>
      <c r="DW321" s="50"/>
      <c r="DX321" s="50"/>
      <c r="DY321" s="50"/>
      <c r="DZ321" s="50"/>
      <c r="EA321" s="50"/>
      <c r="EB321" s="50"/>
      <c r="EC321" s="50"/>
      <c r="ED321" s="50"/>
      <c r="EE321" s="50"/>
      <c r="EF321" s="50"/>
      <c r="EG321" s="50"/>
      <c r="EH321" s="50"/>
      <c r="EI321" s="50"/>
      <c r="EJ321" s="50"/>
      <c r="EK321" s="50"/>
      <c r="EL321" s="50"/>
      <c r="EM321" s="50"/>
      <c r="EN321" s="50"/>
      <c r="EO321" s="50"/>
      <c r="EP321" s="50"/>
      <c r="EQ321" s="50"/>
      <c r="ER321" s="50"/>
      <c r="ES321" s="50"/>
      <c r="ET321" s="50"/>
      <c r="EU321" s="50"/>
      <c r="EV321" s="50"/>
      <c r="EW321" s="50"/>
      <c r="EX321" s="50"/>
      <c r="EY321" s="50"/>
      <c r="EZ321" s="50"/>
      <c r="FA321" s="50"/>
      <c r="FB321" s="50"/>
      <c r="FC321" s="50"/>
      <c r="FD321" s="50"/>
      <c r="FE321" s="50"/>
      <c r="FF321" s="50"/>
      <c r="FG321" s="50"/>
      <c r="FH321" s="50"/>
      <c r="FI321" s="50"/>
      <c r="FJ321" s="50"/>
      <c r="FK321" s="50"/>
      <c r="FL321" s="50"/>
      <c r="FM321" s="50"/>
      <c r="FN321" s="50"/>
      <c r="FO321" s="50"/>
      <c r="FP321" s="50"/>
      <c r="FQ321" s="50"/>
      <c r="FR321" s="50"/>
      <c r="FS321" s="50"/>
      <c r="FT321" s="50"/>
      <c r="FU321" s="50"/>
      <c r="FV321" s="50"/>
      <c r="FW321" s="50"/>
      <c r="FX321" s="50"/>
      <c r="FY321" s="50"/>
      <c r="FZ321" s="50"/>
      <c r="GA321" s="50"/>
      <c r="GB321" s="50"/>
      <c r="GC321" s="50"/>
      <c r="GD321" s="50"/>
      <c r="GE321" s="50"/>
      <c r="GF321" s="50"/>
      <c r="GG321" s="50"/>
      <c r="GH321" s="50"/>
      <c r="GI321" s="50"/>
      <c r="GJ321" s="50"/>
      <c r="GK321" s="50"/>
      <c r="GL321" s="50"/>
      <c r="GM321" s="50"/>
      <c r="GN321" s="50"/>
      <c r="GO321" s="50"/>
      <c r="GP321" s="50"/>
      <c r="GQ321" s="50"/>
      <c r="GR321" s="50"/>
      <c r="GS321" s="50"/>
      <c r="GT321" s="50"/>
      <c r="GU321" s="50"/>
      <c r="GV321" s="50"/>
      <c r="GW321" s="50"/>
      <c r="GX321" s="50"/>
      <c r="GY321" s="50"/>
      <c r="GZ321" s="50"/>
      <c r="HA321" s="50"/>
      <c r="HB321" s="50"/>
      <c r="HC321" s="50"/>
      <c r="HD321" s="50"/>
      <c r="HE321" s="50"/>
      <c r="HF321" s="50"/>
      <c r="HG321" s="50"/>
      <c r="HH321" s="50"/>
      <c r="HI321" s="50"/>
      <c r="HJ321" s="50"/>
      <c r="HK321" s="50"/>
      <c r="HL321" s="50"/>
      <c r="HM321" s="50"/>
      <c r="HN321" s="50"/>
      <c r="HO321" s="50"/>
      <c r="HP321" s="50"/>
      <c r="HQ321" s="50"/>
      <c r="HR321" s="50"/>
      <c r="HS321" s="50"/>
      <c r="HT321" s="50"/>
      <c r="HU321" s="50"/>
      <c r="HV321" s="50"/>
      <c r="HW321" s="50"/>
      <c r="HX321" s="50"/>
      <c r="HY321" s="50"/>
      <c r="HZ321" s="50"/>
      <c r="IA321" s="50"/>
      <c r="IB321" s="50"/>
      <c r="IC321" s="50"/>
      <c r="ID321" s="50"/>
      <c r="IE321" s="50"/>
      <c r="IF321" s="50"/>
      <c r="IG321" s="50"/>
      <c r="IH321" s="50"/>
      <c r="II321" s="50"/>
      <c r="IJ321" s="50"/>
      <c r="IK321" s="50"/>
      <c r="IL321" s="50"/>
      <c r="IM321" s="50"/>
      <c r="IN321" s="50"/>
      <c r="IO321" s="50"/>
      <c r="IP321" s="50"/>
      <c r="IQ321" s="50"/>
      <c r="IR321" s="50"/>
      <c r="IS321" s="50"/>
    </row>
    <row r="322" spans="1:253" ht="14.25" customHeight="1" x14ac:dyDescent="0.2">
      <c r="A322" s="56" t="str">
        <f t="shared" ref="A322:A385" si="36">CONCATENATE("camera.",TEXT(B322, "0000"))</f>
        <v>camera.3005</v>
      </c>
      <c r="B322" s="57">
        <v>3005</v>
      </c>
      <c r="C322" s="58" t="s">
        <v>32</v>
      </c>
      <c r="D322" s="58">
        <v>196.92699999999999</v>
      </c>
      <c r="E322" s="58" t="s">
        <v>45</v>
      </c>
      <c r="F322" s="58" t="s">
        <v>61</v>
      </c>
      <c r="G322" s="58" t="s">
        <v>35</v>
      </c>
      <c r="H322" s="58" t="s">
        <v>650</v>
      </c>
      <c r="I322" s="58" t="s">
        <v>951</v>
      </c>
      <c r="J322" s="50" t="s">
        <v>37</v>
      </c>
      <c r="K322" s="59" t="s">
        <v>38</v>
      </c>
      <c r="L322" s="50" t="s">
        <v>952</v>
      </c>
      <c r="M322" s="58" t="s">
        <v>39</v>
      </c>
      <c r="N322" s="58" t="s">
        <v>40</v>
      </c>
      <c r="O322" s="50">
        <v>80</v>
      </c>
      <c r="P322" s="50">
        <v>80</v>
      </c>
      <c r="Q322" s="50">
        <v>554</v>
      </c>
      <c r="R322" s="50" t="s">
        <v>1682</v>
      </c>
      <c r="S322" s="50" t="s">
        <v>836</v>
      </c>
      <c r="T322" s="50">
        <v>8</v>
      </c>
      <c r="U322" s="50" t="s">
        <v>66</v>
      </c>
      <c r="V322" s="50" t="s">
        <v>953</v>
      </c>
      <c r="W322" s="50" t="s">
        <v>68</v>
      </c>
      <c r="AB322" s="58" t="s">
        <v>32</v>
      </c>
      <c r="AC322" s="50" t="s">
        <v>54</v>
      </c>
      <c r="AD322" s="50">
        <v>41.445133999221603</v>
      </c>
      <c r="AE322" s="50">
        <v>2.2326589875851899</v>
      </c>
      <c r="AF322" s="50">
        <v>300</v>
      </c>
      <c r="AG322" s="50" t="s">
        <v>43</v>
      </c>
      <c r="AH322" s="50" t="str">
        <f t="shared" si="31"/>
        <v>C-31 196,927 Bellvitge</v>
      </c>
      <c r="AI322" s="50"/>
      <c r="AJ322" s="50" t="str">
        <f t="shared" si="32"/>
        <v>{'Camera information':{'Identifier':'camera.3005','Number':3005,'Group':'C-31','Name':'C-31 196,927 Bellvitge','Location':'ACCESSOS NORD',</v>
      </c>
      <c r="AK322" s="50" t="str">
        <f t="shared" ref="AK322:AK385" si="37">CONCATENATE("'Description':","'",AH322,"'",",","'Symbol':","'",G322,"'",",","'Owner':","'",E322,"'",",","'Municipality':","'",H322,"","','Kilometric Point':","'",D322,"'",",","'Road':","'",C322,"'",",","'Direction':","'",AC322,"'",",")</f>
        <v>'Description':'C-31 196,927 Bellvitge','Symbol':'Fixed camera','Owner':'SCT','Municipality':'Badalona','Kilometric Point':'196,927','Road':'C-31','Direction':'DEC',</v>
      </c>
      <c r="AL322" s="50" t="str">
        <f t="shared" si="33"/>
        <v>'Latitude':'41,4451339992216','Longitude':'2,23265898758519','Manufacturer':'LANACCESS','Model':'onSafe MPEGx-120E','Protocol':'		Plettack','Polling':300,</v>
      </c>
      <c r="AM322" s="50" t="str">
        <f t="shared" si="35"/>
        <v>'Connection':{'Address':'10.137.239.36','Multicast address':'				239.137.229.70','User':'hello','Password':'world','HTTP port':80,'ONVIF port':80,'RTSP port':554},</v>
      </c>
      <c r="AN322" s="50" t="str">
        <f t="shared" si="34"/>
        <v>'PTZ protocol':{'Protocol':'		Plettack','Address':			5,'Port':8,'Serial settings':'1200,8,E,1'}}},</v>
      </c>
      <c r="AO322" s="50"/>
      <c r="AP322" s="50"/>
      <c r="AQ322" s="50"/>
      <c r="AR322" s="50"/>
      <c r="AS322" s="50"/>
      <c r="AT322" s="50"/>
      <c r="AU322" s="50"/>
      <c r="AV322" s="50"/>
      <c r="AW322" s="50"/>
      <c r="AX322" s="50"/>
      <c r="AY322" s="50"/>
      <c r="AZ322" s="50"/>
      <c r="BA322" s="50"/>
      <c r="BB322" s="50"/>
      <c r="BC322" s="50"/>
      <c r="BD322" s="50"/>
      <c r="BE322" s="50"/>
      <c r="BF322" s="50"/>
      <c r="BG322" s="50"/>
      <c r="BH322" s="50"/>
      <c r="BI322" s="50"/>
      <c r="BJ322" s="50"/>
      <c r="BK322" s="50"/>
      <c r="BL322" s="50"/>
      <c r="BM322" s="50"/>
      <c r="BN322" s="50"/>
      <c r="BO322" s="50"/>
      <c r="BP322" s="50"/>
      <c r="BQ322" s="50"/>
      <c r="BR322" s="50"/>
      <c r="BS322" s="50"/>
      <c r="BT322" s="50"/>
      <c r="BU322" s="50"/>
      <c r="BV322" s="50"/>
      <c r="BW322" s="50"/>
      <c r="BX322" s="50"/>
      <c r="BY322" s="50"/>
      <c r="BZ322" s="50"/>
      <c r="CA322" s="50"/>
      <c r="CB322" s="50"/>
      <c r="CC322" s="50"/>
      <c r="CD322" s="50"/>
      <c r="CE322" s="50"/>
      <c r="CF322" s="50"/>
      <c r="CG322" s="50"/>
      <c r="CH322" s="50"/>
      <c r="CI322" s="50"/>
      <c r="CJ322" s="50"/>
      <c r="CK322" s="50"/>
      <c r="CL322" s="50"/>
      <c r="CM322" s="50"/>
      <c r="CN322" s="50"/>
      <c r="CO322" s="50"/>
      <c r="CP322" s="50"/>
      <c r="CQ322" s="50"/>
      <c r="CR322" s="50"/>
      <c r="CS322" s="50"/>
      <c r="CT322" s="50"/>
      <c r="CU322" s="50"/>
      <c r="CV322" s="50"/>
      <c r="CW322" s="50"/>
      <c r="CX322" s="50"/>
      <c r="CY322" s="50"/>
      <c r="CZ322" s="50"/>
      <c r="DA322" s="50"/>
      <c r="DB322" s="50"/>
      <c r="DC322" s="50"/>
      <c r="DD322" s="50"/>
      <c r="DE322" s="50"/>
      <c r="DF322" s="50"/>
      <c r="DG322" s="50"/>
      <c r="DH322" s="50"/>
      <c r="DI322" s="50"/>
      <c r="DJ322" s="50"/>
      <c r="DK322" s="50"/>
      <c r="DL322" s="50"/>
      <c r="DM322" s="50"/>
      <c r="DN322" s="50"/>
      <c r="DO322" s="50"/>
      <c r="DP322" s="50"/>
      <c r="DQ322" s="50"/>
      <c r="DR322" s="50"/>
      <c r="DS322" s="50"/>
      <c r="DT322" s="50"/>
      <c r="DU322" s="50"/>
      <c r="DV322" s="50"/>
      <c r="DW322" s="50"/>
      <c r="DX322" s="50"/>
      <c r="DY322" s="50"/>
      <c r="DZ322" s="50"/>
      <c r="EA322" s="50"/>
      <c r="EB322" s="50"/>
      <c r="EC322" s="50"/>
      <c r="ED322" s="50"/>
      <c r="EE322" s="50"/>
      <c r="EF322" s="50"/>
      <c r="EG322" s="50"/>
      <c r="EH322" s="50"/>
      <c r="EI322" s="50"/>
      <c r="EJ322" s="50"/>
      <c r="EK322" s="50"/>
      <c r="EL322" s="50"/>
      <c r="EM322" s="50"/>
      <c r="EN322" s="50"/>
      <c r="EO322" s="50"/>
      <c r="EP322" s="50"/>
      <c r="EQ322" s="50"/>
      <c r="ER322" s="50"/>
      <c r="ES322" s="50"/>
      <c r="ET322" s="50"/>
      <c r="EU322" s="50"/>
      <c r="EV322" s="50"/>
      <c r="EW322" s="50"/>
      <c r="EX322" s="50"/>
      <c r="EY322" s="50"/>
      <c r="EZ322" s="50"/>
      <c r="FA322" s="50"/>
      <c r="FB322" s="50"/>
      <c r="FC322" s="50"/>
      <c r="FD322" s="50"/>
      <c r="FE322" s="50"/>
      <c r="FF322" s="50"/>
      <c r="FG322" s="50"/>
      <c r="FH322" s="50"/>
      <c r="FI322" s="50"/>
      <c r="FJ322" s="50"/>
      <c r="FK322" s="50"/>
      <c r="FL322" s="50"/>
      <c r="FM322" s="50"/>
      <c r="FN322" s="50"/>
      <c r="FO322" s="50"/>
      <c r="FP322" s="50"/>
      <c r="FQ322" s="50"/>
      <c r="FR322" s="50"/>
      <c r="FS322" s="50"/>
      <c r="FT322" s="50"/>
      <c r="FU322" s="50"/>
      <c r="FV322" s="50"/>
      <c r="FW322" s="50"/>
      <c r="FX322" s="50"/>
      <c r="FY322" s="50"/>
      <c r="FZ322" s="50"/>
      <c r="GA322" s="50"/>
      <c r="GB322" s="50"/>
      <c r="GC322" s="50"/>
      <c r="GD322" s="50"/>
      <c r="GE322" s="50"/>
      <c r="GF322" s="50"/>
      <c r="GG322" s="50"/>
      <c r="GH322" s="50"/>
      <c r="GI322" s="50"/>
      <c r="GJ322" s="50"/>
      <c r="GK322" s="50"/>
      <c r="GL322" s="50"/>
      <c r="GM322" s="50"/>
      <c r="GN322" s="50"/>
      <c r="GO322" s="50"/>
      <c r="GP322" s="50"/>
      <c r="GQ322" s="50"/>
      <c r="GR322" s="50"/>
      <c r="GS322" s="50"/>
      <c r="GT322" s="50"/>
      <c r="GU322" s="50"/>
      <c r="GV322" s="50"/>
      <c r="GW322" s="50"/>
      <c r="GX322" s="50"/>
      <c r="GY322" s="50"/>
      <c r="GZ322" s="50"/>
      <c r="HA322" s="50"/>
      <c r="HB322" s="50"/>
      <c r="HC322" s="50"/>
      <c r="HD322" s="50"/>
      <c r="HE322" s="50"/>
      <c r="HF322" s="50"/>
      <c r="HG322" s="50"/>
      <c r="HH322" s="50"/>
      <c r="HI322" s="50"/>
      <c r="HJ322" s="50"/>
      <c r="HK322" s="50"/>
      <c r="HL322" s="50"/>
      <c r="HM322" s="50"/>
      <c r="HN322" s="50"/>
      <c r="HO322" s="50"/>
      <c r="HP322" s="50"/>
      <c r="HQ322" s="50"/>
      <c r="HR322" s="50"/>
      <c r="HS322" s="50"/>
      <c r="HT322" s="50"/>
      <c r="HU322" s="50"/>
      <c r="HV322" s="50"/>
      <c r="HW322" s="50"/>
      <c r="HX322" s="50"/>
      <c r="HY322" s="50"/>
      <c r="HZ322" s="50"/>
      <c r="IA322" s="50"/>
      <c r="IB322" s="50"/>
      <c r="IC322" s="50"/>
      <c r="ID322" s="50"/>
      <c r="IE322" s="50"/>
      <c r="IF322" s="50"/>
      <c r="IG322" s="50"/>
      <c r="IH322" s="50"/>
      <c r="II322" s="50"/>
      <c r="IJ322" s="50"/>
      <c r="IK322" s="50"/>
      <c r="IL322" s="50"/>
      <c r="IM322" s="50"/>
      <c r="IN322" s="50"/>
      <c r="IO322" s="50"/>
      <c r="IP322" s="50"/>
      <c r="IQ322" s="50"/>
      <c r="IR322" s="50"/>
      <c r="IS322" s="50"/>
    </row>
    <row r="323" spans="1:253" ht="14.25" customHeight="1" x14ac:dyDescent="0.2">
      <c r="A323" s="56" t="str">
        <f t="shared" si="36"/>
        <v>camera.3105</v>
      </c>
      <c r="B323" s="57">
        <v>3105</v>
      </c>
      <c r="C323" s="58" t="s">
        <v>32</v>
      </c>
      <c r="D323" s="58">
        <v>211.637</v>
      </c>
      <c r="E323" s="58" t="s">
        <v>45</v>
      </c>
      <c r="F323" s="58" t="s">
        <v>61</v>
      </c>
      <c r="G323" s="58" t="s">
        <v>35</v>
      </c>
      <c r="H323" s="58" t="s">
        <v>650</v>
      </c>
      <c r="I323" s="58" t="s">
        <v>832</v>
      </c>
      <c r="J323" s="50" t="s">
        <v>37</v>
      </c>
      <c r="K323" s="59" t="s">
        <v>38</v>
      </c>
      <c r="L323" s="50" t="s">
        <v>954</v>
      </c>
      <c r="M323" s="58" t="s">
        <v>39</v>
      </c>
      <c r="N323" s="58" t="s">
        <v>40</v>
      </c>
      <c r="O323" s="50">
        <v>80</v>
      </c>
      <c r="P323" s="50">
        <v>80</v>
      </c>
      <c r="Q323" s="50">
        <v>554</v>
      </c>
      <c r="R323" s="50" t="s">
        <v>1682</v>
      </c>
      <c r="S323" s="50" t="s">
        <v>836</v>
      </c>
      <c r="T323" s="50">
        <v>8</v>
      </c>
      <c r="U323" s="50" t="s">
        <v>66</v>
      </c>
      <c r="V323" s="50" t="s">
        <v>953</v>
      </c>
      <c r="W323" s="50" t="s">
        <v>68</v>
      </c>
      <c r="AB323" s="58" t="s">
        <v>32</v>
      </c>
      <c r="AC323" s="50" t="s">
        <v>54</v>
      </c>
      <c r="AD323" s="50">
        <v>41.445133999221603</v>
      </c>
      <c r="AE323" s="50">
        <v>2.2326589875851899</v>
      </c>
      <c r="AF323" s="50">
        <v>300</v>
      </c>
      <c r="AG323" s="50" t="s">
        <v>43</v>
      </c>
      <c r="AH323" s="50" t="str">
        <f t="shared" ref="AH323:AH386" si="38">CONCATENATE(C323," ",D323," ",I323)</f>
        <v>C-31 211,637 Badalona Centre</v>
      </c>
      <c r="AI323" s="50"/>
      <c r="AJ323" s="50" t="str">
        <f t="shared" ref="AJ323:AJ386" si="39">CONCATENATE("","{","'Camera information':","{","'Identifier':","'",A323,"'",",","'Number':",B323,",","'Group':","'",C323,"'",",'Name':","'",AH323,"'",",","'Location':","'",F323,"'",",")</f>
        <v>{'Camera information':{'Identifier':'camera.3105','Number':3105,'Group':'C-31','Name':'C-31 211,637 Badalona Centre','Location':'ACCESSOS NORD',</v>
      </c>
      <c r="AK323" s="50" t="str">
        <f t="shared" si="37"/>
        <v>'Description':'C-31 211,637 Badalona Centre','Symbol':'Fixed camera','Owner':'SCT','Municipality':'Badalona','Kilometric Point':'211,637','Road':'C-31','Direction':'DEC',</v>
      </c>
      <c r="AL323" s="50" t="str">
        <f t="shared" ref="AL323:AL386" si="40">CONCATENATE("'Latitude':","'",AD323,"'",",'Longitude':","'",AE323,"'",",'Manufacturer':","'",J323,"'",",'Model':","'",K323,"'",",'Protocol':","'",R323,"'",",'Polling':","",AF323,"",",")</f>
        <v>'Latitude':'41,4451339992216','Longitude':'2,23265898758519','Manufacturer':'LANACCESS','Model':'onSafe MPEGx-120E','Protocol':'		Plettack','Polling':300,</v>
      </c>
      <c r="AM323" s="50" t="str">
        <f t="shared" si="35"/>
        <v>'Connection':{'Address':'10.137.229.70','Multicast address':'				239.137.229.70','User':'hello','Password':'world','HTTP port':80,'ONVIF port':80,'RTSP port':554},</v>
      </c>
      <c r="AN323" s="50" t="str">
        <f t="shared" ref="AN323:AN386" si="41">CONCATENATE("'PTZ protocol':{'Protocol':","'",R323,"'",",","'Address':",S323,",","'Port':",T323,",","'Serial settings':","'",U323,"'","}}},")</f>
        <v>'PTZ protocol':{'Protocol':'		Plettack','Address':			5,'Port':8,'Serial settings':'1200,8,E,1'}}},</v>
      </c>
      <c r="AO323" s="50"/>
      <c r="AP323" s="50"/>
      <c r="AQ323" s="50"/>
      <c r="AR323" s="50"/>
      <c r="AS323" s="50"/>
      <c r="AT323" s="50"/>
      <c r="AU323" s="50"/>
      <c r="AV323" s="50"/>
      <c r="AW323" s="50"/>
      <c r="AX323" s="50"/>
      <c r="AY323" s="50"/>
      <c r="AZ323" s="50"/>
      <c r="BA323" s="50"/>
      <c r="BB323" s="50"/>
      <c r="BC323" s="50"/>
      <c r="BD323" s="50"/>
      <c r="BE323" s="50"/>
      <c r="BF323" s="50"/>
      <c r="BG323" s="50"/>
      <c r="BH323" s="50"/>
      <c r="BI323" s="50"/>
      <c r="BJ323" s="50"/>
      <c r="BK323" s="50"/>
      <c r="BL323" s="50"/>
      <c r="BM323" s="50"/>
      <c r="BN323" s="50"/>
      <c r="BO323" s="50"/>
      <c r="BP323" s="50"/>
      <c r="BQ323" s="50"/>
      <c r="BR323" s="50"/>
      <c r="BS323" s="50"/>
      <c r="BT323" s="50"/>
      <c r="BU323" s="50"/>
      <c r="BV323" s="50"/>
      <c r="BW323" s="50"/>
      <c r="BX323" s="50"/>
      <c r="BY323" s="50"/>
      <c r="BZ323" s="50"/>
      <c r="CA323" s="50"/>
      <c r="CB323" s="50"/>
      <c r="CC323" s="50"/>
      <c r="CD323" s="50"/>
      <c r="CE323" s="50"/>
      <c r="CF323" s="50"/>
      <c r="CG323" s="50"/>
      <c r="CH323" s="50"/>
      <c r="CI323" s="50"/>
      <c r="CJ323" s="50"/>
      <c r="CK323" s="50"/>
      <c r="CL323" s="50"/>
      <c r="CM323" s="50"/>
      <c r="CN323" s="50"/>
      <c r="CO323" s="50"/>
      <c r="CP323" s="50"/>
      <c r="CQ323" s="50"/>
      <c r="CR323" s="50"/>
      <c r="CS323" s="50"/>
      <c r="CT323" s="50"/>
      <c r="CU323" s="50"/>
      <c r="CV323" s="50"/>
      <c r="CW323" s="50"/>
      <c r="CX323" s="50"/>
      <c r="CY323" s="50"/>
      <c r="CZ323" s="50"/>
      <c r="DA323" s="50"/>
      <c r="DB323" s="50"/>
      <c r="DC323" s="50"/>
      <c r="DD323" s="50"/>
      <c r="DE323" s="50"/>
      <c r="DF323" s="50"/>
      <c r="DG323" s="50"/>
      <c r="DH323" s="50"/>
      <c r="DI323" s="50"/>
      <c r="DJ323" s="50"/>
      <c r="DK323" s="50"/>
      <c r="DL323" s="50"/>
      <c r="DM323" s="50"/>
      <c r="DN323" s="50"/>
      <c r="DO323" s="50"/>
      <c r="DP323" s="50"/>
      <c r="DQ323" s="50"/>
      <c r="DR323" s="50"/>
      <c r="DS323" s="50"/>
      <c r="DT323" s="50"/>
      <c r="DU323" s="50"/>
      <c r="DV323" s="50"/>
      <c r="DW323" s="50"/>
      <c r="DX323" s="50"/>
      <c r="DY323" s="50"/>
      <c r="DZ323" s="50"/>
      <c r="EA323" s="50"/>
      <c r="EB323" s="50"/>
      <c r="EC323" s="50"/>
      <c r="ED323" s="50"/>
      <c r="EE323" s="50"/>
      <c r="EF323" s="50"/>
      <c r="EG323" s="50"/>
      <c r="EH323" s="50"/>
      <c r="EI323" s="50"/>
      <c r="EJ323" s="50"/>
      <c r="EK323" s="50"/>
      <c r="EL323" s="50"/>
      <c r="EM323" s="50"/>
      <c r="EN323" s="50"/>
      <c r="EO323" s="50"/>
      <c r="EP323" s="50"/>
      <c r="EQ323" s="50"/>
      <c r="ER323" s="50"/>
      <c r="ES323" s="50"/>
      <c r="ET323" s="50"/>
      <c r="EU323" s="50"/>
      <c r="EV323" s="50"/>
      <c r="EW323" s="50"/>
      <c r="EX323" s="50"/>
      <c r="EY323" s="50"/>
      <c r="EZ323" s="50"/>
      <c r="FA323" s="50"/>
      <c r="FB323" s="50"/>
      <c r="FC323" s="50"/>
      <c r="FD323" s="50"/>
      <c r="FE323" s="50"/>
      <c r="FF323" s="50"/>
      <c r="FG323" s="50"/>
      <c r="FH323" s="50"/>
      <c r="FI323" s="50"/>
      <c r="FJ323" s="50"/>
      <c r="FK323" s="50"/>
      <c r="FL323" s="50"/>
      <c r="FM323" s="50"/>
      <c r="FN323" s="50"/>
      <c r="FO323" s="50"/>
      <c r="FP323" s="50"/>
      <c r="FQ323" s="50"/>
      <c r="FR323" s="50"/>
      <c r="FS323" s="50"/>
      <c r="FT323" s="50"/>
      <c r="FU323" s="50"/>
      <c r="FV323" s="50"/>
      <c r="FW323" s="50"/>
      <c r="FX323" s="50"/>
      <c r="FY323" s="50"/>
      <c r="FZ323" s="50"/>
      <c r="GA323" s="50"/>
      <c r="GB323" s="50"/>
      <c r="GC323" s="50"/>
      <c r="GD323" s="50"/>
      <c r="GE323" s="50"/>
      <c r="GF323" s="50"/>
      <c r="GG323" s="50"/>
      <c r="GH323" s="50"/>
      <c r="GI323" s="50"/>
      <c r="GJ323" s="50"/>
      <c r="GK323" s="50"/>
      <c r="GL323" s="50"/>
      <c r="GM323" s="50"/>
      <c r="GN323" s="50"/>
      <c r="GO323" s="50"/>
      <c r="GP323" s="50"/>
      <c r="GQ323" s="50"/>
      <c r="GR323" s="50"/>
      <c r="GS323" s="50"/>
      <c r="GT323" s="50"/>
      <c r="GU323" s="50"/>
      <c r="GV323" s="50"/>
      <c r="GW323" s="50"/>
      <c r="GX323" s="50"/>
      <c r="GY323" s="50"/>
      <c r="GZ323" s="50"/>
      <c r="HA323" s="50"/>
      <c r="HB323" s="50"/>
      <c r="HC323" s="50"/>
      <c r="HD323" s="50"/>
      <c r="HE323" s="50"/>
      <c r="HF323" s="50"/>
      <c r="HG323" s="50"/>
      <c r="HH323" s="50"/>
      <c r="HI323" s="50"/>
      <c r="HJ323" s="50"/>
      <c r="HK323" s="50"/>
      <c r="HL323" s="50"/>
      <c r="HM323" s="50"/>
      <c r="HN323" s="50"/>
      <c r="HO323" s="50"/>
      <c r="HP323" s="50"/>
      <c r="HQ323" s="50"/>
      <c r="HR323" s="50"/>
      <c r="HS323" s="50"/>
      <c r="HT323" s="50"/>
      <c r="HU323" s="50"/>
      <c r="HV323" s="50"/>
      <c r="HW323" s="50"/>
      <c r="HX323" s="50"/>
      <c r="HY323" s="50"/>
      <c r="HZ323" s="50"/>
      <c r="IA323" s="50"/>
      <c r="IB323" s="50"/>
      <c r="IC323" s="50"/>
      <c r="ID323" s="50"/>
      <c r="IE323" s="50"/>
      <c r="IF323" s="50"/>
      <c r="IG323" s="50"/>
      <c r="IH323" s="50"/>
      <c r="II323" s="50"/>
      <c r="IJ323" s="50"/>
      <c r="IK323" s="50"/>
      <c r="IL323" s="50"/>
      <c r="IM323" s="50"/>
      <c r="IN323" s="50"/>
      <c r="IO323" s="50"/>
      <c r="IP323" s="50"/>
      <c r="IQ323" s="50"/>
      <c r="IR323" s="50"/>
      <c r="IS323" s="50"/>
    </row>
    <row r="324" spans="1:253" ht="14.25" customHeight="1" x14ac:dyDescent="0.2">
      <c r="A324" s="56" t="str">
        <f t="shared" si="36"/>
        <v>camera.3006</v>
      </c>
      <c r="B324" s="57">
        <v>3006</v>
      </c>
      <c r="C324" s="58" t="s">
        <v>32</v>
      </c>
      <c r="D324" s="58">
        <v>195.92699999999999</v>
      </c>
      <c r="E324" s="58" t="s">
        <v>45</v>
      </c>
      <c r="F324" s="58" t="s">
        <v>61</v>
      </c>
      <c r="G324" s="58" t="s">
        <v>35</v>
      </c>
      <c r="H324" s="58" t="s">
        <v>650</v>
      </c>
      <c r="I324" s="58" t="s">
        <v>955</v>
      </c>
      <c r="J324" s="50" t="s">
        <v>37</v>
      </c>
      <c r="K324" s="59" t="s">
        <v>38</v>
      </c>
      <c r="L324" s="50" t="s">
        <v>956</v>
      </c>
      <c r="M324" s="58" t="s">
        <v>39</v>
      </c>
      <c r="N324" s="58" t="s">
        <v>40</v>
      </c>
      <c r="O324" s="50">
        <v>80</v>
      </c>
      <c r="P324" s="50">
        <v>80</v>
      </c>
      <c r="Q324" s="50">
        <v>554</v>
      </c>
      <c r="R324" s="50" t="s">
        <v>1682</v>
      </c>
      <c r="S324" s="50" t="s">
        <v>841</v>
      </c>
      <c r="T324" s="50">
        <v>8</v>
      </c>
      <c r="U324" s="50" t="s">
        <v>66</v>
      </c>
      <c r="V324" s="50" t="s">
        <v>957</v>
      </c>
      <c r="W324" s="50" t="s">
        <v>68</v>
      </c>
      <c r="AB324" s="58" t="s">
        <v>32</v>
      </c>
      <c r="AC324" s="50" t="s">
        <v>54</v>
      </c>
      <c r="AD324" s="50">
        <v>41.456541137929896</v>
      </c>
      <c r="AE324" s="67">
        <v>2.2478335833377701</v>
      </c>
      <c r="AF324" s="50">
        <v>300</v>
      </c>
      <c r="AG324" s="50" t="s">
        <v>43</v>
      </c>
      <c r="AH324" s="50" t="str">
        <f t="shared" si="38"/>
        <v>C-31 195,927 Hospital Bellvitge</v>
      </c>
      <c r="AJ324" s="50" t="str">
        <f t="shared" si="39"/>
        <v>{'Camera information':{'Identifier':'camera.3006','Number':3006,'Group':'C-31','Name':'C-31 195,927 Hospital Bellvitge','Location':'ACCESSOS NORD',</v>
      </c>
      <c r="AK324" s="50" t="str">
        <f t="shared" si="37"/>
        <v>'Description':'C-31 195,927 Hospital Bellvitge','Symbol':'Fixed camera','Owner':'SCT','Municipality':'Badalona','Kilometric Point':'195,927','Road':'C-31','Direction':'DEC',</v>
      </c>
      <c r="AL324" s="50" t="str">
        <f t="shared" si="40"/>
        <v>'Latitude':'41,4565411379299','Longitude':'2,24783358333777','Manufacturer':'LANACCESS','Model':'onSafe MPEGx-120E','Protocol':'		Plettack','Polling':300,</v>
      </c>
      <c r="AM324" s="50" t="str">
        <f t="shared" si="35"/>
        <v>'Connection':{'Address':'10.137.229.71','Multicast address':'				239.137.229.71','User':'hello','Password':'world','HTTP port':80,'ONVIF port':80,'RTSP port':554},</v>
      </c>
      <c r="AN324" s="50" t="str">
        <f t="shared" si="41"/>
        <v>'PTZ protocol':{'Protocol':'		Plettack','Address':			6,'Port':8,'Serial settings':'1200,8,E,1'}}},</v>
      </c>
    </row>
    <row r="325" spans="1:253" ht="14.25" customHeight="1" x14ac:dyDescent="0.2">
      <c r="A325" s="56" t="str">
        <f t="shared" si="36"/>
        <v>camera.3106</v>
      </c>
      <c r="B325" s="57">
        <v>3106</v>
      </c>
      <c r="C325" s="58" t="s">
        <v>32</v>
      </c>
      <c r="D325" s="58">
        <v>213.554</v>
      </c>
      <c r="E325" s="58" t="s">
        <v>45</v>
      </c>
      <c r="F325" s="58" t="s">
        <v>61</v>
      </c>
      <c r="G325" s="58" t="s">
        <v>35</v>
      </c>
      <c r="H325" s="58" t="s">
        <v>650</v>
      </c>
      <c r="I325" s="58" t="s">
        <v>958</v>
      </c>
      <c r="J325" s="50" t="s">
        <v>37</v>
      </c>
      <c r="K325" s="59" t="s">
        <v>38</v>
      </c>
      <c r="L325" s="50" t="s">
        <v>956</v>
      </c>
      <c r="M325" s="58" t="s">
        <v>39</v>
      </c>
      <c r="N325" s="58" t="s">
        <v>40</v>
      </c>
      <c r="O325" s="50">
        <v>80</v>
      </c>
      <c r="P325" s="50">
        <v>80</v>
      </c>
      <c r="Q325" s="50">
        <v>554</v>
      </c>
      <c r="R325" s="50" t="s">
        <v>1682</v>
      </c>
      <c r="S325" s="50" t="s">
        <v>841</v>
      </c>
      <c r="T325" s="50">
        <v>8</v>
      </c>
      <c r="U325" s="50" t="s">
        <v>66</v>
      </c>
      <c r="V325" s="50" t="s">
        <v>957</v>
      </c>
      <c r="W325" s="50" t="s">
        <v>68</v>
      </c>
      <c r="AB325" s="58" t="s">
        <v>32</v>
      </c>
      <c r="AC325" s="50" t="s">
        <v>54</v>
      </c>
      <c r="AD325" s="50">
        <v>41.456541137929896</v>
      </c>
      <c r="AE325" s="67">
        <v>2.2478335833377701</v>
      </c>
      <c r="AF325" s="50">
        <v>300</v>
      </c>
      <c r="AG325" s="50" t="s">
        <v>43</v>
      </c>
      <c r="AH325" s="50" t="str">
        <f t="shared" si="38"/>
        <v>C-31 213,554 Badalona Nord</v>
      </c>
      <c r="AJ325" s="50" t="str">
        <f t="shared" si="39"/>
        <v>{'Camera information':{'Identifier':'camera.3106','Number':3106,'Group':'C-31','Name':'C-31 213,554 Badalona Nord','Location':'ACCESSOS NORD',</v>
      </c>
      <c r="AK325" s="50" t="str">
        <f t="shared" si="37"/>
        <v>'Description':'C-31 213,554 Badalona Nord','Symbol':'Fixed camera','Owner':'SCT','Municipality':'Badalona','Kilometric Point':'213,554','Road':'C-31','Direction':'DEC',</v>
      </c>
      <c r="AL325" s="50" t="str">
        <f t="shared" si="40"/>
        <v>'Latitude':'41,4565411379299','Longitude':'2,24783358333777','Manufacturer':'LANACCESS','Model':'onSafe MPEGx-120E','Protocol':'		Plettack','Polling':300,</v>
      </c>
      <c r="AM325" s="50" t="str">
        <f t="shared" si="35"/>
        <v>'Connection':{'Address':'10.137.229.71','Multicast address':'				239.137.229.71','User':'hello','Password':'world','HTTP port':80,'ONVIF port':80,'RTSP port':554},</v>
      </c>
      <c r="AN325" s="50" t="str">
        <f t="shared" si="41"/>
        <v>'PTZ protocol':{'Protocol':'		Plettack','Address':			6,'Port':8,'Serial settings':'1200,8,E,1'}}},</v>
      </c>
    </row>
    <row r="326" spans="1:253" ht="14.25" customHeight="1" x14ac:dyDescent="0.2">
      <c r="A326" s="56" t="str">
        <f t="shared" si="36"/>
        <v>camera.3107</v>
      </c>
      <c r="B326" s="57">
        <v>3107</v>
      </c>
      <c r="C326" s="58" t="s">
        <v>32</v>
      </c>
      <c r="D326" s="58">
        <v>214.90299999999999</v>
      </c>
      <c r="E326" s="58" t="s">
        <v>45</v>
      </c>
      <c r="F326" s="58" t="s">
        <v>61</v>
      </c>
      <c r="G326" s="58" t="s">
        <v>35</v>
      </c>
      <c r="H326" s="58" t="s">
        <v>650</v>
      </c>
      <c r="I326" s="58" t="s">
        <v>650</v>
      </c>
      <c r="J326" s="50" t="s">
        <v>37</v>
      </c>
      <c r="K326" s="59" t="s">
        <v>38</v>
      </c>
      <c r="L326" s="50" t="s">
        <v>959</v>
      </c>
      <c r="M326" s="58" t="s">
        <v>39</v>
      </c>
      <c r="N326" s="58" t="s">
        <v>40</v>
      </c>
      <c r="O326" s="50">
        <v>80</v>
      </c>
      <c r="P326" s="50">
        <v>80</v>
      </c>
      <c r="Q326" s="50">
        <v>554</v>
      </c>
      <c r="R326" s="50" t="s">
        <v>1682</v>
      </c>
      <c r="S326" s="50" t="s">
        <v>845</v>
      </c>
      <c r="T326" s="50">
        <v>8</v>
      </c>
      <c r="U326" s="50" t="s">
        <v>66</v>
      </c>
      <c r="V326" s="50" t="s">
        <v>960</v>
      </c>
      <c r="W326" s="50" t="s">
        <v>68</v>
      </c>
      <c r="AB326" s="58" t="s">
        <v>32</v>
      </c>
      <c r="AC326" s="50" t="s">
        <v>54</v>
      </c>
      <c r="AD326" s="50">
        <v>41.461521053212898</v>
      </c>
      <c r="AE326" s="50">
        <v>2.2628754321410001</v>
      </c>
      <c r="AF326" s="50">
        <v>300</v>
      </c>
      <c r="AG326" s="50" t="s">
        <v>43</v>
      </c>
      <c r="AH326" s="50" t="str">
        <f t="shared" si="38"/>
        <v>C-31 214,903 Badalona</v>
      </c>
      <c r="AI326" s="50"/>
      <c r="AJ326" s="50" t="str">
        <f t="shared" si="39"/>
        <v>{'Camera information':{'Identifier':'camera.3107','Number':3107,'Group':'C-31','Name':'C-31 214,903 Badalona','Location':'ACCESSOS NORD',</v>
      </c>
      <c r="AK326" s="50" t="str">
        <f t="shared" si="37"/>
        <v>'Description':'C-31 214,903 Badalona','Symbol':'Fixed camera','Owner':'SCT','Municipality':'Badalona','Kilometric Point':'214,903','Road':'C-31','Direction':'DEC',</v>
      </c>
      <c r="AL326" s="50" t="str">
        <f t="shared" si="40"/>
        <v>'Latitude':'41,4615210532129','Longitude':'2,262875432141','Manufacturer':'LANACCESS','Model':'onSafe MPEGx-120E','Protocol':'		Plettack','Polling':300,</v>
      </c>
      <c r="AM326" s="50" t="str">
        <f t="shared" si="35"/>
        <v>'Connection':{'Address':'10.137.229.72','Multicast address':'				239.137.229.72','User':'hello','Password':'world','HTTP port':80,'ONVIF port':80,'RTSP port':554},</v>
      </c>
      <c r="AN326" s="50" t="str">
        <f t="shared" si="41"/>
        <v>'PTZ protocol':{'Protocol':'		Plettack','Address':			7,'Port':8,'Serial settings':'1200,8,E,1'}}},</v>
      </c>
      <c r="AO326" s="50"/>
      <c r="AP326" s="50"/>
      <c r="AQ326" s="50"/>
      <c r="AR326" s="50"/>
      <c r="AS326" s="50"/>
      <c r="AT326" s="50"/>
      <c r="AU326" s="50"/>
      <c r="AV326" s="50"/>
      <c r="AW326" s="50"/>
      <c r="AX326" s="50"/>
      <c r="AY326" s="50"/>
      <c r="AZ326" s="50"/>
      <c r="BA326" s="50"/>
      <c r="BB326" s="50"/>
      <c r="BC326" s="50"/>
      <c r="BD326" s="50"/>
      <c r="BE326" s="50"/>
      <c r="BF326" s="50"/>
      <c r="BG326" s="50"/>
      <c r="BH326" s="50"/>
      <c r="BI326" s="50"/>
      <c r="BJ326" s="50"/>
      <c r="BK326" s="50"/>
      <c r="BL326" s="50"/>
      <c r="BM326" s="50"/>
      <c r="BN326" s="50"/>
      <c r="BO326" s="50"/>
      <c r="BP326" s="50"/>
      <c r="BQ326" s="50"/>
      <c r="BR326" s="50"/>
      <c r="BS326" s="50"/>
      <c r="BT326" s="50"/>
      <c r="BU326" s="50"/>
      <c r="BV326" s="50"/>
      <c r="BW326" s="50"/>
      <c r="BX326" s="50"/>
      <c r="BY326" s="50"/>
      <c r="BZ326" s="50"/>
      <c r="CA326" s="50"/>
      <c r="CB326" s="50"/>
      <c r="CC326" s="50"/>
      <c r="CD326" s="50"/>
      <c r="CE326" s="50"/>
      <c r="CF326" s="50"/>
      <c r="CG326" s="50"/>
      <c r="CH326" s="50"/>
      <c r="CI326" s="50"/>
      <c r="CJ326" s="50"/>
      <c r="CK326" s="50"/>
      <c r="CL326" s="50"/>
      <c r="CM326" s="50"/>
      <c r="CN326" s="50"/>
      <c r="CO326" s="50"/>
      <c r="CP326" s="50"/>
      <c r="CQ326" s="50"/>
      <c r="CR326" s="50"/>
      <c r="CS326" s="50"/>
      <c r="CT326" s="50"/>
      <c r="CU326" s="50"/>
      <c r="CV326" s="50"/>
      <c r="CW326" s="50"/>
      <c r="CX326" s="50"/>
      <c r="CY326" s="50"/>
      <c r="CZ326" s="50"/>
      <c r="DA326" s="50"/>
      <c r="DB326" s="50"/>
      <c r="DC326" s="50"/>
      <c r="DD326" s="50"/>
      <c r="DE326" s="50"/>
      <c r="DF326" s="50"/>
      <c r="DG326" s="50"/>
      <c r="DH326" s="50"/>
      <c r="DI326" s="50"/>
      <c r="DJ326" s="50"/>
      <c r="DK326" s="50"/>
      <c r="DL326" s="50"/>
      <c r="DM326" s="50"/>
      <c r="DN326" s="50"/>
      <c r="DO326" s="50"/>
      <c r="DP326" s="50"/>
      <c r="DQ326" s="50"/>
      <c r="DR326" s="50"/>
      <c r="DS326" s="50"/>
      <c r="DT326" s="50"/>
      <c r="DU326" s="50"/>
      <c r="DV326" s="50"/>
      <c r="DW326" s="50"/>
      <c r="DX326" s="50"/>
      <c r="DY326" s="50"/>
      <c r="DZ326" s="50"/>
      <c r="EA326" s="50"/>
      <c r="EB326" s="50"/>
      <c r="EC326" s="50"/>
      <c r="ED326" s="50"/>
      <c r="EE326" s="50"/>
      <c r="EF326" s="50"/>
      <c r="EG326" s="50"/>
      <c r="EH326" s="50"/>
      <c r="EI326" s="50"/>
      <c r="EJ326" s="50"/>
      <c r="EK326" s="50"/>
      <c r="EL326" s="50"/>
      <c r="EM326" s="50"/>
      <c r="EN326" s="50"/>
      <c r="EO326" s="50"/>
      <c r="EP326" s="50"/>
      <c r="EQ326" s="50"/>
      <c r="ER326" s="50"/>
      <c r="ES326" s="50"/>
      <c r="ET326" s="50"/>
      <c r="EU326" s="50"/>
      <c r="EV326" s="50"/>
      <c r="EW326" s="50"/>
      <c r="EX326" s="50"/>
      <c r="EY326" s="50"/>
      <c r="EZ326" s="50"/>
      <c r="FA326" s="50"/>
      <c r="FB326" s="50"/>
      <c r="FC326" s="50"/>
      <c r="FD326" s="50"/>
      <c r="FE326" s="50"/>
      <c r="FF326" s="50"/>
      <c r="FG326" s="50"/>
      <c r="FH326" s="50"/>
      <c r="FI326" s="50"/>
      <c r="FJ326" s="50"/>
      <c r="FK326" s="50"/>
      <c r="FL326" s="50"/>
      <c r="FM326" s="50"/>
      <c r="FN326" s="50"/>
      <c r="FO326" s="50"/>
      <c r="FP326" s="50"/>
      <c r="FQ326" s="50"/>
      <c r="FR326" s="50"/>
      <c r="FS326" s="50"/>
      <c r="FT326" s="50"/>
      <c r="FU326" s="50"/>
      <c r="FV326" s="50"/>
      <c r="FW326" s="50"/>
      <c r="FX326" s="50"/>
      <c r="FY326" s="50"/>
      <c r="FZ326" s="50"/>
      <c r="GA326" s="50"/>
      <c r="GB326" s="50"/>
      <c r="GC326" s="50"/>
      <c r="GD326" s="50"/>
      <c r="GE326" s="50"/>
      <c r="GF326" s="50"/>
      <c r="GG326" s="50"/>
      <c r="GH326" s="50"/>
      <c r="GI326" s="50"/>
      <c r="GJ326" s="50"/>
      <c r="GK326" s="50"/>
      <c r="GL326" s="50"/>
      <c r="GM326" s="50"/>
      <c r="GN326" s="50"/>
      <c r="GO326" s="50"/>
      <c r="GP326" s="50"/>
      <c r="GQ326" s="50"/>
      <c r="GR326" s="50"/>
      <c r="GS326" s="50"/>
      <c r="GT326" s="50"/>
      <c r="GU326" s="50"/>
      <c r="GV326" s="50"/>
      <c r="GW326" s="50"/>
      <c r="GX326" s="50"/>
      <c r="GY326" s="50"/>
      <c r="GZ326" s="50"/>
      <c r="HA326" s="50"/>
      <c r="HB326" s="50"/>
      <c r="HC326" s="50"/>
      <c r="HD326" s="50"/>
      <c r="HE326" s="50"/>
      <c r="HF326" s="50"/>
      <c r="HG326" s="50"/>
      <c r="HH326" s="50"/>
      <c r="HI326" s="50"/>
      <c r="HJ326" s="50"/>
      <c r="HK326" s="50"/>
      <c r="HL326" s="50"/>
      <c r="HM326" s="50"/>
      <c r="HN326" s="50"/>
      <c r="HO326" s="50"/>
      <c r="HP326" s="50"/>
      <c r="HQ326" s="50"/>
      <c r="HR326" s="50"/>
      <c r="HS326" s="50"/>
      <c r="HT326" s="50"/>
      <c r="HU326" s="50"/>
      <c r="HV326" s="50"/>
      <c r="HW326" s="50"/>
      <c r="HX326" s="50"/>
      <c r="HY326" s="50"/>
      <c r="HZ326" s="50"/>
      <c r="IA326" s="50"/>
      <c r="IB326" s="50"/>
      <c r="IC326" s="50"/>
      <c r="ID326" s="50"/>
      <c r="IE326" s="50"/>
      <c r="IF326" s="50"/>
      <c r="IG326" s="50"/>
      <c r="IH326" s="50"/>
      <c r="II326" s="50"/>
      <c r="IJ326" s="50"/>
      <c r="IK326" s="50"/>
      <c r="IL326" s="50"/>
      <c r="IM326" s="50"/>
      <c r="IN326" s="50"/>
      <c r="IO326" s="50"/>
      <c r="IP326" s="50"/>
      <c r="IQ326" s="50"/>
      <c r="IR326" s="50"/>
      <c r="IS326" s="50"/>
    </row>
    <row r="327" spans="1:253" ht="14.25" customHeight="1" x14ac:dyDescent="0.2">
      <c r="A327" s="56" t="str">
        <f t="shared" si="36"/>
        <v>camera.3108</v>
      </c>
      <c r="B327" s="57">
        <v>3108</v>
      </c>
      <c r="C327" s="58" t="s">
        <v>32</v>
      </c>
      <c r="D327" s="58">
        <v>215.8</v>
      </c>
      <c r="E327" s="58" t="s">
        <v>45</v>
      </c>
      <c r="F327" s="58" t="s">
        <v>61</v>
      </c>
      <c r="G327" s="58" t="s">
        <v>35</v>
      </c>
      <c r="H327" s="58" t="s">
        <v>843</v>
      </c>
      <c r="I327" s="58" t="s">
        <v>961</v>
      </c>
      <c r="J327" s="50" t="s">
        <v>37</v>
      </c>
      <c r="K327" s="59" t="s">
        <v>38</v>
      </c>
      <c r="L327" s="50" t="s">
        <v>962</v>
      </c>
      <c r="M327" s="58" t="s">
        <v>39</v>
      </c>
      <c r="N327" s="58" t="s">
        <v>40</v>
      </c>
      <c r="O327" s="50">
        <v>80</v>
      </c>
      <c r="P327" s="50">
        <v>80</v>
      </c>
      <c r="Q327" s="50">
        <v>554</v>
      </c>
      <c r="R327" s="50" t="s">
        <v>1682</v>
      </c>
      <c r="S327" s="50" t="s">
        <v>848</v>
      </c>
      <c r="T327" s="50">
        <v>8</v>
      </c>
      <c r="U327" s="50" t="s">
        <v>66</v>
      </c>
      <c r="V327" s="50" t="s">
        <v>963</v>
      </c>
      <c r="W327" s="50" t="s">
        <v>68</v>
      </c>
      <c r="AB327" s="58" t="s">
        <v>32</v>
      </c>
      <c r="AC327" s="50" t="s">
        <v>54</v>
      </c>
      <c r="AD327" s="50">
        <v>41.464801091299002</v>
      </c>
      <c r="AE327" s="50">
        <v>2.2714127719748798</v>
      </c>
      <c r="AF327" s="50">
        <v>300</v>
      </c>
      <c r="AG327" s="50" t="s">
        <v>43</v>
      </c>
      <c r="AH327" s="50" t="str">
        <f t="shared" si="38"/>
        <v>C-31 215,8 Enllaç N-II</v>
      </c>
      <c r="AI327" s="50"/>
      <c r="AJ327" s="50" t="str">
        <f t="shared" si="39"/>
        <v>{'Camera information':{'Identifier':'camera.3108','Number':3108,'Group':'C-31','Name':'C-31 215,8 Enllaç N-II','Location':'ACCESSOS NORD',</v>
      </c>
      <c r="AK327" s="50" t="str">
        <f t="shared" si="37"/>
        <v>'Description':'C-31 215,8 Enllaç N-II','Symbol':'Fixed camera','Owner':'SCT','Municipality':'Montgat','Kilometric Point':'215,8','Road':'C-31','Direction':'DEC',</v>
      </c>
      <c r="AL327" s="50" t="str">
        <f t="shared" si="40"/>
        <v>'Latitude':'41,464801091299','Longitude':'2,27141277197488','Manufacturer':'LANACCESS','Model':'onSafe MPEGx-120E','Protocol':'		Plettack','Polling':300,</v>
      </c>
      <c r="AM327" s="50" t="str">
        <f t="shared" si="35"/>
        <v>'Connection':{'Address':'10.137.229.73','Multicast address':'				239.137.229.73','User':'hello','Password':'world','HTTP port':80,'ONVIF port':80,'RTSP port':554},</v>
      </c>
      <c r="AN327" s="50" t="str">
        <f t="shared" si="41"/>
        <v>'PTZ protocol':{'Protocol':'		Plettack','Address':			8,'Port':8,'Serial settings':'1200,8,E,1'}}},</v>
      </c>
      <c r="AO327" s="50"/>
      <c r="AP327" s="50"/>
      <c r="AQ327" s="50"/>
      <c r="AR327" s="50"/>
      <c r="AS327" s="50"/>
      <c r="AT327" s="50"/>
      <c r="AU327" s="50"/>
      <c r="AV327" s="50"/>
      <c r="AW327" s="50"/>
      <c r="AX327" s="50"/>
      <c r="AY327" s="50"/>
      <c r="AZ327" s="50"/>
      <c r="BA327" s="50"/>
      <c r="BB327" s="50"/>
      <c r="BC327" s="50"/>
      <c r="BD327" s="50"/>
      <c r="BE327" s="50"/>
      <c r="BF327" s="50"/>
      <c r="BG327" s="50"/>
      <c r="BH327" s="50"/>
      <c r="BI327" s="50"/>
      <c r="BJ327" s="50"/>
      <c r="BK327" s="50"/>
      <c r="BL327" s="50"/>
      <c r="BM327" s="50"/>
      <c r="BN327" s="50"/>
      <c r="BO327" s="50"/>
      <c r="BP327" s="50"/>
      <c r="BQ327" s="50"/>
      <c r="BR327" s="50"/>
      <c r="BS327" s="50"/>
      <c r="BT327" s="50"/>
      <c r="BU327" s="50"/>
      <c r="BV327" s="50"/>
      <c r="BW327" s="50"/>
      <c r="BX327" s="50"/>
      <c r="BY327" s="50"/>
      <c r="BZ327" s="50"/>
      <c r="CA327" s="50"/>
      <c r="CB327" s="50"/>
      <c r="CC327" s="50"/>
      <c r="CD327" s="50"/>
      <c r="CE327" s="50"/>
      <c r="CF327" s="50"/>
      <c r="CG327" s="50"/>
      <c r="CH327" s="50"/>
      <c r="CI327" s="50"/>
      <c r="CJ327" s="50"/>
      <c r="CK327" s="50"/>
      <c r="CL327" s="50"/>
      <c r="CM327" s="50"/>
      <c r="CN327" s="50"/>
      <c r="CO327" s="50"/>
      <c r="CP327" s="50"/>
      <c r="CQ327" s="50"/>
      <c r="CR327" s="50"/>
      <c r="CS327" s="50"/>
      <c r="CT327" s="50"/>
      <c r="CU327" s="50"/>
      <c r="CV327" s="50"/>
      <c r="CW327" s="50"/>
      <c r="CX327" s="50"/>
      <c r="CY327" s="50"/>
      <c r="CZ327" s="50"/>
      <c r="DA327" s="50"/>
      <c r="DB327" s="50"/>
      <c r="DC327" s="50"/>
      <c r="DD327" s="50"/>
      <c r="DE327" s="50"/>
      <c r="DF327" s="50"/>
      <c r="DG327" s="50"/>
      <c r="DH327" s="50"/>
      <c r="DI327" s="50"/>
      <c r="DJ327" s="50"/>
      <c r="DK327" s="50"/>
      <c r="DL327" s="50"/>
      <c r="DM327" s="50"/>
      <c r="DN327" s="50"/>
      <c r="DO327" s="50"/>
      <c r="DP327" s="50"/>
      <c r="DQ327" s="50"/>
      <c r="DR327" s="50"/>
      <c r="DS327" s="50"/>
      <c r="DT327" s="50"/>
      <c r="DU327" s="50"/>
      <c r="DV327" s="50"/>
      <c r="DW327" s="50"/>
      <c r="DX327" s="50"/>
      <c r="DY327" s="50"/>
      <c r="DZ327" s="50"/>
      <c r="EA327" s="50"/>
      <c r="EB327" s="50"/>
      <c r="EC327" s="50"/>
      <c r="ED327" s="50"/>
      <c r="EE327" s="50"/>
      <c r="EF327" s="50"/>
      <c r="EG327" s="50"/>
      <c r="EH327" s="50"/>
      <c r="EI327" s="50"/>
      <c r="EJ327" s="50"/>
      <c r="EK327" s="50"/>
      <c r="EL327" s="50"/>
      <c r="EM327" s="50"/>
      <c r="EN327" s="50"/>
      <c r="EO327" s="50"/>
      <c r="EP327" s="50"/>
      <c r="EQ327" s="50"/>
      <c r="ER327" s="50"/>
      <c r="ES327" s="50"/>
      <c r="ET327" s="50"/>
      <c r="EU327" s="50"/>
      <c r="EV327" s="50"/>
      <c r="EW327" s="50"/>
      <c r="EX327" s="50"/>
      <c r="EY327" s="50"/>
      <c r="EZ327" s="50"/>
      <c r="FA327" s="50"/>
      <c r="FB327" s="50"/>
      <c r="FC327" s="50"/>
      <c r="FD327" s="50"/>
      <c r="FE327" s="50"/>
      <c r="FF327" s="50"/>
      <c r="FG327" s="50"/>
      <c r="FH327" s="50"/>
      <c r="FI327" s="50"/>
      <c r="FJ327" s="50"/>
      <c r="FK327" s="50"/>
      <c r="FL327" s="50"/>
      <c r="FM327" s="50"/>
      <c r="FN327" s="50"/>
      <c r="FO327" s="50"/>
      <c r="FP327" s="50"/>
      <c r="FQ327" s="50"/>
      <c r="FR327" s="50"/>
      <c r="FS327" s="50"/>
      <c r="FT327" s="50"/>
      <c r="FU327" s="50"/>
      <c r="FV327" s="50"/>
      <c r="FW327" s="50"/>
      <c r="FX327" s="50"/>
      <c r="FY327" s="50"/>
      <c r="FZ327" s="50"/>
      <c r="GA327" s="50"/>
      <c r="GB327" s="50"/>
      <c r="GC327" s="50"/>
      <c r="GD327" s="50"/>
      <c r="GE327" s="50"/>
      <c r="GF327" s="50"/>
      <c r="GG327" s="50"/>
      <c r="GH327" s="50"/>
      <c r="GI327" s="50"/>
      <c r="GJ327" s="50"/>
      <c r="GK327" s="50"/>
      <c r="GL327" s="50"/>
      <c r="GM327" s="50"/>
      <c r="GN327" s="50"/>
      <c r="GO327" s="50"/>
      <c r="GP327" s="50"/>
      <c r="GQ327" s="50"/>
      <c r="GR327" s="50"/>
      <c r="GS327" s="50"/>
      <c r="GT327" s="50"/>
      <c r="GU327" s="50"/>
      <c r="GV327" s="50"/>
      <c r="GW327" s="50"/>
      <c r="GX327" s="50"/>
      <c r="GY327" s="50"/>
      <c r="GZ327" s="50"/>
      <c r="HA327" s="50"/>
      <c r="HB327" s="50"/>
      <c r="HC327" s="50"/>
      <c r="HD327" s="50"/>
      <c r="HE327" s="50"/>
      <c r="HF327" s="50"/>
      <c r="HG327" s="50"/>
      <c r="HH327" s="50"/>
      <c r="HI327" s="50"/>
      <c r="HJ327" s="50"/>
      <c r="HK327" s="50"/>
      <c r="HL327" s="50"/>
      <c r="HM327" s="50"/>
      <c r="HN327" s="50"/>
      <c r="HO327" s="50"/>
      <c r="HP327" s="50"/>
      <c r="HQ327" s="50"/>
      <c r="HR327" s="50"/>
      <c r="HS327" s="50"/>
      <c r="HT327" s="50"/>
      <c r="HU327" s="50"/>
      <c r="HV327" s="50"/>
      <c r="HW327" s="50"/>
      <c r="HX327" s="50"/>
      <c r="HY327" s="50"/>
      <c r="HZ327" s="50"/>
      <c r="IA327" s="50"/>
      <c r="IB327" s="50"/>
      <c r="IC327" s="50"/>
      <c r="ID327" s="50"/>
      <c r="IE327" s="50"/>
      <c r="IF327" s="50"/>
      <c r="IG327" s="50"/>
      <c r="IH327" s="50"/>
      <c r="II327" s="50"/>
      <c r="IJ327" s="50"/>
      <c r="IK327" s="50"/>
      <c r="IL327" s="50"/>
      <c r="IM327" s="50"/>
      <c r="IN327" s="50"/>
      <c r="IO327" s="50"/>
      <c r="IP327" s="50"/>
      <c r="IQ327" s="50"/>
      <c r="IR327" s="50"/>
      <c r="IS327" s="50"/>
    </row>
    <row r="328" spans="1:253" ht="14.25" customHeight="1" x14ac:dyDescent="0.2">
      <c r="A328" s="56" t="str">
        <f t="shared" si="36"/>
        <v>camera.3109</v>
      </c>
      <c r="B328" s="57">
        <v>3109</v>
      </c>
      <c r="C328" s="58" t="s">
        <v>32</v>
      </c>
      <c r="D328" s="58">
        <v>216.25399999999999</v>
      </c>
      <c r="E328" s="58" t="s">
        <v>45</v>
      </c>
      <c r="F328" s="58" t="s">
        <v>61</v>
      </c>
      <c r="G328" s="58" t="s">
        <v>35</v>
      </c>
      <c r="H328" s="58" t="s">
        <v>843</v>
      </c>
      <c r="I328" s="58" t="s">
        <v>843</v>
      </c>
      <c r="J328" s="50" t="s">
        <v>37</v>
      </c>
      <c r="K328" s="59" t="s">
        <v>38</v>
      </c>
      <c r="L328" s="50" t="s">
        <v>964</v>
      </c>
      <c r="M328" s="58" t="s">
        <v>39</v>
      </c>
      <c r="N328" s="58" t="s">
        <v>40</v>
      </c>
      <c r="O328" s="50">
        <v>80</v>
      </c>
      <c r="P328" s="50">
        <v>80</v>
      </c>
      <c r="Q328" s="50">
        <v>554</v>
      </c>
      <c r="R328" s="50" t="s">
        <v>1682</v>
      </c>
      <c r="S328" s="50" t="s">
        <v>660</v>
      </c>
      <c r="T328" s="50">
        <v>8</v>
      </c>
      <c r="U328" s="50" t="s">
        <v>66</v>
      </c>
      <c r="V328" s="50" t="s">
        <v>965</v>
      </c>
      <c r="W328" s="50" t="s">
        <v>68</v>
      </c>
      <c r="AA328" s="50" t="s">
        <v>53</v>
      </c>
      <c r="AB328" s="58" t="s">
        <v>32</v>
      </c>
      <c r="AC328" s="50" t="s">
        <v>54</v>
      </c>
      <c r="AD328" s="50">
        <v>41.466118000000002</v>
      </c>
      <c r="AE328" s="50">
        <v>2.2788689999999998</v>
      </c>
      <c r="AF328" s="50">
        <v>300</v>
      </c>
      <c r="AG328" s="50" t="s">
        <v>43</v>
      </c>
      <c r="AH328" s="50" t="str">
        <f t="shared" si="38"/>
        <v>C-31 216,254 Montgat</v>
      </c>
      <c r="AI328" s="50"/>
      <c r="AJ328" s="50" t="str">
        <f t="shared" si="39"/>
        <v>{'Camera information':{'Identifier':'camera.3109','Number':3109,'Group':'C-31','Name':'C-31 216,254 Montgat','Location':'ACCESSOS NORD',</v>
      </c>
      <c r="AK328" s="50" t="str">
        <f t="shared" si="37"/>
        <v>'Description':'C-31 216,254 Montgat','Symbol':'Fixed camera','Owner':'SCT','Municipality':'Montgat','Kilometric Point':'216,254','Road':'C-31','Direction':'DEC',</v>
      </c>
      <c r="AL328" s="50" t="str">
        <f t="shared" si="40"/>
        <v>'Latitude':'41,466118','Longitude':'2,278869','Manufacturer':'LANACCESS','Model':'onSafe MPEGx-120E','Protocol':'		Plettack','Polling':300,</v>
      </c>
      <c r="AM328" s="50" t="str">
        <f t="shared" si="35"/>
        <v>'Connection':{'Address':'10.137.229.74','Multicast address':'				239.137.229.74','User':'hello','Password':'world','HTTP port':80,'ONVIF port':80,'RTSP port':554},</v>
      </c>
      <c r="AN328" s="50" t="str">
        <f t="shared" si="41"/>
        <v>'PTZ protocol':{'Protocol':'		Plettack','Address':			9,'Port':8,'Serial settings':'1200,8,E,1'}}},</v>
      </c>
      <c r="AO328" s="50"/>
      <c r="AP328" s="50"/>
      <c r="AQ328" s="50"/>
      <c r="AR328" s="50"/>
      <c r="AS328" s="50"/>
      <c r="AT328" s="50"/>
      <c r="AU328" s="50"/>
      <c r="AV328" s="50"/>
      <c r="AW328" s="50"/>
      <c r="AX328" s="50"/>
      <c r="AY328" s="50"/>
      <c r="AZ328" s="50"/>
      <c r="BA328" s="50"/>
      <c r="BB328" s="50"/>
      <c r="BC328" s="50"/>
      <c r="BD328" s="50"/>
      <c r="BE328" s="50"/>
      <c r="BF328" s="50"/>
      <c r="BG328" s="50"/>
      <c r="BH328" s="50"/>
      <c r="BI328" s="50"/>
      <c r="BJ328" s="50"/>
      <c r="BK328" s="50"/>
      <c r="BL328" s="50"/>
      <c r="BM328" s="50"/>
      <c r="BN328" s="50"/>
      <c r="BO328" s="50"/>
      <c r="BP328" s="50"/>
      <c r="BQ328" s="50"/>
      <c r="BR328" s="50"/>
      <c r="BS328" s="50"/>
      <c r="BT328" s="50"/>
      <c r="BU328" s="50"/>
      <c r="BV328" s="50"/>
      <c r="BW328" s="50"/>
      <c r="BX328" s="50"/>
      <c r="BY328" s="50"/>
      <c r="BZ328" s="50"/>
      <c r="CA328" s="50"/>
      <c r="CB328" s="50"/>
      <c r="CC328" s="50"/>
      <c r="CD328" s="50"/>
      <c r="CE328" s="50"/>
      <c r="CF328" s="50"/>
      <c r="CG328" s="50"/>
      <c r="CH328" s="50"/>
      <c r="CI328" s="50"/>
      <c r="CJ328" s="50"/>
      <c r="CK328" s="50"/>
      <c r="CL328" s="50"/>
      <c r="CM328" s="50"/>
      <c r="CN328" s="50"/>
      <c r="CO328" s="50"/>
      <c r="CP328" s="50"/>
      <c r="CQ328" s="50"/>
      <c r="CR328" s="50"/>
      <c r="CS328" s="50"/>
      <c r="CT328" s="50"/>
      <c r="CU328" s="50"/>
      <c r="CV328" s="50"/>
      <c r="CW328" s="50"/>
      <c r="CX328" s="50"/>
      <c r="CY328" s="50"/>
      <c r="CZ328" s="50"/>
      <c r="DA328" s="50"/>
      <c r="DB328" s="50"/>
      <c r="DC328" s="50"/>
      <c r="DD328" s="50"/>
      <c r="DE328" s="50"/>
      <c r="DF328" s="50"/>
      <c r="DG328" s="50"/>
      <c r="DH328" s="50"/>
      <c r="DI328" s="50"/>
      <c r="DJ328" s="50"/>
      <c r="DK328" s="50"/>
      <c r="DL328" s="50"/>
      <c r="DM328" s="50"/>
      <c r="DN328" s="50"/>
      <c r="DO328" s="50"/>
      <c r="DP328" s="50"/>
      <c r="DQ328" s="50"/>
      <c r="DR328" s="50"/>
      <c r="DS328" s="50"/>
      <c r="DT328" s="50"/>
      <c r="DU328" s="50"/>
      <c r="DV328" s="50"/>
      <c r="DW328" s="50"/>
      <c r="DX328" s="50"/>
      <c r="DY328" s="50"/>
      <c r="DZ328" s="50"/>
      <c r="EA328" s="50"/>
      <c r="EB328" s="50"/>
      <c r="EC328" s="50"/>
      <c r="ED328" s="50"/>
      <c r="EE328" s="50"/>
      <c r="EF328" s="50"/>
      <c r="EG328" s="50"/>
      <c r="EH328" s="50"/>
      <c r="EI328" s="50"/>
      <c r="EJ328" s="50"/>
      <c r="EK328" s="50"/>
      <c r="EL328" s="50"/>
      <c r="EM328" s="50"/>
      <c r="EN328" s="50"/>
      <c r="EO328" s="50"/>
      <c r="EP328" s="50"/>
      <c r="EQ328" s="50"/>
      <c r="ER328" s="50"/>
      <c r="ES328" s="50"/>
      <c r="ET328" s="50"/>
      <c r="EU328" s="50"/>
      <c r="EV328" s="50"/>
      <c r="EW328" s="50"/>
      <c r="EX328" s="50"/>
      <c r="EY328" s="50"/>
      <c r="EZ328" s="50"/>
      <c r="FA328" s="50"/>
      <c r="FB328" s="50"/>
      <c r="FC328" s="50"/>
      <c r="FD328" s="50"/>
      <c r="FE328" s="50"/>
      <c r="FF328" s="50"/>
      <c r="FG328" s="50"/>
      <c r="FH328" s="50"/>
      <c r="FI328" s="50"/>
      <c r="FJ328" s="50"/>
      <c r="FK328" s="50"/>
      <c r="FL328" s="50"/>
      <c r="FM328" s="50"/>
      <c r="FN328" s="50"/>
      <c r="FO328" s="50"/>
      <c r="FP328" s="50"/>
      <c r="FQ328" s="50"/>
      <c r="FR328" s="50"/>
      <c r="FS328" s="50"/>
      <c r="FT328" s="50"/>
      <c r="FU328" s="50"/>
      <c r="FV328" s="50"/>
      <c r="FW328" s="50"/>
      <c r="FX328" s="50"/>
      <c r="FY328" s="50"/>
      <c r="FZ328" s="50"/>
      <c r="GA328" s="50"/>
      <c r="GB328" s="50"/>
      <c r="GC328" s="50"/>
      <c r="GD328" s="50"/>
      <c r="GE328" s="50"/>
      <c r="GF328" s="50"/>
      <c r="GG328" s="50"/>
      <c r="GH328" s="50"/>
      <c r="GI328" s="50"/>
      <c r="GJ328" s="50"/>
      <c r="GK328" s="50"/>
      <c r="GL328" s="50"/>
      <c r="GM328" s="50"/>
      <c r="GN328" s="50"/>
      <c r="GO328" s="50"/>
      <c r="GP328" s="50"/>
      <c r="GQ328" s="50"/>
      <c r="GR328" s="50"/>
      <c r="GS328" s="50"/>
      <c r="GT328" s="50"/>
      <c r="GU328" s="50"/>
      <c r="GV328" s="50"/>
      <c r="GW328" s="50"/>
      <c r="GX328" s="50"/>
      <c r="GY328" s="50"/>
      <c r="GZ328" s="50"/>
      <c r="HA328" s="50"/>
      <c r="HB328" s="50"/>
      <c r="HC328" s="50"/>
      <c r="HD328" s="50"/>
      <c r="HE328" s="50"/>
      <c r="HF328" s="50"/>
      <c r="HG328" s="50"/>
      <c r="HH328" s="50"/>
      <c r="HI328" s="50"/>
      <c r="HJ328" s="50"/>
      <c r="HK328" s="50"/>
      <c r="HL328" s="50"/>
      <c r="HM328" s="50"/>
      <c r="HN328" s="50"/>
      <c r="HO328" s="50"/>
      <c r="HP328" s="50"/>
      <c r="HQ328" s="50"/>
      <c r="HR328" s="50"/>
      <c r="HS328" s="50"/>
      <c r="HT328" s="50"/>
      <c r="HU328" s="50"/>
      <c r="HV328" s="50"/>
      <c r="HW328" s="50"/>
      <c r="HX328" s="50"/>
      <c r="HY328" s="50"/>
      <c r="HZ328" s="50"/>
      <c r="IA328" s="50"/>
      <c r="IB328" s="50"/>
      <c r="IC328" s="50"/>
      <c r="ID328" s="50"/>
      <c r="IE328" s="50"/>
      <c r="IF328" s="50"/>
      <c r="IG328" s="50"/>
      <c r="IH328" s="50"/>
      <c r="II328" s="50"/>
      <c r="IJ328" s="50"/>
      <c r="IK328" s="50"/>
      <c r="IL328" s="50"/>
      <c r="IM328" s="50"/>
      <c r="IN328" s="50"/>
      <c r="IO328" s="50"/>
      <c r="IP328" s="50"/>
      <c r="IQ328" s="50"/>
      <c r="IR328" s="50"/>
      <c r="IS328" s="50"/>
    </row>
    <row r="329" spans="1:253" ht="14.25" customHeight="1" x14ac:dyDescent="0.2">
      <c r="A329" s="56" t="str">
        <f t="shared" si="36"/>
        <v>camera.3201</v>
      </c>
      <c r="B329" s="57">
        <v>3201</v>
      </c>
      <c r="C329" s="58" t="s">
        <v>648</v>
      </c>
      <c r="D329" s="58">
        <v>2.83</v>
      </c>
      <c r="E329" s="58" t="s">
        <v>45</v>
      </c>
      <c r="F329" s="58" t="s">
        <v>34</v>
      </c>
      <c r="G329" s="58" t="s">
        <v>35</v>
      </c>
      <c r="H329" s="58" t="s">
        <v>603</v>
      </c>
      <c r="I329" s="58" t="s">
        <v>604</v>
      </c>
      <c r="J329" s="50" t="s">
        <v>47</v>
      </c>
      <c r="K329" s="50" t="s">
        <v>48</v>
      </c>
      <c r="L329" s="50" t="s">
        <v>966</v>
      </c>
      <c r="M329" s="58" t="s">
        <v>50</v>
      </c>
      <c r="N329" s="58" t="s">
        <v>50</v>
      </c>
      <c r="O329" s="50">
        <v>80</v>
      </c>
      <c r="P329" s="50">
        <v>80</v>
      </c>
      <c r="Q329" s="50">
        <v>554</v>
      </c>
      <c r="R329" s="50" t="s">
        <v>1682</v>
      </c>
      <c r="S329" s="50" t="s">
        <v>100</v>
      </c>
      <c r="T329" s="50">
        <v>2222</v>
      </c>
      <c r="U329" s="50" t="s">
        <v>51</v>
      </c>
      <c r="V329" s="62" t="s">
        <v>52</v>
      </c>
      <c r="Z329" s="73" t="s">
        <v>967</v>
      </c>
      <c r="AA329" s="50" t="s">
        <v>53</v>
      </c>
      <c r="AB329" s="58" t="s">
        <v>648</v>
      </c>
      <c r="AC329" s="50" t="s">
        <v>54</v>
      </c>
      <c r="AD329" s="50">
        <v>41.343128069880798</v>
      </c>
      <c r="AE329" s="50">
        <v>2.0903890608942199</v>
      </c>
      <c r="AF329" s="50">
        <v>300</v>
      </c>
      <c r="AG329" s="50" t="s">
        <v>43</v>
      </c>
      <c r="AH329" s="50" t="str">
        <f t="shared" si="38"/>
        <v>B-20 2,83 Cornellà</v>
      </c>
      <c r="AI329" s="50"/>
      <c r="AJ329" s="50" t="str">
        <f t="shared" si="39"/>
        <v>{'Camera information':{'Identifier':'camera.3201','Number':3201,'Group':'B-20','Name':'B-20 2,83 Cornellà','Location':'ACCESSOS SUD',</v>
      </c>
      <c r="AK329" s="50" t="str">
        <f t="shared" si="37"/>
        <v>'Description':'B-20 2,83 Cornellà','Symbol':'Fixed camera','Owner':'SCT','Municipality':'Cornellà de Llobregat','Kilometric Point':'2,83','Road':'B-20','Direction':'DEC',</v>
      </c>
      <c r="AL329" s="50" t="str">
        <f t="shared" si="40"/>
        <v>'Latitude':'41,3431280698808','Longitude':'2,09038906089422','Manufacturer':'AXIS','Model':'AXIS Q7401 Video Encoder','Protocol':'		Plettack','Polling':300,</v>
      </c>
      <c r="AM329" s="50" t="str">
        <f t="shared" si="35"/>
        <v>'Connection':{'Address':'10.137.241.51','Multicast address':'				239.239.239.239','User':'root','Password':'root','HTTP port':80,'ONVIF port':80,'RTSP port':554},</v>
      </c>
      <c r="AN329" s="50" t="str">
        <f t="shared" si="41"/>
        <v>'PTZ protocol':{'Protocol':'		Plettack','Address':			1,'Port':2222,'Serial settings':'9600,8,E,1'}}},</v>
      </c>
      <c r="AO329" s="50"/>
      <c r="AP329" s="50"/>
      <c r="AQ329" s="50"/>
      <c r="AR329" s="50"/>
      <c r="AS329" s="50"/>
      <c r="AT329" s="50"/>
      <c r="AU329" s="50"/>
      <c r="AV329" s="50"/>
      <c r="AW329" s="50"/>
      <c r="AX329" s="50"/>
      <c r="AY329" s="50"/>
      <c r="AZ329" s="50"/>
      <c r="BA329" s="50"/>
      <c r="BB329" s="50"/>
      <c r="BC329" s="50"/>
      <c r="BD329" s="50"/>
      <c r="BE329" s="50"/>
      <c r="BF329" s="50"/>
      <c r="BG329" s="50"/>
      <c r="BH329" s="50"/>
      <c r="BI329" s="50"/>
      <c r="BJ329" s="50"/>
      <c r="BK329" s="50"/>
      <c r="BL329" s="50"/>
      <c r="BM329" s="50"/>
      <c r="BN329" s="50"/>
      <c r="BO329" s="50"/>
      <c r="BP329" s="50"/>
      <c r="BQ329" s="50"/>
      <c r="BR329" s="50"/>
      <c r="BS329" s="50"/>
      <c r="BT329" s="50"/>
      <c r="BU329" s="50"/>
      <c r="BV329" s="50"/>
      <c r="BW329" s="50"/>
      <c r="BX329" s="50"/>
      <c r="BY329" s="50"/>
      <c r="BZ329" s="50"/>
      <c r="CA329" s="50"/>
      <c r="CB329" s="50"/>
      <c r="CC329" s="50"/>
      <c r="CD329" s="50"/>
      <c r="CE329" s="50"/>
      <c r="CF329" s="50"/>
      <c r="CG329" s="50"/>
      <c r="CH329" s="50"/>
      <c r="CI329" s="50"/>
      <c r="CJ329" s="50"/>
      <c r="CK329" s="50"/>
      <c r="CL329" s="50"/>
      <c r="CM329" s="50"/>
      <c r="CN329" s="50"/>
      <c r="CO329" s="50"/>
      <c r="CP329" s="50"/>
      <c r="CQ329" s="50"/>
      <c r="CR329" s="50"/>
      <c r="CS329" s="50"/>
      <c r="CT329" s="50"/>
      <c r="CU329" s="50"/>
      <c r="CV329" s="50"/>
      <c r="CW329" s="50"/>
      <c r="CX329" s="50"/>
      <c r="CY329" s="50"/>
      <c r="CZ329" s="50"/>
      <c r="DA329" s="50"/>
      <c r="DB329" s="50"/>
      <c r="DC329" s="50"/>
      <c r="DD329" s="50"/>
      <c r="DE329" s="50"/>
      <c r="DF329" s="50"/>
      <c r="DG329" s="50"/>
      <c r="DH329" s="50"/>
      <c r="DI329" s="50"/>
      <c r="DJ329" s="50"/>
      <c r="DK329" s="50"/>
      <c r="DL329" s="50"/>
      <c r="DM329" s="50"/>
      <c r="DN329" s="50"/>
      <c r="DO329" s="50"/>
      <c r="DP329" s="50"/>
      <c r="DQ329" s="50"/>
      <c r="DR329" s="50"/>
      <c r="DS329" s="50"/>
      <c r="DT329" s="50"/>
      <c r="DU329" s="50"/>
      <c r="DV329" s="50"/>
      <c r="DW329" s="50"/>
      <c r="DX329" s="50"/>
      <c r="DY329" s="50"/>
      <c r="DZ329" s="50"/>
      <c r="EA329" s="50"/>
      <c r="EB329" s="50"/>
      <c r="EC329" s="50"/>
      <c r="ED329" s="50"/>
      <c r="EE329" s="50"/>
      <c r="EF329" s="50"/>
      <c r="EG329" s="50"/>
      <c r="EH329" s="50"/>
      <c r="EI329" s="50"/>
      <c r="EJ329" s="50"/>
      <c r="EK329" s="50"/>
      <c r="EL329" s="50"/>
      <c r="EM329" s="50"/>
      <c r="EN329" s="50"/>
      <c r="EO329" s="50"/>
      <c r="EP329" s="50"/>
      <c r="EQ329" s="50"/>
      <c r="ER329" s="50"/>
      <c r="ES329" s="50"/>
      <c r="ET329" s="50"/>
      <c r="EU329" s="50"/>
      <c r="EV329" s="50"/>
      <c r="EW329" s="50"/>
      <c r="EX329" s="50"/>
      <c r="EY329" s="50"/>
      <c r="EZ329" s="50"/>
      <c r="FA329" s="50"/>
      <c r="FB329" s="50"/>
      <c r="FC329" s="50"/>
      <c r="FD329" s="50"/>
      <c r="FE329" s="50"/>
      <c r="FF329" s="50"/>
      <c r="FG329" s="50"/>
      <c r="FH329" s="50"/>
      <c r="FI329" s="50"/>
      <c r="FJ329" s="50"/>
      <c r="FK329" s="50"/>
      <c r="FL329" s="50"/>
      <c r="FM329" s="50"/>
      <c r="FN329" s="50"/>
      <c r="FO329" s="50"/>
      <c r="FP329" s="50"/>
      <c r="FQ329" s="50"/>
      <c r="FR329" s="50"/>
      <c r="FS329" s="50"/>
      <c r="FT329" s="50"/>
      <c r="FU329" s="50"/>
      <c r="FV329" s="50"/>
      <c r="FW329" s="50"/>
      <c r="FX329" s="50"/>
      <c r="FY329" s="50"/>
      <c r="FZ329" s="50"/>
      <c r="GA329" s="50"/>
      <c r="GB329" s="50"/>
      <c r="GC329" s="50"/>
      <c r="GD329" s="50"/>
      <c r="GE329" s="50"/>
      <c r="GF329" s="50"/>
      <c r="GG329" s="50"/>
      <c r="GH329" s="50"/>
      <c r="GI329" s="50"/>
      <c r="GJ329" s="50"/>
      <c r="GK329" s="50"/>
      <c r="GL329" s="50"/>
      <c r="GM329" s="50"/>
      <c r="GN329" s="50"/>
      <c r="GO329" s="50"/>
      <c r="GP329" s="50"/>
      <c r="GQ329" s="50"/>
      <c r="GR329" s="50"/>
      <c r="GS329" s="50"/>
      <c r="GT329" s="50"/>
      <c r="GU329" s="50"/>
      <c r="GV329" s="50"/>
      <c r="GW329" s="50"/>
      <c r="GX329" s="50"/>
      <c r="GY329" s="50"/>
      <c r="GZ329" s="50"/>
      <c r="HA329" s="50"/>
      <c r="HB329" s="50"/>
      <c r="HC329" s="50"/>
      <c r="HD329" s="50"/>
      <c r="HE329" s="50"/>
      <c r="HF329" s="50"/>
      <c r="HG329" s="50"/>
      <c r="HH329" s="50"/>
      <c r="HI329" s="50"/>
      <c r="HJ329" s="50"/>
      <c r="HK329" s="50"/>
      <c r="HL329" s="50"/>
      <c r="HM329" s="50"/>
      <c r="HN329" s="50"/>
      <c r="HO329" s="50"/>
      <c r="HP329" s="50"/>
      <c r="HQ329" s="50"/>
      <c r="HR329" s="50"/>
      <c r="HS329" s="50"/>
      <c r="HT329" s="50"/>
      <c r="HU329" s="50"/>
      <c r="HV329" s="50"/>
      <c r="HW329" s="50"/>
      <c r="HX329" s="50"/>
      <c r="HY329" s="50"/>
      <c r="HZ329" s="50"/>
      <c r="IA329" s="50"/>
      <c r="IB329" s="50"/>
      <c r="IC329" s="50"/>
      <c r="ID329" s="50"/>
      <c r="IE329" s="50"/>
      <c r="IF329" s="50"/>
      <c r="IG329" s="50"/>
      <c r="IH329" s="50"/>
      <c r="II329" s="50"/>
      <c r="IJ329" s="50"/>
      <c r="IK329" s="50"/>
      <c r="IL329" s="50"/>
      <c r="IM329" s="50"/>
      <c r="IN329" s="50"/>
      <c r="IO329" s="50"/>
      <c r="IP329" s="50"/>
      <c r="IQ329" s="50"/>
      <c r="IR329" s="50"/>
      <c r="IS329" s="50"/>
    </row>
    <row r="330" spans="1:253" ht="14.25" customHeight="1" x14ac:dyDescent="0.2">
      <c r="A330" s="56" t="str">
        <f t="shared" si="36"/>
        <v>camera.3202</v>
      </c>
      <c r="B330" s="57">
        <v>3202</v>
      </c>
      <c r="C330" s="58" t="s">
        <v>648</v>
      </c>
      <c r="D330" s="58">
        <v>1.65</v>
      </c>
      <c r="E330" s="58" t="s">
        <v>45</v>
      </c>
      <c r="F330" s="58" t="s">
        <v>34</v>
      </c>
      <c r="G330" s="58" t="s">
        <v>35</v>
      </c>
      <c r="H330" s="58" t="s">
        <v>3722</v>
      </c>
      <c r="I330" s="58" t="s">
        <v>899</v>
      </c>
      <c r="J330" s="50" t="s">
        <v>47</v>
      </c>
      <c r="K330" s="50" t="s">
        <v>48</v>
      </c>
      <c r="L330" s="50" t="s">
        <v>968</v>
      </c>
      <c r="M330" s="58" t="s">
        <v>50</v>
      </c>
      <c r="N330" s="58" t="s">
        <v>50</v>
      </c>
      <c r="O330" s="50">
        <v>80</v>
      </c>
      <c r="P330" s="50">
        <v>80</v>
      </c>
      <c r="Q330" s="50">
        <v>554</v>
      </c>
      <c r="R330" s="50" t="s">
        <v>1682</v>
      </c>
      <c r="S330" s="50" t="s">
        <v>724</v>
      </c>
      <c r="T330" s="50">
        <v>2222</v>
      </c>
      <c r="U330" s="50" t="s">
        <v>51</v>
      </c>
      <c r="V330" s="50" t="s">
        <v>52</v>
      </c>
      <c r="AA330" s="50" t="s">
        <v>53</v>
      </c>
      <c r="AB330" s="58" t="s">
        <v>648</v>
      </c>
      <c r="AD330" s="50">
        <v>41.335748855975098</v>
      </c>
      <c r="AE330" s="50">
        <v>2.0802032441088598</v>
      </c>
      <c r="AF330" s="50">
        <v>300</v>
      </c>
      <c r="AG330" s="50" t="s">
        <v>43</v>
      </c>
      <c r="AH330" s="50" t="str">
        <f t="shared" si="38"/>
        <v>B-20 1,65 El Prat</v>
      </c>
      <c r="AI330" s="50"/>
      <c r="AJ330" s="50" t="str">
        <f t="shared" si="39"/>
        <v>{'Camera information':{'Identifier':'camera.3202','Number':3202,'Group':'B-20','Name':'B-20 1,65 El Prat','Location':'ACCESSOS SUD',</v>
      </c>
      <c r="AK330" s="50" t="str">
        <f t="shared" si="37"/>
        <v>'Description':'B-20 1,65 El Prat','Symbol':'Fixed camera','Owner':'SCT','Municipality':'-','Kilometric Point':'1,65','Road':'B-20','Direction':'',</v>
      </c>
      <c r="AL330" s="50" t="str">
        <f t="shared" si="40"/>
        <v>'Latitude':'41,3357488559751','Longitude':'2,08020324410886','Manufacturer':'AXIS','Model':'AXIS Q7401 Video Encoder','Protocol':'		Plettack','Polling':300,</v>
      </c>
      <c r="AM330" s="50" t="str">
        <f t="shared" si="35"/>
        <v>'Connection':{'Address':'10.137.241.36','Multicast address':'				239.239.239.239','User':'root','Password':'root','HTTP port':80,'ONVIF port':80,'RTSP port':554},</v>
      </c>
      <c r="AN330" s="50" t="str">
        <f t="shared" si="41"/>
        <v>'PTZ protocol':{'Protocol':'		Plettack','Address':			2,'Port':2222,'Serial settings':'9600,8,E,1'}}},</v>
      </c>
      <c r="AO330" s="50"/>
      <c r="AP330" s="50"/>
      <c r="AQ330" s="50"/>
      <c r="AR330" s="50"/>
      <c r="AS330" s="50"/>
      <c r="AT330" s="50"/>
      <c r="AU330" s="50"/>
      <c r="AV330" s="50"/>
      <c r="AW330" s="50"/>
      <c r="AX330" s="50"/>
      <c r="AY330" s="50"/>
      <c r="AZ330" s="50"/>
      <c r="BA330" s="50"/>
      <c r="BB330" s="50"/>
      <c r="BC330" s="50"/>
      <c r="BD330" s="50"/>
      <c r="BE330" s="50"/>
      <c r="BF330" s="50"/>
      <c r="BG330" s="50"/>
      <c r="BH330" s="50"/>
      <c r="BI330" s="50"/>
      <c r="BJ330" s="50"/>
      <c r="BK330" s="50"/>
      <c r="BL330" s="50"/>
      <c r="BM330" s="50"/>
      <c r="BN330" s="50"/>
      <c r="BO330" s="50"/>
      <c r="BP330" s="50"/>
      <c r="BQ330" s="50"/>
      <c r="BR330" s="50"/>
      <c r="BS330" s="50"/>
      <c r="BT330" s="50"/>
      <c r="BU330" s="50"/>
      <c r="BV330" s="50"/>
      <c r="BW330" s="50"/>
      <c r="BX330" s="50"/>
      <c r="BY330" s="50"/>
      <c r="BZ330" s="50"/>
      <c r="CA330" s="50"/>
      <c r="CB330" s="50"/>
      <c r="CC330" s="50"/>
      <c r="CD330" s="50"/>
      <c r="CE330" s="50"/>
      <c r="CF330" s="50"/>
      <c r="CG330" s="50"/>
      <c r="CH330" s="50"/>
      <c r="CI330" s="50"/>
      <c r="CJ330" s="50"/>
      <c r="CK330" s="50"/>
      <c r="CL330" s="50"/>
      <c r="CM330" s="50"/>
      <c r="CN330" s="50"/>
      <c r="CO330" s="50"/>
      <c r="CP330" s="50"/>
      <c r="CQ330" s="50"/>
      <c r="CR330" s="50"/>
      <c r="CS330" s="50"/>
      <c r="CT330" s="50"/>
      <c r="CU330" s="50"/>
      <c r="CV330" s="50"/>
      <c r="CW330" s="50"/>
      <c r="CX330" s="50"/>
      <c r="CY330" s="50"/>
      <c r="CZ330" s="50"/>
      <c r="DA330" s="50"/>
      <c r="DB330" s="50"/>
      <c r="DC330" s="50"/>
      <c r="DD330" s="50"/>
      <c r="DE330" s="50"/>
      <c r="DF330" s="50"/>
      <c r="DG330" s="50"/>
      <c r="DH330" s="50"/>
      <c r="DI330" s="50"/>
      <c r="DJ330" s="50"/>
      <c r="DK330" s="50"/>
      <c r="DL330" s="50"/>
      <c r="DM330" s="50"/>
      <c r="DN330" s="50"/>
      <c r="DO330" s="50"/>
      <c r="DP330" s="50"/>
      <c r="DQ330" s="50"/>
      <c r="DR330" s="50"/>
      <c r="DS330" s="50"/>
      <c r="DT330" s="50"/>
      <c r="DU330" s="50"/>
      <c r="DV330" s="50"/>
      <c r="DW330" s="50"/>
      <c r="DX330" s="50"/>
      <c r="DY330" s="50"/>
      <c r="DZ330" s="50"/>
      <c r="EA330" s="50"/>
      <c r="EB330" s="50"/>
      <c r="EC330" s="50"/>
      <c r="ED330" s="50"/>
      <c r="EE330" s="50"/>
      <c r="EF330" s="50"/>
      <c r="EG330" s="50"/>
      <c r="EH330" s="50"/>
      <c r="EI330" s="50"/>
      <c r="EJ330" s="50"/>
      <c r="EK330" s="50"/>
      <c r="EL330" s="50"/>
      <c r="EM330" s="50"/>
      <c r="EN330" s="50"/>
      <c r="EO330" s="50"/>
      <c r="EP330" s="50"/>
      <c r="EQ330" s="50"/>
      <c r="ER330" s="50"/>
      <c r="ES330" s="50"/>
      <c r="ET330" s="50"/>
      <c r="EU330" s="50"/>
      <c r="EV330" s="50"/>
      <c r="EW330" s="50"/>
      <c r="EX330" s="50"/>
      <c r="EY330" s="50"/>
      <c r="EZ330" s="50"/>
      <c r="FA330" s="50"/>
      <c r="FB330" s="50"/>
      <c r="FC330" s="50"/>
      <c r="FD330" s="50"/>
      <c r="FE330" s="50"/>
      <c r="FF330" s="50"/>
      <c r="FG330" s="50"/>
      <c r="FH330" s="50"/>
      <c r="FI330" s="50"/>
      <c r="FJ330" s="50"/>
      <c r="FK330" s="50"/>
      <c r="FL330" s="50"/>
      <c r="FM330" s="50"/>
      <c r="FN330" s="50"/>
      <c r="FO330" s="50"/>
      <c r="FP330" s="50"/>
      <c r="FQ330" s="50"/>
      <c r="FR330" s="50"/>
      <c r="FS330" s="50"/>
      <c r="FT330" s="50"/>
      <c r="FU330" s="50"/>
      <c r="FV330" s="50"/>
      <c r="FW330" s="50"/>
      <c r="FX330" s="50"/>
      <c r="FY330" s="50"/>
      <c r="FZ330" s="50"/>
      <c r="GA330" s="50"/>
      <c r="GB330" s="50"/>
      <c r="GC330" s="50"/>
      <c r="GD330" s="50"/>
      <c r="GE330" s="50"/>
      <c r="GF330" s="50"/>
      <c r="GG330" s="50"/>
      <c r="GH330" s="50"/>
      <c r="GI330" s="50"/>
      <c r="GJ330" s="50"/>
      <c r="GK330" s="50"/>
      <c r="GL330" s="50"/>
      <c r="GM330" s="50"/>
      <c r="GN330" s="50"/>
      <c r="GO330" s="50"/>
      <c r="GP330" s="50"/>
      <c r="GQ330" s="50"/>
      <c r="GR330" s="50"/>
      <c r="GS330" s="50"/>
      <c r="GT330" s="50"/>
      <c r="GU330" s="50"/>
      <c r="GV330" s="50"/>
      <c r="GW330" s="50"/>
      <c r="GX330" s="50"/>
      <c r="GY330" s="50"/>
      <c r="GZ330" s="50"/>
      <c r="HA330" s="50"/>
      <c r="HB330" s="50"/>
      <c r="HC330" s="50"/>
      <c r="HD330" s="50"/>
      <c r="HE330" s="50"/>
      <c r="HF330" s="50"/>
      <c r="HG330" s="50"/>
      <c r="HH330" s="50"/>
      <c r="HI330" s="50"/>
      <c r="HJ330" s="50"/>
      <c r="HK330" s="50"/>
      <c r="HL330" s="50"/>
      <c r="HM330" s="50"/>
      <c r="HN330" s="50"/>
      <c r="HO330" s="50"/>
      <c r="HP330" s="50"/>
      <c r="HQ330" s="50"/>
      <c r="HR330" s="50"/>
      <c r="HS330" s="50"/>
      <c r="HT330" s="50"/>
      <c r="HU330" s="50"/>
      <c r="HV330" s="50"/>
      <c r="HW330" s="50"/>
      <c r="HX330" s="50"/>
      <c r="HY330" s="50"/>
      <c r="HZ330" s="50"/>
      <c r="IA330" s="50"/>
      <c r="IB330" s="50"/>
      <c r="IC330" s="50"/>
      <c r="ID330" s="50"/>
      <c r="IE330" s="50"/>
      <c r="IF330" s="50"/>
      <c r="IG330" s="50"/>
      <c r="IH330" s="50"/>
      <c r="II330" s="50"/>
      <c r="IJ330" s="50"/>
      <c r="IK330" s="50"/>
      <c r="IL330" s="50"/>
      <c r="IM330" s="50"/>
      <c r="IN330" s="50"/>
      <c r="IO330" s="50"/>
      <c r="IP330" s="50"/>
      <c r="IQ330" s="50"/>
      <c r="IR330" s="50"/>
      <c r="IS330" s="50"/>
    </row>
    <row r="331" spans="1:253" ht="14.25" customHeight="1" x14ac:dyDescent="0.2">
      <c r="A331" s="56" t="str">
        <f t="shared" si="36"/>
        <v>camera.3203</v>
      </c>
      <c r="B331" s="57">
        <v>3203</v>
      </c>
      <c r="C331" s="58" t="s">
        <v>648</v>
      </c>
      <c r="D331" s="58">
        <v>0.83</v>
      </c>
      <c r="E331" s="58" t="s">
        <v>45</v>
      </c>
      <c r="F331" s="58" t="s">
        <v>34</v>
      </c>
      <c r="G331" s="58" t="s">
        <v>35</v>
      </c>
      <c r="H331" s="58" t="s">
        <v>603</v>
      </c>
      <c r="I331" s="58" t="s">
        <v>969</v>
      </c>
      <c r="J331" s="50" t="s">
        <v>47</v>
      </c>
      <c r="K331" s="50" t="s">
        <v>48</v>
      </c>
      <c r="L331" s="50" t="s">
        <v>970</v>
      </c>
      <c r="M331" s="58" t="s">
        <v>50</v>
      </c>
      <c r="N331" s="58" t="s">
        <v>50</v>
      </c>
      <c r="O331" s="50">
        <v>80</v>
      </c>
      <c r="P331" s="50">
        <v>80</v>
      </c>
      <c r="Q331" s="50">
        <v>554</v>
      </c>
      <c r="R331" s="50" t="s">
        <v>1682</v>
      </c>
      <c r="S331" s="50" t="s">
        <v>729</v>
      </c>
      <c r="T331" s="50">
        <v>2222</v>
      </c>
      <c r="U331" s="50" t="s">
        <v>51</v>
      </c>
      <c r="V331" s="50" t="s">
        <v>52</v>
      </c>
      <c r="AA331" s="50" t="s">
        <v>53</v>
      </c>
      <c r="AB331" s="58" t="s">
        <v>648</v>
      </c>
      <c r="AC331" s="50" t="s">
        <v>511</v>
      </c>
      <c r="AD331" s="50">
        <v>41.332751150934698</v>
      </c>
      <c r="AE331" s="50">
        <v>2.0706533187888398</v>
      </c>
      <c r="AF331" s="50">
        <v>300</v>
      </c>
      <c r="AG331" s="50" t="s">
        <v>43</v>
      </c>
      <c r="AH331" s="50" t="str">
        <f t="shared" si="38"/>
        <v>B-20 0,83 Sant Boi</v>
      </c>
      <c r="AI331" s="50"/>
      <c r="AJ331" s="50" t="str">
        <f t="shared" si="39"/>
        <v>{'Camera information':{'Identifier':'camera.3203','Number':3203,'Group':'B-20','Name':'B-20 0,83 Sant Boi','Location':'ACCESSOS SUD',</v>
      </c>
      <c r="AK331" s="50" t="str">
        <f t="shared" si="37"/>
        <v>'Description':'B-20 0,83 Sant Boi','Symbol':'Fixed camera','Owner':'SCT','Municipality':'Cornellà de Llobregat','Kilometric Point':'0,83','Road':'B-20','Direction':'CRE',</v>
      </c>
      <c r="AL331" s="50" t="str">
        <f t="shared" si="40"/>
        <v>'Latitude':'41,3327511509347','Longitude':'2,07065331878884','Manufacturer':'AXIS','Model':'AXIS Q7401 Video Encoder','Protocol':'		Plettack','Polling':300,</v>
      </c>
      <c r="AM331" s="50" t="str">
        <f t="shared" si="35"/>
        <v>'Connection':{'Address':'10.137.241.37','Multicast address':'				239.239.239.239','User':'root','Password':'root','HTTP port':80,'ONVIF port':80,'RTSP port':554},</v>
      </c>
      <c r="AN331" s="50" t="str">
        <f t="shared" si="41"/>
        <v>'PTZ protocol':{'Protocol':'		Plettack','Address':			3,'Port':2222,'Serial settings':'9600,8,E,1'}}},</v>
      </c>
      <c r="AO331" s="50"/>
      <c r="AP331" s="50"/>
      <c r="AQ331" s="50"/>
      <c r="AR331" s="50"/>
      <c r="AS331" s="50"/>
      <c r="AT331" s="50"/>
      <c r="AU331" s="50"/>
      <c r="AV331" s="50"/>
      <c r="AW331" s="50"/>
      <c r="AX331" s="50"/>
      <c r="AY331" s="50"/>
      <c r="AZ331" s="50"/>
      <c r="BA331" s="50"/>
      <c r="BB331" s="50"/>
      <c r="BC331" s="50"/>
      <c r="BD331" s="50"/>
      <c r="BE331" s="50"/>
      <c r="BF331" s="50"/>
      <c r="BG331" s="50"/>
      <c r="BH331" s="50"/>
      <c r="BI331" s="50"/>
      <c r="BJ331" s="50"/>
      <c r="BK331" s="50"/>
      <c r="BL331" s="50"/>
      <c r="BM331" s="50"/>
      <c r="BN331" s="50"/>
      <c r="BO331" s="50"/>
      <c r="BP331" s="50"/>
      <c r="BQ331" s="50"/>
      <c r="BR331" s="50"/>
      <c r="BS331" s="50"/>
      <c r="BT331" s="50"/>
      <c r="BU331" s="50"/>
      <c r="BV331" s="50"/>
      <c r="BW331" s="50"/>
      <c r="BX331" s="50"/>
      <c r="BY331" s="50"/>
      <c r="BZ331" s="50"/>
      <c r="CA331" s="50"/>
      <c r="CB331" s="50"/>
      <c r="CC331" s="50"/>
      <c r="CD331" s="50"/>
      <c r="CE331" s="50"/>
      <c r="CF331" s="50"/>
      <c r="CG331" s="50"/>
      <c r="CH331" s="50"/>
      <c r="CI331" s="50"/>
      <c r="CJ331" s="50"/>
      <c r="CK331" s="50"/>
      <c r="CL331" s="50"/>
      <c r="CM331" s="50"/>
      <c r="CN331" s="50"/>
      <c r="CO331" s="50"/>
      <c r="CP331" s="50"/>
      <c r="CQ331" s="50"/>
      <c r="CR331" s="50"/>
      <c r="CS331" s="50"/>
      <c r="CT331" s="50"/>
      <c r="CU331" s="50"/>
      <c r="CV331" s="50"/>
      <c r="CW331" s="50"/>
      <c r="CX331" s="50"/>
      <c r="CY331" s="50"/>
      <c r="CZ331" s="50"/>
      <c r="DA331" s="50"/>
      <c r="DB331" s="50"/>
      <c r="DC331" s="50"/>
      <c r="DD331" s="50"/>
      <c r="DE331" s="50"/>
      <c r="DF331" s="50"/>
      <c r="DG331" s="50"/>
      <c r="DH331" s="50"/>
      <c r="DI331" s="50"/>
      <c r="DJ331" s="50"/>
      <c r="DK331" s="50"/>
      <c r="DL331" s="50"/>
      <c r="DM331" s="50"/>
      <c r="DN331" s="50"/>
      <c r="DO331" s="50"/>
      <c r="DP331" s="50"/>
      <c r="DQ331" s="50"/>
      <c r="DR331" s="50"/>
      <c r="DS331" s="50"/>
      <c r="DT331" s="50"/>
      <c r="DU331" s="50"/>
      <c r="DV331" s="50"/>
      <c r="DW331" s="50"/>
      <c r="DX331" s="50"/>
      <c r="DY331" s="50"/>
      <c r="DZ331" s="50"/>
      <c r="EA331" s="50"/>
      <c r="EB331" s="50"/>
      <c r="EC331" s="50"/>
      <c r="ED331" s="50"/>
      <c r="EE331" s="50"/>
      <c r="EF331" s="50"/>
      <c r="EG331" s="50"/>
      <c r="EH331" s="50"/>
      <c r="EI331" s="50"/>
      <c r="EJ331" s="50"/>
      <c r="EK331" s="50"/>
      <c r="EL331" s="50"/>
      <c r="EM331" s="50"/>
      <c r="EN331" s="50"/>
      <c r="EO331" s="50"/>
      <c r="EP331" s="50"/>
      <c r="EQ331" s="50"/>
      <c r="ER331" s="50"/>
      <c r="ES331" s="50"/>
      <c r="ET331" s="50"/>
      <c r="EU331" s="50"/>
      <c r="EV331" s="50"/>
      <c r="EW331" s="50"/>
      <c r="EX331" s="50"/>
      <c r="EY331" s="50"/>
      <c r="EZ331" s="50"/>
      <c r="FA331" s="50"/>
      <c r="FB331" s="50"/>
      <c r="FC331" s="50"/>
      <c r="FD331" s="50"/>
      <c r="FE331" s="50"/>
      <c r="FF331" s="50"/>
      <c r="FG331" s="50"/>
      <c r="FH331" s="50"/>
      <c r="FI331" s="50"/>
      <c r="FJ331" s="50"/>
      <c r="FK331" s="50"/>
      <c r="FL331" s="50"/>
      <c r="FM331" s="50"/>
      <c r="FN331" s="50"/>
      <c r="FO331" s="50"/>
      <c r="FP331" s="50"/>
      <c r="FQ331" s="50"/>
      <c r="FR331" s="50"/>
      <c r="FS331" s="50"/>
      <c r="FT331" s="50"/>
      <c r="FU331" s="50"/>
      <c r="FV331" s="50"/>
      <c r="FW331" s="50"/>
      <c r="FX331" s="50"/>
      <c r="FY331" s="50"/>
      <c r="FZ331" s="50"/>
      <c r="GA331" s="50"/>
      <c r="GB331" s="50"/>
      <c r="GC331" s="50"/>
      <c r="GD331" s="50"/>
      <c r="GE331" s="50"/>
      <c r="GF331" s="50"/>
      <c r="GG331" s="50"/>
      <c r="GH331" s="50"/>
      <c r="GI331" s="50"/>
      <c r="GJ331" s="50"/>
      <c r="GK331" s="50"/>
      <c r="GL331" s="50"/>
      <c r="GM331" s="50"/>
      <c r="GN331" s="50"/>
      <c r="GO331" s="50"/>
      <c r="GP331" s="50"/>
      <c r="GQ331" s="50"/>
      <c r="GR331" s="50"/>
      <c r="GS331" s="50"/>
      <c r="GT331" s="50"/>
      <c r="GU331" s="50"/>
      <c r="GV331" s="50"/>
      <c r="GW331" s="50"/>
      <c r="GX331" s="50"/>
      <c r="GY331" s="50"/>
      <c r="GZ331" s="50"/>
      <c r="HA331" s="50"/>
      <c r="HB331" s="50"/>
      <c r="HC331" s="50"/>
      <c r="HD331" s="50"/>
      <c r="HE331" s="50"/>
      <c r="HF331" s="50"/>
      <c r="HG331" s="50"/>
      <c r="HH331" s="50"/>
      <c r="HI331" s="50"/>
      <c r="HJ331" s="50"/>
      <c r="HK331" s="50"/>
      <c r="HL331" s="50"/>
      <c r="HM331" s="50"/>
      <c r="HN331" s="50"/>
      <c r="HO331" s="50"/>
      <c r="HP331" s="50"/>
      <c r="HQ331" s="50"/>
      <c r="HR331" s="50"/>
      <c r="HS331" s="50"/>
      <c r="HT331" s="50"/>
      <c r="HU331" s="50"/>
      <c r="HV331" s="50"/>
      <c r="HW331" s="50"/>
      <c r="HX331" s="50"/>
      <c r="HY331" s="50"/>
      <c r="HZ331" s="50"/>
      <c r="IA331" s="50"/>
      <c r="IB331" s="50"/>
      <c r="IC331" s="50"/>
      <c r="ID331" s="50"/>
      <c r="IE331" s="50"/>
      <c r="IF331" s="50"/>
      <c r="IG331" s="50"/>
      <c r="IH331" s="50"/>
      <c r="II331" s="50"/>
      <c r="IJ331" s="50"/>
      <c r="IK331" s="50"/>
      <c r="IL331" s="50"/>
      <c r="IM331" s="50"/>
      <c r="IN331" s="50"/>
      <c r="IO331" s="50"/>
      <c r="IP331" s="50"/>
      <c r="IQ331" s="50"/>
      <c r="IR331" s="50"/>
      <c r="IS331" s="50"/>
    </row>
    <row r="332" spans="1:253" ht="14.25" customHeight="1" x14ac:dyDescent="0.2">
      <c r="A332" s="56" t="str">
        <f t="shared" si="36"/>
        <v>camera.3204</v>
      </c>
      <c r="B332" s="57">
        <v>3204</v>
      </c>
      <c r="C332" s="58" t="s">
        <v>199</v>
      </c>
      <c r="D332" s="58">
        <v>54.3</v>
      </c>
      <c r="E332" s="58" t="s">
        <v>45</v>
      </c>
      <c r="F332" s="58" t="s">
        <v>34</v>
      </c>
      <c r="G332" s="58" t="s">
        <v>35</v>
      </c>
      <c r="H332" s="58" t="s">
        <v>912</v>
      </c>
      <c r="I332" s="58" t="s">
        <v>971</v>
      </c>
      <c r="J332" s="50" t="s">
        <v>47</v>
      </c>
      <c r="K332" s="50" t="s">
        <v>3722</v>
      </c>
      <c r="L332" s="65" t="s">
        <v>972</v>
      </c>
      <c r="M332" s="58" t="s">
        <v>50</v>
      </c>
      <c r="N332" s="58" t="s">
        <v>50</v>
      </c>
      <c r="O332" s="50">
        <v>80</v>
      </c>
      <c r="P332" s="50">
        <v>80</v>
      </c>
      <c r="Q332" s="50">
        <v>554</v>
      </c>
      <c r="R332" s="50" t="s">
        <v>1682</v>
      </c>
      <c r="S332" s="50" t="s">
        <v>735</v>
      </c>
      <c r="T332" s="50">
        <v>2222</v>
      </c>
      <c r="U332" s="50" t="s">
        <v>51</v>
      </c>
      <c r="V332" s="50" t="s">
        <v>52</v>
      </c>
      <c r="AA332" s="50" t="s">
        <v>53</v>
      </c>
      <c r="AB332" s="58" t="s">
        <v>199</v>
      </c>
      <c r="AC332" s="50" t="s">
        <v>54</v>
      </c>
      <c r="AD332" s="50">
        <v>41.3283370457427</v>
      </c>
      <c r="AE332" s="50">
        <v>2.0507107052375702</v>
      </c>
      <c r="AF332" s="50">
        <v>300</v>
      </c>
      <c r="AG332" s="50" t="s">
        <v>43</v>
      </c>
      <c r="AH332" s="50" t="str">
        <f t="shared" si="38"/>
        <v>C-32S 54,3 Sant Boi Centre</v>
      </c>
      <c r="AI332" s="50"/>
      <c r="AJ332" s="50" t="str">
        <f t="shared" si="39"/>
        <v>{'Camera information':{'Identifier':'camera.3204','Number':3204,'Group':'C-32S','Name':'C-32S 54,3 Sant Boi Centre','Location':'ACCESSOS SUD',</v>
      </c>
      <c r="AK332" s="50" t="str">
        <f t="shared" si="37"/>
        <v>'Description':'C-32S 54,3 Sant Boi Centre','Symbol':'Fixed camera','Owner':'SCT','Municipality':'Sant Boi de Llobregat','Kilometric Point':'54,3','Road':'C-32S','Direction':'DEC',</v>
      </c>
      <c r="AL332" s="50" t="str">
        <f t="shared" si="40"/>
        <v>'Latitude':'41,3283370457427','Longitude':'2,05071070523757','Manufacturer':'AXIS','Model':'-','Protocol':'		Plettack','Polling':300,</v>
      </c>
      <c r="AM332" s="50" t="str">
        <f t="shared" si="35"/>
        <v>'Connection':{'Address':'10.137.241.38','Multicast address':'				239.239.239.239','User':'root','Password':'root','HTTP port':80,'ONVIF port':80,'RTSP port':554},</v>
      </c>
      <c r="AN332" s="50" t="str">
        <f t="shared" si="41"/>
        <v>'PTZ protocol':{'Protocol':'		Plettack','Address':			4,'Port':2222,'Serial settings':'9600,8,E,1'}}},</v>
      </c>
      <c r="AO332" s="50"/>
      <c r="AP332" s="50"/>
      <c r="AQ332" s="50"/>
      <c r="AR332" s="50"/>
      <c r="AS332" s="50"/>
      <c r="AT332" s="50"/>
      <c r="AU332" s="50"/>
      <c r="AV332" s="50"/>
      <c r="AW332" s="50"/>
      <c r="AX332" s="50"/>
      <c r="AY332" s="50"/>
      <c r="AZ332" s="50"/>
      <c r="BA332" s="50"/>
      <c r="BB332" s="50"/>
      <c r="BC332" s="50"/>
      <c r="BD332" s="50"/>
      <c r="BE332" s="50"/>
      <c r="BF332" s="50"/>
      <c r="BG332" s="50"/>
      <c r="BH332" s="50"/>
      <c r="BI332" s="50"/>
      <c r="BJ332" s="50"/>
      <c r="BK332" s="50"/>
      <c r="BL332" s="50"/>
      <c r="BM332" s="50"/>
      <c r="BN332" s="50"/>
      <c r="BO332" s="50"/>
      <c r="BP332" s="50"/>
      <c r="BQ332" s="50"/>
      <c r="BR332" s="50"/>
      <c r="BS332" s="50"/>
      <c r="BT332" s="50"/>
      <c r="BU332" s="50"/>
      <c r="BV332" s="50"/>
      <c r="BW332" s="50"/>
      <c r="BX332" s="50"/>
      <c r="BY332" s="50"/>
      <c r="BZ332" s="50"/>
      <c r="CA332" s="50"/>
      <c r="CB332" s="50"/>
      <c r="CC332" s="50"/>
      <c r="CD332" s="50"/>
      <c r="CE332" s="50"/>
      <c r="CF332" s="50"/>
      <c r="CG332" s="50"/>
      <c r="CH332" s="50"/>
      <c r="CI332" s="50"/>
      <c r="CJ332" s="50"/>
      <c r="CK332" s="50"/>
      <c r="CL332" s="50"/>
      <c r="CM332" s="50"/>
      <c r="CN332" s="50"/>
      <c r="CO332" s="50"/>
      <c r="CP332" s="50"/>
      <c r="CQ332" s="50"/>
      <c r="CR332" s="50"/>
      <c r="CS332" s="50"/>
      <c r="CT332" s="50"/>
      <c r="CU332" s="50"/>
      <c r="CV332" s="50"/>
      <c r="CW332" s="50"/>
      <c r="CX332" s="50"/>
      <c r="CY332" s="50"/>
      <c r="CZ332" s="50"/>
      <c r="DA332" s="50"/>
      <c r="DB332" s="50"/>
      <c r="DC332" s="50"/>
      <c r="DD332" s="50"/>
      <c r="DE332" s="50"/>
      <c r="DF332" s="50"/>
      <c r="DG332" s="50"/>
      <c r="DH332" s="50"/>
      <c r="DI332" s="50"/>
      <c r="DJ332" s="50"/>
      <c r="DK332" s="50"/>
      <c r="DL332" s="50"/>
      <c r="DM332" s="50"/>
      <c r="DN332" s="50"/>
      <c r="DO332" s="50"/>
      <c r="DP332" s="50"/>
      <c r="DQ332" s="50"/>
      <c r="DR332" s="50"/>
      <c r="DS332" s="50"/>
      <c r="DT332" s="50"/>
      <c r="DU332" s="50"/>
      <c r="DV332" s="50"/>
      <c r="DW332" s="50"/>
      <c r="DX332" s="50"/>
      <c r="DY332" s="50"/>
      <c r="DZ332" s="50"/>
      <c r="EA332" s="50"/>
      <c r="EB332" s="50"/>
      <c r="EC332" s="50"/>
      <c r="ED332" s="50"/>
      <c r="EE332" s="50"/>
      <c r="EF332" s="50"/>
      <c r="EG332" s="50"/>
      <c r="EH332" s="50"/>
      <c r="EI332" s="50"/>
      <c r="EJ332" s="50"/>
      <c r="EK332" s="50"/>
      <c r="EL332" s="50"/>
      <c r="EM332" s="50"/>
      <c r="EN332" s="50"/>
      <c r="EO332" s="50"/>
      <c r="EP332" s="50"/>
      <c r="EQ332" s="50"/>
      <c r="ER332" s="50"/>
      <c r="ES332" s="50"/>
      <c r="ET332" s="50"/>
      <c r="EU332" s="50"/>
      <c r="EV332" s="50"/>
      <c r="EW332" s="50"/>
      <c r="EX332" s="50"/>
      <c r="EY332" s="50"/>
      <c r="EZ332" s="50"/>
      <c r="FA332" s="50"/>
      <c r="FB332" s="50"/>
      <c r="FC332" s="50"/>
      <c r="FD332" s="50"/>
      <c r="FE332" s="50"/>
      <c r="FF332" s="50"/>
      <c r="FG332" s="50"/>
      <c r="FH332" s="50"/>
      <c r="FI332" s="50"/>
      <c r="FJ332" s="50"/>
      <c r="FK332" s="50"/>
      <c r="FL332" s="50"/>
      <c r="FM332" s="50"/>
      <c r="FN332" s="50"/>
      <c r="FO332" s="50"/>
      <c r="FP332" s="50"/>
      <c r="FQ332" s="50"/>
      <c r="FR332" s="50"/>
      <c r="FS332" s="50"/>
      <c r="FT332" s="50"/>
      <c r="FU332" s="50"/>
      <c r="FV332" s="50"/>
      <c r="FW332" s="50"/>
      <c r="FX332" s="50"/>
      <c r="FY332" s="50"/>
      <c r="FZ332" s="50"/>
      <c r="GA332" s="50"/>
      <c r="GB332" s="50"/>
      <c r="GC332" s="50"/>
      <c r="GD332" s="50"/>
      <c r="GE332" s="50"/>
      <c r="GF332" s="50"/>
      <c r="GG332" s="50"/>
      <c r="GH332" s="50"/>
      <c r="GI332" s="50"/>
      <c r="GJ332" s="50"/>
      <c r="GK332" s="50"/>
      <c r="GL332" s="50"/>
      <c r="GM332" s="50"/>
      <c r="GN332" s="50"/>
      <c r="GO332" s="50"/>
      <c r="GP332" s="50"/>
      <c r="GQ332" s="50"/>
      <c r="GR332" s="50"/>
      <c r="GS332" s="50"/>
      <c r="GT332" s="50"/>
      <c r="GU332" s="50"/>
      <c r="GV332" s="50"/>
      <c r="GW332" s="50"/>
      <c r="GX332" s="50"/>
      <c r="GY332" s="50"/>
      <c r="GZ332" s="50"/>
      <c r="HA332" s="50"/>
      <c r="HB332" s="50"/>
      <c r="HC332" s="50"/>
      <c r="HD332" s="50"/>
      <c r="HE332" s="50"/>
      <c r="HF332" s="50"/>
      <c r="HG332" s="50"/>
      <c r="HH332" s="50"/>
      <c r="HI332" s="50"/>
      <c r="HJ332" s="50"/>
      <c r="HK332" s="50"/>
      <c r="HL332" s="50"/>
      <c r="HM332" s="50"/>
      <c r="HN332" s="50"/>
      <c r="HO332" s="50"/>
      <c r="HP332" s="50"/>
      <c r="HQ332" s="50"/>
      <c r="HR332" s="50"/>
      <c r="HS332" s="50"/>
      <c r="HT332" s="50"/>
      <c r="HU332" s="50"/>
      <c r="HV332" s="50"/>
      <c r="HW332" s="50"/>
      <c r="HX332" s="50"/>
      <c r="HY332" s="50"/>
      <c r="HZ332" s="50"/>
      <c r="IA332" s="50"/>
      <c r="IB332" s="50"/>
      <c r="IC332" s="50"/>
      <c r="ID332" s="50"/>
      <c r="IE332" s="50"/>
      <c r="IF332" s="50"/>
      <c r="IG332" s="50"/>
      <c r="IH332" s="50"/>
      <c r="II332" s="50"/>
      <c r="IJ332" s="50"/>
      <c r="IK332" s="50"/>
      <c r="IL332" s="50"/>
      <c r="IM332" s="50"/>
      <c r="IN332" s="50"/>
      <c r="IO332" s="50"/>
      <c r="IP332" s="50"/>
      <c r="IQ332" s="50"/>
      <c r="IR332" s="50"/>
      <c r="IS332" s="50"/>
    </row>
    <row r="333" spans="1:253" ht="14.25" customHeight="1" x14ac:dyDescent="0.2">
      <c r="A333" s="56" t="str">
        <f t="shared" si="36"/>
        <v>camera.3205</v>
      </c>
      <c r="B333" s="57">
        <v>3205</v>
      </c>
      <c r="C333" s="58" t="s">
        <v>199</v>
      </c>
      <c r="D333" s="58">
        <v>53.35</v>
      </c>
      <c r="E333" s="58" t="s">
        <v>45</v>
      </c>
      <c r="F333" s="58" t="s">
        <v>34</v>
      </c>
      <c r="G333" s="58" t="s">
        <v>35</v>
      </c>
      <c r="H333" s="58" t="s">
        <v>912</v>
      </c>
      <c r="I333" s="58" t="s">
        <v>973</v>
      </c>
      <c r="J333" s="50" t="s">
        <v>47</v>
      </c>
      <c r="K333" s="50" t="s">
        <v>48</v>
      </c>
      <c r="L333" s="50" t="s">
        <v>974</v>
      </c>
      <c r="M333" s="58" t="s">
        <v>50</v>
      </c>
      <c r="N333" s="58" t="s">
        <v>50</v>
      </c>
      <c r="O333" s="50">
        <v>80</v>
      </c>
      <c r="P333" s="50">
        <v>80</v>
      </c>
      <c r="Q333" s="50">
        <v>554</v>
      </c>
      <c r="R333" s="50" t="s">
        <v>1682</v>
      </c>
      <c r="S333" s="50" t="s">
        <v>836</v>
      </c>
      <c r="T333" s="50">
        <v>2222</v>
      </c>
      <c r="U333" s="50" t="s">
        <v>51</v>
      </c>
      <c r="V333" s="50" t="s">
        <v>52</v>
      </c>
      <c r="AA333" s="50" t="s">
        <v>53</v>
      </c>
      <c r="AB333" s="58" t="s">
        <v>199</v>
      </c>
      <c r="AC333" s="50" t="s">
        <v>54</v>
      </c>
      <c r="AD333" s="50">
        <v>41.321454764634197</v>
      </c>
      <c r="AE333" s="50">
        <v>2.0408918722766698</v>
      </c>
      <c r="AF333" s="50">
        <v>300</v>
      </c>
      <c r="AG333" s="50" t="s">
        <v>43</v>
      </c>
      <c r="AH333" s="50" t="str">
        <f t="shared" si="38"/>
        <v>C-32S 53,35 Sant Boi Sud</v>
      </c>
      <c r="AI333" s="50"/>
      <c r="AJ333" s="50" t="str">
        <f t="shared" si="39"/>
        <v>{'Camera information':{'Identifier':'camera.3205','Number':3205,'Group':'C-32S','Name':'C-32S 53,35 Sant Boi Sud','Location':'ACCESSOS SUD',</v>
      </c>
      <c r="AK333" s="50" t="str">
        <f t="shared" si="37"/>
        <v>'Description':'C-32S 53,35 Sant Boi Sud','Symbol':'Fixed camera','Owner':'SCT','Municipality':'Sant Boi de Llobregat','Kilometric Point':'53,35','Road':'C-32S','Direction':'DEC',</v>
      </c>
      <c r="AL333" s="50" t="str">
        <f t="shared" si="40"/>
        <v>'Latitude':'41,3214547646342','Longitude':'2,04089187227667','Manufacturer':'AXIS','Model':'AXIS Q7401 Video Encoder','Protocol':'		Plettack','Polling':300,</v>
      </c>
      <c r="AM333" s="50" t="str">
        <f t="shared" si="35"/>
        <v>'Connection':{'Address':'10.137.241.39','Multicast address':'				239.239.239.239','User':'root','Password':'root','HTTP port':80,'ONVIF port':80,'RTSP port':554},</v>
      </c>
      <c r="AN333" s="50" t="str">
        <f t="shared" si="41"/>
        <v>'PTZ protocol':{'Protocol':'		Plettack','Address':			5,'Port':2222,'Serial settings':'9600,8,E,1'}}},</v>
      </c>
      <c r="AO333" s="50"/>
      <c r="AP333" s="50"/>
      <c r="AQ333" s="50"/>
      <c r="AR333" s="50"/>
      <c r="AS333" s="50"/>
      <c r="AT333" s="50"/>
      <c r="AU333" s="50"/>
      <c r="AV333" s="50"/>
      <c r="AW333" s="50"/>
      <c r="AX333" s="50"/>
      <c r="AY333" s="50"/>
      <c r="AZ333" s="50"/>
      <c r="BA333" s="50"/>
      <c r="BB333" s="50"/>
      <c r="BC333" s="50"/>
      <c r="BD333" s="50"/>
      <c r="BE333" s="50"/>
      <c r="BF333" s="50"/>
      <c r="BG333" s="50"/>
      <c r="BH333" s="50"/>
      <c r="BI333" s="50"/>
      <c r="BJ333" s="50"/>
      <c r="BK333" s="50"/>
      <c r="BL333" s="50"/>
      <c r="BM333" s="50"/>
      <c r="BN333" s="50"/>
      <c r="BO333" s="50"/>
      <c r="BP333" s="50"/>
      <c r="BQ333" s="50"/>
      <c r="BR333" s="50"/>
      <c r="BS333" s="50"/>
      <c r="BT333" s="50"/>
      <c r="BU333" s="50"/>
      <c r="BV333" s="50"/>
      <c r="BW333" s="50"/>
      <c r="BX333" s="50"/>
      <c r="BY333" s="50"/>
      <c r="BZ333" s="50"/>
      <c r="CA333" s="50"/>
      <c r="CB333" s="50"/>
      <c r="CC333" s="50"/>
      <c r="CD333" s="50"/>
      <c r="CE333" s="50"/>
      <c r="CF333" s="50"/>
      <c r="CG333" s="50"/>
      <c r="CH333" s="50"/>
      <c r="CI333" s="50"/>
      <c r="CJ333" s="50"/>
      <c r="CK333" s="50"/>
      <c r="CL333" s="50"/>
      <c r="CM333" s="50"/>
      <c r="CN333" s="50"/>
      <c r="CO333" s="50"/>
      <c r="CP333" s="50"/>
      <c r="CQ333" s="50"/>
      <c r="CR333" s="50"/>
      <c r="CS333" s="50"/>
      <c r="CT333" s="50"/>
      <c r="CU333" s="50"/>
      <c r="CV333" s="50"/>
      <c r="CW333" s="50"/>
      <c r="CX333" s="50"/>
      <c r="CY333" s="50"/>
      <c r="CZ333" s="50"/>
      <c r="DA333" s="50"/>
      <c r="DB333" s="50"/>
      <c r="DC333" s="50"/>
      <c r="DD333" s="50"/>
      <c r="DE333" s="50"/>
      <c r="DF333" s="50"/>
      <c r="DG333" s="50"/>
      <c r="DH333" s="50"/>
      <c r="DI333" s="50"/>
      <c r="DJ333" s="50"/>
      <c r="DK333" s="50"/>
      <c r="DL333" s="50"/>
      <c r="DM333" s="50"/>
      <c r="DN333" s="50"/>
      <c r="DO333" s="50"/>
      <c r="DP333" s="50"/>
      <c r="DQ333" s="50"/>
      <c r="DR333" s="50"/>
      <c r="DS333" s="50"/>
      <c r="DT333" s="50"/>
      <c r="DU333" s="50"/>
      <c r="DV333" s="50"/>
      <c r="DW333" s="50"/>
      <c r="DX333" s="50"/>
      <c r="DY333" s="50"/>
      <c r="DZ333" s="50"/>
      <c r="EA333" s="50"/>
      <c r="EB333" s="50"/>
      <c r="EC333" s="50"/>
      <c r="ED333" s="50"/>
      <c r="EE333" s="50"/>
      <c r="EF333" s="50"/>
      <c r="EG333" s="50"/>
      <c r="EH333" s="50"/>
      <c r="EI333" s="50"/>
      <c r="EJ333" s="50"/>
      <c r="EK333" s="50"/>
      <c r="EL333" s="50"/>
      <c r="EM333" s="50"/>
      <c r="EN333" s="50"/>
      <c r="EO333" s="50"/>
      <c r="EP333" s="50"/>
      <c r="EQ333" s="50"/>
      <c r="ER333" s="50"/>
      <c r="ES333" s="50"/>
      <c r="ET333" s="50"/>
      <c r="EU333" s="50"/>
      <c r="EV333" s="50"/>
      <c r="EW333" s="50"/>
      <c r="EX333" s="50"/>
      <c r="EY333" s="50"/>
      <c r="EZ333" s="50"/>
      <c r="FA333" s="50"/>
      <c r="FB333" s="50"/>
      <c r="FC333" s="50"/>
      <c r="FD333" s="50"/>
      <c r="FE333" s="50"/>
      <c r="FF333" s="50"/>
      <c r="FG333" s="50"/>
      <c r="FH333" s="50"/>
      <c r="FI333" s="50"/>
      <c r="FJ333" s="50"/>
      <c r="FK333" s="50"/>
      <c r="FL333" s="50"/>
      <c r="FM333" s="50"/>
      <c r="FN333" s="50"/>
      <c r="FO333" s="50"/>
      <c r="FP333" s="50"/>
      <c r="FQ333" s="50"/>
      <c r="FR333" s="50"/>
      <c r="FS333" s="50"/>
      <c r="FT333" s="50"/>
      <c r="FU333" s="50"/>
      <c r="FV333" s="50"/>
      <c r="FW333" s="50"/>
      <c r="FX333" s="50"/>
      <c r="FY333" s="50"/>
      <c r="FZ333" s="50"/>
      <c r="GA333" s="50"/>
      <c r="GB333" s="50"/>
      <c r="GC333" s="50"/>
      <c r="GD333" s="50"/>
      <c r="GE333" s="50"/>
      <c r="GF333" s="50"/>
      <c r="GG333" s="50"/>
      <c r="GH333" s="50"/>
      <c r="GI333" s="50"/>
      <c r="GJ333" s="50"/>
      <c r="GK333" s="50"/>
      <c r="GL333" s="50"/>
      <c r="GM333" s="50"/>
      <c r="GN333" s="50"/>
      <c r="GO333" s="50"/>
      <c r="GP333" s="50"/>
      <c r="GQ333" s="50"/>
      <c r="GR333" s="50"/>
      <c r="GS333" s="50"/>
      <c r="GT333" s="50"/>
      <c r="GU333" s="50"/>
      <c r="GV333" s="50"/>
      <c r="GW333" s="50"/>
      <c r="GX333" s="50"/>
      <c r="GY333" s="50"/>
      <c r="GZ333" s="50"/>
      <c r="HA333" s="50"/>
      <c r="HB333" s="50"/>
      <c r="HC333" s="50"/>
      <c r="HD333" s="50"/>
      <c r="HE333" s="50"/>
      <c r="HF333" s="50"/>
      <c r="HG333" s="50"/>
      <c r="HH333" s="50"/>
      <c r="HI333" s="50"/>
      <c r="HJ333" s="50"/>
      <c r="HK333" s="50"/>
      <c r="HL333" s="50"/>
      <c r="HM333" s="50"/>
      <c r="HN333" s="50"/>
      <c r="HO333" s="50"/>
      <c r="HP333" s="50"/>
      <c r="HQ333" s="50"/>
      <c r="HR333" s="50"/>
      <c r="HS333" s="50"/>
      <c r="HT333" s="50"/>
      <c r="HU333" s="50"/>
      <c r="HV333" s="50"/>
      <c r="HW333" s="50"/>
      <c r="HX333" s="50"/>
      <c r="HY333" s="50"/>
      <c r="HZ333" s="50"/>
      <c r="IA333" s="50"/>
      <c r="IB333" s="50"/>
      <c r="IC333" s="50"/>
      <c r="ID333" s="50"/>
      <c r="IE333" s="50"/>
      <c r="IF333" s="50"/>
      <c r="IG333" s="50"/>
      <c r="IH333" s="50"/>
      <c r="II333" s="50"/>
      <c r="IJ333" s="50"/>
      <c r="IK333" s="50"/>
      <c r="IL333" s="50"/>
      <c r="IM333" s="50"/>
      <c r="IN333" s="50"/>
      <c r="IO333" s="50"/>
      <c r="IP333" s="50"/>
      <c r="IQ333" s="50"/>
      <c r="IR333" s="50"/>
      <c r="IS333" s="50"/>
    </row>
    <row r="334" spans="1:253" ht="14.25" customHeight="1" x14ac:dyDescent="0.2">
      <c r="A334" s="56" t="str">
        <f t="shared" si="36"/>
        <v>camera.3206</v>
      </c>
      <c r="B334" s="57">
        <v>3206</v>
      </c>
      <c r="C334" s="58" t="s">
        <v>199</v>
      </c>
      <c r="D334" s="58">
        <v>51.6</v>
      </c>
      <c r="E334" s="58" t="s">
        <v>45</v>
      </c>
      <c r="F334" s="58" t="s">
        <v>34</v>
      </c>
      <c r="G334" s="58" t="s">
        <v>35</v>
      </c>
      <c r="H334" s="58" t="s">
        <v>916</v>
      </c>
      <c r="I334" s="58" t="s">
        <v>916</v>
      </c>
      <c r="J334" s="50" t="s">
        <v>47</v>
      </c>
      <c r="K334" s="50" t="s">
        <v>3722</v>
      </c>
      <c r="L334" s="65" t="s">
        <v>975</v>
      </c>
      <c r="M334" s="58" t="s">
        <v>50</v>
      </c>
      <c r="N334" s="58" t="s">
        <v>50</v>
      </c>
      <c r="O334" s="50">
        <v>80</v>
      </c>
      <c r="P334" s="50">
        <v>80</v>
      </c>
      <c r="Q334" s="50">
        <v>554</v>
      </c>
      <c r="R334" s="50" t="s">
        <v>1682</v>
      </c>
      <c r="S334" s="50" t="s">
        <v>841</v>
      </c>
      <c r="T334" s="50">
        <v>2222</v>
      </c>
      <c r="U334" s="50" t="s">
        <v>51</v>
      </c>
      <c r="V334" s="50" t="s">
        <v>52</v>
      </c>
      <c r="AA334" s="50" t="s">
        <v>53</v>
      </c>
      <c r="AB334" s="58" t="s">
        <v>199</v>
      </c>
      <c r="AC334" s="50" t="s">
        <v>54</v>
      </c>
      <c r="AD334" s="50">
        <v>41.311222625802301</v>
      </c>
      <c r="AE334" s="50">
        <v>2.0309303830210501</v>
      </c>
      <c r="AF334" s="50">
        <v>300</v>
      </c>
      <c r="AG334" s="50" t="s">
        <v>43</v>
      </c>
      <c r="AH334" s="50" t="str">
        <f t="shared" si="38"/>
        <v>C-32S 51,6 Viladecans</v>
      </c>
      <c r="AI334" s="50"/>
      <c r="AJ334" s="50" t="str">
        <f t="shared" si="39"/>
        <v>{'Camera information':{'Identifier':'camera.3206','Number':3206,'Group':'C-32S','Name':'C-32S 51,6 Viladecans','Location':'ACCESSOS SUD',</v>
      </c>
      <c r="AK334" s="50" t="str">
        <f t="shared" si="37"/>
        <v>'Description':'C-32S 51,6 Viladecans','Symbol':'Fixed camera','Owner':'SCT','Municipality':'Viladecans','Kilometric Point':'51,6','Road':'C-32S','Direction':'DEC',</v>
      </c>
      <c r="AL334" s="50" t="str">
        <f t="shared" si="40"/>
        <v>'Latitude':'41,3112226258023','Longitude':'2,03093038302105','Manufacturer':'AXIS','Model':'-','Protocol':'		Plettack','Polling':300,</v>
      </c>
      <c r="AM334" s="50" t="str">
        <f t="shared" si="35"/>
        <v>'Connection':{'Address':'10.137.241.40','Multicast address':'				239.239.239.239','User':'root','Password':'root','HTTP port':80,'ONVIF port':80,'RTSP port':554},</v>
      </c>
      <c r="AN334" s="50" t="str">
        <f t="shared" si="41"/>
        <v>'PTZ protocol':{'Protocol':'		Plettack','Address':			6,'Port':2222,'Serial settings':'9600,8,E,1'}}},</v>
      </c>
      <c r="AO334" s="50"/>
      <c r="AP334" s="50"/>
      <c r="AQ334" s="50"/>
      <c r="AR334" s="50"/>
      <c r="AS334" s="50"/>
      <c r="AT334" s="50"/>
      <c r="AU334" s="50"/>
      <c r="AV334" s="50"/>
      <c r="AW334" s="50"/>
      <c r="AX334" s="50"/>
      <c r="AY334" s="50"/>
      <c r="AZ334" s="50"/>
      <c r="BA334" s="50"/>
      <c r="BB334" s="50"/>
      <c r="BC334" s="50"/>
      <c r="BD334" s="50"/>
      <c r="BE334" s="50"/>
      <c r="BF334" s="50"/>
      <c r="BG334" s="50"/>
      <c r="BH334" s="50"/>
      <c r="BI334" s="50"/>
      <c r="BJ334" s="50"/>
      <c r="BK334" s="50"/>
      <c r="BL334" s="50"/>
      <c r="BM334" s="50"/>
      <c r="BN334" s="50"/>
      <c r="BO334" s="50"/>
      <c r="BP334" s="50"/>
      <c r="BQ334" s="50"/>
      <c r="BR334" s="50"/>
      <c r="BS334" s="50"/>
      <c r="BT334" s="50"/>
      <c r="BU334" s="50"/>
      <c r="BV334" s="50"/>
      <c r="BW334" s="50"/>
      <c r="BX334" s="50"/>
      <c r="BY334" s="50"/>
      <c r="BZ334" s="50"/>
      <c r="CA334" s="50"/>
      <c r="CB334" s="50"/>
      <c r="CC334" s="50"/>
      <c r="CD334" s="50"/>
      <c r="CE334" s="50"/>
      <c r="CF334" s="50"/>
      <c r="CG334" s="50"/>
      <c r="CH334" s="50"/>
      <c r="CI334" s="50"/>
      <c r="CJ334" s="50"/>
      <c r="CK334" s="50"/>
      <c r="CL334" s="50"/>
      <c r="CM334" s="50"/>
      <c r="CN334" s="50"/>
      <c r="CO334" s="50"/>
      <c r="CP334" s="50"/>
      <c r="CQ334" s="50"/>
      <c r="CR334" s="50"/>
      <c r="CS334" s="50"/>
      <c r="CT334" s="50"/>
      <c r="CU334" s="50"/>
      <c r="CV334" s="50"/>
      <c r="CW334" s="50"/>
      <c r="CX334" s="50"/>
      <c r="CY334" s="50"/>
      <c r="CZ334" s="50"/>
      <c r="DA334" s="50"/>
      <c r="DB334" s="50"/>
      <c r="DC334" s="50"/>
      <c r="DD334" s="50"/>
      <c r="DE334" s="50"/>
      <c r="DF334" s="50"/>
      <c r="DG334" s="50"/>
      <c r="DH334" s="50"/>
      <c r="DI334" s="50"/>
      <c r="DJ334" s="50"/>
      <c r="DK334" s="50"/>
      <c r="DL334" s="50"/>
      <c r="DM334" s="50"/>
      <c r="DN334" s="50"/>
      <c r="DO334" s="50"/>
      <c r="DP334" s="50"/>
      <c r="DQ334" s="50"/>
      <c r="DR334" s="50"/>
      <c r="DS334" s="50"/>
      <c r="DT334" s="50"/>
      <c r="DU334" s="50"/>
      <c r="DV334" s="50"/>
      <c r="DW334" s="50"/>
      <c r="DX334" s="50"/>
      <c r="DY334" s="50"/>
      <c r="DZ334" s="50"/>
      <c r="EA334" s="50"/>
      <c r="EB334" s="50"/>
      <c r="EC334" s="50"/>
      <c r="ED334" s="50"/>
      <c r="EE334" s="50"/>
      <c r="EF334" s="50"/>
      <c r="EG334" s="50"/>
      <c r="EH334" s="50"/>
      <c r="EI334" s="50"/>
      <c r="EJ334" s="50"/>
      <c r="EK334" s="50"/>
      <c r="EL334" s="50"/>
      <c r="EM334" s="50"/>
      <c r="EN334" s="50"/>
      <c r="EO334" s="50"/>
      <c r="EP334" s="50"/>
      <c r="EQ334" s="50"/>
      <c r="ER334" s="50"/>
      <c r="ES334" s="50"/>
      <c r="ET334" s="50"/>
      <c r="EU334" s="50"/>
      <c r="EV334" s="50"/>
      <c r="EW334" s="50"/>
      <c r="EX334" s="50"/>
      <c r="EY334" s="50"/>
      <c r="EZ334" s="50"/>
      <c r="FA334" s="50"/>
      <c r="FB334" s="50"/>
      <c r="FC334" s="50"/>
      <c r="FD334" s="50"/>
      <c r="FE334" s="50"/>
      <c r="FF334" s="50"/>
      <c r="FG334" s="50"/>
      <c r="FH334" s="50"/>
      <c r="FI334" s="50"/>
      <c r="FJ334" s="50"/>
      <c r="FK334" s="50"/>
      <c r="FL334" s="50"/>
      <c r="FM334" s="50"/>
      <c r="FN334" s="50"/>
      <c r="FO334" s="50"/>
      <c r="FP334" s="50"/>
      <c r="FQ334" s="50"/>
      <c r="FR334" s="50"/>
      <c r="FS334" s="50"/>
      <c r="FT334" s="50"/>
      <c r="FU334" s="50"/>
      <c r="FV334" s="50"/>
      <c r="FW334" s="50"/>
      <c r="FX334" s="50"/>
      <c r="FY334" s="50"/>
      <c r="FZ334" s="50"/>
      <c r="GA334" s="50"/>
      <c r="GB334" s="50"/>
      <c r="GC334" s="50"/>
      <c r="GD334" s="50"/>
      <c r="GE334" s="50"/>
      <c r="GF334" s="50"/>
      <c r="GG334" s="50"/>
      <c r="GH334" s="50"/>
      <c r="GI334" s="50"/>
      <c r="GJ334" s="50"/>
      <c r="GK334" s="50"/>
      <c r="GL334" s="50"/>
      <c r="GM334" s="50"/>
      <c r="GN334" s="50"/>
      <c r="GO334" s="50"/>
      <c r="GP334" s="50"/>
      <c r="GQ334" s="50"/>
      <c r="GR334" s="50"/>
      <c r="GS334" s="50"/>
      <c r="GT334" s="50"/>
      <c r="GU334" s="50"/>
      <c r="GV334" s="50"/>
      <c r="GW334" s="50"/>
      <c r="GX334" s="50"/>
      <c r="GY334" s="50"/>
      <c r="GZ334" s="50"/>
      <c r="HA334" s="50"/>
      <c r="HB334" s="50"/>
      <c r="HC334" s="50"/>
      <c r="HD334" s="50"/>
      <c r="HE334" s="50"/>
      <c r="HF334" s="50"/>
      <c r="HG334" s="50"/>
      <c r="HH334" s="50"/>
      <c r="HI334" s="50"/>
      <c r="HJ334" s="50"/>
      <c r="HK334" s="50"/>
      <c r="HL334" s="50"/>
      <c r="HM334" s="50"/>
      <c r="HN334" s="50"/>
      <c r="HO334" s="50"/>
      <c r="HP334" s="50"/>
      <c r="HQ334" s="50"/>
      <c r="HR334" s="50"/>
      <c r="HS334" s="50"/>
      <c r="HT334" s="50"/>
      <c r="HU334" s="50"/>
      <c r="HV334" s="50"/>
      <c r="HW334" s="50"/>
      <c r="HX334" s="50"/>
      <c r="HY334" s="50"/>
      <c r="HZ334" s="50"/>
      <c r="IA334" s="50"/>
      <c r="IB334" s="50"/>
      <c r="IC334" s="50"/>
      <c r="ID334" s="50"/>
      <c r="IE334" s="50"/>
      <c r="IF334" s="50"/>
      <c r="IG334" s="50"/>
      <c r="IH334" s="50"/>
      <c r="II334" s="50"/>
      <c r="IJ334" s="50"/>
      <c r="IK334" s="50"/>
      <c r="IL334" s="50"/>
      <c r="IM334" s="50"/>
      <c r="IN334" s="50"/>
      <c r="IO334" s="50"/>
      <c r="IP334" s="50"/>
      <c r="IQ334" s="50"/>
      <c r="IR334" s="50"/>
      <c r="IS334" s="50"/>
    </row>
    <row r="335" spans="1:253" ht="14.25" customHeight="1" x14ac:dyDescent="0.2">
      <c r="A335" s="56" t="str">
        <f t="shared" si="36"/>
        <v>camera.3207</v>
      </c>
      <c r="B335" s="57">
        <v>3207</v>
      </c>
      <c r="C335" s="58" t="s">
        <v>199</v>
      </c>
      <c r="D335" s="58">
        <v>50.365000000000002</v>
      </c>
      <c r="E335" s="58" t="s">
        <v>45</v>
      </c>
      <c r="F335" s="58" t="s">
        <v>34</v>
      </c>
      <c r="G335" s="58" t="s">
        <v>35</v>
      </c>
      <c r="H335" s="58" t="s">
        <v>916</v>
      </c>
      <c r="I335" s="58" t="s">
        <v>923</v>
      </c>
      <c r="J335" s="50" t="s">
        <v>47</v>
      </c>
      <c r="K335" s="50" t="s">
        <v>3722</v>
      </c>
      <c r="L335" s="65" t="s">
        <v>976</v>
      </c>
      <c r="M335" s="58" t="s">
        <v>50</v>
      </c>
      <c r="N335" s="58" t="s">
        <v>50</v>
      </c>
      <c r="O335" s="50">
        <v>80</v>
      </c>
      <c r="P335" s="50">
        <v>80</v>
      </c>
      <c r="Q335" s="50">
        <v>554</v>
      </c>
      <c r="R335" s="50" t="s">
        <v>1682</v>
      </c>
      <c r="S335" s="50" t="s">
        <v>845</v>
      </c>
      <c r="T335" s="50">
        <v>2222</v>
      </c>
      <c r="U335" s="50" t="s">
        <v>51</v>
      </c>
      <c r="V335" s="50" t="s">
        <v>52</v>
      </c>
      <c r="AA335" s="50" t="s">
        <v>53</v>
      </c>
      <c r="AB335" s="58" t="s">
        <v>199</v>
      </c>
      <c r="AC335" s="50" t="s">
        <v>511</v>
      </c>
      <c r="AD335" s="50">
        <v>41.299253654605998</v>
      </c>
      <c r="AE335" s="50">
        <v>2.0207799340123902</v>
      </c>
      <c r="AF335" s="50">
        <v>300</v>
      </c>
      <c r="AG335" s="50" t="s">
        <v>43</v>
      </c>
      <c r="AH335" s="50" t="str">
        <f t="shared" si="38"/>
        <v>C-32S 50,365 Gavà</v>
      </c>
      <c r="AI335" s="50"/>
      <c r="AJ335" s="50" t="str">
        <f t="shared" si="39"/>
        <v>{'Camera information':{'Identifier':'camera.3207','Number':3207,'Group':'C-32S','Name':'C-32S 50,365 Gavà','Location':'ACCESSOS SUD',</v>
      </c>
      <c r="AK335" s="50" t="str">
        <f t="shared" si="37"/>
        <v>'Description':'C-32S 50,365 Gavà','Symbol':'Fixed camera','Owner':'SCT','Municipality':'Viladecans','Kilometric Point':'50,365','Road':'C-32S','Direction':'CRE',</v>
      </c>
      <c r="AL335" s="50" t="str">
        <f t="shared" si="40"/>
        <v>'Latitude':'41,299253654606','Longitude':'2,02077993401239','Manufacturer':'AXIS','Model':'-','Protocol':'		Plettack','Polling':300,</v>
      </c>
      <c r="AM335" s="50" t="str">
        <f t="shared" si="35"/>
        <v>'Connection':{'Address':'10.137.241.41','Multicast address':'				239.239.239.239','User':'root','Password':'root','HTTP port':80,'ONVIF port':80,'RTSP port':554},</v>
      </c>
      <c r="AN335" s="50" t="str">
        <f t="shared" si="41"/>
        <v>'PTZ protocol':{'Protocol':'		Plettack','Address':			7,'Port':2222,'Serial settings':'9600,8,E,1'}}},</v>
      </c>
      <c r="AO335" s="50"/>
      <c r="AP335" s="50"/>
      <c r="AQ335" s="50"/>
      <c r="AR335" s="50"/>
      <c r="AS335" s="50"/>
      <c r="AT335" s="50"/>
      <c r="AU335" s="50"/>
      <c r="AV335" s="50"/>
      <c r="AW335" s="50"/>
      <c r="AX335" s="50"/>
      <c r="AY335" s="50"/>
      <c r="AZ335" s="50"/>
      <c r="BA335" s="50"/>
      <c r="BB335" s="50"/>
      <c r="BC335" s="50"/>
      <c r="BD335" s="50"/>
      <c r="BE335" s="50"/>
      <c r="BF335" s="50"/>
      <c r="BG335" s="50"/>
      <c r="BH335" s="50"/>
      <c r="BI335" s="50"/>
      <c r="BJ335" s="50"/>
      <c r="BK335" s="50"/>
      <c r="BL335" s="50"/>
      <c r="BM335" s="50"/>
      <c r="BN335" s="50"/>
      <c r="BO335" s="50"/>
      <c r="BP335" s="50"/>
      <c r="BQ335" s="50"/>
      <c r="BR335" s="50"/>
      <c r="BS335" s="50"/>
      <c r="BT335" s="50"/>
      <c r="BU335" s="50"/>
      <c r="BV335" s="50"/>
      <c r="BW335" s="50"/>
      <c r="BX335" s="50"/>
      <c r="BY335" s="50"/>
      <c r="BZ335" s="50"/>
      <c r="CA335" s="50"/>
      <c r="CB335" s="50"/>
      <c r="CC335" s="50"/>
      <c r="CD335" s="50"/>
      <c r="CE335" s="50"/>
      <c r="CF335" s="50"/>
      <c r="CG335" s="50"/>
      <c r="CH335" s="50"/>
      <c r="CI335" s="50"/>
      <c r="CJ335" s="50"/>
      <c r="CK335" s="50"/>
      <c r="CL335" s="50"/>
      <c r="CM335" s="50"/>
      <c r="CN335" s="50"/>
      <c r="CO335" s="50"/>
      <c r="CP335" s="50"/>
      <c r="CQ335" s="50"/>
      <c r="CR335" s="50"/>
      <c r="CS335" s="50"/>
      <c r="CT335" s="50"/>
      <c r="CU335" s="50"/>
      <c r="CV335" s="50"/>
      <c r="CW335" s="50"/>
      <c r="CX335" s="50"/>
      <c r="CY335" s="50"/>
      <c r="CZ335" s="50"/>
      <c r="DA335" s="50"/>
      <c r="DB335" s="50"/>
      <c r="DC335" s="50"/>
      <c r="DD335" s="50"/>
      <c r="DE335" s="50"/>
      <c r="DF335" s="50"/>
      <c r="DG335" s="50"/>
      <c r="DH335" s="50"/>
      <c r="DI335" s="50"/>
      <c r="DJ335" s="50"/>
      <c r="DK335" s="50"/>
      <c r="DL335" s="50"/>
      <c r="DM335" s="50"/>
      <c r="DN335" s="50"/>
      <c r="DO335" s="50"/>
      <c r="DP335" s="50"/>
      <c r="DQ335" s="50"/>
      <c r="DR335" s="50"/>
      <c r="DS335" s="50"/>
      <c r="DT335" s="50"/>
      <c r="DU335" s="50"/>
      <c r="DV335" s="50"/>
      <c r="DW335" s="50"/>
      <c r="DX335" s="50"/>
      <c r="DY335" s="50"/>
      <c r="DZ335" s="50"/>
      <c r="EA335" s="50"/>
      <c r="EB335" s="50"/>
      <c r="EC335" s="50"/>
      <c r="ED335" s="50"/>
      <c r="EE335" s="50"/>
      <c r="EF335" s="50"/>
      <c r="EG335" s="50"/>
      <c r="EH335" s="50"/>
      <c r="EI335" s="50"/>
      <c r="EJ335" s="50"/>
      <c r="EK335" s="50"/>
      <c r="EL335" s="50"/>
      <c r="EM335" s="50"/>
      <c r="EN335" s="50"/>
      <c r="EO335" s="50"/>
      <c r="EP335" s="50"/>
      <c r="EQ335" s="50"/>
      <c r="ER335" s="50"/>
      <c r="ES335" s="50"/>
      <c r="ET335" s="50"/>
      <c r="EU335" s="50"/>
      <c r="EV335" s="50"/>
      <c r="EW335" s="50"/>
      <c r="EX335" s="50"/>
      <c r="EY335" s="50"/>
      <c r="EZ335" s="50"/>
      <c r="FA335" s="50"/>
      <c r="FB335" s="50"/>
      <c r="FC335" s="50"/>
      <c r="FD335" s="50"/>
      <c r="FE335" s="50"/>
      <c r="FF335" s="50"/>
      <c r="FG335" s="50"/>
      <c r="FH335" s="50"/>
      <c r="FI335" s="50"/>
      <c r="FJ335" s="50"/>
      <c r="FK335" s="50"/>
      <c r="FL335" s="50"/>
      <c r="FM335" s="50"/>
      <c r="FN335" s="50"/>
      <c r="FO335" s="50"/>
      <c r="FP335" s="50"/>
      <c r="FQ335" s="50"/>
      <c r="FR335" s="50"/>
      <c r="FS335" s="50"/>
      <c r="FT335" s="50"/>
      <c r="FU335" s="50"/>
      <c r="FV335" s="50"/>
      <c r="FW335" s="50"/>
      <c r="FX335" s="50"/>
      <c r="FY335" s="50"/>
      <c r="FZ335" s="50"/>
      <c r="GA335" s="50"/>
      <c r="GB335" s="50"/>
      <c r="GC335" s="50"/>
      <c r="GD335" s="50"/>
      <c r="GE335" s="50"/>
      <c r="GF335" s="50"/>
      <c r="GG335" s="50"/>
      <c r="GH335" s="50"/>
      <c r="GI335" s="50"/>
      <c r="GJ335" s="50"/>
      <c r="GK335" s="50"/>
      <c r="GL335" s="50"/>
      <c r="GM335" s="50"/>
      <c r="GN335" s="50"/>
      <c r="GO335" s="50"/>
      <c r="GP335" s="50"/>
      <c r="GQ335" s="50"/>
      <c r="GR335" s="50"/>
      <c r="GS335" s="50"/>
      <c r="GT335" s="50"/>
      <c r="GU335" s="50"/>
      <c r="GV335" s="50"/>
      <c r="GW335" s="50"/>
      <c r="GX335" s="50"/>
      <c r="GY335" s="50"/>
      <c r="GZ335" s="50"/>
      <c r="HA335" s="50"/>
      <c r="HB335" s="50"/>
      <c r="HC335" s="50"/>
      <c r="HD335" s="50"/>
      <c r="HE335" s="50"/>
      <c r="HF335" s="50"/>
      <c r="HG335" s="50"/>
      <c r="HH335" s="50"/>
      <c r="HI335" s="50"/>
      <c r="HJ335" s="50"/>
      <c r="HK335" s="50"/>
      <c r="HL335" s="50"/>
      <c r="HM335" s="50"/>
      <c r="HN335" s="50"/>
      <c r="HO335" s="50"/>
      <c r="HP335" s="50"/>
      <c r="HQ335" s="50"/>
      <c r="HR335" s="50"/>
      <c r="HS335" s="50"/>
      <c r="HT335" s="50"/>
      <c r="HU335" s="50"/>
      <c r="HV335" s="50"/>
      <c r="HW335" s="50"/>
      <c r="HX335" s="50"/>
      <c r="HY335" s="50"/>
      <c r="HZ335" s="50"/>
      <c r="IA335" s="50"/>
      <c r="IB335" s="50"/>
      <c r="IC335" s="50"/>
      <c r="ID335" s="50"/>
      <c r="IE335" s="50"/>
      <c r="IF335" s="50"/>
      <c r="IG335" s="50"/>
      <c r="IH335" s="50"/>
      <c r="II335" s="50"/>
      <c r="IJ335" s="50"/>
      <c r="IK335" s="50"/>
      <c r="IL335" s="50"/>
      <c r="IM335" s="50"/>
      <c r="IN335" s="50"/>
      <c r="IO335" s="50"/>
      <c r="IP335" s="50"/>
      <c r="IQ335" s="50"/>
      <c r="IR335" s="50"/>
      <c r="IS335" s="50"/>
    </row>
    <row r="336" spans="1:253" ht="14.25" customHeight="1" x14ac:dyDescent="0.2">
      <c r="A336" s="56" t="str">
        <f t="shared" si="36"/>
        <v>camera.3208</v>
      </c>
      <c r="B336" s="57">
        <v>3208</v>
      </c>
      <c r="C336" s="58" t="s">
        <v>199</v>
      </c>
      <c r="D336" s="58">
        <v>49.113999999999997</v>
      </c>
      <c r="E336" s="58" t="s">
        <v>45</v>
      </c>
      <c r="F336" s="58" t="s">
        <v>34</v>
      </c>
      <c r="G336" s="58" t="s">
        <v>35</v>
      </c>
      <c r="H336" s="58" t="s">
        <v>923</v>
      </c>
      <c r="I336" s="58" t="s">
        <v>923</v>
      </c>
      <c r="J336" s="50" t="s">
        <v>47</v>
      </c>
      <c r="K336" s="50" t="s">
        <v>3722</v>
      </c>
      <c r="L336" s="65" t="s">
        <v>977</v>
      </c>
      <c r="M336" s="58" t="s">
        <v>50</v>
      </c>
      <c r="N336" s="58" t="s">
        <v>50</v>
      </c>
      <c r="O336" s="50">
        <v>80</v>
      </c>
      <c r="P336" s="50">
        <v>80</v>
      </c>
      <c r="Q336" s="50">
        <v>554</v>
      </c>
      <c r="R336" s="50" t="s">
        <v>1682</v>
      </c>
      <c r="S336" s="50" t="s">
        <v>848</v>
      </c>
      <c r="T336" s="50">
        <v>2222</v>
      </c>
      <c r="U336" s="50" t="s">
        <v>51</v>
      </c>
      <c r="V336" s="50" t="s">
        <v>52</v>
      </c>
      <c r="AA336" s="50" t="s">
        <v>978</v>
      </c>
      <c r="AB336" s="58" t="s">
        <v>199</v>
      </c>
      <c r="AC336" s="50" t="s">
        <v>511</v>
      </c>
      <c r="AD336" s="50">
        <v>41.292051673349697</v>
      </c>
      <c r="AE336" s="50">
        <v>2.00943907139925</v>
      </c>
      <c r="AF336" s="50">
        <v>300</v>
      </c>
      <c r="AG336" s="50" t="s">
        <v>43</v>
      </c>
      <c r="AH336" s="50" t="str">
        <f t="shared" si="38"/>
        <v>C-32S 49,114 Gavà</v>
      </c>
      <c r="AI336" s="50"/>
      <c r="AJ336" s="50" t="str">
        <f t="shared" si="39"/>
        <v>{'Camera information':{'Identifier':'camera.3208','Number':3208,'Group':'C-32S','Name':'C-32S 49,114 Gavà','Location':'ACCESSOS SUD',</v>
      </c>
      <c r="AK336" s="50" t="str">
        <f t="shared" si="37"/>
        <v>'Description':'C-32S 49,114 Gavà','Symbol':'Fixed camera','Owner':'SCT','Municipality':'Gavà','Kilometric Point':'49,114','Road':'C-32S','Direction':'CRE',</v>
      </c>
      <c r="AL336" s="50" t="str">
        <f t="shared" si="40"/>
        <v>'Latitude':'41,2920516733497','Longitude':'2,00943907139925','Manufacturer':'AXIS','Model':'-','Protocol':'		Plettack','Polling':300,</v>
      </c>
      <c r="AM336" s="50" t="str">
        <f t="shared" si="35"/>
        <v>'Connection':{'Address':'10.137.241.42','Multicast address':'				239.239.239.239','User':'root','Password':'root','HTTP port':80,'ONVIF port':80,'RTSP port':554},</v>
      </c>
      <c r="AN336" s="50" t="str">
        <f t="shared" si="41"/>
        <v>'PTZ protocol':{'Protocol':'		Plettack','Address':			8,'Port':2222,'Serial settings':'9600,8,E,1'}}},</v>
      </c>
      <c r="AO336" s="50"/>
      <c r="AP336" s="50"/>
      <c r="AQ336" s="50"/>
      <c r="AR336" s="50"/>
      <c r="AS336" s="50"/>
      <c r="AT336" s="50"/>
      <c r="AU336" s="50"/>
      <c r="AV336" s="50"/>
      <c r="AW336" s="50"/>
      <c r="AX336" s="50"/>
      <c r="AY336" s="50"/>
      <c r="AZ336" s="50"/>
      <c r="BA336" s="50"/>
      <c r="BB336" s="50"/>
      <c r="BC336" s="50"/>
      <c r="BD336" s="50"/>
      <c r="BE336" s="50"/>
      <c r="BF336" s="50"/>
      <c r="BG336" s="50"/>
      <c r="BH336" s="50"/>
      <c r="BI336" s="50"/>
      <c r="BJ336" s="50"/>
      <c r="BK336" s="50"/>
      <c r="BL336" s="50"/>
      <c r="BM336" s="50"/>
      <c r="BN336" s="50"/>
      <c r="BO336" s="50"/>
      <c r="BP336" s="50"/>
      <c r="BQ336" s="50"/>
      <c r="BR336" s="50"/>
      <c r="BS336" s="50"/>
      <c r="BT336" s="50"/>
      <c r="BU336" s="50"/>
      <c r="BV336" s="50"/>
      <c r="BW336" s="50"/>
      <c r="BX336" s="50"/>
      <c r="BY336" s="50"/>
      <c r="BZ336" s="50"/>
      <c r="CA336" s="50"/>
      <c r="CB336" s="50"/>
      <c r="CC336" s="50"/>
      <c r="CD336" s="50"/>
      <c r="CE336" s="50"/>
      <c r="CF336" s="50"/>
      <c r="CG336" s="50"/>
      <c r="CH336" s="50"/>
      <c r="CI336" s="50"/>
      <c r="CJ336" s="50"/>
      <c r="CK336" s="50"/>
      <c r="CL336" s="50"/>
      <c r="CM336" s="50"/>
      <c r="CN336" s="50"/>
      <c r="CO336" s="50"/>
      <c r="CP336" s="50"/>
      <c r="CQ336" s="50"/>
      <c r="CR336" s="50"/>
      <c r="CS336" s="50"/>
      <c r="CT336" s="50"/>
      <c r="CU336" s="50"/>
      <c r="CV336" s="50"/>
      <c r="CW336" s="50"/>
      <c r="CX336" s="50"/>
      <c r="CY336" s="50"/>
      <c r="CZ336" s="50"/>
      <c r="DA336" s="50"/>
      <c r="DB336" s="50"/>
      <c r="DC336" s="50"/>
      <c r="DD336" s="50"/>
      <c r="DE336" s="50"/>
      <c r="DF336" s="50"/>
      <c r="DG336" s="50"/>
      <c r="DH336" s="50"/>
      <c r="DI336" s="50"/>
      <c r="DJ336" s="50"/>
      <c r="DK336" s="50"/>
      <c r="DL336" s="50"/>
      <c r="DM336" s="50"/>
      <c r="DN336" s="50"/>
      <c r="DO336" s="50"/>
      <c r="DP336" s="50"/>
      <c r="DQ336" s="50"/>
      <c r="DR336" s="50"/>
      <c r="DS336" s="50"/>
      <c r="DT336" s="50"/>
      <c r="DU336" s="50"/>
      <c r="DV336" s="50"/>
      <c r="DW336" s="50"/>
      <c r="DX336" s="50"/>
      <c r="DY336" s="50"/>
      <c r="DZ336" s="50"/>
      <c r="EA336" s="50"/>
      <c r="EB336" s="50"/>
      <c r="EC336" s="50"/>
      <c r="ED336" s="50"/>
      <c r="EE336" s="50"/>
      <c r="EF336" s="50"/>
      <c r="EG336" s="50"/>
      <c r="EH336" s="50"/>
      <c r="EI336" s="50"/>
      <c r="EJ336" s="50"/>
      <c r="EK336" s="50"/>
      <c r="EL336" s="50"/>
      <c r="EM336" s="50"/>
      <c r="EN336" s="50"/>
      <c r="EO336" s="50"/>
      <c r="EP336" s="50"/>
      <c r="EQ336" s="50"/>
      <c r="ER336" s="50"/>
      <c r="ES336" s="50"/>
      <c r="ET336" s="50"/>
      <c r="EU336" s="50"/>
      <c r="EV336" s="50"/>
      <c r="EW336" s="50"/>
      <c r="EX336" s="50"/>
      <c r="EY336" s="50"/>
      <c r="EZ336" s="50"/>
      <c r="FA336" s="50"/>
      <c r="FB336" s="50"/>
      <c r="FC336" s="50"/>
      <c r="FD336" s="50"/>
      <c r="FE336" s="50"/>
      <c r="FF336" s="50"/>
      <c r="FG336" s="50"/>
      <c r="FH336" s="50"/>
      <c r="FI336" s="50"/>
      <c r="FJ336" s="50"/>
      <c r="FK336" s="50"/>
      <c r="FL336" s="50"/>
      <c r="FM336" s="50"/>
      <c r="FN336" s="50"/>
      <c r="FO336" s="50"/>
      <c r="FP336" s="50"/>
      <c r="FQ336" s="50"/>
      <c r="FR336" s="50"/>
      <c r="FS336" s="50"/>
      <c r="FT336" s="50"/>
      <c r="FU336" s="50"/>
      <c r="FV336" s="50"/>
      <c r="FW336" s="50"/>
      <c r="FX336" s="50"/>
      <c r="FY336" s="50"/>
      <c r="FZ336" s="50"/>
      <c r="GA336" s="50"/>
      <c r="GB336" s="50"/>
      <c r="GC336" s="50"/>
      <c r="GD336" s="50"/>
      <c r="GE336" s="50"/>
      <c r="GF336" s="50"/>
      <c r="GG336" s="50"/>
      <c r="GH336" s="50"/>
      <c r="GI336" s="50"/>
      <c r="GJ336" s="50"/>
      <c r="GK336" s="50"/>
      <c r="GL336" s="50"/>
      <c r="GM336" s="50"/>
      <c r="GN336" s="50"/>
      <c r="GO336" s="50"/>
      <c r="GP336" s="50"/>
      <c r="GQ336" s="50"/>
      <c r="GR336" s="50"/>
      <c r="GS336" s="50"/>
      <c r="GT336" s="50"/>
      <c r="GU336" s="50"/>
      <c r="GV336" s="50"/>
      <c r="GW336" s="50"/>
      <c r="GX336" s="50"/>
      <c r="GY336" s="50"/>
      <c r="GZ336" s="50"/>
      <c r="HA336" s="50"/>
      <c r="HB336" s="50"/>
      <c r="HC336" s="50"/>
      <c r="HD336" s="50"/>
      <c r="HE336" s="50"/>
      <c r="HF336" s="50"/>
      <c r="HG336" s="50"/>
      <c r="HH336" s="50"/>
      <c r="HI336" s="50"/>
      <c r="HJ336" s="50"/>
      <c r="HK336" s="50"/>
      <c r="HL336" s="50"/>
      <c r="HM336" s="50"/>
      <c r="HN336" s="50"/>
      <c r="HO336" s="50"/>
      <c r="HP336" s="50"/>
      <c r="HQ336" s="50"/>
      <c r="HR336" s="50"/>
      <c r="HS336" s="50"/>
      <c r="HT336" s="50"/>
      <c r="HU336" s="50"/>
      <c r="HV336" s="50"/>
      <c r="HW336" s="50"/>
      <c r="HX336" s="50"/>
      <c r="HY336" s="50"/>
      <c r="HZ336" s="50"/>
      <c r="IA336" s="50"/>
      <c r="IB336" s="50"/>
      <c r="IC336" s="50"/>
      <c r="ID336" s="50"/>
      <c r="IE336" s="50"/>
      <c r="IF336" s="50"/>
      <c r="IG336" s="50"/>
      <c r="IH336" s="50"/>
      <c r="II336" s="50"/>
      <c r="IJ336" s="50"/>
      <c r="IK336" s="50"/>
      <c r="IL336" s="50"/>
      <c r="IM336" s="50"/>
      <c r="IN336" s="50"/>
      <c r="IO336" s="50"/>
      <c r="IP336" s="50"/>
      <c r="IQ336" s="50"/>
      <c r="IR336" s="50"/>
      <c r="IS336" s="50"/>
    </row>
    <row r="337" spans="1:253" ht="14.25" customHeight="1" x14ac:dyDescent="0.2">
      <c r="A337" s="56" t="str">
        <f t="shared" si="36"/>
        <v>camera.3209</v>
      </c>
      <c r="B337" s="57">
        <v>3209</v>
      </c>
      <c r="C337" s="58" t="s">
        <v>199</v>
      </c>
      <c r="D337" s="58">
        <v>49.975000000000001</v>
      </c>
      <c r="E337" s="58" t="s">
        <v>45</v>
      </c>
      <c r="F337" s="58" t="s">
        <v>34</v>
      </c>
      <c r="G337" s="58" t="s">
        <v>35</v>
      </c>
      <c r="H337" s="58" t="s">
        <v>923</v>
      </c>
      <c r="I337" s="58" t="s">
        <v>979</v>
      </c>
      <c r="J337" s="50" t="s">
        <v>47</v>
      </c>
      <c r="K337" s="50" t="s">
        <v>48</v>
      </c>
      <c r="L337" s="50" t="s">
        <v>980</v>
      </c>
      <c r="M337" s="58" t="s">
        <v>50</v>
      </c>
      <c r="N337" s="58" t="s">
        <v>50</v>
      </c>
      <c r="O337" s="50">
        <v>80</v>
      </c>
      <c r="P337" s="50">
        <v>80</v>
      </c>
      <c r="Q337" s="50">
        <v>554</v>
      </c>
      <c r="R337" s="50" t="s">
        <v>1682</v>
      </c>
      <c r="S337" s="50" t="s">
        <v>660</v>
      </c>
      <c r="T337" s="50">
        <v>2222</v>
      </c>
      <c r="U337" s="50" t="s">
        <v>51</v>
      </c>
      <c r="V337" s="50" t="s">
        <v>52</v>
      </c>
      <c r="AA337" s="50" t="s">
        <v>981</v>
      </c>
      <c r="AB337" s="58" t="s">
        <v>199</v>
      </c>
      <c r="AC337" s="50" t="s">
        <v>54</v>
      </c>
      <c r="AD337" s="50">
        <v>41.286037731757901</v>
      </c>
      <c r="AE337" s="50">
        <v>1.99826752756355</v>
      </c>
      <c r="AF337" s="50">
        <v>300</v>
      </c>
      <c r="AG337" s="50" t="s">
        <v>43</v>
      </c>
      <c r="AH337" s="50" t="str">
        <f t="shared" si="38"/>
        <v>C-32S 49,975 Gavà Sud</v>
      </c>
      <c r="AI337" s="50"/>
      <c r="AJ337" s="50" t="str">
        <f t="shared" si="39"/>
        <v>{'Camera information':{'Identifier':'camera.3209','Number':3209,'Group':'C-32S','Name':'C-32S 49,975 Gavà Sud','Location':'ACCESSOS SUD',</v>
      </c>
      <c r="AK337" s="50" t="str">
        <f t="shared" si="37"/>
        <v>'Description':'C-32S 49,975 Gavà Sud','Symbol':'Fixed camera','Owner':'SCT','Municipality':'Gavà','Kilometric Point':'49,975','Road':'C-32S','Direction':'DEC',</v>
      </c>
      <c r="AL337" s="50" t="str">
        <f t="shared" si="40"/>
        <v>'Latitude':'41,2860377317579','Longitude':'1,99826752756355','Manufacturer':'AXIS','Model':'AXIS Q7401 Video Encoder','Protocol':'		Plettack','Polling':300,</v>
      </c>
      <c r="AM337" s="50" t="str">
        <f t="shared" si="35"/>
        <v>'Connection':{'Address':'10.137.241.43','Multicast address':'				239.239.239.239','User':'root','Password':'root','HTTP port':80,'ONVIF port':80,'RTSP port':554},</v>
      </c>
      <c r="AN337" s="50" t="str">
        <f t="shared" si="41"/>
        <v>'PTZ protocol':{'Protocol':'		Plettack','Address':			9,'Port':2222,'Serial settings':'9600,8,E,1'}}},</v>
      </c>
      <c r="AO337" s="50"/>
      <c r="AP337" s="50"/>
      <c r="AQ337" s="50"/>
      <c r="AR337" s="50"/>
      <c r="AS337" s="50"/>
      <c r="AT337" s="50"/>
      <c r="AU337" s="50"/>
      <c r="AV337" s="50"/>
      <c r="AW337" s="50"/>
      <c r="AX337" s="50"/>
      <c r="AY337" s="50"/>
      <c r="AZ337" s="50"/>
      <c r="BA337" s="50"/>
      <c r="BB337" s="50"/>
      <c r="BC337" s="50"/>
      <c r="BD337" s="50"/>
      <c r="BE337" s="50"/>
      <c r="BF337" s="50"/>
      <c r="BG337" s="50"/>
      <c r="BH337" s="50"/>
      <c r="BI337" s="50"/>
      <c r="BJ337" s="50"/>
      <c r="BK337" s="50"/>
      <c r="BL337" s="50"/>
      <c r="BM337" s="50"/>
      <c r="BN337" s="50"/>
      <c r="BO337" s="50"/>
      <c r="BP337" s="50"/>
      <c r="BQ337" s="50"/>
      <c r="BR337" s="50"/>
      <c r="BS337" s="50"/>
      <c r="BT337" s="50"/>
      <c r="BU337" s="50"/>
      <c r="BV337" s="50"/>
      <c r="BW337" s="50"/>
      <c r="BX337" s="50"/>
      <c r="BY337" s="50"/>
      <c r="BZ337" s="50"/>
      <c r="CA337" s="50"/>
      <c r="CB337" s="50"/>
      <c r="CC337" s="50"/>
      <c r="CD337" s="50"/>
      <c r="CE337" s="50"/>
      <c r="CF337" s="50"/>
      <c r="CG337" s="50"/>
      <c r="CH337" s="50"/>
      <c r="CI337" s="50"/>
      <c r="CJ337" s="50"/>
      <c r="CK337" s="50"/>
      <c r="CL337" s="50"/>
      <c r="CM337" s="50"/>
      <c r="CN337" s="50"/>
      <c r="CO337" s="50"/>
      <c r="CP337" s="50"/>
      <c r="CQ337" s="50"/>
      <c r="CR337" s="50"/>
      <c r="CS337" s="50"/>
      <c r="CT337" s="50"/>
      <c r="CU337" s="50"/>
      <c r="CV337" s="50"/>
      <c r="CW337" s="50"/>
      <c r="CX337" s="50"/>
      <c r="CY337" s="50"/>
      <c r="CZ337" s="50"/>
      <c r="DA337" s="50"/>
      <c r="DB337" s="50"/>
      <c r="DC337" s="50"/>
      <c r="DD337" s="50"/>
      <c r="DE337" s="50"/>
      <c r="DF337" s="50"/>
      <c r="DG337" s="50"/>
      <c r="DH337" s="50"/>
      <c r="DI337" s="50"/>
      <c r="DJ337" s="50"/>
      <c r="DK337" s="50"/>
      <c r="DL337" s="50"/>
      <c r="DM337" s="50"/>
      <c r="DN337" s="50"/>
      <c r="DO337" s="50"/>
      <c r="DP337" s="50"/>
      <c r="DQ337" s="50"/>
      <c r="DR337" s="50"/>
      <c r="DS337" s="50"/>
      <c r="DT337" s="50"/>
      <c r="DU337" s="50"/>
      <c r="DV337" s="50"/>
      <c r="DW337" s="50"/>
      <c r="DX337" s="50"/>
      <c r="DY337" s="50"/>
      <c r="DZ337" s="50"/>
      <c r="EA337" s="50"/>
      <c r="EB337" s="50"/>
      <c r="EC337" s="50"/>
      <c r="ED337" s="50"/>
      <c r="EE337" s="50"/>
      <c r="EF337" s="50"/>
      <c r="EG337" s="50"/>
      <c r="EH337" s="50"/>
      <c r="EI337" s="50"/>
      <c r="EJ337" s="50"/>
      <c r="EK337" s="50"/>
      <c r="EL337" s="50"/>
      <c r="EM337" s="50"/>
      <c r="EN337" s="50"/>
      <c r="EO337" s="50"/>
      <c r="EP337" s="50"/>
      <c r="EQ337" s="50"/>
      <c r="ER337" s="50"/>
      <c r="ES337" s="50"/>
      <c r="ET337" s="50"/>
      <c r="EU337" s="50"/>
      <c r="EV337" s="50"/>
      <c r="EW337" s="50"/>
      <c r="EX337" s="50"/>
      <c r="EY337" s="50"/>
      <c r="EZ337" s="50"/>
      <c r="FA337" s="50"/>
      <c r="FB337" s="50"/>
      <c r="FC337" s="50"/>
      <c r="FD337" s="50"/>
      <c r="FE337" s="50"/>
      <c r="FF337" s="50"/>
      <c r="FG337" s="50"/>
      <c r="FH337" s="50"/>
      <c r="FI337" s="50"/>
      <c r="FJ337" s="50"/>
      <c r="FK337" s="50"/>
      <c r="FL337" s="50"/>
      <c r="FM337" s="50"/>
      <c r="FN337" s="50"/>
      <c r="FO337" s="50"/>
      <c r="FP337" s="50"/>
      <c r="FQ337" s="50"/>
      <c r="FR337" s="50"/>
      <c r="FS337" s="50"/>
      <c r="FT337" s="50"/>
      <c r="FU337" s="50"/>
      <c r="FV337" s="50"/>
      <c r="FW337" s="50"/>
      <c r="FX337" s="50"/>
      <c r="FY337" s="50"/>
      <c r="FZ337" s="50"/>
      <c r="GA337" s="50"/>
      <c r="GB337" s="50"/>
      <c r="GC337" s="50"/>
      <c r="GD337" s="50"/>
      <c r="GE337" s="50"/>
      <c r="GF337" s="50"/>
      <c r="GG337" s="50"/>
      <c r="GH337" s="50"/>
      <c r="GI337" s="50"/>
      <c r="GJ337" s="50"/>
      <c r="GK337" s="50"/>
      <c r="GL337" s="50"/>
      <c r="GM337" s="50"/>
      <c r="GN337" s="50"/>
      <c r="GO337" s="50"/>
      <c r="GP337" s="50"/>
      <c r="GQ337" s="50"/>
      <c r="GR337" s="50"/>
      <c r="GS337" s="50"/>
      <c r="GT337" s="50"/>
      <c r="GU337" s="50"/>
      <c r="GV337" s="50"/>
      <c r="GW337" s="50"/>
      <c r="GX337" s="50"/>
      <c r="GY337" s="50"/>
      <c r="GZ337" s="50"/>
      <c r="HA337" s="50"/>
      <c r="HB337" s="50"/>
      <c r="HC337" s="50"/>
      <c r="HD337" s="50"/>
      <c r="HE337" s="50"/>
      <c r="HF337" s="50"/>
      <c r="HG337" s="50"/>
      <c r="HH337" s="50"/>
      <c r="HI337" s="50"/>
      <c r="HJ337" s="50"/>
      <c r="HK337" s="50"/>
      <c r="HL337" s="50"/>
      <c r="HM337" s="50"/>
      <c r="HN337" s="50"/>
      <c r="HO337" s="50"/>
      <c r="HP337" s="50"/>
      <c r="HQ337" s="50"/>
      <c r="HR337" s="50"/>
      <c r="HS337" s="50"/>
      <c r="HT337" s="50"/>
      <c r="HU337" s="50"/>
      <c r="HV337" s="50"/>
      <c r="HW337" s="50"/>
      <c r="HX337" s="50"/>
      <c r="HY337" s="50"/>
      <c r="HZ337" s="50"/>
      <c r="IA337" s="50"/>
      <c r="IB337" s="50"/>
      <c r="IC337" s="50"/>
      <c r="ID337" s="50"/>
      <c r="IE337" s="50"/>
      <c r="IF337" s="50"/>
      <c r="IG337" s="50"/>
      <c r="IH337" s="50"/>
      <c r="II337" s="50"/>
      <c r="IJ337" s="50"/>
      <c r="IK337" s="50"/>
      <c r="IL337" s="50"/>
      <c r="IM337" s="50"/>
      <c r="IN337" s="50"/>
      <c r="IO337" s="50"/>
      <c r="IP337" s="50"/>
      <c r="IQ337" s="50"/>
      <c r="IR337" s="50"/>
      <c r="IS337" s="50"/>
    </row>
    <row r="338" spans="1:253" ht="14.25" customHeight="1" x14ac:dyDescent="0.2">
      <c r="A338" s="56" t="str">
        <f t="shared" si="36"/>
        <v>camera.3210</v>
      </c>
      <c r="B338" s="57">
        <v>3210</v>
      </c>
      <c r="C338" s="58" t="s">
        <v>199</v>
      </c>
      <c r="D338" s="58">
        <v>46.9</v>
      </c>
      <c r="E338" s="58" t="s">
        <v>45</v>
      </c>
      <c r="F338" s="58" t="s">
        <v>34</v>
      </c>
      <c r="G338" s="58" t="s">
        <v>35</v>
      </c>
      <c r="H338" s="58" t="s">
        <v>930</v>
      </c>
      <c r="I338" s="58" t="s">
        <v>930</v>
      </c>
      <c r="J338" s="50" t="s">
        <v>47</v>
      </c>
      <c r="K338" s="50" t="s">
        <v>48</v>
      </c>
      <c r="L338" s="50" t="s">
        <v>982</v>
      </c>
      <c r="M338" s="58" t="s">
        <v>50</v>
      </c>
      <c r="N338" s="58" t="s">
        <v>50</v>
      </c>
      <c r="O338" s="50">
        <v>80</v>
      </c>
      <c r="P338" s="50">
        <v>80</v>
      </c>
      <c r="Q338" s="50">
        <v>554</v>
      </c>
      <c r="R338" s="50" t="s">
        <v>1682</v>
      </c>
      <c r="S338" s="50" t="s">
        <v>558</v>
      </c>
      <c r="T338" s="50">
        <v>2222</v>
      </c>
      <c r="U338" s="50" t="s">
        <v>51</v>
      </c>
      <c r="V338" s="50" t="s">
        <v>52</v>
      </c>
      <c r="AA338" s="50" t="s">
        <v>53</v>
      </c>
      <c r="AB338" s="58" t="s">
        <v>199</v>
      </c>
      <c r="AC338" s="50" t="s">
        <v>511</v>
      </c>
      <c r="AD338" s="50">
        <v>41.279270188473497</v>
      </c>
      <c r="AE338" s="50">
        <v>1.9892741024023199</v>
      </c>
      <c r="AF338" s="50">
        <v>300</v>
      </c>
      <c r="AG338" s="50" t="s">
        <v>43</v>
      </c>
      <c r="AH338" s="50" t="str">
        <f t="shared" si="38"/>
        <v>C-32S 46,9 Castelldefels</v>
      </c>
      <c r="AI338" s="50"/>
      <c r="AJ338" s="50" t="str">
        <f t="shared" si="39"/>
        <v>{'Camera information':{'Identifier':'camera.3210','Number':3210,'Group':'C-32S','Name':'C-32S 46,9 Castelldefels','Location':'ACCESSOS SUD',</v>
      </c>
      <c r="AK338" s="50" t="str">
        <f t="shared" si="37"/>
        <v>'Description':'C-32S 46,9 Castelldefels','Symbol':'Fixed camera','Owner':'SCT','Municipality':'Castelldefels','Kilometric Point':'46,9','Road':'C-32S','Direction':'CRE',</v>
      </c>
      <c r="AL338" s="50" t="str">
        <f t="shared" si="40"/>
        <v>'Latitude':'41,2792701884735','Longitude':'1,98927410240232','Manufacturer':'AXIS','Model':'AXIS Q7401 Video Encoder','Protocol':'		Plettack','Polling':300,</v>
      </c>
      <c r="AM338" s="50" t="str">
        <f t="shared" si="35"/>
        <v>'Connection':{'Address':'10.137.241.44','Multicast address':'				239.239.239.239','User':'root','Password':'root','HTTP port':80,'ONVIF port':80,'RTSP port':554},</v>
      </c>
      <c r="AN338" s="50" t="str">
        <f t="shared" si="41"/>
        <v>'PTZ protocol':{'Protocol':'		Plettack','Address':			10,'Port':2222,'Serial settings':'9600,8,E,1'}}},</v>
      </c>
      <c r="AO338" s="50"/>
      <c r="AP338" s="50"/>
      <c r="AQ338" s="50"/>
      <c r="AR338" s="50"/>
      <c r="AS338" s="50"/>
      <c r="AT338" s="50"/>
      <c r="AU338" s="50"/>
      <c r="AV338" s="50"/>
      <c r="AW338" s="50"/>
      <c r="AX338" s="50"/>
      <c r="AY338" s="50"/>
      <c r="AZ338" s="50"/>
      <c r="BA338" s="50"/>
      <c r="BB338" s="50"/>
      <c r="BC338" s="50"/>
      <c r="BD338" s="50"/>
      <c r="BE338" s="50"/>
      <c r="BF338" s="50"/>
      <c r="BG338" s="50"/>
      <c r="BH338" s="50"/>
      <c r="BI338" s="50"/>
      <c r="BJ338" s="50"/>
      <c r="BK338" s="50"/>
      <c r="BL338" s="50"/>
      <c r="BM338" s="50"/>
      <c r="BN338" s="50"/>
      <c r="BO338" s="50"/>
      <c r="BP338" s="50"/>
      <c r="BQ338" s="50"/>
      <c r="BR338" s="50"/>
      <c r="BS338" s="50"/>
      <c r="BT338" s="50"/>
      <c r="BU338" s="50"/>
      <c r="BV338" s="50"/>
      <c r="BW338" s="50"/>
      <c r="BX338" s="50"/>
      <c r="BY338" s="50"/>
      <c r="BZ338" s="50"/>
      <c r="CA338" s="50"/>
      <c r="CB338" s="50"/>
      <c r="CC338" s="50"/>
      <c r="CD338" s="50"/>
      <c r="CE338" s="50"/>
      <c r="CF338" s="50"/>
      <c r="CG338" s="50"/>
      <c r="CH338" s="50"/>
      <c r="CI338" s="50"/>
      <c r="CJ338" s="50"/>
      <c r="CK338" s="50"/>
      <c r="CL338" s="50"/>
      <c r="CM338" s="50"/>
      <c r="CN338" s="50"/>
      <c r="CO338" s="50"/>
      <c r="CP338" s="50"/>
      <c r="CQ338" s="50"/>
      <c r="CR338" s="50"/>
      <c r="CS338" s="50"/>
      <c r="CT338" s="50"/>
      <c r="CU338" s="50"/>
      <c r="CV338" s="50"/>
      <c r="CW338" s="50"/>
      <c r="CX338" s="50"/>
      <c r="CY338" s="50"/>
      <c r="CZ338" s="50"/>
      <c r="DA338" s="50"/>
      <c r="DB338" s="50"/>
      <c r="DC338" s="50"/>
      <c r="DD338" s="50"/>
      <c r="DE338" s="50"/>
      <c r="DF338" s="50"/>
      <c r="DG338" s="50"/>
      <c r="DH338" s="50"/>
      <c r="DI338" s="50"/>
      <c r="DJ338" s="50"/>
      <c r="DK338" s="50"/>
      <c r="DL338" s="50"/>
      <c r="DM338" s="50"/>
      <c r="DN338" s="50"/>
      <c r="DO338" s="50"/>
      <c r="DP338" s="50"/>
      <c r="DQ338" s="50"/>
      <c r="DR338" s="50"/>
      <c r="DS338" s="50"/>
      <c r="DT338" s="50"/>
      <c r="DU338" s="50"/>
      <c r="DV338" s="50"/>
      <c r="DW338" s="50"/>
      <c r="DX338" s="50"/>
      <c r="DY338" s="50"/>
      <c r="DZ338" s="50"/>
      <c r="EA338" s="50"/>
      <c r="EB338" s="50"/>
      <c r="EC338" s="50"/>
      <c r="ED338" s="50"/>
      <c r="EE338" s="50"/>
      <c r="EF338" s="50"/>
      <c r="EG338" s="50"/>
      <c r="EH338" s="50"/>
      <c r="EI338" s="50"/>
      <c r="EJ338" s="50"/>
      <c r="EK338" s="50"/>
      <c r="EL338" s="50"/>
      <c r="EM338" s="50"/>
      <c r="EN338" s="50"/>
      <c r="EO338" s="50"/>
      <c r="EP338" s="50"/>
      <c r="EQ338" s="50"/>
      <c r="ER338" s="50"/>
      <c r="ES338" s="50"/>
      <c r="ET338" s="50"/>
      <c r="EU338" s="50"/>
      <c r="EV338" s="50"/>
      <c r="EW338" s="50"/>
      <c r="EX338" s="50"/>
      <c r="EY338" s="50"/>
      <c r="EZ338" s="50"/>
      <c r="FA338" s="50"/>
      <c r="FB338" s="50"/>
      <c r="FC338" s="50"/>
      <c r="FD338" s="50"/>
      <c r="FE338" s="50"/>
      <c r="FF338" s="50"/>
      <c r="FG338" s="50"/>
      <c r="FH338" s="50"/>
      <c r="FI338" s="50"/>
      <c r="FJ338" s="50"/>
      <c r="FK338" s="50"/>
      <c r="FL338" s="50"/>
      <c r="FM338" s="50"/>
      <c r="FN338" s="50"/>
      <c r="FO338" s="50"/>
      <c r="FP338" s="50"/>
      <c r="FQ338" s="50"/>
      <c r="FR338" s="50"/>
      <c r="FS338" s="50"/>
      <c r="FT338" s="50"/>
      <c r="FU338" s="50"/>
      <c r="FV338" s="50"/>
      <c r="FW338" s="50"/>
      <c r="FX338" s="50"/>
      <c r="FY338" s="50"/>
      <c r="FZ338" s="50"/>
      <c r="GA338" s="50"/>
      <c r="GB338" s="50"/>
      <c r="GC338" s="50"/>
      <c r="GD338" s="50"/>
      <c r="GE338" s="50"/>
      <c r="GF338" s="50"/>
      <c r="GG338" s="50"/>
      <c r="GH338" s="50"/>
      <c r="GI338" s="50"/>
      <c r="GJ338" s="50"/>
      <c r="GK338" s="50"/>
      <c r="GL338" s="50"/>
      <c r="GM338" s="50"/>
      <c r="GN338" s="50"/>
      <c r="GO338" s="50"/>
      <c r="GP338" s="50"/>
      <c r="GQ338" s="50"/>
      <c r="GR338" s="50"/>
      <c r="GS338" s="50"/>
      <c r="GT338" s="50"/>
      <c r="GU338" s="50"/>
      <c r="GV338" s="50"/>
      <c r="GW338" s="50"/>
      <c r="GX338" s="50"/>
      <c r="GY338" s="50"/>
      <c r="GZ338" s="50"/>
      <c r="HA338" s="50"/>
      <c r="HB338" s="50"/>
      <c r="HC338" s="50"/>
      <c r="HD338" s="50"/>
      <c r="HE338" s="50"/>
      <c r="HF338" s="50"/>
      <c r="HG338" s="50"/>
      <c r="HH338" s="50"/>
      <c r="HI338" s="50"/>
      <c r="HJ338" s="50"/>
      <c r="HK338" s="50"/>
      <c r="HL338" s="50"/>
      <c r="HM338" s="50"/>
      <c r="HN338" s="50"/>
      <c r="HO338" s="50"/>
      <c r="HP338" s="50"/>
      <c r="HQ338" s="50"/>
      <c r="HR338" s="50"/>
      <c r="HS338" s="50"/>
      <c r="HT338" s="50"/>
      <c r="HU338" s="50"/>
      <c r="HV338" s="50"/>
      <c r="HW338" s="50"/>
      <c r="HX338" s="50"/>
      <c r="HY338" s="50"/>
      <c r="HZ338" s="50"/>
      <c r="IA338" s="50"/>
      <c r="IB338" s="50"/>
      <c r="IC338" s="50"/>
      <c r="ID338" s="50"/>
      <c r="IE338" s="50"/>
      <c r="IF338" s="50"/>
      <c r="IG338" s="50"/>
      <c r="IH338" s="50"/>
      <c r="II338" s="50"/>
      <c r="IJ338" s="50"/>
      <c r="IK338" s="50"/>
      <c r="IL338" s="50"/>
      <c r="IM338" s="50"/>
      <c r="IN338" s="50"/>
      <c r="IO338" s="50"/>
      <c r="IP338" s="50"/>
      <c r="IQ338" s="50"/>
      <c r="IR338" s="50"/>
      <c r="IS338" s="50"/>
    </row>
    <row r="339" spans="1:253" ht="14.25" customHeight="1" x14ac:dyDescent="0.2">
      <c r="A339" s="56" t="str">
        <f t="shared" si="36"/>
        <v>camera.3211</v>
      </c>
      <c r="B339" s="57">
        <v>3211</v>
      </c>
      <c r="C339" s="58" t="s">
        <v>199</v>
      </c>
      <c r="D339" s="58">
        <v>45.274999999999999</v>
      </c>
      <c r="E339" s="58" t="s">
        <v>45</v>
      </c>
      <c r="F339" s="58" t="s">
        <v>34</v>
      </c>
      <c r="G339" s="58" t="s">
        <v>35</v>
      </c>
      <c r="H339" s="58" t="s">
        <v>930</v>
      </c>
      <c r="I339" s="58" t="s">
        <v>930</v>
      </c>
      <c r="J339" s="50" t="s">
        <v>47</v>
      </c>
      <c r="K339" s="50" t="s">
        <v>48</v>
      </c>
      <c r="L339" s="50" t="s">
        <v>983</v>
      </c>
      <c r="M339" s="58" t="s">
        <v>50</v>
      </c>
      <c r="N339" s="58" t="s">
        <v>50</v>
      </c>
      <c r="O339" s="50">
        <v>80</v>
      </c>
      <c r="P339" s="50">
        <v>80</v>
      </c>
      <c r="Q339" s="50">
        <v>554</v>
      </c>
      <c r="R339" s="50" t="s">
        <v>1682</v>
      </c>
      <c r="S339" s="50" t="s">
        <v>555</v>
      </c>
      <c r="T339" s="50">
        <v>2222</v>
      </c>
      <c r="U339" s="50" t="s">
        <v>51</v>
      </c>
      <c r="V339" s="50" t="s">
        <v>52</v>
      </c>
      <c r="AA339" s="50" t="s">
        <v>53</v>
      </c>
      <c r="AB339" s="58" t="s">
        <v>199</v>
      </c>
      <c r="AC339" s="50" t="s">
        <v>54</v>
      </c>
      <c r="AD339" s="50">
        <v>41.267950968427897</v>
      </c>
      <c r="AE339" s="50">
        <v>1.9631604273099901</v>
      </c>
      <c r="AF339" s="50">
        <v>300</v>
      </c>
      <c r="AG339" s="50" t="s">
        <v>43</v>
      </c>
      <c r="AH339" s="50" t="str">
        <f t="shared" si="38"/>
        <v>C-32S 45,275 Castelldefels</v>
      </c>
      <c r="AI339" s="50"/>
      <c r="AJ339" s="50" t="str">
        <f t="shared" si="39"/>
        <v>{'Camera information':{'Identifier':'camera.3211','Number':3211,'Group':'C-32S','Name':'C-32S 45,275 Castelldefels','Location':'ACCESSOS SUD',</v>
      </c>
      <c r="AK339" s="50" t="str">
        <f t="shared" si="37"/>
        <v>'Description':'C-32S 45,275 Castelldefels','Symbol':'Fixed camera','Owner':'SCT','Municipality':'Castelldefels','Kilometric Point':'45,275','Road':'C-32S','Direction':'DEC',</v>
      </c>
      <c r="AL339" s="50" t="str">
        <f t="shared" si="40"/>
        <v>'Latitude':'41,2679509684279','Longitude':'1,96316042730999','Manufacturer':'AXIS','Model':'AXIS Q7401 Video Encoder','Protocol':'		Plettack','Polling':300,</v>
      </c>
      <c r="AM339" s="50" t="str">
        <f t="shared" si="35"/>
        <v>'Connection':{'Address':'10.137.241.45','Multicast address':'				239.239.239.239','User':'root','Password':'root','HTTP port':80,'ONVIF port':80,'RTSP port':554},</v>
      </c>
      <c r="AN339" s="50" t="str">
        <f t="shared" si="41"/>
        <v>'PTZ protocol':{'Protocol':'		Plettack','Address':			11,'Port':2222,'Serial settings':'9600,8,E,1'}}},</v>
      </c>
      <c r="AO339" s="50"/>
      <c r="AP339" s="50"/>
      <c r="AQ339" s="50"/>
      <c r="AR339" s="50"/>
      <c r="AS339" s="50"/>
      <c r="AT339" s="50"/>
      <c r="AU339" s="50"/>
      <c r="AV339" s="50"/>
      <c r="AW339" s="50"/>
      <c r="AX339" s="50"/>
      <c r="AY339" s="50"/>
      <c r="AZ339" s="50"/>
      <c r="BA339" s="50"/>
      <c r="BB339" s="50"/>
      <c r="BC339" s="50"/>
      <c r="BD339" s="50"/>
      <c r="BE339" s="50"/>
      <c r="BF339" s="50"/>
      <c r="BG339" s="50"/>
      <c r="BH339" s="50"/>
      <c r="BI339" s="50"/>
      <c r="BJ339" s="50"/>
      <c r="BK339" s="50"/>
      <c r="BL339" s="50"/>
      <c r="BM339" s="50"/>
      <c r="BN339" s="50"/>
      <c r="BO339" s="50"/>
      <c r="BP339" s="50"/>
      <c r="BQ339" s="50"/>
      <c r="BR339" s="50"/>
      <c r="BS339" s="50"/>
      <c r="BT339" s="50"/>
      <c r="BU339" s="50"/>
      <c r="BV339" s="50"/>
      <c r="BW339" s="50"/>
      <c r="BX339" s="50"/>
      <c r="BY339" s="50"/>
      <c r="BZ339" s="50"/>
      <c r="CA339" s="50"/>
      <c r="CB339" s="50"/>
      <c r="CC339" s="50"/>
      <c r="CD339" s="50"/>
      <c r="CE339" s="50"/>
      <c r="CF339" s="50"/>
      <c r="CG339" s="50"/>
      <c r="CH339" s="50"/>
      <c r="CI339" s="50"/>
      <c r="CJ339" s="50"/>
      <c r="CK339" s="50"/>
      <c r="CL339" s="50"/>
      <c r="CM339" s="50"/>
      <c r="CN339" s="50"/>
      <c r="CO339" s="50"/>
      <c r="CP339" s="50"/>
      <c r="CQ339" s="50"/>
      <c r="CR339" s="50"/>
      <c r="CS339" s="50"/>
      <c r="CT339" s="50"/>
      <c r="CU339" s="50"/>
      <c r="CV339" s="50"/>
      <c r="CW339" s="50"/>
      <c r="CX339" s="50"/>
      <c r="CY339" s="50"/>
      <c r="CZ339" s="50"/>
      <c r="DA339" s="50"/>
      <c r="DB339" s="50"/>
      <c r="DC339" s="50"/>
      <c r="DD339" s="50"/>
      <c r="DE339" s="50"/>
      <c r="DF339" s="50"/>
      <c r="DG339" s="50"/>
      <c r="DH339" s="50"/>
      <c r="DI339" s="50"/>
      <c r="DJ339" s="50"/>
      <c r="DK339" s="50"/>
      <c r="DL339" s="50"/>
      <c r="DM339" s="50"/>
      <c r="DN339" s="50"/>
      <c r="DO339" s="50"/>
      <c r="DP339" s="50"/>
      <c r="DQ339" s="50"/>
      <c r="DR339" s="50"/>
      <c r="DS339" s="50"/>
      <c r="DT339" s="50"/>
      <c r="DU339" s="50"/>
      <c r="DV339" s="50"/>
      <c r="DW339" s="50"/>
      <c r="DX339" s="50"/>
      <c r="DY339" s="50"/>
      <c r="DZ339" s="50"/>
      <c r="EA339" s="50"/>
      <c r="EB339" s="50"/>
      <c r="EC339" s="50"/>
      <c r="ED339" s="50"/>
      <c r="EE339" s="50"/>
      <c r="EF339" s="50"/>
      <c r="EG339" s="50"/>
      <c r="EH339" s="50"/>
      <c r="EI339" s="50"/>
      <c r="EJ339" s="50"/>
      <c r="EK339" s="50"/>
      <c r="EL339" s="50"/>
      <c r="EM339" s="50"/>
      <c r="EN339" s="50"/>
      <c r="EO339" s="50"/>
      <c r="EP339" s="50"/>
      <c r="EQ339" s="50"/>
      <c r="ER339" s="50"/>
      <c r="ES339" s="50"/>
      <c r="ET339" s="50"/>
      <c r="EU339" s="50"/>
      <c r="EV339" s="50"/>
      <c r="EW339" s="50"/>
      <c r="EX339" s="50"/>
      <c r="EY339" s="50"/>
      <c r="EZ339" s="50"/>
      <c r="FA339" s="50"/>
      <c r="FB339" s="50"/>
      <c r="FC339" s="50"/>
      <c r="FD339" s="50"/>
      <c r="FE339" s="50"/>
      <c r="FF339" s="50"/>
      <c r="FG339" s="50"/>
      <c r="FH339" s="50"/>
      <c r="FI339" s="50"/>
      <c r="FJ339" s="50"/>
      <c r="FK339" s="50"/>
      <c r="FL339" s="50"/>
      <c r="FM339" s="50"/>
      <c r="FN339" s="50"/>
      <c r="FO339" s="50"/>
      <c r="FP339" s="50"/>
      <c r="FQ339" s="50"/>
      <c r="FR339" s="50"/>
      <c r="FS339" s="50"/>
      <c r="FT339" s="50"/>
      <c r="FU339" s="50"/>
      <c r="FV339" s="50"/>
      <c r="FW339" s="50"/>
      <c r="FX339" s="50"/>
      <c r="FY339" s="50"/>
      <c r="FZ339" s="50"/>
      <c r="GA339" s="50"/>
      <c r="GB339" s="50"/>
      <c r="GC339" s="50"/>
      <c r="GD339" s="50"/>
      <c r="GE339" s="50"/>
      <c r="GF339" s="50"/>
      <c r="GG339" s="50"/>
      <c r="GH339" s="50"/>
      <c r="GI339" s="50"/>
      <c r="GJ339" s="50"/>
      <c r="GK339" s="50"/>
      <c r="GL339" s="50"/>
      <c r="GM339" s="50"/>
      <c r="GN339" s="50"/>
      <c r="GO339" s="50"/>
      <c r="GP339" s="50"/>
      <c r="GQ339" s="50"/>
      <c r="GR339" s="50"/>
      <c r="GS339" s="50"/>
      <c r="GT339" s="50"/>
      <c r="GU339" s="50"/>
      <c r="GV339" s="50"/>
      <c r="GW339" s="50"/>
      <c r="GX339" s="50"/>
      <c r="GY339" s="50"/>
      <c r="GZ339" s="50"/>
      <c r="HA339" s="50"/>
      <c r="HB339" s="50"/>
      <c r="HC339" s="50"/>
      <c r="HD339" s="50"/>
      <c r="HE339" s="50"/>
      <c r="HF339" s="50"/>
      <c r="HG339" s="50"/>
      <c r="HH339" s="50"/>
      <c r="HI339" s="50"/>
      <c r="HJ339" s="50"/>
      <c r="HK339" s="50"/>
      <c r="HL339" s="50"/>
      <c r="HM339" s="50"/>
      <c r="HN339" s="50"/>
      <c r="HO339" s="50"/>
      <c r="HP339" s="50"/>
      <c r="HQ339" s="50"/>
      <c r="HR339" s="50"/>
      <c r="HS339" s="50"/>
      <c r="HT339" s="50"/>
      <c r="HU339" s="50"/>
      <c r="HV339" s="50"/>
      <c r="HW339" s="50"/>
      <c r="HX339" s="50"/>
      <c r="HY339" s="50"/>
      <c r="HZ339" s="50"/>
      <c r="IA339" s="50"/>
      <c r="IB339" s="50"/>
      <c r="IC339" s="50"/>
      <c r="ID339" s="50"/>
      <c r="IE339" s="50"/>
      <c r="IF339" s="50"/>
      <c r="IG339" s="50"/>
      <c r="IH339" s="50"/>
      <c r="II339" s="50"/>
      <c r="IJ339" s="50"/>
      <c r="IK339" s="50"/>
      <c r="IL339" s="50"/>
      <c r="IM339" s="50"/>
      <c r="IN339" s="50"/>
      <c r="IO339" s="50"/>
      <c r="IP339" s="50"/>
      <c r="IQ339" s="50"/>
      <c r="IR339" s="50"/>
      <c r="IS339" s="50"/>
    </row>
    <row r="340" spans="1:253" ht="14.25" customHeight="1" x14ac:dyDescent="0.2">
      <c r="A340" s="56" t="str">
        <f t="shared" si="36"/>
        <v>camera.3212</v>
      </c>
      <c r="B340" s="57">
        <v>3212</v>
      </c>
      <c r="C340" s="58" t="s">
        <v>199</v>
      </c>
      <c r="D340" s="58">
        <v>44.3</v>
      </c>
      <c r="E340" s="58" t="s">
        <v>45</v>
      </c>
      <c r="F340" s="58" t="s">
        <v>34</v>
      </c>
      <c r="G340" s="58" t="s">
        <v>35</v>
      </c>
      <c r="H340" s="58" t="s">
        <v>930</v>
      </c>
      <c r="I340" s="58" t="s">
        <v>930</v>
      </c>
      <c r="J340" s="50" t="s">
        <v>47</v>
      </c>
      <c r="K340" s="50" t="s">
        <v>48</v>
      </c>
      <c r="L340" s="50" t="s">
        <v>984</v>
      </c>
      <c r="M340" s="58" t="s">
        <v>880</v>
      </c>
      <c r="N340" s="58" t="s">
        <v>880</v>
      </c>
      <c r="O340" s="50">
        <v>80</v>
      </c>
      <c r="P340" s="50">
        <v>80</v>
      </c>
      <c r="Q340" s="50">
        <v>554</v>
      </c>
      <c r="R340" s="50" t="s">
        <v>1682</v>
      </c>
      <c r="S340" s="50" t="s">
        <v>552</v>
      </c>
      <c r="T340" s="50">
        <v>2222</v>
      </c>
      <c r="U340" s="50" t="s">
        <v>51</v>
      </c>
      <c r="V340" s="50" t="s">
        <v>52</v>
      </c>
      <c r="AA340" s="50" t="s">
        <v>53</v>
      </c>
      <c r="AB340" s="58" t="s">
        <v>199</v>
      </c>
      <c r="AC340" s="50" t="s">
        <v>511</v>
      </c>
      <c r="AD340" s="50">
        <v>41.267940512960699</v>
      </c>
      <c r="AE340" s="50">
        <v>1.96307332764815</v>
      </c>
      <c r="AF340" s="50">
        <v>300</v>
      </c>
      <c r="AG340" s="50" t="s">
        <v>43</v>
      </c>
      <c r="AH340" s="50" t="str">
        <f t="shared" si="38"/>
        <v>C-32S 44,3 Castelldefels</v>
      </c>
      <c r="AI340" s="50"/>
      <c r="AJ340" s="50" t="str">
        <f t="shared" si="39"/>
        <v>{'Camera information':{'Identifier':'camera.3212','Number':3212,'Group':'C-32S','Name':'C-32S 44,3 Castelldefels','Location':'ACCESSOS SUD',</v>
      </c>
      <c r="AK340" s="50" t="str">
        <f t="shared" si="37"/>
        <v>'Description':'C-32S 44,3 Castelldefels','Symbol':'Fixed camera','Owner':'SCT','Municipality':'Castelldefels','Kilometric Point':'44,3','Road':'C-32S','Direction':'CRE',</v>
      </c>
      <c r="AL340" s="50" t="str">
        <f t="shared" si="40"/>
        <v>'Latitude':'41,2679405129607','Longitude':'1,96307332764815','Manufacturer':'AXIS','Model':'AXIS Q7401 Video Encoder','Protocol':'		Plettack','Polling':300,</v>
      </c>
      <c r="AM340" s="50" t="str">
        <f t="shared" si="35"/>
        <v>'Connection':{'Address':'10.137.241.46','Multicast address':'				239.239.239.239','User':'sin password','Password':'sin password','HTTP port':80,'ONVIF port':80,'RTSP port':554},</v>
      </c>
      <c r="AN340" s="50" t="str">
        <f t="shared" si="41"/>
        <v>'PTZ protocol':{'Protocol':'		Plettack','Address':			12,'Port':2222,'Serial settings':'9600,8,E,1'}}},</v>
      </c>
      <c r="AO340" s="50"/>
      <c r="AP340" s="50"/>
      <c r="AQ340" s="50"/>
      <c r="AR340" s="50"/>
      <c r="AS340" s="50"/>
      <c r="AT340" s="50"/>
      <c r="AU340" s="50"/>
      <c r="AV340" s="50"/>
      <c r="AW340" s="50"/>
      <c r="AX340" s="50"/>
      <c r="AY340" s="50"/>
      <c r="AZ340" s="50"/>
      <c r="BA340" s="50"/>
      <c r="BB340" s="50"/>
      <c r="BC340" s="50"/>
      <c r="BD340" s="50"/>
      <c r="BE340" s="50"/>
      <c r="BF340" s="50"/>
      <c r="BG340" s="50"/>
      <c r="BH340" s="50"/>
      <c r="BI340" s="50"/>
      <c r="BJ340" s="50"/>
      <c r="BK340" s="50"/>
      <c r="BL340" s="50"/>
      <c r="BM340" s="50"/>
      <c r="BN340" s="50"/>
      <c r="BO340" s="50"/>
      <c r="BP340" s="50"/>
      <c r="BQ340" s="50"/>
      <c r="BR340" s="50"/>
      <c r="BS340" s="50"/>
      <c r="BT340" s="50"/>
      <c r="BU340" s="50"/>
      <c r="BV340" s="50"/>
      <c r="BW340" s="50"/>
      <c r="BX340" s="50"/>
      <c r="BY340" s="50"/>
      <c r="BZ340" s="50"/>
      <c r="CA340" s="50"/>
      <c r="CB340" s="50"/>
      <c r="CC340" s="50"/>
      <c r="CD340" s="50"/>
      <c r="CE340" s="50"/>
      <c r="CF340" s="50"/>
      <c r="CG340" s="50"/>
      <c r="CH340" s="50"/>
      <c r="CI340" s="50"/>
      <c r="CJ340" s="50"/>
      <c r="CK340" s="50"/>
      <c r="CL340" s="50"/>
      <c r="CM340" s="50"/>
      <c r="CN340" s="50"/>
      <c r="CO340" s="50"/>
      <c r="CP340" s="50"/>
      <c r="CQ340" s="50"/>
      <c r="CR340" s="50"/>
      <c r="CS340" s="50"/>
      <c r="CT340" s="50"/>
      <c r="CU340" s="50"/>
      <c r="CV340" s="50"/>
      <c r="CW340" s="50"/>
      <c r="CX340" s="50"/>
      <c r="CY340" s="50"/>
      <c r="CZ340" s="50"/>
      <c r="DA340" s="50"/>
      <c r="DB340" s="50"/>
      <c r="DC340" s="50"/>
      <c r="DD340" s="50"/>
      <c r="DE340" s="50"/>
      <c r="DF340" s="50"/>
      <c r="DG340" s="50"/>
      <c r="DH340" s="50"/>
      <c r="DI340" s="50"/>
      <c r="DJ340" s="50"/>
      <c r="DK340" s="50"/>
      <c r="DL340" s="50"/>
      <c r="DM340" s="50"/>
      <c r="DN340" s="50"/>
      <c r="DO340" s="50"/>
      <c r="DP340" s="50"/>
      <c r="DQ340" s="50"/>
      <c r="DR340" s="50"/>
      <c r="DS340" s="50"/>
      <c r="DT340" s="50"/>
      <c r="DU340" s="50"/>
      <c r="DV340" s="50"/>
      <c r="DW340" s="50"/>
      <c r="DX340" s="50"/>
      <c r="DY340" s="50"/>
      <c r="DZ340" s="50"/>
      <c r="EA340" s="50"/>
      <c r="EB340" s="50"/>
      <c r="EC340" s="50"/>
      <c r="ED340" s="50"/>
      <c r="EE340" s="50"/>
      <c r="EF340" s="50"/>
      <c r="EG340" s="50"/>
      <c r="EH340" s="50"/>
      <c r="EI340" s="50"/>
      <c r="EJ340" s="50"/>
      <c r="EK340" s="50"/>
      <c r="EL340" s="50"/>
      <c r="EM340" s="50"/>
      <c r="EN340" s="50"/>
      <c r="EO340" s="50"/>
      <c r="EP340" s="50"/>
      <c r="EQ340" s="50"/>
      <c r="ER340" s="50"/>
      <c r="ES340" s="50"/>
      <c r="ET340" s="50"/>
      <c r="EU340" s="50"/>
      <c r="EV340" s="50"/>
      <c r="EW340" s="50"/>
      <c r="EX340" s="50"/>
      <c r="EY340" s="50"/>
      <c r="EZ340" s="50"/>
      <c r="FA340" s="50"/>
      <c r="FB340" s="50"/>
      <c r="FC340" s="50"/>
      <c r="FD340" s="50"/>
      <c r="FE340" s="50"/>
      <c r="FF340" s="50"/>
      <c r="FG340" s="50"/>
      <c r="FH340" s="50"/>
      <c r="FI340" s="50"/>
      <c r="FJ340" s="50"/>
      <c r="FK340" s="50"/>
      <c r="FL340" s="50"/>
      <c r="FM340" s="50"/>
      <c r="FN340" s="50"/>
      <c r="FO340" s="50"/>
      <c r="FP340" s="50"/>
      <c r="FQ340" s="50"/>
      <c r="FR340" s="50"/>
      <c r="FS340" s="50"/>
      <c r="FT340" s="50"/>
      <c r="FU340" s="50"/>
      <c r="FV340" s="50"/>
      <c r="FW340" s="50"/>
      <c r="FX340" s="50"/>
      <c r="FY340" s="50"/>
      <c r="FZ340" s="50"/>
      <c r="GA340" s="50"/>
      <c r="GB340" s="50"/>
      <c r="GC340" s="50"/>
      <c r="GD340" s="50"/>
      <c r="GE340" s="50"/>
      <c r="GF340" s="50"/>
      <c r="GG340" s="50"/>
      <c r="GH340" s="50"/>
      <c r="GI340" s="50"/>
      <c r="GJ340" s="50"/>
      <c r="GK340" s="50"/>
      <c r="GL340" s="50"/>
      <c r="GM340" s="50"/>
      <c r="GN340" s="50"/>
      <c r="GO340" s="50"/>
      <c r="GP340" s="50"/>
      <c r="GQ340" s="50"/>
      <c r="GR340" s="50"/>
      <c r="GS340" s="50"/>
      <c r="GT340" s="50"/>
      <c r="GU340" s="50"/>
      <c r="GV340" s="50"/>
      <c r="GW340" s="50"/>
      <c r="GX340" s="50"/>
      <c r="GY340" s="50"/>
      <c r="GZ340" s="50"/>
      <c r="HA340" s="50"/>
      <c r="HB340" s="50"/>
      <c r="HC340" s="50"/>
      <c r="HD340" s="50"/>
      <c r="HE340" s="50"/>
      <c r="HF340" s="50"/>
      <c r="HG340" s="50"/>
      <c r="HH340" s="50"/>
      <c r="HI340" s="50"/>
      <c r="HJ340" s="50"/>
      <c r="HK340" s="50"/>
      <c r="HL340" s="50"/>
      <c r="HM340" s="50"/>
      <c r="HN340" s="50"/>
      <c r="HO340" s="50"/>
      <c r="HP340" s="50"/>
      <c r="HQ340" s="50"/>
      <c r="HR340" s="50"/>
      <c r="HS340" s="50"/>
      <c r="HT340" s="50"/>
      <c r="HU340" s="50"/>
      <c r="HV340" s="50"/>
      <c r="HW340" s="50"/>
      <c r="HX340" s="50"/>
      <c r="HY340" s="50"/>
      <c r="HZ340" s="50"/>
      <c r="IA340" s="50"/>
      <c r="IB340" s="50"/>
      <c r="IC340" s="50"/>
      <c r="ID340" s="50"/>
      <c r="IE340" s="50"/>
      <c r="IF340" s="50"/>
      <c r="IG340" s="50"/>
      <c r="IH340" s="50"/>
      <c r="II340" s="50"/>
      <c r="IJ340" s="50"/>
      <c r="IK340" s="50"/>
      <c r="IL340" s="50"/>
      <c r="IM340" s="50"/>
      <c r="IN340" s="50"/>
      <c r="IO340" s="50"/>
      <c r="IP340" s="50"/>
      <c r="IQ340" s="50"/>
      <c r="IR340" s="50"/>
      <c r="IS340" s="50"/>
    </row>
    <row r="341" spans="1:253" ht="14.25" customHeight="1" x14ac:dyDescent="0.2">
      <c r="A341" s="56" t="str">
        <f t="shared" si="36"/>
        <v>camera.3213</v>
      </c>
      <c r="B341" s="57">
        <v>3213</v>
      </c>
      <c r="C341" s="58" t="s">
        <v>199</v>
      </c>
      <c r="D341" s="58">
        <v>43.463000000000001</v>
      </c>
      <c r="E341" s="58" t="s">
        <v>45</v>
      </c>
      <c r="F341" s="58" t="s">
        <v>34</v>
      </c>
      <c r="G341" s="58" t="s">
        <v>35</v>
      </c>
      <c r="H341" s="58" t="s">
        <v>930</v>
      </c>
      <c r="I341" s="58" t="s">
        <v>985</v>
      </c>
      <c r="J341" s="50" t="s">
        <v>47</v>
      </c>
      <c r="K341" s="50" t="s">
        <v>48</v>
      </c>
      <c r="L341" s="50" t="s">
        <v>986</v>
      </c>
      <c r="M341" s="58" t="s">
        <v>880</v>
      </c>
      <c r="N341" s="58" t="s">
        <v>880</v>
      </c>
      <c r="O341" s="50">
        <v>80</v>
      </c>
      <c r="P341" s="50">
        <v>80</v>
      </c>
      <c r="Q341" s="50">
        <v>554</v>
      </c>
      <c r="R341" s="50" t="s">
        <v>1682</v>
      </c>
      <c r="S341" s="50" t="s">
        <v>533</v>
      </c>
      <c r="T341" s="50">
        <v>2222</v>
      </c>
      <c r="U341" s="50" t="s">
        <v>51</v>
      </c>
      <c r="V341" s="50" t="s">
        <v>52</v>
      </c>
      <c r="AA341" s="50" t="s">
        <v>53</v>
      </c>
      <c r="AB341" s="58" t="s">
        <v>199</v>
      </c>
      <c r="AC341" s="50" t="s">
        <v>511</v>
      </c>
      <c r="AD341" s="50">
        <v>41.266207749218403</v>
      </c>
      <c r="AE341" s="50">
        <v>1.9489981003179999</v>
      </c>
      <c r="AF341" s="50">
        <v>300</v>
      </c>
      <c r="AG341" s="50" t="s">
        <v>43</v>
      </c>
      <c r="AH341" s="50" t="str">
        <f t="shared" si="38"/>
        <v>C-32S 43,463 Port Ginesta</v>
      </c>
      <c r="AI341" s="50"/>
      <c r="AJ341" s="50" t="str">
        <f t="shared" si="39"/>
        <v>{'Camera information':{'Identifier':'camera.3213','Number':3213,'Group':'C-32S','Name':'C-32S 43,463 Port Ginesta','Location':'ACCESSOS SUD',</v>
      </c>
      <c r="AK341" s="50" t="str">
        <f t="shared" si="37"/>
        <v>'Description':'C-32S 43,463 Port Ginesta','Symbol':'Fixed camera','Owner':'SCT','Municipality':'Castelldefels','Kilometric Point':'43,463','Road':'C-32S','Direction':'CRE',</v>
      </c>
      <c r="AL341" s="50" t="str">
        <f t="shared" si="40"/>
        <v>'Latitude':'41,2662077492184','Longitude':'1,948998100318','Manufacturer':'AXIS','Model':'AXIS Q7401 Video Encoder','Protocol':'		Plettack','Polling':300,</v>
      </c>
      <c r="AM341" s="50" t="str">
        <f t="shared" si="35"/>
        <v>'Connection':{'Address':'10.137.241.47','Multicast address':'				239.239.239.239','User':'sin password','Password':'sin password','HTTP port':80,'ONVIF port':80,'RTSP port':554},</v>
      </c>
      <c r="AN341" s="50" t="str">
        <f t="shared" si="41"/>
        <v>'PTZ protocol':{'Protocol':'		Plettack','Address':			15,'Port':2222,'Serial settings':'9600,8,E,1'}}},</v>
      </c>
      <c r="AO341" s="50"/>
      <c r="AP341" s="50"/>
      <c r="AQ341" s="50"/>
      <c r="AR341" s="50"/>
      <c r="AS341" s="50"/>
      <c r="AT341" s="50"/>
      <c r="AU341" s="50"/>
      <c r="AV341" s="50"/>
      <c r="AW341" s="50"/>
      <c r="AX341" s="50"/>
      <c r="AY341" s="50"/>
      <c r="AZ341" s="50"/>
      <c r="BA341" s="50"/>
      <c r="BB341" s="50"/>
      <c r="BC341" s="50"/>
      <c r="BD341" s="50"/>
      <c r="BE341" s="50"/>
      <c r="BF341" s="50"/>
      <c r="BG341" s="50"/>
      <c r="BH341" s="50"/>
      <c r="BI341" s="50"/>
      <c r="BJ341" s="50"/>
      <c r="BK341" s="50"/>
      <c r="BL341" s="50"/>
      <c r="BM341" s="50"/>
      <c r="BN341" s="50"/>
      <c r="BO341" s="50"/>
      <c r="BP341" s="50"/>
      <c r="BQ341" s="50"/>
      <c r="BR341" s="50"/>
      <c r="BS341" s="50"/>
      <c r="BT341" s="50"/>
      <c r="BU341" s="50"/>
      <c r="BV341" s="50"/>
      <c r="BW341" s="50"/>
      <c r="BX341" s="50"/>
      <c r="BY341" s="50"/>
      <c r="BZ341" s="50"/>
      <c r="CA341" s="50"/>
      <c r="CB341" s="50"/>
      <c r="CC341" s="50"/>
      <c r="CD341" s="50"/>
      <c r="CE341" s="50"/>
      <c r="CF341" s="50"/>
      <c r="CG341" s="50"/>
      <c r="CH341" s="50"/>
      <c r="CI341" s="50"/>
      <c r="CJ341" s="50"/>
      <c r="CK341" s="50"/>
      <c r="CL341" s="50"/>
      <c r="CM341" s="50"/>
      <c r="CN341" s="50"/>
      <c r="CO341" s="50"/>
      <c r="CP341" s="50"/>
      <c r="CQ341" s="50"/>
      <c r="CR341" s="50"/>
      <c r="CS341" s="50"/>
      <c r="CT341" s="50"/>
      <c r="CU341" s="50"/>
      <c r="CV341" s="50"/>
      <c r="CW341" s="50"/>
      <c r="CX341" s="50"/>
      <c r="CY341" s="50"/>
      <c r="CZ341" s="50"/>
      <c r="DA341" s="50"/>
      <c r="DB341" s="50"/>
      <c r="DC341" s="50"/>
      <c r="DD341" s="50"/>
      <c r="DE341" s="50"/>
      <c r="DF341" s="50"/>
      <c r="DG341" s="50"/>
      <c r="DH341" s="50"/>
      <c r="DI341" s="50"/>
      <c r="DJ341" s="50"/>
      <c r="DK341" s="50"/>
      <c r="DL341" s="50"/>
      <c r="DM341" s="50"/>
      <c r="DN341" s="50"/>
      <c r="DO341" s="50"/>
      <c r="DP341" s="50"/>
      <c r="DQ341" s="50"/>
      <c r="DR341" s="50"/>
      <c r="DS341" s="50"/>
      <c r="DT341" s="50"/>
      <c r="DU341" s="50"/>
      <c r="DV341" s="50"/>
      <c r="DW341" s="50"/>
      <c r="DX341" s="50"/>
      <c r="DY341" s="50"/>
      <c r="DZ341" s="50"/>
      <c r="EA341" s="50"/>
      <c r="EB341" s="50"/>
      <c r="EC341" s="50"/>
      <c r="ED341" s="50"/>
      <c r="EE341" s="50"/>
      <c r="EF341" s="50"/>
      <c r="EG341" s="50"/>
      <c r="EH341" s="50"/>
      <c r="EI341" s="50"/>
      <c r="EJ341" s="50"/>
      <c r="EK341" s="50"/>
      <c r="EL341" s="50"/>
      <c r="EM341" s="50"/>
      <c r="EN341" s="50"/>
      <c r="EO341" s="50"/>
      <c r="EP341" s="50"/>
      <c r="EQ341" s="50"/>
      <c r="ER341" s="50"/>
      <c r="ES341" s="50"/>
      <c r="ET341" s="50"/>
      <c r="EU341" s="50"/>
      <c r="EV341" s="50"/>
      <c r="EW341" s="50"/>
      <c r="EX341" s="50"/>
      <c r="EY341" s="50"/>
      <c r="EZ341" s="50"/>
      <c r="FA341" s="50"/>
      <c r="FB341" s="50"/>
      <c r="FC341" s="50"/>
      <c r="FD341" s="50"/>
      <c r="FE341" s="50"/>
      <c r="FF341" s="50"/>
      <c r="FG341" s="50"/>
      <c r="FH341" s="50"/>
      <c r="FI341" s="50"/>
      <c r="FJ341" s="50"/>
      <c r="FK341" s="50"/>
      <c r="FL341" s="50"/>
      <c r="FM341" s="50"/>
      <c r="FN341" s="50"/>
      <c r="FO341" s="50"/>
      <c r="FP341" s="50"/>
      <c r="FQ341" s="50"/>
      <c r="FR341" s="50"/>
      <c r="FS341" s="50"/>
      <c r="FT341" s="50"/>
      <c r="FU341" s="50"/>
      <c r="FV341" s="50"/>
      <c r="FW341" s="50"/>
      <c r="FX341" s="50"/>
      <c r="FY341" s="50"/>
      <c r="FZ341" s="50"/>
      <c r="GA341" s="50"/>
      <c r="GB341" s="50"/>
      <c r="GC341" s="50"/>
      <c r="GD341" s="50"/>
      <c r="GE341" s="50"/>
      <c r="GF341" s="50"/>
      <c r="GG341" s="50"/>
      <c r="GH341" s="50"/>
      <c r="GI341" s="50"/>
      <c r="GJ341" s="50"/>
      <c r="GK341" s="50"/>
      <c r="GL341" s="50"/>
      <c r="GM341" s="50"/>
      <c r="GN341" s="50"/>
      <c r="GO341" s="50"/>
      <c r="GP341" s="50"/>
      <c r="GQ341" s="50"/>
      <c r="GR341" s="50"/>
      <c r="GS341" s="50"/>
      <c r="GT341" s="50"/>
      <c r="GU341" s="50"/>
      <c r="GV341" s="50"/>
      <c r="GW341" s="50"/>
      <c r="GX341" s="50"/>
      <c r="GY341" s="50"/>
      <c r="GZ341" s="50"/>
      <c r="HA341" s="50"/>
      <c r="HB341" s="50"/>
      <c r="HC341" s="50"/>
      <c r="HD341" s="50"/>
      <c r="HE341" s="50"/>
      <c r="HF341" s="50"/>
      <c r="HG341" s="50"/>
      <c r="HH341" s="50"/>
      <c r="HI341" s="50"/>
      <c r="HJ341" s="50"/>
      <c r="HK341" s="50"/>
      <c r="HL341" s="50"/>
      <c r="HM341" s="50"/>
      <c r="HN341" s="50"/>
      <c r="HO341" s="50"/>
      <c r="HP341" s="50"/>
      <c r="HQ341" s="50"/>
      <c r="HR341" s="50"/>
      <c r="HS341" s="50"/>
      <c r="HT341" s="50"/>
      <c r="HU341" s="50"/>
      <c r="HV341" s="50"/>
      <c r="HW341" s="50"/>
      <c r="HX341" s="50"/>
      <c r="HY341" s="50"/>
      <c r="HZ341" s="50"/>
      <c r="IA341" s="50"/>
      <c r="IB341" s="50"/>
      <c r="IC341" s="50"/>
      <c r="ID341" s="50"/>
      <c r="IE341" s="50"/>
      <c r="IF341" s="50"/>
      <c r="IG341" s="50"/>
      <c r="IH341" s="50"/>
      <c r="II341" s="50"/>
      <c r="IJ341" s="50"/>
      <c r="IK341" s="50"/>
      <c r="IL341" s="50"/>
      <c r="IM341" s="50"/>
      <c r="IN341" s="50"/>
      <c r="IO341" s="50"/>
      <c r="IP341" s="50"/>
      <c r="IQ341" s="50"/>
      <c r="IR341" s="50"/>
      <c r="IS341" s="50"/>
    </row>
    <row r="342" spans="1:253" ht="14.25" customHeight="1" x14ac:dyDescent="0.2">
      <c r="A342" s="56" t="str">
        <f t="shared" si="36"/>
        <v>camera.3303</v>
      </c>
      <c r="B342" s="57">
        <v>3303</v>
      </c>
      <c r="C342" s="58" t="s">
        <v>103</v>
      </c>
      <c r="D342" s="58">
        <v>78.900000000000006</v>
      </c>
      <c r="E342" s="58" t="s">
        <v>45</v>
      </c>
      <c r="F342" s="58" t="s">
        <v>61</v>
      </c>
      <c r="G342" s="58" t="s">
        <v>35</v>
      </c>
      <c r="H342" s="58" t="s">
        <v>775</v>
      </c>
      <c r="I342" s="58" t="s">
        <v>987</v>
      </c>
      <c r="J342" s="50" t="s">
        <v>37</v>
      </c>
      <c r="K342" s="59" t="s">
        <v>38</v>
      </c>
      <c r="L342" s="50" t="s">
        <v>988</v>
      </c>
      <c r="M342" s="58" t="s">
        <v>39</v>
      </c>
      <c r="N342" s="58" t="s">
        <v>40</v>
      </c>
      <c r="O342" s="50">
        <v>80</v>
      </c>
      <c r="P342" s="50">
        <v>80</v>
      </c>
      <c r="Q342" s="50">
        <v>554</v>
      </c>
      <c r="R342" s="50" t="s">
        <v>1682</v>
      </c>
      <c r="S342" s="50" t="s">
        <v>614</v>
      </c>
      <c r="T342" s="50">
        <v>2024</v>
      </c>
      <c r="U342" s="50" t="s">
        <v>66</v>
      </c>
      <c r="V342" s="50" t="s">
        <v>989</v>
      </c>
      <c r="W342" s="50" t="s">
        <v>68</v>
      </c>
      <c r="X342" s="50" t="s">
        <v>114</v>
      </c>
      <c r="AA342" s="50" t="s">
        <v>990</v>
      </c>
      <c r="AB342" s="58" t="s">
        <v>103</v>
      </c>
      <c r="AC342" s="50" t="s">
        <v>54</v>
      </c>
      <c r="AD342" s="50">
        <v>41.4676836009181</v>
      </c>
      <c r="AE342" s="50">
        <v>2.1770178577080599</v>
      </c>
      <c r="AF342" s="50">
        <v>300</v>
      </c>
      <c r="AG342" s="50" t="s">
        <v>43</v>
      </c>
      <c r="AH342" s="50" t="str">
        <f t="shared" si="38"/>
        <v>C-33 78,9 Montcada</v>
      </c>
      <c r="AI342" s="50"/>
      <c r="AJ342" s="50" t="str">
        <f t="shared" si="39"/>
        <v>{'Camera information':{'Identifier':'camera.3303','Number':3303,'Group':'C-33','Name':'C-33 78,9 Montcada','Location':'ACCESSOS NORD',</v>
      </c>
      <c r="AK342" s="50" t="str">
        <f t="shared" si="37"/>
        <v>'Description':'C-33 78,9 Montcada','Symbol':'Fixed camera','Owner':'SCT','Municipality':'Montcada i Reixac','Kilometric Point':'78,9','Road':'C-33','Direction':'DEC',</v>
      </c>
      <c r="AL342" s="50" t="str">
        <f t="shared" si="40"/>
        <v>'Latitude':'41,4676836009181','Longitude':'2,17701785770806','Manufacturer':'LANACCESS','Model':'onSafe MPEGx-120E','Protocol':'		Plettack','Polling':300,</v>
      </c>
      <c r="AM342" s="50" t="str">
        <f t="shared" ref="AM342:AM405" si="42">CONCATENATE("'Connection':{'Address':","'",L342,"'",",","'Multicast address':","'",V342,"'",",","'User':","'",M342,"'",",","'Password':","'",N342,"'",",","'HTTP port':",O342,",","'ONVIF port':",P342,",","'RTSP port':",Q342,"},")</f>
        <v>'Connection':{'Address':'10.137.229.98','Multicast address':'				239.137.229.98','User':'hello','Password':'world','HTTP port':80,'ONVIF port':80,'RTSP port':554},</v>
      </c>
      <c r="AN342" s="50" t="str">
        <f t="shared" si="41"/>
        <v>'PTZ protocol':{'Protocol':'		Plettack','Address':			23,'Port':2024,'Serial settings':'1200,8,E,1'}}},</v>
      </c>
      <c r="AO342" s="50"/>
      <c r="AP342" s="50"/>
      <c r="AQ342" s="50"/>
      <c r="AR342" s="50"/>
      <c r="AS342" s="50"/>
      <c r="AT342" s="50"/>
      <c r="AU342" s="50"/>
      <c r="AV342" s="50"/>
      <c r="AW342" s="50"/>
      <c r="AX342" s="50"/>
      <c r="AY342" s="50"/>
      <c r="AZ342" s="50"/>
      <c r="BA342" s="50"/>
      <c r="BB342" s="50"/>
      <c r="BC342" s="50"/>
      <c r="BD342" s="50"/>
      <c r="BE342" s="50"/>
      <c r="BF342" s="50"/>
      <c r="BG342" s="50"/>
      <c r="BH342" s="50"/>
      <c r="BI342" s="50"/>
      <c r="BJ342" s="50"/>
      <c r="BK342" s="50"/>
      <c r="BL342" s="50"/>
      <c r="BM342" s="50"/>
      <c r="BN342" s="50"/>
      <c r="BO342" s="50"/>
      <c r="BP342" s="50"/>
      <c r="BQ342" s="50"/>
      <c r="BR342" s="50"/>
      <c r="BS342" s="50"/>
      <c r="BT342" s="50"/>
      <c r="BU342" s="50"/>
      <c r="BV342" s="50"/>
      <c r="BW342" s="50"/>
      <c r="BX342" s="50"/>
      <c r="BY342" s="50"/>
      <c r="BZ342" s="50"/>
      <c r="CA342" s="50"/>
      <c r="CB342" s="50"/>
      <c r="CC342" s="50"/>
      <c r="CD342" s="50"/>
      <c r="CE342" s="50"/>
      <c r="CF342" s="50"/>
      <c r="CG342" s="50"/>
      <c r="CH342" s="50"/>
      <c r="CI342" s="50"/>
      <c r="CJ342" s="50"/>
      <c r="CK342" s="50"/>
      <c r="CL342" s="50"/>
      <c r="CM342" s="50"/>
      <c r="CN342" s="50"/>
      <c r="CO342" s="50"/>
      <c r="CP342" s="50"/>
      <c r="CQ342" s="50"/>
      <c r="CR342" s="50"/>
      <c r="CS342" s="50"/>
      <c r="CT342" s="50"/>
      <c r="CU342" s="50"/>
      <c r="CV342" s="50"/>
      <c r="CW342" s="50"/>
      <c r="CX342" s="50"/>
      <c r="CY342" s="50"/>
      <c r="CZ342" s="50"/>
      <c r="DA342" s="50"/>
      <c r="DB342" s="50"/>
      <c r="DC342" s="50"/>
      <c r="DD342" s="50"/>
      <c r="DE342" s="50"/>
      <c r="DF342" s="50"/>
      <c r="DG342" s="50"/>
      <c r="DH342" s="50"/>
      <c r="DI342" s="50"/>
      <c r="DJ342" s="50"/>
      <c r="DK342" s="50"/>
      <c r="DL342" s="50"/>
      <c r="DM342" s="50"/>
      <c r="DN342" s="50"/>
      <c r="DO342" s="50"/>
      <c r="DP342" s="50"/>
      <c r="DQ342" s="50"/>
      <c r="DR342" s="50"/>
      <c r="DS342" s="50"/>
      <c r="DT342" s="50"/>
      <c r="DU342" s="50"/>
      <c r="DV342" s="50"/>
      <c r="DW342" s="50"/>
      <c r="DX342" s="50"/>
      <c r="DY342" s="50"/>
      <c r="DZ342" s="50"/>
      <c r="EA342" s="50"/>
      <c r="EB342" s="50"/>
      <c r="EC342" s="50"/>
      <c r="ED342" s="50"/>
      <c r="EE342" s="50"/>
      <c r="EF342" s="50"/>
      <c r="EG342" s="50"/>
      <c r="EH342" s="50"/>
      <c r="EI342" s="50"/>
      <c r="EJ342" s="50"/>
      <c r="EK342" s="50"/>
      <c r="EL342" s="50"/>
      <c r="EM342" s="50"/>
      <c r="EN342" s="50"/>
      <c r="EO342" s="50"/>
      <c r="EP342" s="50"/>
      <c r="EQ342" s="50"/>
      <c r="ER342" s="50"/>
      <c r="ES342" s="50"/>
      <c r="ET342" s="50"/>
      <c r="EU342" s="50"/>
      <c r="EV342" s="50"/>
      <c r="EW342" s="50"/>
      <c r="EX342" s="50"/>
      <c r="EY342" s="50"/>
      <c r="EZ342" s="50"/>
      <c r="FA342" s="50"/>
      <c r="FB342" s="50"/>
      <c r="FC342" s="50"/>
      <c r="FD342" s="50"/>
      <c r="FE342" s="50"/>
      <c r="FF342" s="50"/>
      <c r="FG342" s="50"/>
      <c r="FH342" s="50"/>
      <c r="FI342" s="50"/>
      <c r="FJ342" s="50"/>
      <c r="FK342" s="50"/>
      <c r="FL342" s="50"/>
      <c r="FM342" s="50"/>
      <c r="FN342" s="50"/>
      <c r="FO342" s="50"/>
      <c r="FP342" s="50"/>
      <c r="FQ342" s="50"/>
      <c r="FR342" s="50"/>
      <c r="FS342" s="50"/>
      <c r="FT342" s="50"/>
      <c r="FU342" s="50"/>
      <c r="FV342" s="50"/>
      <c r="FW342" s="50"/>
      <c r="FX342" s="50"/>
      <c r="FY342" s="50"/>
      <c r="FZ342" s="50"/>
      <c r="GA342" s="50"/>
      <c r="GB342" s="50"/>
      <c r="GC342" s="50"/>
      <c r="GD342" s="50"/>
      <c r="GE342" s="50"/>
      <c r="GF342" s="50"/>
      <c r="GG342" s="50"/>
      <c r="GH342" s="50"/>
      <c r="GI342" s="50"/>
      <c r="GJ342" s="50"/>
      <c r="GK342" s="50"/>
      <c r="GL342" s="50"/>
      <c r="GM342" s="50"/>
      <c r="GN342" s="50"/>
      <c r="GO342" s="50"/>
      <c r="GP342" s="50"/>
      <c r="GQ342" s="50"/>
      <c r="GR342" s="50"/>
      <c r="GS342" s="50"/>
      <c r="GT342" s="50"/>
      <c r="GU342" s="50"/>
      <c r="GV342" s="50"/>
      <c r="GW342" s="50"/>
      <c r="GX342" s="50"/>
      <c r="GY342" s="50"/>
      <c r="GZ342" s="50"/>
      <c r="HA342" s="50"/>
      <c r="HB342" s="50"/>
      <c r="HC342" s="50"/>
      <c r="HD342" s="50"/>
      <c r="HE342" s="50"/>
      <c r="HF342" s="50"/>
      <c r="HG342" s="50"/>
      <c r="HH342" s="50"/>
      <c r="HI342" s="50"/>
      <c r="HJ342" s="50"/>
      <c r="HK342" s="50"/>
      <c r="HL342" s="50"/>
      <c r="HM342" s="50"/>
      <c r="HN342" s="50"/>
      <c r="HO342" s="50"/>
      <c r="HP342" s="50"/>
      <c r="HQ342" s="50"/>
      <c r="HR342" s="50"/>
      <c r="HS342" s="50"/>
      <c r="HT342" s="50"/>
      <c r="HU342" s="50"/>
      <c r="HV342" s="50"/>
      <c r="HW342" s="50"/>
      <c r="HX342" s="50"/>
      <c r="HY342" s="50"/>
      <c r="HZ342" s="50"/>
      <c r="IA342" s="50"/>
      <c r="IB342" s="50"/>
      <c r="IC342" s="50"/>
      <c r="ID342" s="50"/>
      <c r="IE342" s="50"/>
      <c r="IF342" s="50"/>
      <c r="IG342" s="50"/>
      <c r="IH342" s="50"/>
      <c r="II342" s="50"/>
      <c r="IJ342" s="50"/>
      <c r="IK342" s="50"/>
      <c r="IL342" s="50"/>
      <c r="IM342" s="50"/>
      <c r="IN342" s="50"/>
      <c r="IO342" s="50"/>
      <c r="IP342" s="50"/>
      <c r="IQ342" s="50"/>
      <c r="IR342" s="50"/>
      <c r="IS342" s="50"/>
    </row>
    <row r="343" spans="1:253" ht="14.25" customHeight="1" x14ac:dyDescent="0.2">
      <c r="A343" s="56" t="str">
        <f t="shared" si="36"/>
        <v>camera.3304</v>
      </c>
      <c r="B343" s="57">
        <v>3304</v>
      </c>
      <c r="C343" s="58" t="s">
        <v>103</v>
      </c>
      <c r="D343" s="58">
        <v>79.846999999999994</v>
      </c>
      <c r="E343" s="58" t="s">
        <v>45</v>
      </c>
      <c r="F343" s="58" t="s">
        <v>61</v>
      </c>
      <c r="G343" s="58" t="s">
        <v>35</v>
      </c>
      <c r="H343" s="58" t="s">
        <v>775</v>
      </c>
      <c r="I343" s="58" t="s">
        <v>987</v>
      </c>
      <c r="J343" s="50" t="s">
        <v>37</v>
      </c>
      <c r="K343" s="59" t="s">
        <v>38</v>
      </c>
      <c r="L343" s="50" t="s">
        <v>991</v>
      </c>
      <c r="M343" s="58" t="s">
        <v>39</v>
      </c>
      <c r="N343" s="58" t="s">
        <v>40</v>
      </c>
      <c r="O343" s="50">
        <v>80</v>
      </c>
      <c r="P343" s="50">
        <v>80</v>
      </c>
      <c r="Q343" s="50">
        <v>554</v>
      </c>
      <c r="R343" s="50" t="s">
        <v>1682</v>
      </c>
      <c r="S343" s="50" t="s">
        <v>616</v>
      </c>
      <c r="T343" s="50">
        <v>8</v>
      </c>
      <c r="U343" s="50" t="s">
        <v>66</v>
      </c>
      <c r="V343" s="50" t="s">
        <v>992</v>
      </c>
      <c r="W343" s="50" t="s">
        <v>68</v>
      </c>
      <c r="AB343" s="58" t="s">
        <v>103</v>
      </c>
      <c r="AC343" s="50" t="s">
        <v>511</v>
      </c>
      <c r="AD343" s="50">
        <v>41.474740866495203</v>
      </c>
      <c r="AE343" s="50">
        <v>2.1826249083225999</v>
      </c>
      <c r="AF343" s="50">
        <v>300</v>
      </c>
      <c r="AG343" s="50" t="s">
        <v>43</v>
      </c>
      <c r="AH343" s="50" t="str">
        <f t="shared" si="38"/>
        <v>C-33 79,847 Montcada</v>
      </c>
      <c r="AI343" s="50"/>
      <c r="AJ343" s="50" t="str">
        <f t="shared" si="39"/>
        <v>{'Camera information':{'Identifier':'camera.3304','Number':3304,'Group':'C-33','Name':'C-33 79,847 Montcada','Location':'ACCESSOS NORD',</v>
      </c>
      <c r="AK343" s="50" t="str">
        <f t="shared" si="37"/>
        <v>'Description':'C-33 79,847 Montcada','Symbol':'Fixed camera','Owner':'SCT','Municipality':'Montcada i Reixac','Kilometric Point':'79,847','Road':'C-33','Direction':'CRE',</v>
      </c>
      <c r="AL343" s="50" t="str">
        <f t="shared" si="40"/>
        <v>'Latitude':'41,4747408664952','Longitude':'2,1826249083226','Manufacturer':'LANACCESS','Model':'onSafe MPEGx-120E','Protocol':'		Plettack','Polling':300,</v>
      </c>
      <c r="AM343" s="50" t="str">
        <f t="shared" si="42"/>
        <v>'Connection':{'Address':'10.137.229.99','Multicast address':'				239.137.229.99','User':'hello','Password':'world','HTTP port':80,'ONVIF port':80,'RTSP port':554},</v>
      </c>
      <c r="AN343" s="50" t="str">
        <f t="shared" si="41"/>
        <v>'PTZ protocol':{'Protocol':'		Plettack','Address':			24,'Port':8,'Serial settings':'1200,8,E,1'}}},</v>
      </c>
      <c r="AO343" s="50"/>
      <c r="AP343" s="50"/>
      <c r="AQ343" s="50"/>
      <c r="AR343" s="50"/>
      <c r="AS343" s="50"/>
      <c r="AT343" s="50"/>
      <c r="AU343" s="50"/>
      <c r="AV343" s="50"/>
      <c r="AW343" s="50"/>
      <c r="AX343" s="50"/>
      <c r="AY343" s="50"/>
      <c r="AZ343" s="50"/>
      <c r="BA343" s="50"/>
      <c r="BB343" s="50"/>
      <c r="BC343" s="50"/>
      <c r="BD343" s="50"/>
      <c r="BE343" s="50"/>
      <c r="BF343" s="50"/>
      <c r="BG343" s="50"/>
      <c r="BH343" s="50"/>
      <c r="BI343" s="50"/>
      <c r="BJ343" s="50"/>
      <c r="BK343" s="50"/>
      <c r="BL343" s="50"/>
      <c r="BM343" s="50"/>
      <c r="BN343" s="50"/>
      <c r="BO343" s="50"/>
      <c r="BP343" s="50"/>
      <c r="BQ343" s="50"/>
      <c r="BR343" s="50"/>
      <c r="BS343" s="50"/>
      <c r="BT343" s="50"/>
      <c r="BU343" s="50"/>
      <c r="BV343" s="50"/>
      <c r="BW343" s="50"/>
      <c r="BX343" s="50"/>
      <c r="BY343" s="50"/>
      <c r="BZ343" s="50"/>
      <c r="CA343" s="50"/>
      <c r="CB343" s="50"/>
      <c r="CC343" s="50"/>
      <c r="CD343" s="50"/>
      <c r="CE343" s="50"/>
      <c r="CF343" s="50"/>
      <c r="CG343" s="50"/>
      <c r="CH343" s="50"/>
      <c r="CI343" s="50"/>
      <c r="CJ343" s="50"/>
      <c r="CK343" s="50"/>
      <c r="CL343" s="50"/>
      <c r="CM343" s="50"/>
      <c r="CN343" s="50"/>
      <c r="CO343" s="50"/>
      <c r="CP343" s="50"/>
      <c r="CQ343" s="50"/>
      <c r="CR343" s="50"/>
      <c r="CS343" s="50"/>
      <c r="CT343" s="50"/>
      <c r="CU343" s="50"/>
      <c r="CV343" s="50"/>
      <c r="CW343" s="50"/>
      <c r="CX343" s="50"/>
      <c r="CY343" s="50"/>
      <c r="CZ343" s="50"/>
      <c r="DA343" s="50"/>
      <c r="DB343" s="50"/>
      <c r="DC343" s="50"/>
      <c r="DD343" s="50"/>
      <c r="DE343" s="50"/>
      <c r="DF343" s="50"/>
      <c r="DG343" s="50"/>
      <c r="DH343" s="50"/>
      <c r="DI343" s="50"/>
      <c r="DJ343" s="50"/>
      <c r="DK343" s="50"/>
      <c r="DL343" s="50"/>
      <c r="DM343" s="50"/>
      <c r="DN343" s="50"/>
      <c r="DO343" s="50"/>
      <c r="DP343" s="50"/>
      <c r="DQ343" s="50"/>
      <c r="DR343" s="50"/>
      <c r="DS343" s="50"/>
      <c r="DT343" s="50"/>
      <c r="DU343" s="50"/>
      <c r="DV343" s="50"/>
      <c r="DW343" s="50"/>
      <c r="DX343" s="50"/>
      <c r="DY343" s="50"/>
      <c r="DZ343" s="50"/>
      <c r="EA343" s="50"/>
      <c r="EB343" s="50"/>
      <c r="EC343" s="50"/>
      <c r="ED343" s="50"/>
      <c r="EE343" s="50"/>
      <c r="EF343" s="50"/>
      <c r="EG343" s="50"/>
      <c r="EH343" s="50"/>
      <c r="EI343" s="50"/>
      <c r="EJ343" s="50"/>
      <c r="EK343" s="50"/>
      <c r="EL343" s="50"/>
      <c r="EM343" s="50"/>
      <c r="EN343" s="50"/>
      <c r="EO343" s="50"/>
      <c r="EP343" s="50"/>
      <c r="EQ343" s="50"/>
      <c r="ER343" s="50"/>
      <c r="ES343" s="50"/>
      <c r="ET343" s="50"/>
      <c r="EU343" s="50"/>
      <c r="EV343" s="50"/>
      <c r="EW343" s="50"/>
      <c r="EX343" s="50"/>
      <c r="EY343" s="50"/>
      <c r="EZ343" s="50"/>
      <c r="FA343" s="50"/>
      <c r="FB343" s="50"/>
      <c r="FC343" s="50"/>
      <c r="FD343" s="50"/>
      <c r="FE343" s="50"/>
      <c r="FF343" s="50"/>
      <c r="FG343" s="50"/>
      <c r="FH343" s="50"/>
      <c r="FI343" s="50"/>
      <c r="FJ343" s="50"/>
      <c r="FK343" s="50"/>
      <c r="FL343" s="50"/>
      <c r="FM343" s="50"/>
      <c r="FN343" s="50"/>
      <c r="FO343" s="50"/>
      <c r="FP343" s="50"/>
      <c r="FQ343" s="50"/>
      <c r="FR343" s="50"/>
      <c r="FS343" s="50"/>
      <c r="FT343" s="50"/>
      <c r="FU343" s="50"/>
      <c r="FV343" s="50"/>
      <c r="FW343" s="50"/>
      <c r="FX343" s="50"/>
      <c r="FY343" s="50"/>
      <c r="FZ343" s="50"/>
      <c r="GA343" s="50"/>
      <c r="GB343" s="50"/>
      <c r="GC343" s="50"/>
      <c r="GD343" s="50"/>
      <c r="GE343" s="50"/>
      <c r="GF343" s="50"/>
      <c r="GG343" s="50"/>
      <c r="GH343" s="50"/>
      <c r="GI343" s="50"/>
      <c r="GJ343" s="50"/>
      <c r="GK343" s="50"/>
      <c r="GL343" s="50"/>
      <c r="GM343" s="50"/>
      <c r="GN343" s="50"/>
      <c r="GO343" s="50"/>
      <c r="GP343" s="50"/>
      <c r="GQ343" s="50"/>
      <c r="GR343" s="50"/>
      <c r="GS343" s="50"/>
      <c r="GT343" s="50"/>
      <c r="GU343" s="50"/>
      <c r="GV343" s="50"/>
      <c r="GW343" s="50"/>
      <c r="GX343" s="50"/>
      <c r="GY343" s="50"/>
      <c r="GZ343" s="50"/>
      <c r="HA343" s="50"/>
      <c r="HB343" s="50"/>
      <c r="HC343" s="50"/>
      <c r="HD343" s="50"/>
      <c r="HE343" s="50"/>
      <c r="HF343" s="50"/>
      <c r="HG343" s="50"/>
      <c r="HH343" s="50"/>
      <c r="HI343" s="50"/>
      <c r="HJ343" s="50"/>
      <c r="HK343" s="50"/>
      <c r="HL343" s="50"/>
      <c r="HM343" s="50"/>
      <c r="HN343" s="50"/>
      <c r="HO343" s="50"/>
      <c r="HP343" s="50"/>
      <c r="HQ343" s="50"/>
      <c r="HR343" s="50"/>
      <c r="HS343" s="50"/>
      <c r="HT343" s="50"/>
      <c r="HU343" s="50"/>
      <c r="HV343" s="50"/>
      <c r="HW343" s="50"/>
      <c r="HX343" s="50"/>
      <c r="HY343" s="50"/>
      <c r="HZ343" s="50"/>
      <c r="IA343" s="50"/>
      <c r="IB343" s="50"/>
      <c r="IC343" s="50"/>
      <c r="ID343" s="50"/>
      <c r="IE343" s="50"/>
      <c r="IF343" s="50"/>
      <c r="IG343" s="50"/>
      <c r="IH343" s="50"/>
      <c r="II343" s="50"/>
      <c r="IJ343" s="50"/>
      <c r="IK343" s="50"/>
      <c r="IL343" s="50"/>
      <c r="IM343" s="50"/>
      <c r="IN343" s="50"/>
      <c r="IO343" s="50"/>
      <c r="IP343" s="50"/>
      <c r="IQ343" s="50"/>
      <c r="IR343" s="50"/>
      <c r="IS343" s="50"/>
    </row>
    <row r="344" spans="1:253" ht="14.25" customHeight="1" x14ac:dyDescent="0.2">
      <c r="A344" s="56" t="str">
        <f t="shared" si="36"/>
        <v>camera.3305</v>
      </c>
      <c r="B344" s="57">
        <v>3305</v>
      </c>
      <c r="C344" s="58" t="s">
        <v>103</v>
      </c>
      <c r="D344" s="58">
        <v>81.099999999999994</v>
      </c>
      <c r="E344" s="58" t="s">
        <v>45</v>
      </c>
      <c r="F344" s="58" t="s">
        <v>61</v>
      </c>
      <c r="G344" s="58" t="s">
        <v>35</v>
      </c>
      <c r="H344" s="58" t="s">
        <v>775</v>
      </c>
      <c r="I344" s="58" t="s">
        <v>987</v>
      </c>
      <c r="J344" s="50" t="s">
        <v>37</v>
      </c>
      <c r="K344" s="50" t="s">
        <v>38</v>
      </c>
      <c r="L344" s="71" t="s">
        <v>993</v>
      </c>
      <c r="M344" s="58" t="s">
        <v>39</v>
      </c>
      <c r="N344" s="58" t="s">
        <v>40</v>
      </c>
      <c r="O344" s="50">
        <v>80</v>
      </c>
      <c r="P344" s="50">
        <v>80</v>
      </c>
      <c r="Q344" s="50">
        <v>554</v>
      </c>
      <c r="R344" s="50" t="s">
        <v>1682</v>
      </c>
      <c r="S344" s="50" t="s">
        <v>620</v>
      </c>
      <c r="T344" s="50">
        <v>8</v>
      </c>
      <c r="U344" s="50" t="s">
        <v>66</v>
      </c>
      <c r="V344" s="50" t="s">
        <v>994</v>
      </c>
      <c r="W344" s="50" t="s">
        <v>68</v>
      </c>
      <c r="AB344" s="58" t="s">
        <v>103</v>
      </c>
      <c r="AC344" s="50" t="s">
        <v>54</v>
      </c>
      <c r="AD344" s="50">
        <v>41.486111678146699</v>
      </c>
      <c r="AE344" s="50">
        <v>2.1839888715886602</v>
      </c>
      <c r="AF344" s="50">
        <v>300</v>
      </c>
      <c r="AG344" s="50" t="s">
        <v>43</v>
      </c>
      <c r="AH344" s="50" t="str">
        <f t="shared" si="38"/>
        <v>C-33 81,1 Montcada</v>
      </c>
      <c r="AI344" s="50"/>
      <c r="AJ344" s="50" t="str">
        <f t="shared" si="39"/>
        <v>{'Camera information':{'Identifier':'camera.3305','Number':3305,'Group':'C-33','Name':'C-33 81,1 Montcada','Location':'ACCESSOS NORD',</v>
      </c>
      <c r="AK344" s="50" t="str">
        <f t="shared" si="37"/>
        <v>'Description':'C-33 81,1 Montcada','Symbol':'Fixed camera','Owner':'SCT','Municipality':'Montcada i Reixac','Kilometric Point':'81,1','Road':'C-33','Direction':'DEC',</v>
      </c>
      <c r="AL344" s="50" t="str">
        <f t="shared" si="40"/>
        <v>'Latitude':'41,4861116781467','Longitude':'2,18398887158866','Manufacturer':'LANACCESS','Model':'onSafe MPEGx-120E','Protocol':'		Plettack','Polling':300,</v>
      </c>
      <c r="AM344" s="50" t="str">
        <f t="shared" si="42"/>
        <v>'Connection':{'Address':'10.137.229.100','Multicast address':'				239.137.229.100','User':'hello','Password':'world','HTTP port':80,'ONVIF port':80,'RTSP port':554},</v>
      </c>
      <c r="AN344" s="50" t="str">
        <f t="shared" si="41"/>
        <v>'PTZ protocol':{'Protocol':'		Plettack','Address':			25,'Port':8,'Serial settings':'1200,8,E,1'}}},</v>
      </c>
      <c r="AO344" s="50"/>
      <c r="AP344" s="50"/>
      <c r="AQ344" s="50"/>
      <c r="AR344" s="50"/>
      <c r="AS344" s="50"/>
      <c r="AT344" s="50"/>
      <c r="AU344" s="50"/>
      <c r="AV344" s="50"/>
      <c r="AW344" s="50"/>
      <c r="AX344" s="50"/>
      <c r="AY344" s="50"/>
      <c r="AZ344" s="50"/>
      <c r="BA344" s="50"/>
      <c r="BB344" s="50"/>
      <c r="BC344" s="50"/>
      <c r="BD344" s="50"/>
      <c r="BE344" s="50"/>
      <c r="BF344" s="50"/>
      <c r="BG344" s="50"/>
      <c r="BH344" s="50"/>
      <c r="BI344" s="50"/>
      <c r="BJ344" s="50"/>
      <c r="BK344" s="50"/>
      <c r="BL344" s="50"/>
      <c r="BM344" s="50"/>
      <c r="BN344" s="50"/>
      <c r="BO344" s="50"/>
      <c r="BP344" s="50"/>
      <c r="BQ344" s="50"/>
      <c r="BR344" s="50"/>
      <c r="BS344" s="50"/>
      <c r="BT344" s="50"/>
      <c r="BU344" s="50"/>
      <c r="BV344" s="50"/>
      <c r="BW344" s="50"/>
      <c r="BX344" s="50"/>
      <c r="BY344" s="50"/>
      <c r="BZ344" s="50"/>
      <c r="CA344" s="50"/>
      <c r="CB344" s="50"/>
      <c r="CC344" s="50"/>
      <c r="CD344" s="50"/>
      <c r="CE344" s="50"/>
      <c r="CF344" s="50"/>
      <c r="CG344" s="50"/>
      <c r="CH344" s="50"/>
      <c r="CI344" s="50"/>
      <c r="CJ344" s="50"/>
      <c r="CK344" s="50"/>
      <c r="CL344" s="50"/>
      <c r="CM344" s="50"/>
      <c r="CN344" s="50"/>
      <c r="CO344" s="50"/>
      <c r="CP344" s="50"/>
      <c r="CQ344" s="50"/>
      <c r="CR344" s="50"/>
      <c r="CS344" s="50"/>
      <c r="CT344" s="50"/>
      <c r="CU344" s="50"/>
      <c r="CV344" s="50"/>
      <c r="CW344" s="50"/>
      <c r="CX344" s="50"/>
      <c r="CY344" s="50"/>
      <c r="CZ344" s="50"/>
      <c r="DA344" s="50"/>
      <c r="DB344" s="50"/>
      <c r="DC344" s="50"/>
      <c r="DD344" s="50"/>
      <c r="DE344" s="50"/>
      <c r="DF344" s="50"/>
      <c r="DG344" s="50"/>
      <c r="DH344" s="50"/>
      <c r="DI344" s="50"/>
      <c r="DJ344" s="50"/>
      <c r="DK344" s="50"/>
      <c r="DL344" s="50"/>
      <c r="DM344" s="50"/>
      <c r="DN344" s="50"/>
      <c r="DO344" s="50"/>
      <c r="DP344" s="50"/>
      <c r="DQ344" s="50"/>
      <c r="DR344" s="50"/>
      <c r="DS344" s="50"/>
      <c r="DT344" s="50"/>
      <c r="DU344" s="50"/>
      <c r="DV344" s="50"/>
      <c r="DW344" s="50"/>
      <c r="DX344" s="50"/>
      <c r="DY344" s="50"/>
      <c r="DZ344" s="50"/>
      <c r="EA344" s="50"/>
      <c r="EB344" s="50"/>
      <c r="EC344" s="50"/>
      <c r="ED344" s="50"/>
      <c r="EE344" s="50"/>
      <c r="EF344" s="50"/>
      <c r="EG344" s="50"/>
      <c r="EH344" s="50"/>
      <c r="EI344" s="50"/>
      <c r="EJ344" s="50"/>
      <c r="EK344" s="50"/>
      <c r="EL344" s="50"/>
      <c r="EM344" s="50"/>
      <c r="EN344" s="50"/>
      <c r="EO344" s="50"/>
      <c r="EP344" s="50"/>
      <c r="EQ344" s="50"/>
      <c r="ER344" s="50"/>
      <c r="ES344" s="50"/>
      <c r="ET344" s="50"/>
      <c r="EU344" s="50"/>
      <c r="EV344" s="50"/>
      <c r="EW344" s="50"/>
      <c r="EX344" s="50"/>
      <c r="EY344" s="50"/>
      <c r="EZ344" s="50"/>
      <c r="FA344" s="50"/>
      <c r="FB344" s="50"/>
      <c r="FC344" s="50"/>
      <c r="FD344" s="50"/>
      <c r="FE344" s="50"/>
      <c r="FF344" s="50"/>
      <c r="FG344" s="50"/>
      <c r="FH344" s="50"/>
      <c r="FI344" s="50"/>
      <c r="FJ344" s="50"/>
      <c r="FK344" s="50"/>
      <c r="FL344" s="50"/>
      <c r="FM344" s="50"/>
      <c r="FN344" s="50"/>
      <c r="FO344" s="50"/>
      <c r="FP344" s="50"/>
      <c r="FQ344" s="50"/>
      <c r="FR344" s="50"/>
      <c r="FS344" s="50"/>
      <c r="FT344" s="50"/>
      <c r="FU344" s="50"/>
      <c r="FV344" s="50"/>
      <c r="FW344" s="50"/>
      <c r="FX344" s="50"/>
      <c r="FY344" s="50"/>
      <c r="FZ344" s="50"/>
      <c r="GA344" s="50"/>
      <c r="GB344" s="50"/>
      <c r="GC344" s="50"/>
      <c r="GD344" s="50"/>
      <c r="GE344" s="50"/>
      <c r="GF344" s="50"/>
      <c r="GG344" s="50"/>
      <c r="GH344" s="50"/>
      <c r="GI344" s="50"/>
      <c r="GJ344" s="50"/>
      <c r="GK344" s="50"/>
      <c r="GL344" s="50"/>
      <c r="GM344" s="50"/>
      <c r="GN344" s="50"/>
      <c r="GO344" s="50"/>
      <c r="GP344" s="50"/>
      <c r="GQ344" s="50"/>
      <c r="GR344" s="50"/>
      <c r="GS344" s="50"/>
      <c r="GT344" s="50"/>
      <c r="GU344" s="50"/>
      <c r="GV344" s="50"/>
      <c r="GW344" s="50"/>
      <c r="GX344" s="50"/>
      <c r="GY344" s="50"/>
      <c r="GZ344" s="50"/>
      <c r="HA344" s="50"/>
      <c r="HB344" s="50"/>
      <c r="HC344" s="50"/>
      <c r="HD344" s="50"/>
      <c r="HE344" s="50"/>
      <c r="HF344" s="50"/>
      <c r="HG344" s="50"/>
      <c r="HH344" s="50"/>
      <c r="HI344" s="50"/>
      <c r="HJ344" s="50"/>
      <c r="HK344" s="50"/>
      <c r="HL344" s="50"/>
      <c r="HM344" s="50"/>
      <c r="HN344" s="50"/>
      <c r="HO344" s="50"/>
      <c r="HP344" s="50"/>
      <c r="HQ344" s="50"/>
      <c r="HR344" s="50"/>
      <c r="HS344" s="50"/>
      <c r="HT344" s="50"/>
      <c r="HU344" s="50"/>
      <c r="HV344" s="50"/>
      <c r="HW344" s="50"/>
      <c r="HX344" s="50"/>
      <c r="HY344" s="50"/>
      <c r="HZ344" s="50"/>
      <c r="IA344" s="50"/>
      <c r="IB344" s="50"/>
      <c r="IC344" s="50"/>
      <c r="ID344" s="50"/>
      <c r="IE344" s="50"/>
      <c r="IF344" s="50"/>
      <c r="IG344" s="50"/>
      <c r="IH344" s="50"/>
      <c r="II344" s="50"/>
      <c r="IJ344" s="50"/>
      <c r="IK344" s="50"/>
      <c r="IL344" s="50"/>
      <c r="IM344" s="50"/>
      <c r="IN344" s="50"/>
      <c r="IO344" s="50"/>
      <c r="IP344" s="50"/>
      <c r="IQ344" s="50"/>
      <c r="IR344" s="50"/>
      <c r="IS344" s="50"/>
    </row>
    <row r="345" spans="1:253" ht="14.25" customHeight="1" x14ac:dyDescent="0.2">
      <c r="A345" s="56" t="str">
        <f t="shared" si="36"/>
        <v>camera.3306</v>
      </c>
      <c r="B345" s="57">
        <v>3306</v>
      </c>
      <c r="C345" s="58" t="s">
        <v>103</v>
      </c>
      <c r="D345" s="58">
        <v>82.11</v>
      </c>
      <c r="E345" s="58" t="s">
        <v>45</v>
      </c>
      <c r="F345" s="58" t="s">
        <v>61</v>
      </c>
      <c r="G345" s="58" t="s">
        <v>35</v>
      </c>
      <c r="H345" s="58" t="s">
        <v>775</v>
      </c>
      <c r="I345" s="58" t="s">
        <v>987</v>
      </c>
      <c r="J345" s="50" t="s">
        <v>37</v>
      </c>
      <c r="K345" s="50" t="s">
        <v>38</v>
      </c>
      <c r="L345" s="71" t="s">
        <v>995</v>
      </c>
      <c r="M345" s="58" t="s">
        <v>39</v>
      </c>
      <c r="N345" s="58" t="s">
        <v>40</v>
      </c>
      <c r="O345" s="50">
        <v>80</v>
      </c>
      <c r="P345" s="50">
        <v>80</v>
      </c>
      <c r="Q345" s="50">
        <v>554</v>
      </c>
      <c r="R345" s="50" t="s">
        <v>1678</v>
      </c>
      <c r="S345" s="50" t="s">
        <v>41</v>
      </c>
      <c r="T345" s="50">
        <v>0</v>
      </c>
      <c r="U345" s="50" t="s">
        <v>634</v>
      </c>
      <c r="V345" s="50" t="s">
        <v>52</v>
      </c>
      <c r="AA345" s="50" t="s">
        <v>53</v>
      </c>
      <c r="AB345" s="58" t="s">
        <v>103</v>
      </c>
      <c r="AC345" s="50" t="s">
        <v>54</v>
      </c>
      <c r="AD345" s="50">
        <v>41.494110130913803</v>
      </c>
      <c r="AE345" s="50">
        <v>2.1902678644962399</v>
      </c>
      <c r="AF345" s="50">
        <v>300</v>
      </c>
      <c r="AG345" s="50" t="s">
        <v>43</v>
      </c>
      <c r="AH345" s="50" t="str">
        <f t="shared" si="38"/>
        <v>C-33 82,11 Montcada</v>
      </c>
      <c r="AI345" s="50"/>
      <c r="AJ345" s="50" t="str">
        <f t="shared" si="39"/>
        <v>{'Camera information':{'Identifier':'camera.3306','Number':3306,'Group':'C-33','Name':'C-33 82,11 Montcada','Location':'ACCESSOS NORD',</v>
      </c>
      <c r="AK345" s="50" t="str">
        <f t="shared" si="37"/>
        <v>'Description':'C-33 82,11 Montcada','Symbol':'Fixed camera','Owner':'SCT','Municipality':'Montcada i Reixac','Kilometric Point':'82,11','Road':'C-33','Direction':'DEC',</v>
      </c>
      <c r="AL345" s="50" t="str">
        <f t="shared" si="40"/>
        <v>'Latitude':'41,4941101309138','Longitude':'2,19026786449624','Manufacturer':'LANACCESS','Model':'onSafe MPEGx-120E','Protocol':'		Axis','Polling':300,</v>
      </c>
      <c r="AM345" s="50" t="str">
        <f t="shared" si="42"/>
        <v>'Connection':{'Address':'10.137.229.101','Multicast address':'				239.239.239.239','User':'hello','Password':'world','HTTP port':80,'ONVIF port':80,'RTSP port':554},</v>
      </c>
      <c r="AN345" s="50" t="str">
        <f t="shared" si="41"/>
        <v>'PTZ protocol':{'Protocol':'		Axis','Address':			0,'Port':0,'Serial settings':'9600,8,N,1'}}},</v>
      </c>
      <c r="AO345" s="50"/>
      <c r="AP345" s="50"/>
      <c r="AQ345" s="50"/>
      <c r="AR345" s="50"/>
      <c r="AS345" s="50"/>
      <c r="AT345" s="50"/>
      <c r="AU345" s="50"/>
      <c r="AV345" s="50"/>
      <c r="AW345" s="50"/>
      <c r="AX345" s="50"/>
      <c r="AY345" s="50"/>
      <c r="AZ345" s="50"/>
      <c r="BA345" s="50"/>
      <c r="BB345" s="50"/>
      <c r="BC345" s="50"/>
      <c r="BD345" s="50"/>
      <c r="BE345" s="50"/>
      <c r="BF345" s="50"/>
      <c r="BG345" s="50"/>
      <c r="BH345" s="50"/>
      <c r="BI345" s="50"/>
      <c r="BJ345" s="50"/>
      <c r="BK345" s="50"/>
      <c r="BL345" s="50"/>
      <c r="BM345" s="50"/>
      <c r="BN345" s="50"/>
      <c r="BO345" s="50"/>
      <c r="BP345" s="50"/>
      <c r="BQ345" s="50"/>
      <c r="BR345" s="50"/>
      <c r="BS345" s="50"/>
      <c r="BT345" s="50"/>
      <c r="BU345" s="50"/>
      <c r="BV345" s="50"/>
      <c r="BW345" s="50"/>
      <c r="BX345" s="50"/>
      <c r="BY345" s="50"/>
      <c r="BZ345" s="50"/>
      <c r="CA345" s="50"/>
      <c r="CB345" s="50"/>
      <c r="CC345" s="50"/>
      <c r="CD345" s="50"/>
      <c r="CE345" s="50"/>
      <c r="CF345" s="50"/>
      <c r="CG345" s="50"/>
      <c r="CH345" s="50"/>
      <c r="CI345" s="50"/>
      <c r="CJ345" s="50"/>
      <c r="CK345" s="50"/>
      <c r="CL345" s="50"/>
      <c r="CM345" s="50"/>
      <c r="CN345" s="50"/>
      <c r="CO345" s="50"/>
      <c r="CP345" s="50"/>
      <c r="CQ345" s="50"/>
      <c r="CR345" s="50"/>
      <c r="CS345" s="50"/>
      <c r="CT345" s="50"/>
      <c r="CU345" s="50"/>
      <c r="CV345" s="50"/>
      <c r="CW345" s="50"/>
      <c r="CX345" s="50"/>
      <c r="CY345" s="50"/>
      <c r="CZ345" s="50"/>
      <c r="DA345" s="50"/>
      <c r="DB345" s="50"/>
      <c r="DC345" s="50"/>
      <c r="DD345" s="50"/>
      <c r="DE345" s="50"/>
      <c r="DF345" s="50"/>
      <c r="DG345" s="50"/>
      <c r="DH345" s="50"/>
      <c r="DI345" s="50"/>
      <c r="DJ345" s="50"/>
      <c r="DK345" s="50"/>
      <c r="DL345" s="50"/>
      <c r="DM345" s="50"/>
      <c r="DN345" s="50"/>
      <c r="DO345" s="50"/>
      <c r="DP345" s="50"/>
      <c r="DQ345" s="50"/>
      <c r="DR345" s="50"/>
      <c r="DS345" s="50"/>
      <c r="DT345" s="50"/>
      <c r="DU345" s="50"/>
      <c r="DV345" s="50"/>
      <c r="DW345" s="50"/>
      <c r="DX345" s="50"/>
      <c r="DY345" s="50"/>
      <c r="DZ345" s="50"/>
      <c r="EA345" s="50"/>
      <c r="EB345" s="50"/>
      <c r="EC345" s="50"/>
      <c r="ED345" s="50"/>
      <c r="EE345" s="50"/>
      <c r="EF345" s="50"/>
      <c r="EG345" s="50"/>
      <c r="EH345" s="50"/>
      <c r="EI345" s="50"/>
      <c r="EJ345" s="50"/>
      <c r="EK345" s="50"/>
      <c r="EL345" s="50"/>
      <c r="EM345" s="50"/>
      <c r="EN345" s="50"/>
      <c r="EO345" s="50"/>
      <c r="EP345" s="50"/>
      <c r="EQ345" s="50"/>
      <c r="ER345" s="50"/>
      <c r="ES345" s="50"/>
      <c r="ET345" s="50"/>
      <c r="EU345" s="50"/>
      <c r="EV345" s="50"/>
      <c r="EW345" s="50"/>
      <c r="EX345" s="50"/>
      <c r="EY345" s="50"/>
      <c r="EZ345" s="50"/>
      <c r="FA345" s="50"/>
      <c r="FB345" s="50"/>
      <c r="FC345" s="50"/>
      <c r="FD345" s="50"/>
      <c r="FE345" s="50"/>
      <c r="FF345" s="50"/>
      <c r="FG345" s="50"/>
      <c r="FH345" s="50"/>
      <c r="FI345" s="50"/>
      <c r="FJ345" s="50"/>
      <c r="FK345" s="50"/>
      <c r="FL345" s="50"/>
      <c r="FM345" s="50"/>
      <c r="FN345" s="50"/>
      <c r="FO345" s="50"/>
      <c r="FP345" s="50"/>
      <c r="FQ345" s="50"/>
      <c r="FR345" s="50"/>
      <c r="FS345" s="50"/>
      <c r="FT345" s="50"/>
      <c r="FU345" s="50"/>
      <c r="FV345" s="50"/>
      <c r="FW345" s="50"/>
      <c r="FX345" s="50"/>
      <c r="FY345" s="50"/>
      <c r="FZ345" s="50"/>
      <c r="GA345" s="50"/>
      <c r="GB345" s="50"/>
      <c r="GC345" s="50"/>
      <c r="GD345" s="50"/>
      <c r="GE345" s="50"/>
      <c r="GF345" s="50"/>
      <c r="GG345" s="50"/>
      <c r="GH345" s="50"/>
      <c r="GI345" s="50"/>
      <c r="GJ345" s="50"/>
      <c r="GK345" s="50"/>
      <c r="GL345" s="50"/>
      <c r="GM345" s="50"/>
      <c r="GN345" s="50"/>
      <c r="GO345" s="50"/>
      <c r="GP345" s="50"/>
      <c r="GQ345" s="50"/>
      <c r="GR345" s="50"/>
      <c r="GS345" s="50"/>
      <c r="GT345" s="50"/>
      <c r="GU345" s="50"/>
      <c r="GV345" s="50"/>
      <c r="GW345" s="50"/>
      <c r="GX345" s="50"/>
      <c r="GY345" s="50"/>
      <c r="GZ345" s="50"/>
      <c r="HA345" s="50"/>
      <c r="HB345" s="50"/>
      <c r="HC345" s="50"/>
      <c r="HD345" s="50"/>
      <c r="HE345" s="50"/>
      <c r="HF345" s="50"/>
      <c r="HG345" s="50"/>
      <c r="HH345" s="50"/>
      <c r="HI345" s="50"/>
      <c r="HJ345" s="50"/>
      <c r="HK345" s="50"/>
      <c r="HL345" s="50"/>
      <c r="HM345" s="50"/>
      <c r="HN345" s="50"/>
      <c r="HO345" s="50"/>
      <c r="HP345" s="50"/>
      <c r="HQ345" s="50"/>
      <c r="HR345" s="50"/>
      <c r="HS345" s="50"/>
      <c r="HT345" s="50"/>
      <c r="HU345" s="50"/>
      <c r="HV345" s="50"/>
      <c r="HW345" s="50"/>
      <c r="HX345" s="50"/>
      <c r="HY345" s="50"/>
      <c r="HZ345" s="50"/>
      <c r="IA345" s="50"/>
      <c r="IB345" s="50"/>
      <c r="IC345" s="50"/>
      <c r="ID345" s="50"/>
      <c r="IE345" s="50"/>
      <c r="IF345" s="50"/>
      <c r="IG345" s="50"/>
      <c r="IH345" s="50"/>
      <c r="II345" s="50"/>
      <c r="IJ345" s="50"/>
      <c r="IK345" s="50"/>
      <c r="IL345" s="50"/>
      <c r="IM345" s="50"/>
      <c r="IN345" s="50"/>
      <c r="IO345" s="50"/>
      <c r="IP345" s="50"/>
      <c r="IQ345" s="50"/>
      <c r="IR345" s="50"/>
      <c r="IS345" s="50"/>
    </row>
    <row r="346" spans="1:253" ht="14.25" customHeight="1" x14ac:dyDescent="0.2">
      <c r="A346" s="56" t="str">
        <f t="shared" si="36"/>
        <v>camera.3307</v>
      </c>
      <c r="B346" s="57">
        <v>3307</v>
      </c>
      <c r="C346" s="58" t="s">
        <v>103</v>
      </c>
      <c r="D346" s="58">
        <v>84.22</v>
      </c>
      <c r="E346" s="58" t="s">
        <v>45</v>
      </c>
      <c r="F346" s="58" t="s">
        <v>61</v>
      </c>
      <c r="G346" s="58" t="s">
        <v>35</v>
      </c>
      <c r="H346" s="58" t="s">
        <v>785</v>
      </c>
      <c r="I346" s="58" t="s">
        <v>781</v>
      </c>
      <c r="J346" s="50" t="s">
        <v>37</v>
      </c>
      <c r="K346" s="50" t="s">
        <v>38</v>
      </c>
      <c r="L346" s="71" t="s">
        <v>996</v>
      </c>
      <c r="M346" s="58" t="s">
        <v>39</v>
      </c>
      <c r="N346" s="58" t="s">
        <v>40</v>
      </c>
      <c r="O346" s="50">
        <v>80</v>
      </c>
      <c r="P346" s="50">
        <v>80</v>
      </c>
      <c r="Q346" s="50">
        <v>554</v>
      </c>
      <c r="R346" s="50" t="s">
        <v>1682</v>
      </c>
      <c r="S346" s="50" t="s">
        <v>997</v>
      </c>
      <c r="T346" s="50">
        <v>8</v>
      </c>
      <c r="U346" s="50" t="s">
        <v>66</v>
      </c>
      <c r="V346" s="50" t="s">
        <v>998</v>
      </c>
      <c r="W346" s="50" t="s">
        <v>68</v>
      </c>
      <c r="AA346" s="50" t="s">
        <v>53</v>
      </c>
      <c r="AB346" s="58" t="s">
        <v>103</v>
      </c>
      <c r="AC346" s="50" t="s">
        <v>54</v>
      </c>
      <c r="AD346" s="50">
        <v>41.508760759094002</v>
      </c>
      <c r="AE346" s="50">
        <v>2.2031934490701799</v>
      </c>
      <c r="AF346" s="50">
        <v>300</v>
      </c>
      <c r="AG346" s="50" t="s">
        <v>43</v>
      </c>
      <c r="AH346" s="50" t="str">
        <f t="shared" si="38"/>
        <v>C-33 84,22 La Llagosta</v>
      </c>
      <c r="AI346" s="50"/>
      <c r="AJ346" s="50" t="str">
        <f t="shared" si="39"/>
        <v>{'Camera information':{'Identifier':'camera.3307','Number':3307,'Group':'C-33','Name':'C-33 84,22 La Llagosta','Location':'ACCESSOS NORD',</v>
      </c>
      <c r="AK346" s="50" t="str">
        <f t="shared" si="37"/>
        <v>'Description':'C-33 84,22 La Llagosta','Symbol':'Fixed camera','Owner':'SCT','Municipality':'Llagosta','Kilometric Point':'84,22','Road':'C-33','Direction':'DEC',</v>
      </c>
      <c r="AL346" s="50" t="str">
        <f t="shared" si="40"/>
        <v>'Latitude':'41,508760759094','Longitude':'2,20319344907018','Manufacturer':'LANACCESS','Model':'onSafe MPEGx-120E','Protocol':'		Plettack','Polling':300,</v>
      </c>
      <c r="AM346" s="50" t="str">
        <f t="shared" si="42"/>
        <v>'Connection':{'Address':'10.137.229.102','Multicast address':'				239.137.229.102','User':'hello','Password':'world','HTTP port':80,'ONVIF port':80,'RTSP port':554},</v>
      </c>
      <c r="AN346" s="50" t="str">
        <f t="shared" si="41"/>
        <v>'PTZ protocol':{'Protocol':'		Plettack','Address':			27,'Port':8,'Serial settings':'1200,8,E,1'}}},</v>
      </c>
      <c r="AO346" s="50"/>
      <c r="AP346" s="50"/>
      <c r="AQ346" s="50"/>
      <c r="AR346" s="50"/>
      <c r="AS346" s="50"/>
      <c r="AT346" s="50"/>
      <c r="AU346" s="50"/>
      <c r="AV346" s="50"/>
      <c r="AW346" s="50"/>
      <c r="AX346" s="50"/>
      <c r="AY346" s="50"/>
      <c r="AZ346" s="50"/>
      <c r="BA346" s="50"/>
      <c r="BB346" s="50"/>
      <c r="BC346" s="50"/>
      <c r="BD346" s="50"/>
      <c r="BE346" s="50"/>
      <c r="BF346" s="50"/>
      <c r="BG346" s="50"/>
      <c r="BH346" s="50"/>
      <c r="BI346" s="50"/>
      <c r="BJ346" s="50"/>
      <c r="BK346" s="50"/>
      <c r="BL346" s="50"/>
      <c r="BM346" s="50"/>
      <c r="BN346" s="50"/>
      <c r="BO346" s="50"/>
      <c r="BP346" s="50"/>
      <c r="BQ346" s="50"/>
      <c r="BR346" s="50"/>
      <c r="BS346" s="50"/>
      <c r="BT346" s="50"/>
      <c r="BU346" s="50"/>
      <c r="BV346" s="50"/>
      <c r="BW346" s="50"/>
      <c r="BX346" s="50"/>
      <c r="BY346" s="50"/>
      <c r="BZ346" s="50"/>
      <c r="CA346" s="50"/>
      <c r="CB346" s="50"/>
      <c r="CC346" s="50"/>
      <c r="CD346" s="50"/>
      <c r="CE346" s="50"/>
      <c r="CF346" s="50"/>
      <c r="CG346" s="50"/>
      <c r="CH346" s="50"/>
      <c r="CI346" s="50"/>
      <c r="CJ346" s="50"/>
      <c r="CK346" s="50"/>
      <c r="CL346" s="50"/>
      <c r="CM346" s="50"/>
      <c r="CN346" s="50"/>
      <c r="CO346" s="50"/>
      <c r="CP346" s="50"/>
      <c r="CQ346" s="50"/>
      <c r="CR346" s="50"/>
      <c r="CS346" s="50"/>
      <c r="CT346" s="50"/>
      <c r="CU346" s="50"/>
      <c r="CV346" s="50"/>
      <c r="CW346" s="50"/>
      <c r="CX346" s="50"/>
      <c r="CY346" s="50"/>
      <c r="CZ346" s="50"/>
      <c r="DA346" s="50"/>
      <c r="DB346" s="50"/>
      <c r="DC346" s="50"/>
      <c r="DD346" s="50"/>
      <c r="DE346" s="50"/>
      <c r="DF346" s="50"/>
      <c r="DG346" s="50"/>
      <c r="DH346" s="50"/>
      <c r="DI346" s="50"/>
      <c r="DJ346" s="50"/>
      <c r="DK346" s="50"/>
      <c r="DL346" s="50"/>
      <c r="DM346" s="50"/>
      <c r="DN346" s="50"/>
      <c r="DO346" s="50"/>
      <c r="DP346" s="50"/>
      <c r="DQ346" s="50"/>
      <c r="DR346" s="50"/>
      <c r="DS346" s="50"/>
      <c r="DT346" s="50"/>
      <c r="DU346" s="50"/>
      <c r="DV346" s="50"/>
      <c r="DW346" s="50"/>
      <c r="DX346" s="50"/>
      <c r="DY346" s="50"/>
      <c r="DZ346" s="50"/>
      <c r="EA346" s="50"/>
      <c r="EB346" s="50"/>
      <c r="EC346" s="50"/>
      <c r="ED346" s="50"/>
      <c r="EE346" s="50"/>
      <c r="EF346" s="50"/>
      <c r="EG346" s="50"/>
      <c r="EH346" s="50"/>
      <c r="EI346" s="50"/>
      <c r="EJ346" s="50"/>
      <c r="EK346" s="50"/>
      <c r="EL346" s="50"/>
      <c r="EM346" s="50"/>
      <c r="EN346" s="50"/>
      <c r="EO346" s="50"/>
      <c r="EP346" s="50"/>
      <c r="EQ346" s="50"/>
      <c r="ER346" s="50"/>
      <c r="ES346" s="50"/>
      <c r="ET346" s="50"/>
      <c r="EU346" s="50"/>
      <c r="EV346" s="50"/>
      <c r="EW346" s="50"/>
      <c r="EX346" s="50"/>
      <c r="EY346" s="50"/>
      <c r="EZ346" s="50"/>
      <c r="FA346" s="50"/>
      <c r="FB346" s="50"/>
      <c r="FC346" s="50"/>
      <c r="FD346" s="50"/>
      <c r="FE346" s="50"/>
      <c r="FF346" s="50"/>
      <c r="FG346" s="50"/>
      <c r="FH346" s="50"/>
      <c r="FI346" s="50"/>
      <c r="FJ346" s="50"/>
      <c r="FK346" s="50"/>
      <c r="FL346" s="50"/>
      <c r="FM346" s="50"/>
      <c r="FN346" s="50"/>
      <c r="FO346" s="50"/>
      <c r="FP346" s="50"/>
      <c r="FQ346" s="50"/>
      <c r="FR346" s="50"/>
      <c r="FS346" s="50"/>
      <c r="FT346" s="50"/>
      <c r="FU346" s="50"/>
      <c r="FV346" s="50"/>
      <c r="FW346" s="50"/>
      <c r="FX346" s="50"/>
      <c r="FY346" s="50"/>
      <c r="FZ346" s="50"/>
      <c r="GA346" s="50"/>
      <c r="GB346" s="50"/>
      <c r="GC346" s="50"/>
      <c r="GD346" s="50"/>
      <c r="GE346" s="50"/>
      <c r="GF346" s="50"/>
      <c r="GG346" s="50"/>
      <c r="GH346" s="50"/>
      <c r="GI346" s="50"/>
      <c r="GJ346" s="50"/>
      <c r="GK346" s="50"/>
      <c r="GL346" s="50"/>
      <c r="GM346" s="50"/>
      <c r="GN346" s="50"/>
      <c r="GO346" s="50"/>
      <c r="GP346" s="50"/>
      <c r="GQ346" s="50"/>
      <c r="GR346" s="50"/>
      <c r="GS346" s="50"/>
      <c r="GT346" s="50"/>
      <c r="GU346" s="50"/>
      <c r="GV346" s="50"/>
      <c r="GW346" s="50"/>
      <c r="GX346" s="50"/>
      <c r="GY346" s="50"/>
      <c r="GZ346" s="50"/>
      <c r="HA346" s="50"/>
      <c r="HB346" s="50"/>
      <c r="HC346" s="50"/>
      <c r="HD346" s="50"/>
      <c r="HE346" s="50"/>
      <c r="HF346" s="50"/>
      <c r="HG346" s="50"/>
      <c r="HH346" s="50"/>
      <c r="HI346" s="50"/>
      <c r="HJ346" s="50"/>
      <c r="HK346" s="50"/>
      <c r="HL346" s="50"/>
      <c r="HM346" s="50"/>
      <c r="HN346" s="50"/>
      <c r="HO346" s="50"/>
      <c r="HP346" s="50"/>
      <c r="HQ346" s="50"/>
      <c r="HR346" s="50"/>
      <c r="HS346" s="50"/>
      <c r="HT346" s="50"/>
      <c r="HU346" s="50"/>
      <c r="HV346" s="50"/>
      <c r="HW346" s="50"/>
      <c r="HX346" s="50"/>
      <c r="HY346" s="50"/>
      <c r="HZ346" s="50"/>
      <c r="IA346" s="50"/>
      <c r="IB346" s="50"/>
      <c r="IC346" s="50"/>
      <c r="ID346" s="50"/>
      <c r="IE346" s="50"/>
      <c r="IF346" s="50"/>
      <c r="IG346" s="50"/>
      <c r="IH346" s="50"/>
      <c r="II346" s="50"/>
      <c r="IJ346" s="50"/>
      <c r="IK346" s="50"/>
      <c r="IL346" s="50"/>
      <c r="IM346" s="50"/>
      <c r="IN346" s="50"/>
      <c r="IO346" s="50"/>
      <c r="IP346" s="50"/>
      <c r="IQ346" s="50"/>
      <c r="IR346" s="50"/>
      <c r="IS346" s="50"/>
    </row>
    <row r="347" spans="1:253" ht="14.25" customHeight="1" x14ac:dyDescent="0.2">
      <c r="A347" s="56" t="str">
        <f t="shared" si="36"/>
        <v>camera.3401</v>
      </c>
      <c r="B347" s="57">
        <v>3401</v>
      </c>
      <c r="C347" s="58" t="s">
        <v>55</v>
      </c>
      <c r="D347" s="58">
        <v>1243.154</v>
      </c>
      <c r="E347" s="58" t="s">
        <v>45</v>
      </c>
      <c r="F347" s="58" t="s">
        <v>34</v>
      </c>
      <c r="G347" s="58" t="s">
        <v>35</v>
      </c>
      <c r="H347" s="58" t="s">
        <v>3722</v>
      </c>
      <c r="I347" s="58" t="s">
        <v>999</v>
      </c>
      <c r="J347" s="50" t="s">
        <v>47</v>
      </c>
      <c r="K347" s="50" t="s">
        <v>48</v>
      </c>
      <c r="L347" s="50" t="s">
        <v>1000</v>
      </c>
      <c r="M347" s="58" t="s">
        <v>50</v>
      </c>
      <c r="N347" s="58" t="s">
        <v>50</v>
      </c>
      <c r="O347" s="50">
        <v>80</v>
      </c>
      <c r="P347" s="50">
        <v>80</v>
      </c>
      <c r="Q347" s="50">
        <v>554</v>
      </c>
      <c r="R347" s="50" t="s">
        <v>1682</v>
      </c>
      <c r="S347" s="50" t="s">
        <v>616</v>
      </c>
      <c r="T347" s="50">
        <v>2222</v>
      </c>
      <c r="U347" s="50" t="s">
        <v>51</v>
      </c>
      <c r="V347" s="50" t="s">
        <v>52</v>
      </c>
      <c r="AA347" s="50" t="s">
        <v>53</v>
      </c>
      <c r="AB347" s="58" t="s">
        <v>55</v>
      </c>
      <c r="AC347" s="50" t="s">
        <v>511</v>
      </c>
      <c r="AD347" s="50">
        <v>41.407066642503999</v>
      </c>
      <c r="AE347" s="50">
        <v>2.0084195556022402</v>
      </c>
      <c r="AF347" s="50">
        <v>300</v>
      </c>
      <c r="AG347" s="50" t="s">
        <v>43</v>
      </c>
      <c r="AH347" s="50" t="str">
        <f t="shared" si="38"/>
        <v>N-340 1243,154 Molins</v>
      </c>
      <c r="AI347" s="50"/>
      <c r="AJ347" s="50" t="str">
        <f t="shared" si="39"/>
        <v>{'Camera information':{'Identifier':'camera.3401','Number':3401,'Group':'N-340','Name':'N-340 1243,154 Molins','Location':'ACCESSOS SUD',</v>
      </c>
      <c r="AK347" s="50" t="str">
        <f t="shared" si="37"/>
        <v>'Description':'N-340 1243,154 Molins','Symbol':'Fixed camera','Owner':'SCT','Municipality':'-','Kilometric Point':'1243,154','Road':'N-340','Direction':'CRE',</v>
      </c>
      <c r="AL347" s="50" t="str">
        <f t="shared" si="40"/>
        <v>'Latitude':'41,407066642504','Longitude':'2,00841955560224','Manufacturer':'AXIS','Model':'AXIS Q7401 Video Encoder','Protocol':'		Plettack','Polling':300,</v>
      </c>
      <c r="AM347" s="50" t="str">
        <f t="shared" si="42"/>
        <v>'Connection':{'Address':'10.137.245.44','Multicast address':'				239.239.239.239','User':'root','Password':'root','HTTP port':80,'ONVIF port':80,'RTSP port':554},</v>
      </c>
      <c r="AN347" s="50" t="str">
        <f t="shared" si="41"/>
        <v>'PTZ protocol':{'Protocol':'		Plettack','Address':			24,'Port':2222,'Serial settings':'9600,8,E,1'}}},</v>
      </c>
      <c r="AO347" s="50"/>
      <c r="AP347" s="50"/>
      <c r="AQ347" s="50"/>
      <c r="AR347" s="50"/>
      <c r="AS347" s="50"/>
      <c r="AT347" s="50"/>
      <c r="AU347" s="50"/>
      <c r="AV347" s="50"/>
      <c r="AW347" s="50"/>
      <c r="AX347" s="50"/>
      <c r="AY347" s="50"/>
      <c r="AZ347" s="50"/>
      <c r="BA347" s="50"/>
      <c r="BB347" s="50"/>
      <c r="BC347" s="50"/>
      <c r="BD347" s="50"/>
      <c r="BE347" s="50"/>
      <c r="BF347" s="50"/>
      <c r="BG347" s="50"/>
      <c r="BH347" s="50"/>
      <c r="BI347" s="50"/>
      <c r="BJ347" s="50"/>
      <c r="BK347" s="50"/>
      <c r="BL347" s="50"/>
      <c r="BM347" s="50"/>
      <c r="BN347" s="50"/>
      <c r="BO347" s="50"/>
      <c r="BP347" s="50"/>
      <c r="BQ347" s="50"/>
      <c r="BR347" s="50"/>
      <c r="BS347" s="50"/>
      <c r="BT347" s="50"/>
      <c r="BU347" s="50"/>
      <c r="BV347" s="50"/>
      <c r="BW347" s="50"/>
      <c r="BX347" s="50"/>
      <c r="BY347" s="50"/>
      <c r="BZ347" s="50"/>
      <c r="CA347" s="50"/>
      <c r="CB347" s="50"/>
      <c r="CC347" s="50"/>
      <c r="CD347" s="50"/>
      <c r="CE347" s="50"/>
      <c r="CF347" s="50"/>
      <c r="CG347" s="50"/>
      <c r="CH347" s="50"/>
      <c r="CI347" s="50"/>
      <c r="CJ347" s="50"/>
      <c r="CK347" s="50"/>
      <c r="CL347" s="50"/>
      <c r="CM347" s="50"/>
      <c r="CN347" s="50"/>
      <c r="CO347" s="50"/>
      <c r="CP347" s="50"/>
      <c r="CQ347" s="50"/>
      <c r="CR347" s="50"/>
      <c r="CS347" s="50"/>
      <c r="CT347" s="50"/>
      <c r="CU347" s="50"/>
      <c r="CV347" s="50"/>
      <c r="CW347" s="50"/>
      <c r="CX347" s="50"/>
      <c r="CY347" s="50"/>
      <c r="CZ347" s="50"/>
      <c r="DA347" s="50"/>
      <c r="DB347" s="50"/>
      <c r="DC347" s="50"/>
      <c r="DD347" s="50"/>
      <c r="DE347" s="50"/>
      <c r="DF347" s="50"/>
      <c r="DG347" s="50"/>
      <c r="DH347" s="50"/>
      <c r="DI347" s="50"/>
      <c r="DJ347" s="50"/>
      <c r="DK347" s="50"/>
      <c r="DL347" s="50"/>
      <c r="DM347" s="50"/>
      <c r="DN347" s="50"/>
      <c r="DO347" s="50"/>
      <c r="DP347" s="50"/>
      <c r="DQ347" s="50"/>
      <c r="DR347" s="50"/>
      <c r="DS347" s="50"/>
      <c r="DT347" s="50"/>
      <c r="DU347" s="50"/>
      <c r="DV347" s="50"/>
      <c r="DW347" s="50"/>
      <c r="DX347" s="50"/>
      <c r="DY347" s="50"/>
      <c r="DZ347" s="50"/>
      <c r="EA347" s="50"/>
      <c r="EB347" s="50"/>
      <c r="EC347" s="50"/>
      <c r="ED347" s="50"/>
      <c r="EE347" s="50"/>
      <c r="EF347" s="50"/>
      <c r="EG347" s="50"/>
      <c r="EH347" s="50"/>
      <c r="EI347" s="50"/>
      <c r="EJ347" s="50"/>
      <c r="EK347" s="50"/>
      <c r="EL347" s="50"/>
      <c r="EM347" s="50"/>
      <c r="EN347" s="50"/>
      <c r="EO347" s="50"/>
      <c r="EP347" s="50"/>
      <c r="EQ347" s="50"/>
      <c r="ER347" s="50"/>
      <c r="ES347" s="50"/>
      <c r="ET347" s="50"/>
      <c r="EU347" s="50"/>
      <c r="EV347" s="50"/>
      <c r="EW347" s="50"/>
      <c r="EX347" s="50"/>
      <c r="EY347" s="50"/>
      <c r="EZ347" s="50"/>
      <c r="FA347" s="50"/>
      <c r="FB347" s="50"/>
      <c r="FC347" s="50"/>
      <c r="FD347" s="50"/>
      <c r="FE347" s="50"/>
      <c r="FF347" s="50"/>
      <c r="FG347" s="50"/>
      <c r="FH347" s="50"/>
      <c r="FI347" s="50"/>
      <c r="FJ347" s="50"/>
      <c r="FK347" s="50"/>
      <c r="FL347" s="50"/>
      <c r="FM347" s="50"/>
      <c r="FN347" s="50"/>
      <c r="FO347" s="50"/>
      <c r="FP347" s="50"/>
      <c r="FQ347" s="50"/>
      <c r="FR347" s="50"/>
      <c r="FS347" s="50"/>
      <c r="FT347" s="50"/>
      <c r="FU347" s="50"/>
      <c r="FV347" s="50"/>
      <c r="FW347" s="50"/>
      <c r="FX347" s="50"/>
      <c r="FY347" s="50"/>
      <c r="FZ347" s="50"/>
      <c r="GA347" s="50"/>
      <c r="GB347" s="50"/>
      <c r="GC347" s="50"/>
      <c r="GD347" s="50"/>
      <c r="GE347" s="50"/>
      <c r="GF347" s="50"/>
      <c r="GG347" s="50"/>
      <c r="GH347" s="50"/>
      <c r="GI347" s="50"/>
      <c r="GJ347" s="50"/>
      <c r="GK347" s="50"/>
      <c r="GL347" s="50"/>
      <c r="GM347" s="50"/>
      <c r="GN347" s="50"/>
      <c r="GO347" s="50"/>
      <c r="GP347" s="50"/>
      <c r="GQ347" s="50"/>
      <c r="GR347" s="50"/>
      <c r="GS347" s="50"/>
      <c r="GT347" s="50"/>
      <c r="GU347" s="50"/>
      <c r="GV347" s="50"/>
      <c r="GW347" s="50"/>
      <c r="GX347" s="50"/>
      <c r="GY347" s="50"/>
      <c r="GZ347" s="50"/>
      <c r="HA347" s="50"/>
      <c r="HB347" s="50"/>
      <c r="HC347" s="50"/>
      <c r="HD347" s="50"/>
      <c r="HE347" s="50"/>
      <c r="HF347" s="50"/>
      <c r="HG347" s="50"/>
      <c r="HH347" s="50"/>
      <c r="HI347" s="50"/>
      <c r="HJ347" s="50"/>
      <c r="HK347" s="50"/>
      <c r="HL347" s="50"/>
      <c r="HM347" s="50"/>
      <c r="HN347" s="50"/>
      <c r="HO347" s="50"/>
      <c r="HP347" s="50"/>
      <c r="HQ347" s="50"/>
      <c r="HR347" s="50"/>
      <c r="HS347" s="50"/>
      <c r="HT347" s="50"/>
      <c r="HU347" s="50"/>
      <c r="HV347" s="50"/>
      <c r="HW347" s="50"/>
      <c r="HX347" s="50"/>
      <c r="HY347" s="50"/>
      <c r="HZ347" s="50"/>
      <c r="IA347" s="50"/>
      <c r="IB347" s="50"/>
      <c r="IC347" s="50"/>
      <c r="ID347" s="50"/>
      <c r="IE347" s="50"/>
      <c r="IF347" s="50"/>
      <c r="IG347" s="50"/>
      <c r="IH347" s="50"/>
      <c r="II347" s="50"/>
      <c r="IJ347" s="50"/>
      <c r="IK347" s="50"/>
      <c r="IL347" s="50"/>
      <c r="IM347" s="50"/>
      <c r="IN347" s="50"/>
      <c r="IO347" s="50"/>
      <c r="IP347" s="50"/>
      <c r="IQ347" s="50"/>
      <c r="IR347" s="50"/>
      <c r="IS347" s="50"/>
    </row>
    <row r="348" spans="1:253" ht="14.25" customHeight="1" x14ac:dyDescent="0.2">
      <c r="A348" s="56" t="str">
        <f t="shared" si="36"/>
        <v>camera.3402</v>
      </c>
      <c r="B348" s="57">
        <v>3402</v>
      </c>
      <c r="C348" s="58" t="s">
        <v>55</v>
      </c>
      <c r="D348" s="58">
        <v>1242.278</v>
      </c>
      <c r="E348" s="58" t="s">
        <v>45</v>
      </c>
      <c r="F348" s="58" t="s">
        <v>34</v>
      </c>
      <c r="G348" s="58" t="s">
        <v>35</v>
      </c>
      <c r="H348" s="58" t="s">
        <v>3722</v>
      </c>
      <c r="I348" s="58" t="s">
        <v>1001</v>
      </c>
      <c r="J348" s="50" t="s">
        <v>47</v>
      </c>
      <c r="K348" s="50" t="s">
        <v>48</v>
      </c>
      <c r="L348" s="50" t="s">
        <v>1002</v>
      </c>
      <c r="M348" s="58" t="s">
        <v>50</v>
      </c>
      <c r="N348" s="58" t="s">
        <v>50</v>
      </c>
      <c r="O348" s="50">
        <v>80</v>
      </c>
      <c r="P348" s="50">
        <v>80</v>
      </c>
      <c r="Q348" s="50">
        <v>554</v>
      </c>
      <c r="R348" s="50" t="s">
        <v>1682</v>
      </c>
      <c r="S348" s="50" t="s">
        <v>620</v>
      </c>
      <c r="T348" s="50">
        <v>2222</v>
      </c>
      <c r="U348" s="50" t="s">
        <v>51</v>
      </c>
      <c r="V348" s="50" t="s">
        <v>1003</v>
      </c>
      <c r="AA348" s="50" t="s">
        <v>53</v>
      </c>
      <c r="AB348" s="58" t="s">
        <v>55</v>
      </c>
      <c r="AC348" s="50" t="s">
        <v>511</v>
      </c>
      <c r="AD348" s="50">
        <v>41.404374323533702</v>
      </c>
      <c r="AE348" s="50">
        <v>1.99837238723761</v>
      </c>
      <c r="AF348" s="50">
        <v>300</v>
      </c>
      <c r="AG348" s="50" t="s">
        <v>43</v>
      </c>
      <c r="AH348" s="50" t="str">
        <f t="shared" si="38"/>
        <v>N-340 1242,278 St. Vicenç</v>
      </c>
      <c r="AI348" s="50"/>
      <c r="AJ348" s="50" t="str">
        <f t="shared" si="39"/>
        <v>{'Camera information':{'Identifier':'camera.3402','Number':3402,'Group':'N-340','Name':'N-340 1242,278 St. Vicenç','Location':'ACCESSOS SUD',</v>
      </c>
      <c r="AK348" s="50" t="str">
        <f t="shared" si="37"/>
        <v>'Description':'N-340 1242,278 St. Vicenç','Symbol':'Fixed camera','Owner':'SCT','Municipality':'-','Kilometric Point':'1242,278','Road':'N-340','Direction':'CRE',</v>
      </c>
      <c r="AL348" s="50" t="str">
        <f t="shared" si="40"/>
        <v>'Latitude':'41,4043743235337','Longitude':'1,99837238723761','Manufacturer':'AXIS','Model':'AXIS Q7401 Video Encoder','Protocol':'		Plettack','Polling':300,</v>
      </c>
      <c r="AM348" s="50" t="str">
        <f t="shared" si="42"/>
        <v>'Connection':{'Address':'10.137.245.45','Multicast address':'				238.137.245.45','User':'root','Password':'root','HTTP port':80,'ONVIF port':80,'RTSP port':554},</v>
      </c>
      <c r="AN348" s="50" t="str">
        <f t="shared" si="41"/>
        <v>'PTZ protocol':{'Protocol':'		Plettack','Address':			25,'Port':2222,'Serial settings':'9600,8,E,1'}}},</v>
      </c>
      <c r="AO348" s="50"/>
      <c r="AP348" s="50"/>
      <c r="AQ348" s="50"/>
      <c r="AR348" s="50"/>
      <c r="AS348" s="50"/>
      <c r="AT348" s="50"/>
      <c r="AU348" s="50"/>
      <c r="AV348" s="50"/>
      <c r="AW348" s="50"/>
      <c r="AX348" s="50"/>
      <c r="AY348" s="50"/>
      <c r="AZ348" s="50"/>
      <c r="BA348" s="50"/>
      <c r="BB348" s="50"/>
      <c r="BC348" s="50"/>
      <c r="BD348" s="50"/>
      <c r="BE348" s="50"/>
      <c r="BF348" s="50"/>
      <c r="BG348" s="50"/>
      <c r="BH348" s="50"/>
      <c r="BI348" s="50"/>
      <c r="BJ348" s="50"/>
      <c r="BK348" s="50"/>
      <c r="BL348" s="50"/>
      <c r="BM348" s="50"/>
      <c r="BN348" s="50"/>
      <c r="BO348" s="50"/>
      <c r="BP348" s="50"/>
      <c r="BQ348" s="50"/>
      <c r="BR348" s="50"/>
      <c r="BS348" s="50"/>
      <c r="BT348" s="50"/>
      <c r="BU348" s="50"/>
      <c r="BV348" s="50"/>
      <c r="BW348" s="50"/>
      <c r="BX348" s="50"/>
      <c r="BY348" s="50"/>
      <c r="BZ348" s="50"/>
      <c r="CA348" s="50"/>
      <c r="CB348" s="50"/>
      <c r="CC348" s="50"/>
      <c r="CD348" s="50"/>
      <c r="CE348" s="50"/>
      <c r="CF348" s="50"/>
      <c r="CG348" s="50"/>
      <c r="CH348" s="50"/>
      <c r="CI348" s="50"/>
      <c r="CJ348" s="50"/>
      <c r="CK348" s="50"/>
      <c r="CL348" s="50"/>
      <c r="CM348" s="50"/>
      <c r="CN348" s="50"/>
      <c r="CO348" s="50"/>
      <c r="CP348" s="50"/>
      <c r="CQ348" s="50"/>
      <c r="CR348" s="50"/>
      <c r="CS348" s="50"/>
      <c r="CT348" s="50"/>
      <c r="CU348" s="50"/>
      <c r="CV348" s="50"/>
      <c r="CW348" s="50"/>
      <c r="CX348" s="50"/>
      <c r="CY348" s="50"/>
      <c r="CZ348" s="50"/>
      <c r="DA348" s="50"/>
      <c r="DB348" s="50"/>
      <c r="DC348" s="50"/>
      <c r="DD348" s="50"/>
      <c r="DE348" s="50"/>
      <c r="DF348" s="50"/>
      <c r="DG348" s="50"/>
      <c r="DH348" s="50"/>
      <c r="DI348" s="50"/>
      <c r="DJ348" s="50"/>
      <c r="DK348" s="50"/>
      <c r="DL348" s="50"/>
      <c r="DM348" s="50"/>
      <c r="DN348" s="50"/>
      <c r="DO348" s="50"/>
      <c r="DP348" s="50"/>
      <c r="DQ348" s="50"/>
      <c r="DR348" s="50"/>
      <c r="DS348" s="50"/>
      <c r="DT348" s="50"/>
      <c r="DU348" s="50"/>
      <c r="DV348" s="50"/>
      <c r="DW348" s="50"/>
      <c r="DX348" s="50"/>
      <c r="DY348" s="50"/>
      <c r="DZ348" s="50"/>
      <c r="EA348" s="50"/>
      <c r="EB348" s="50"/>
      <c r="EC348" s="50"/>
      <c r="ED348" s="50"/>
      <c r="EE348" s="50"/>
      <c r="EF348" s="50"/>
      <c r="EG348" s="50"/>
      <c r="EH348" s="50"/>
      <c r="EI348" s="50"/>
      <c r="EJ348" s="50"/>
      <c r="EK348" s="50"/>
      <c r="EL348" s="50"/>
      <c r="EM348" s="50"/>
      <c r="EN348" s="50"/>
      <c r="EO348" s="50"/>
      <c r="EP348" s="50"/>
      <c r="EQ348" s="50"/>
      <c r="ER348" s="50"/>
      <c r="ES348" s="50"/>
      <c r="ET348" s="50"/>
      <c r="EU348" s="50"/>
      <c r="EV348" s="50"/>
      <c r="EW348" s="50"/>
      <c r="EX348" s="50"/>
      <c r="EY348" s="50"/>
      <c r="EZ348" s="50"/>
      <c r="FA348" s="50"/>
      <c r="FB348" s="50"/>
      <c r="FC348" s="50"/>
      <c r="FD348" s="50"/>
      <c r="FE348" s="50"/>
      <c r="FF348" s="50"/>
      <c r="FG348" s="50"/>
      <c r="FH348" s="50"/>
      <c r="FI348" s="50"/>
      <c r="FJ348" s="50"/>
      <c r="FK348" s="50"/>
      <c r="FL348" s="50"/>
      <c r="FM348" s="50"/>
      <c r="FN348" s="50"/>
      <c r="FO348" s="50"/>
      <c r="FP348" s="50"/>
      <c r="FQ348" s="50"/>
      <c r="FR348" s="50"/>
      <c r="FS348" s="50"/>
      <c r="FT348" s="50"/>
      <c r="FU348" s="50"/>
      <c r="FV348" s="50"/>
      <c r="FW348" s="50"/>
      <c r="FX348" s="50"/>
      <c r="FY348" s="50"/>
      <c r="FZ348" s="50"/>
      <c r="GA348" s="50"/>
      <c r="GB348" s="50"/>
      <c r="GC348" s="50"/>
      <c r="GD348" s="50"/>
      <c r="GE348" s="50"/>
      <c r="GF348" s="50"/>
      <c r="GG348" s="50"/>
      <c r="GH348" s="50"/>
      <c r="GI348" s="50"/>
      <c r="GJ348" s="50"/>
      <c r="GK348" s="50"/>
      <c r="GL348" s="50"/>
      <c r="GM348" s="50"/>
      <c r="GN348" s="50"/>
      <c r="GO348" s="50"/>
      <c r="GP348" s="50"/>
      <c r="GQ348" s="50"/>
      <c r="GR348" s="50"/>
      <c r="GS348" s="50"/>
      <c r="GT348" s="50"/>
      <c r="GU348" s="50"/>
      <c r="GV348" s="50"/>
      <c r="GW348" s="50"/>
      <c r="GX348" s="50"/>
      <c r="GY348" s="50"/>
      <c r="GZ348" s="50"/>
      <c r="HA348" s="50"/>
      <c r="HB348" s="50"/>
      <c r="HC348" s="50"/>
      <c r="HD348" s="50"/>
      <c r="HE348" s="50"/>
      <c r="HF348" s="50"/>
      <c r="HG348" s="50"/>
      <c r="HH348" s="50"/>
      <c r="HI348" s="50"/>
      <c r="HJ348" s="50"/>
      <c r="HK348" s="50"/>
      <c r="HL348" s="50"/>
      <c r="HM348" s="50"/>
      <c r="HN348" s="50"/>
      <c r="HO348" s="50"/>
      <c r="HP348" s="50"/>
      <c r="HQ348" s="50"/>
      <c r="HR348" s="50"/>
      <c r="HS348" s="50"/>
      <c r="HT348" s="50"/>
      <c r="HU348" s="50"/>
      <c r="HV348" s="50"/>
      <c r="HW348" s="50"/>
      <c r="HX348" s="50"/>
      <c r="HY348" s="50"/>
      <c r="HZ348" s="50"/>
      <c r="IA348" s="50"/>
      <c r="IB348" s="50"/>
      <c r="IC348" s="50"/>
      <c r="ID348" s="50"/>
      <c r="IE348" s="50"/>
      <c r="IF348" s="50"/>
      <c r="IG348" s="50"/>
      <c r="IH348" s="50"/>
      <c r="II348" s="50"/>
      <c r="IJ348" s="50"/>
      <c r="IK348" s="50"/>
      <c r="IL348" s="50"/>
      <c r="IM348" s="50"/>
      <c r="IN348" s="50"/>
      <c r="IO348" s="50"/>
      <c r="IP348" s="50"/>
      <c r="IQ348" s="50"/>
      <c r="IR348" s="50"/>
      <c r="IS348" s="50"/>
    </row>
    <row r="349" spans="1:253" ht="14.25" customHeight="1" x14ac:dyDescent="0.2">
      <c r="A349" s="56" t="str">
        <f t="shared" si="36"/>
        <v>camera.3403</v>
      </c>
      <c r="B349" s="57">
        <v>3403</v>
      </c>
      <c r="C349" s="58" t="s">
        <v>55</v>
      </c>
      <c r="D349" s="58">
        <v>1241.6600000000001</v>
      </c>
      <c r="E349" s="58" t="s">
        <v>45</v>
      </c>
      <c r="F349" s="58" t="s">
        <v>34</v>
      </c>
      <c r="G349" s="58" t="s">
        <v>35</v>
      </c>
      <c r="H349" s="58" t="s">
        <v>3722</v>
      </c>
      <c r="I349" s="58" t="s">
        <v>1004</v>
      </c>
      <c r="J349" s="50" t="s">
        <v>47</v>
      </c>
      <c r="K349" s="50" t="s">
        <v>48</v>
      </c>
      <c r="L349" s="50" t="s">
        <v>1005</v>
      </c>
      <c r="M349" s="58" t="s">
        <v>50</v>
      </c>
      <c r="N349" s="58" t="s">
        <v>50</v>
      </c>
      <c r="O349" s="50">
        <v>80</v>
      </c>
      <c r="P349" s="50">
        <v>80</v>
      </c>
      <c r="Q349" s="50">
        <v>554</v>
      </c>
      <c r="R349" s="50" t="s">
        <v>1682</v>
      </c>
      <c r="S349" s="50" t="s">
        <v>1006</v>
      </c>
      <c r="T349" s="50">
        <v>2222</v>
      </c>
      <c r="U349" s="50" t="s">
        <v>51</v>
      </c>
      <c r="V349" s="50" t="s">
        <v>1007</v>
      </c>
      <c r="AA349" s="50" t="s">
        <v>53</v>
      </c>
      <c r="AB349" s="58" t="s">
        <v>55</v>
      </c>
      <c r="AC349" s="50" t="s">
        <v>511</v>
      </c>
      <c r="AD349" s="50">
        <v>41.402457620299401</v>
      </c>
      <c r="AE349" s="50">
        <v>1.99172581176257</v>
      </c>
      <c r="AF349" s="50">
        <v>300</v>
      </c>
      <c r="AG349" s="50" t="s">
        <v>43</v>
      </c>
      <c r="AH349" s="50" t="str">
        <f t="shared" si="38"/>
        <v>N-340 1241,66 Cervelló</v>
      </c>
      <c r="AI349" s="50"/>
      <c r="AJ349" s="50" t="str">
        <f t="shared" si="39"/>
        <v>{'Camera information':{'Identifier':'camera.3403','Number':3403,'Group':'N-340','Name':'N-340 1241,66 Cervelló','Location':'ACCESSOS SUD',</v>
      </c>
      <c r="AK349" s="50" t="str">
        <f t="shared" si="37"/>
        <v>'Description':'N-340 1241,66 Cervelló','Symbol':'Fixed camera','Owner':'SCT','Municipality':'-','Kilometric Point':'1241,66','Road':'N-340','Direction':'CRE',</v>
      </c>
      <c r="AL349" s="50" t="str">
        <f t="shared" si="40"/>
        <v>'Latitude':'41,4024576202994','Longitude':'1,99172581176257','Manufacturer':'AXIS','Model':'AXIS Q7401 Video Encoder','Protocol':'		Plettack','Polling':300,</v>
      </c>
      <c r="AM349" s="50" t="str">
        <f t="shared" si="42"/>
        <v>'Connection':{'Address':'10.137.245.46','Multicast address':'				238.137.245.46','User':'root','Password':'root','HTTP port':80,'ONVIF port':80,'RTSP port':554},</v>
      </c>
      <c r="AN349" s="50" t="str">
        <f t="shared" si="41"/>
        <v>'PTZ protocol':{'Protocol':'		Plettack','Address':			26,'Port':2222,'Serial settings':'9600,8,E,1'}}},</v>
      </c>
      <c r="AO349" s="50"/>
      <c r="AP349" s="50"/>
      <c r="AQ349" s="50"/>
      <c r="AR349" s="50"/>
      <c r="AS349" s="50"/>
      <c r="AT349" s="50"/>
      <c r="AU349" s="50"/>
      <c r="AV349" s="50"/>
      <c r="AW349" s="50"/>
      <c r="AX349" s="50"/>
      <c r="AY349" s="50"/>
      <c r="AZ349" s="50"/>
      <c r="BA349" s="50"/>
      <c r="BB349" s="50"/>
      <c r="BC349" s="50"/>
      <c r="BD349" s="50"/>
      <c r="BE349" s="50"/>
      <c r="BF349" s="50"/>
      <c r="BG349" s="50"/>
      <c r="BH349" s="50"/>
      <c r="BI349" s="50"/>
      <c r="BJ349" s="50"/>
      <c r="BK349" s="50"/>
      <c r="BL349" s="50"/>
      <c r="BM349" s="50"/>
      <c r="BN349" s="50"/>
      <c r="BO349" s="50"/>
      <c r="BP349" s="50"/>
      <c r="BQ349" s="50"/>
      <c r="BR349" s="50"/>
      <c r="BS349" s="50"/>
      <c r="BT349" s="50"/>
      <c r="BU349" s="50"/>
      <c r="BV349" s="50"/>
      <c r="BW349" s="50"/>
      <c r="BX349" s="50"/>
      <c r="BY349" s="50"/>
      <c r="BZ349" s="50"/>
      <c r="CA349" s="50"/>
      <c r="CB349" s="50"/>
      <c r="CC349" s="50"/>
      <c r="CD349" s="50"/>
      <c r="CE349" s="50"/>
      <c r="CF349" s="50"/>
      <c r="CG349" s="50"/>
      <c r="CH349" s="50"/>
      <c r="CI349" s="50"/>
      <c r="CJ349" s="50"/>
      <c r="CK349" s="50"/>
      <c r="CL349" s="50"/>
      <c r="CM349" s="50"/>
      <c r="CN349" s="50"/>
      <c r="CO349" s="50"/>
      <c r="CP349" s="50"/>
      <c r="CQ349" s="50"/>
      <c r="CR349" s="50"/>
      <c r="CS349" s="50"/>
      <c r="CT349" s="50"/>
      <c r="CU349" s="50"/>
      <c r="CV349" s="50"/>
      <c r="CW349" s="50"/>
      <c r="CX349" s="50"/>
      <c r="CY349" s="50"/>
      <c r="CZ349" s="50"/>
      <c r="DA349" s="50"/>
      <c r="DB349" s="50"/>
      <c r="DC349" s="50"/>
      <c r="DD349" s="50"/>
      <c r="DE349" s="50"/>
      <c r="DF349" s="50"/>
      <c r="DG349" s="50"/>
      <c r="DH349" s="50"/>
      <c r="DI349" s="50"/>
      <c r="DJ349" s="50"/>
      <c r="DK349" s="50"/>
      <c r="DL349" s="50"/>
      <c r="DM349" s="50"/>
      <c r="DN349" s="50"/>
      <c r="DO349" s="50"/>
      <c r="DP349" s="50"/>
      <c r="DQ349" s="50"/>
      <c r="DR349" s="50"/>
      <c r="DS349" s="50"/>
      <c r="DT349" s="50"/>
      <c r="DU349" s="50"/>
      <c r="DV349" s="50"/>
      <c r="DW349" s="50"/>
      <c r="DX349" s="50"/>
      <c r="DY349" s="50"/>
      <c r="DZ349" s="50"/>
      <c r="EA349" s="50"/>
      <c r="EB349" s="50"/>
      <c r="EC349" s="50"/>
      <c r="ED349" s="50"/>
      <c r="EE349" s="50"/>
      <c r="EF349" s="50"/>
      <c r="EG349" s="50"/>
      <c r="EH349" s="50"/>
      <c r="EI349" s="50"/>
      <c r="EJ349" s="50"/>
      <c r="EK349" s="50"/>
      <c r="EL349" s="50"/>
      <c r="EM349" s="50"/>
      <c r="EN349" s="50"/>
      <c r="EO349" s="50"/>
      <c r="EP349" s="50"/>
      <c r="EQ349" s="50"/>
      <c r="ER349" s="50"/>
      <c r="ES349" s="50"/>
      <c r="ET349" s="50"/>
      <c r="EU349" s="50"/>
      <c r="EV349" s="50"/>
      <c r="EW349" s="50"/>
      <c r="EX349" s="50"/>
      <c r="EY349" s="50"/>
      <c r="EZ349" s="50"/>
      <c r="FA349" s="50"/>
      <c r="FB349" s="50"/>
      <c r="FC349" s="50"/>
      <c r="FD349" s="50"/>
      <c r="FE349" s="50"/>
      <c r="FF349" s="50"/>
      <c r="FG349" s="50"/>
      <c r="FH349" s="50"/>
      <c r="FI349" s="50"/>
      <c r="FJ349" s="50"/>
      <c r="FK349" s="50"/>
      <c r="FL349" s="50"/>
      <c r="FM349" s="50"/>
      <c r="FN349" s="50"/>
      <c r="FO349" s="50"/>
      <c r="FP349" s="50"/>
      <c r="FQ349" s="50"/>
      <c r="FR349" s="50"/>
      <c r="FS349" s="50"/>
      <c r="FT349" s="50"/>
      <c r="FU349" s="50"/>
      <c r="FV349" s="50"/>
      <c r="FW349" s="50"/>
      <c r="FX349" s="50"/>
      <c r="FY349" s="50"/>
      <c r="FZ349" s="50"/>
      <c r="GA349" s="50"/>
      <c r="GB349" s="50"/>
      <c r="GC349" s="50"/>
      <c r="GD349" s="50"/>
      <c r="GE349" s="50"/>
      <c r="GF349" s="50"/>
      <c r="GG349" s="50"/>
      <c r="GH349" s="50"/>
      <c r="GI349" s="50"/>
      <c r="GJ349" s="50"/>
      <c r="GK349" s="50"/>
      <c r="GL349" s="50"/>
      <c r="GM349" s="50"/>
      <c r="GN349" s="50"/>
      <c r="GO349" s="50"/>
      <c r="GP349" s="50"/>
      <c r="GQ349" s="50"/>
      <c r="GR349" s="50"/>
      <c r="GS349" s="50"/>
      <c r="GT349" s="50"/>
      <c r="GU349" s="50"/>
      <c r="GV349" s="50"/>
      <c r="GW349" s="50"/>
      <c r="GX349" s="50"/>
      <c r="GY349" s="50"/>
      <c r="GZ349" s="50"/>
      <c r="HA349" s="50"/>
      <c r="HB349" s="50"/>
      <c r="HC349" s="50"/>
      <c r="HD349" s="50"/>
      <c r="HE349" s="50"/>
      <c r="HF349" s="50"/>
      <c r="HG349" s="50"/>
      <c r="HH349" s="50"/>
      <c r="HI349" s="50"/>
      <c r="HJ349" s="50"/>
      <c r="HK349" s="50"/>
      <c r="HL349" s="50"/>
      <c r="HM349" s="50"/>
      <c r="HN349" s="50"/>
      <c r="HO349" s="50"/>
      <c r="HP349" s="50"/>
      <c r="HQ349" s="50"/>
      <c r="HR349" s="50"/>
      <c r="HS349" s="50"/>
      <c r="HT349" s="50"/>
      <c r="HU349" s="50"/>
      <c r="HV349" s="50"/>
      <c r="HW349" s="50"/>
      <c r="HX349" s="50"/>
      <c r="HY349" s="50"/>
      <c r="HZ349" s="50"/>
      <c r="IA349" s="50"/>
      <c r="IB349" s="50"/>
      <c r="IC349" s="50"/>
      <c r="ID349" s="50"/>
      <c r="IE349" s="50"/>
      <c r="IF349" s="50"/>
      <c r="IG349" s="50"/>
      <c r="IH349" s="50"/>
      <c r="II349" s="50"/>
      <c r="IJ349" s="50"/>
      <c r="IK349" s="50"/>
      <c r="IL349" s="50"/>
      <c r="IM349" s="50"/>
      <c r="IN349" s="50"/>
      <c r="IO349" s="50"/>
      <c r="IP349" s="50"/>
      <c r="IQ349" s="50"/>
      <c r="IR349" s="50"/>
      <c r="IS349" s="50"/>
    </row>
    <row r="350" spans="1:253" ht="14.25" customHeight="1" x14ac:dyDescent="0.2">
      <c r="A350" s="56" t="str">
        <f t="shared" si="36"/>
        <v>camera.3404</v>
      </c>
      <c r="B350" s="57">
        <v>3404</v>
      </c>
      <c r="C350" s="58" t="s">
        <v>55</v>
      </c>
      <c r="D350" s="58">
        <v>1226</v>
      </c>
      <c r="E350" s="58" t="s">
        <v>45</v>
      </c>
      <c r="F350" s="58" t="s">
        <v>55</v>
      </c>
      <c r="G350" s="58" t="s">
        <v>35</v>
      </c>
      <c r="H350" s="58" t="s">
        <v>3722</v>
      </c>
      <c r="I350" s="58" t="s">
        <v>1008</v>
      </c>
      <c r="J350" s="50" t="s">
        <v>3722</v>
      </c>
      <c r="K350" s="50" t="s">
        <v>3722</v>
      </c>
      <c r="L350" s="82">
        <v>10137247166</v>
      </c>
      <c r="M350" s="58"/>
      <c r="N350" s="58"/>
      <c r="O350" s="50">
        <v>80</v>
      </c>
      <c r="P350" s="50">
        <v>80</v>
      </c>
      <c r="Q350" s="50">
        <v>554</v>
      </c>
      <c r="R350" s="50" t="s">
        <v>1675</v>
      </c>
      <c r="S350" s="50" t="s">
        <v>724</v>
      </c>
      <c r="T350" s="50">
        <v>0</v>
      </c>
      <c r="U350" s="50" t="s">
        <v>51</v>
      </c>
      <c r="V350" s="50" t="s">
        <v>857</v>
      </c>
      <c r="X350" s="50" t="s">
        <v>114</v>
      </c>
      <c r="Z350" s="73" t="s">
        <v>568</v>
      </c>
      <c r="AA350" s="50" t="s">
        <v>1009</v>
      </c>
      <c r="AB350" s="58" t="s">
        <v>55</v>
      </c>
      <c r="AC350" s="50" t="s">
        <v>54</v>
      </c>
      <c r="AD350" s="50">
        <v>41.394337329037199</v>
      </c>
      <c r="AE350" s="50">
        <v>1.85635843058475</v>
      </c>
      <c r="AF350" s="50">
        <v>300</v>
      </c>
      <c r="AG350" s="50" t="s">
        <v>43</v>
      </c>
      <c r="AH350" s="50" t="str">
        <f t="shared" si="38"/>
        <v>N-340 1226 Ordal</v>
      </c>
      <c r="AI350" s="50"/>
      <c r="AJ350" s="50" t="str">
        <f t="shared" si="39"/>
        <v>{'Camera information':{'Identifier':'camera.3404','Number':3404,'Group':'N-340','Name':'N-340 1226 Ordal','Location':'N-340',</v>
      </c>
      <c r="AK350" s="50" t="str">
        <f t="shared" si="37"/>
        <v>'Description':'N-340 1226 Ordal','Symbol':'Fixed camera','Owner':'SCT','Municipality':'-','Kilometric Point':'1226','Road':'N-340','Direction':'DEC',</v>
      </c>
      <c r="AL350" s="50" t="str">
        <f t="shared" si="40"/>
        <v>'Latitude':'41,3943373290372','Longitude':'1,85635843058475','Manufacturer':'-','Model':'-','Protocol':'		Ultrak','Polling':300,</v>
      </c>
      <c r="AM350" s="50" t="str">
        <f t="shared" si="42"/>
        <v>'Connection':{'Address':'10137247166','Multicast address':'				1','User':'','Password':'','HTTP port':80,'ONVIF port':80,'RTSP port':554},</v>
      </c>
      <c r="AN350" s="50" t="str">
        <f t="shared" si="41"/>
        <v>'PTZ protocol':{'Protocol':'		Ultrak','Address':			2,'Port':0,'Serial settings':'9600,8,E,1'}}},</v>
      </c>
      <c r="AO350" s="50"/>
      <c r="AP350" s="50"/>
      <c r="AQ350" s="50"/>
      <c r="AR350" s="50"/>
      <c r="AS350" s="50"/>
      <c r="AT350" s="50"/>
      <c r="AU350" s="50"/>
      <c r="AV350" s="50"/>
      <c r="AW350" s="50"/>
      <c r="AX350" s="50"/>
      <c r="AY350" s="50"/>
      <c r="AZ350" s="50"/>
      <c r="BA350" s="50"/>
      <c r="BB350" s="50"/>
      <c r="BC350" s="50"/>
      <c r="BD350" s="50"/>
      <c r="BE350" s="50"/>
      <c r="BF350" s="50"/>
      <c r="BG350" s="50"/>
      <c r="BH350" s="50"/>
      <c r="BI350" s="50"/>
      <c r="BJ350" s="50"/>
      <c r="BK350" s="50"/>
      <c r="BL350" s="50"/>
      <c r="BM350" s="50"/>
      <c r="BN350" s="50"/>
      <c r="BO350" s="50"/>
      <c r="BP350" s="50"/>
      <c r="BQ350" s="50"/>
      <c r="BR350" s="50"/>
      <c r="BS350" s="50"/>
      <c r="BT350" s="50"/>
      <c r="BU350" s="50"/>
      <c r="BV350" s="50"/>
      <c r="BW350" s="50"/>
      <c r="BX350" s="50"/>
      <c r="BY350" s="50"/>
      <c r="BZ350" s="50"/>
      <c r="CA350" s="50"/>
      <c r="CB350" s="50"/>
      <c r="CC350" s="50"/>
      <c r="CD350" s="50"/>
      <c r="CE350" s="50"/>
      <c r="CF350" s="50"/>
      <c r="CG350" s="50"/>
      <c r="CH350" s="50"/>
      <c r="CI350" s="50"/>
      <c r="CJ350" s="50"/>
      <c r="CK350" s="50"/>
      <c r="CL350" s="50"/>
      <c r="CM350" s="50"/>
      <c r="CN350" s="50"/>
      <c r="CO350" s="50"/>
      <c r="CP350" s="50"/>
      <c r="CQ350" s="50"/>
      <c r="CR350" s="50"/>
      <c r="CS350" s="50"/>
      <c r="CT350" s="50"/>
      <c r="CU350" s="50"/>
      <c r="CV350" s="50"/>
      <c r="CW350" s="50"/>
      <c r="CX350" s="50"/>
      <c r="CY350" s="50"/>
      <c r="CZ350" s="50"/>
      <c r="DA350" s="50"/>
      <c r="DB350" s="50"/>
      <c r="DC350" s="50"/>
      <c r="DD350" s="50"/>
      <c r="DE350" s="50"/>
      <c r="DF350" s="50"/>
      <c r="DG350" s="50"/>
      <c r="DH350" s="50"/>
      <c r="DI350" s="50"/>
      <c r="DJ350" s="50"/>
      <c r="DK350" s="50"/>
      <c r="DL350" s="50"/>
      <c r="DM350" s="50"/>
      <c r="DN350" s="50"/>
      <c r="DO350" s="50"/>
      <c r="DP350" s="50"/>
      <c r="DQ350" s="50"/>
      <c r="DR350" s="50"/>
      <c r="DS350" s="50"/>
      <c r="DT350" s="50"/>
      <c r="DU350" s="50"/>
      <c r="DV350" s="50"/>
      <c r="DW350" s="50"/>
      <c r="DX350" s="50"/>
      <c r="DY350" s="50"/>
      <c r="DZ350" s="50"/>
      <c r="EA350" s="50"/>
      <c r="EB350" s="50"/>
      <c r="EC350" s="50"/>
      <c r="ED350" s="50"/>
      <c r="EE350" s="50"/>
      <c r="EF350" s="50"/>
      <c r="EG350" s="50"/>
      <c r="EH350" s="50"/>
      <c r="EI350" s="50"/>
      <c r="EJ350" s="50"/>
      <c r="EK350" s="50"/>
      <c r="EL350" s="50"/>
      <c r="EM350" s="50"/>
      <c r="EN350" s="50"/>
      <c r="EO350" s="50"/>
      <c r="EP350" s="50"/>
      <c r="EQ350" s="50"/>
      <c r="ER350" s="50"/>
      <c r="ES350" s="50"/>
      <c r="ET350" s="50"/>
      <c r="EU350" s="50"/>
      <c r="EV350" s="50"/>
      <c r="EW350" s="50"/>
      <c r="EX350" s="50"/>
      <c r="EY350" s="50"/>
      <c r="EZ350" s="50"/>
      <c r="FA350" s="50"/>
      <c r="FB350" s="50"/>
      <c r="FC350" s="50"/>
      <c r="FD350" s="50"/>
      <c r="FE350" s="50"/>
      <c r="FF350" s="50"/>
      <c r="FG350" s="50"/>
      <c r="FH350" s="50"/>
      <c r="FI350" s="50"/>
      <c r="FJ350" s="50"/>
      <c r="FK350" s="50"/>
      <c r="FL350" s="50"/>
      <c r="FM350" s="50"/>
      <c r="FN350" s="50"/>
      <c r="FO350" s="50"/>
      <c r="FP350" s="50"/>
      <c r="FQ350" s="50"/>
      <c r="FR350" s="50"/>
      <c r="FS350" s="50"/>
      <c r="FT350" s="50"/>
      <c r="FU350" s="50"/>
      <c r="FV350" s="50"/>
      <c r="FW350" s="50"/>
      <c r="FX350" s="50"/>
      <c r="FY350" s="50"/>
      <c r="FZ350" s="50"/>
      <c r="GA350" s="50"/>
      <c r="GB350" s="50"/>
      <c r="GC350" s="50"/>
      <c r="GD350" s="50"/>
      <c r="GE350" s="50"/>
      <c r="GF350" s="50"/>
      <c r="GG350" s="50"/>
      <c r="GH350" s="50"/>
      <c r="GI350" s="50"/>
      <c r="GJ350" s="50"/>
      <c r="GK350" s="50"/>
      <c r="GL350" s="50"/>
      <c r="GM350" s="50"/>
      <c r="GN350" s="50"/>
      <c r="GO350" s="50"/>
      <c r="GP350" s="50"/>
      <c r="GQ350" s="50"/>
      <c r="GR350" s="50"/>
      <c r="GS350" s="50"/>
      <c r="GT350" s="50"/>
      <c r="GU350" s="50"/>
      <c r="GV350" s="50"/>
      <c r="GW350" s="50"/>
      <c r="GX350" s="50"/>
      <c r="GY350" s="50"/>
      <c r="GZ350" s="50"/>
      <c r="HA350" s="50"/>
      <c r="HB350" s="50"/>
      <c r="HC350" s="50"/>
      <c r="HD350" s="50"/>
      <c r="HE350" s="50"/>
      <c r="HF350" s="50"/>
      <c r="HG350" s="50"/>
      <c r="HH350" s="50"/>
      <c r="HI350" s="50"/>
      <c r="HJ350" s="50"/>
      <c r="HK350" s="50"/>
      <c r="HL350" s="50"/>
      <c r="HM350" s="50"/>
      <c r="HN350" s="50"/>
      <c r="HO350" s="50"/>
      <c r="HP350" s="50"/>
      <c r="HQ350" s="50"/>
      <c r="HR350" s="50"/>
      <c r="HS350" s="50"/>
      <c r="HT350" s="50"/>
      <c r="HU350" s="50"/>
      <c r="HV350" s="50"/>
      <c r="HW350" s="50"/>
      <c r="HX350" s="50"/>
      <c r="HY350" s="50"/>
      <c r="HZ350" s="50"/>
      <c r="IA350" s="50"/>
      <c r="IB350" s="50"/>
      <c r="IC350" s="50"/>
      <c r="ID350" s="50"/>
      <c r="IE350" s="50"/>
      <c r="IF350" s="50"/>
      <c r="IG350" s="50"/>
      <c r="IH350" s="50"/>
      <c r="II350" s="50"/>
      <c r="IJ350" s="50"/>
      <c r="IK350" s="50"/>
      <c r="IL350" s="50"/>
      <c r="IM350" s="50"/>
      <c r="IN350" s="50"/>
      <c r="IO350" s="50"/>
      <c r="IP350" s="50"/>
      <c r="IQ350" s="50"/>
      <c r="IR350" s="50"/>
      <c r="IS350" s="50"/>
    </row>
    <row r="351" spans="1:253" ht="14.25" customHeight="1" x14ac:dyDescent="0.2">
      <c r="A351" s="56" t="str">
        <f t="shared" si="36"/>
        <v>camera.3405</v>
      </c>
      <c r="B351" s="57">
        <v>3405</v>
      </c>
      <c r="C351" s="58" t="s">
        <v>55</v>
      </c>
      <c r="D351" s="58">
        <v>1201.8</v>
      </c>
      <c r="E351" s="58" t="s">
        <v>45</v>
      </c>
      <c r="F351" s="58" t="s">
        <v>55</v>
      </c>
      <c r="G351" s="58" t="s">
        <v>35</v>
      </c>
      <c r="H351" s="58" t="s">
        <v>3722</v>
      </c>
      <c r="I351" s="58" t="s">
        <v>1010</v>
      </c>
      <c r="J351" s="50" t="s">
        <v>47</v>
      </c>
      <c r="K351" s="50" t="s">
        <v>48</v>
      </c>
      <c r="L351" s="50" t="s">
        <v>1011</v>
      </c>
      <c r="M351" s="58" t="s">
        <v>50</v>
      </c>
      <c r="N351" s="58" t="s">
        <v>50</v>
      </c>
      <c r="O351" s="50">
        <v>80</v>
      </c>
      <c r="P351" s="50">
        <v>80</v>
      </c>
      <c r="Q351" s="50">
        <v>554</v>
      </c>
      <c r="R351" s="50" t="s">
        <v>1675</v>
      </c>
      <c r="S351" s="50" t="s">
        <v>41</v>
      </c>
      <c r="T351" s="50">
        <v>2222</v>
      </c>
      <c r="U351" s="50" t="s">
        <v>51</v>
      </c>
      <c r="V351" s="50" t="s">
        <v>52</v>
      </c>
      <c r="X351" s="50" t="s">
        <v>114</v>
      </c>
      <c r="AA351" s="50" t="s">
        <v>1012</v>
      </c>
      <c r="AB351" s="58" t="s">
        <v>55</v>
      </c>
      <c r="AC351" s="50" t="s">
        <v>54</v>
      </c>
      <c r="AD351" s="50">
        <v>41.2850133121838</v>
      </c>
      <c r="AE351" s="50">
        <v>1.6169188801305101</v>
      </c>
      <c r="AF351" s="50">
        <v>300</v>
      </c>
      <c r="AG351" s="50" t="s">
        <v>43</v>
      </c>
      <c r="AH351" s="50" t="str">
        <f t="shared" si="38"/>
        <v>N-340 1201,8 Arboç</v>
      </c>
      <c r="AI351" s="50"/>
      <c r="AJ351" s="50" t="str">
        <f t="shared" si="39"/>
        <v>{'Camera information':{'Identifier':'camera.3405','Number':3405,'Group':'N-340','Name':'N-340 1201,8 Arboç','Location':'N-340',</v>
      </c>
      <c r="AK351" s="50" t="str">
        <f t="shared" si="37"/>
        <v>'Description':'N-340 1201,8 Arboç','Symbol':'Fixed camera','Owner':'SCT','Municipality':'-','Kilometric Point':'1201,8','Road':'N-340','Direction':'DEC',</v>
      </c>
      <c r="AL351" s="50" t="str">
        <f t="shared" si="40"/>
        <v>'Latitude':'41,2850133121838','Longitude':'1,61691888013051','Manufacturer':'AXIS','Model':'AXIS Q7401 Video Encoder','Protocol':'		Ultrak','Polling':300,</v>
      </c>
      <c r="AM351" s="50" t="str">
        <f t="shared" si="42"/>
        <v>'Connection':{'Address':'10.137.246.70','Multicast address':'				239.239.239.239','User':'root','Password':'root','HTTP port':80,'ONVIF port':80,'RTSP port':554},</v>
      </c>
      <c r="AN351" s="50" t="str">
        <f t="shared" si="41"/>
        <v>'PTZ protocol':{'Protocol':'		Ultrak','Address':			0,'Port':2222,'Serial settings':'9600,8,E,1'}}},</v>
      </c>
      <c r="AO351" s="50"/>
      <c r="AP351" s="50"/>
      <c r="AQ351" s="50"/>
      <c r="AR351" s="50"/>
      <c r="AS351" s="50"/>
      <c r="AT351" s="50"/>
      <c r="AU351" s="50"/>
      <c r="AV351" s="50"/>
      <c r="AW351" s="50"/>
      <c r="AX351" s="50"/>
      <c r="AY351" s="50"/>
      <c r="AZ351" s="50"/>
      <c r="BA351" s="50"/>
      <c r="BB351" s="50"/>
      <c r="BC351" s="50"/>
      <c r="BD351" s="50"/>
      <c r="BE351" s="50"/>
      <c r="BF351" s="50"/>
      <c r="BG351" s="50"/>
      <c r="BH351" s="50"/>
      <c r="BI351" s="50"/>
      <c r="BJ351" s="50"/>
      <c r="BK351" s="50"/>
      <c r="BL351" s="50"/>
      <c r="BM351" s="50"/>
      <c r="BN351" s="50"/>
      <c r="BO351" s="50"/>
      <c r="BP351" s="50"/>
      <c r="BQ351" s="50"/>
      <c r="BR351" s="50"/>
      <c r="BS351" s="50"/>
      <c r="BT351" s="50"/>
      <c r="BU351" s="50"/>
      <c r="BV351" s="50"/>
      <c r="BW351" s="50"/>
      <c r="BX351" s="50"/>
      <c r="BY351" s="50"/>
      <c r="BZ351" s="50"/>
      <c r="CA351" s="50"/>
      <c r="CB351" s="50"/>
      <c r="CC351" s="50"/>
      <c r="CD351" s="50"/>
      <c r="CE351" s="50"/>
      <c r="CF351" s="50"/>
      <c r="CG351" s="50"/>
      <c r="CH351" s="50"/>
      <c r="CI351" s="50"/>
      <c r="CJ351" s="50"/>
      <c r="CK351" s="50"/>
      <c r="CL351" s="50"/>
      <c r="CM351" s="50"/>
      <c r="CN351" s="50"/>
      <c r="CO351" s="50"/>
      <c r="CP351" s="50"/>
      <c r="CQ351" s="50"/>
      <c r="CR351" s="50"/>
      <c r="CS351" s="50"/>
      <c r="CT351" s="50"/>
      <c r="CU351" s="50"/>
      <c r="CV351" s="50"/>
      <c r="CW351" s="50"/>
      <c r="CX351" s="50"/>
      <c r="CY351" s="50"/>
      <c r="CZ351" s="50"/>
      <c r="DA351" s="50"/>
      <c r="DB351" s="50"/>
      <c r="DC351" s="50"/>
      <c r="DD351" s="50"/>
      <c r="DE351" s="50"/>
      <c r="DF351" s="50"/>
      <c r="DG351" s="50"/>
      <c r="DH351" s="50"/>
      <c r="DI351" s="50"/>
      <c r="DJ351" s="50"/>
      <c r="DK351" s="50"/>
      <c r="DL351" s="50"/>
      <c r="DM351" s="50"/>
      <c r="DN351" s="50"/>
      <c r="DO351" s="50"/>
      <c r="DP351" s="50"/>
      <c r="DQ351" s="50"/>
      <c r="DR351" s="50"/>
      <c r="DS351" s="50"/>
      <c r="DT351" s="50"/>
      <c r="DU351" s="50"/>
      <c r="DV351" s="50"/>
      <c r="DW351" s="50"/>
      <c r="DX351" s="50"/>
      <c r="DY351" s="50"/>
      <c r="DZ351" s="50"/>
      <c r="EA351" s="50"/>
      <c r="EB351" s="50"/>
      <c r="EC351" s="50"/>
      <c r="ED351" s="50"/>
      <c r="EE351" s="50"/>
      <c r="EF351" s="50"/>
      <c r="EG351" s="50"/>
      <c r="EH351" s="50"/>
      <c r="EI351" s="50"/>
      <c r="EJ351" s="50"/>
      <c r="EK351" s="50"/>
      <c r="EL351" s="50"/>
      <c r="EM351" s="50"/>
      <c r="EN351" s="50"/>
      <c r="EO351" s="50"/>
      <c r="EP351" s="50"/>
      <c r="EQ351" s="50"/>
      <c r="ER351" s="50"/>
      <c r="ES351" s="50"/>
      <c r="ET351" s="50"/>
      <c r="EU351" s="50"/>
      <c r="EV351" s="50"/>
      <c r="EW351" s="50"/>
      <c r="EX351" s="50"/>
      <c r="EY351" s="50"/>
      <c r="EZ351" s="50"/>
      <c r="FA351" s="50"/>
      <c r="FB351" s="50"/>
      <c r="FC351" s="50"/>
      <c r="FD351" s="50"/>
      <c r="FE351" s="50"/>
      <c r="FF351" s="50"/>
      <c r="FG351" s="50"/>
      <c r="FH351" s="50"/>
      <c r="FI351" s="50"/>
      <c r="FJ351" s="50"/>
      <c r="FK351" s="50"/>
      <c r="FL351" s="50"/>
      <c r="FM351" s="50"/>
      <c r="FN351" s="50"/>
      <c r="FO351" s="50"/>
      <c r="FP351" s="50"/>
      <c r="FQ351" s="50"/>
      <c r="FR351" s="50"/>
      <c r="FS351" s="50"/>
      <c r="FT351" s="50"/>
      <c r="FU351" s="50"/>
      <c r="FV351" s="50"/>
      <c r="FW351" s="50"/>
      <c r="FX351" s="50"/>
      <c r="FY351" s="50"/>
      <c r="FZ351" s="50"/>
      <c r="GA351" s="50"/>
      <c r="GB351" s="50"/>
      <c r="GC351" s="50"/>
      <c r="GD351" s="50"/>
      <c r="GE351" s="50"/>
      <c r="GF351" s="50"/>
      <c r="GG351" s="50"/>
      <c r="GH351" s="50"/>
      <c r="GI351" s="50"/>
      <c r="GJ351" s="50"/>
      <c r="GK351" s="50"/>
      <c r="GL351" s="50"/>
      <c r="GM351" s="50"/>
      <c r="GN351" s="50"/>
      <c r="GO351" s="50"/>
      <c r="GP351" s="50"/>
      <c r="GQ351" s="50"/>
      <c r="GR351" s="50"/>
      <c r="GS351" s="50"/>
      <c r="GT351" s="50"/>
      <c r="GU351" s="50"/>
      <c r="GV351" s="50"/>
      <c r="GW351" s="50"/>
      <c r="GX351" s="50"/>
      <c r="GY351" s="50"/>
      <c r="GZ351" s="50"/>
      <c r="HA351" s="50"/>
      <c r="HB351" s="50"/>
      <c r="HC351" s="50"/>
      <c r="HD351" s="50"/>
      <c r="HE351" s="50"/>
      <c r="HF351" s="50"/>
      <c r="HG351" s="50"/>
      <c r="HH351" s="50"/>
      <c r="HI351" s="50"/>
      <c r="HJ351" s="50"/>
      <c r="HK351" s="50"/>
      <c r="HL351" s="50"/>
      <c r="HM351" s="50"/>
      <c r="HN351" s="50"/>
      <c r="HO351" s="50"/>
      <c r="HP351" s="50"/>
      <c r="HQ351" s="50"/>
      <c r="HR351" s="50"/>
      <c r="HS351" s="50"/>
      <c r="HT351" s="50"/>
      <c r="HU351" s="50"/>
      <c r="HV351" s="50"/>
      <c r="HW351" s="50"/>
      <c r="HX351" s="50"/>
      <c r="HY351" s="50"/>
      <c r="HZ351" s="50"/>
      <c r="IA351" s="50"/>
      <c r="IB351" s="50"/>
      <c r="IC351" s="50"/>
      <c r="ID351" s="50"/>
      <c r="IE351" s="50"/>
      <c r="IF351" s="50"/>
      <c r="IG351" s="50"/>
      <c r="IH351" s="50"/>
      <c r="II351" s="50"/>
      <c r="IJ351" s="50"/>
      <c r="IK351" s="50"/>
      <c r="IL351" s="50"/>
      <c r="IM351" s="50"/>
      <c r="IN351" s="50"/>
      <c r="IO351" s="50"/>
      <c r="IP351" s="50"/>
      <c r="IQ351" s="50"/>
      <c r="IR351" s="50"/>
      <c r="IS351" s="50"/>
    </row>
    <row r="352" spans="1:253" ht="14.25" customHeight="1" x14ac:dyDescent="0.2">
      <c r="A352" s="56" t="str">
        <f t="shared" si="36"/>
        <v>camera.3406</v>
      </c>
      <c r="B352" s="57">
        <v>3406</v>
      </c>
      <c r="C352" s="58" t="s">
        <v>55</v>
      </c>
      <c r="D352" s="58">
        <v>1195.4000000000001</v>
      </c>
      <c r="E352" s="58" t="s">
        <v>45</v>
      </c>
      <c r="F352" s="58" t="s">
        <v>55</v>
      </c>
      <c r="G352" s="58" t="s">
        <v>35</v>
      </c>
      <c r="H352" s="58" t="s">
        <v>3722</v>
      </c>
      <c r="I352" s="58" t="s">
        <v>1013</v>
      </c>
      <c r="J352" s="50" t="s">
        <v>47</v>
      </c>
      <c r="K352" s="50" t="s">
        <v>48</v>
      </c>
      <c r="L352" s="50" t="s">
        <v>1014</v>
      </c>
      <c r="M352" s="58" t="s">
        <v>50</v>
      </c>
      <c r="N352" s="58" t="s">
        <v>50</v>
      </c>
      <c r="O352" s="50">
        <v>80</v>
      </c>
      <c r="P352" s="50">
        <v>80</v>
      </c>
      <c r="Q352" s="50">
        <v>554</v>
      </c>
      <c r="R352" s="50" t="s">
        <v>1675</v>
      </c>
      <c r="S352" s="50" t="s">
        <v>41</v>
      </c>
      <c r="T352" s="50">
        <v>2222</v>
      </c>
      <c r="U352" s="50" t="s">
        <v>51</v>
      </c>
      <c r="V352" s="50" t="s">
        <v>52</v>
      </c>
      <c r="X352" s="50" t="s">
        <v>114</v>
      </c>
      <c r="AA352" s="50" t="s">
        <v>53</v>
      </c>
      <c r="AB352" s="58" t="s">
        <v>55</v>
      </c>
      <c r="AC352" s="50" t="s">
        <v>54</v>
      </c>
      <c r="AD352" s="50">
        <v>41.237867924598298</v>
      </c>
      <c r="AE352" s="50">
        <v>1.5771758427106499</v>
      </c>
      <c r="AF352" s="50">
        <v>300</v>
      </c>
      <c r="AG352" s="50" t="s">
        <v>43</v>
      </c>
      <c r="AH352" s="50" t="str">
        <f t="shared" si="38"/>
        <v>N-340 1195,4 Bellvei</v>
      </c>
      <c r="AI352" s="50"/>
      <c r="AJ352" s="50" t="str">
        <f t="shared" si="39"/>
        <v>{'Camera information':{'Identifier':'camera.3406','Number':3406,'Group':'N-340','Name':'N-340 1195,4 Bellvei','Location':'N-340',</v>
      </c>
      <c r="AK352" s="50" t="str">
        <f t="shared" si="37"/>
        <v>'Description':'N-340 1195,4 Bellvei','Symbol':'Fixed camera','Owner':'SCT','Municipality':'-','Kilometric Point':'1195,4','Road':'N-340','Direction':'DEC',</v>
      </c>
      <c r="AL352" s="50" t="str">
        <f t="shared" si="40"/>
        <v>'Latitude':'41,2378679245983','Longitude':'1,57717584271065','Manufacturer':'AXIS','Model':'AXIS Q7401 Video Encoder','Protocol':'		Ultrak','Polling':300,</v>
      </c>
      <c r="AM352" s="50" t="str">
        <f t="shared" si="42"/>
        <v>'Connection':{'Address':'10.137.246.72','Multicast address':'				239.239.239.239','User':'root','Password':'root','HTTP port':80,'ONVIF port':80,'RTSP port':554},</v>
      </c>
      <c r="AN352" s="50" t="str">
        <f t="shared" si="41"/>
        <v>'PTZ protocol':{'Protocol':'		Ultrak','Address':			0,'Port':2222,'Serial settings':'9600,8,E,1'}}},</v>
      </c>
      <c r="AO352" s="50"/>
      <c r="AP352" s="50"/>
      <c r="AQ352" s="50"/>
      <c r="AR352" s="50"/>
      <c r="AS352" s="50"/>
      <c r="AT352" s="50"/>
      <c r="AU352" s="50"/>
      <c r="AV352" s="50"/>
      <c r="AW352" s="50"/>
      <c r="AX352" s="50"/>
      <c r="AY352" s="50"/>
      <c r="AZ352" s="50"/>
      <c r="BA352" s="50"/>
      <c r="BB352" s="50"/>
      <c r="BC352" s="50"/>
      <c r="BD352" s="50"/>
      <c r="BE352" s="50"/>
      <c r="BF352" s="50"/>
      <c r="BG352" s="50"/>
      <c r="BH352" s="50"/>
      <c r="BI352" s="50"/>
      <c r="BJ352" s="50"/>
      <c r="BK352" s="50"/>
      <c r="BL352" s="50"/>
      <c r="BM352" s="50"/>
      <c r="BN352" s="50"/>
      <c r="BO352" s="50"/>
      <c r="BP352" s="50"/>
      <c r="BQ352" s="50"/>
      <c r="BR352" s="50"/>
      <c r="BS352" s="50"/>
      <c r="BT352" s="50"/>
      <c r="BU352" s="50"/>
      <c r="BV352" s="50"/>
      <c r="BW352" s="50"/>
      <c r="BX352" s="50"/>
      <c r="BY352" s="50"/>
      <c r="BZ352" s="50"/>
      <c r="CA352" s="50"/>
      <c r="CB352" s="50"/>
      <c r="CC352" s="50"/>
      <c r="CD352" s="50"/>
      <c r="CE352" s="50"/>
      <c r="CF352" s="50"/>
      <c r="CG352" s="50"/>
      <c r="CH352" s="50"/>
      <c r="CI352" s="50"/>
      <c r="CJ352" s="50"/>
      <c r="CK352" s="50"/>
      <c r="CL352" s="50"/>
      <c r="CM352" s="50"/>
      <c r="CN352" s="50"/>
      <c r="CO352" s="50"/>
      <c r="CP352" s="50"/>
      <c r="CQ352" s="50"/>
      <c r="CR352" s="50"/>
      <c r="CS352" s="50"/>
      <c r="CT352" s="50"/>
      <c r="CU352" s="50"/>
      <c r="CV352" s="50"/>
      <c r="CW352" s="50"/>
      <c r="CX352" s="50"/>
      <c r="CY352" s="50"/>
      <c r="CZ352" s="50"/>
      <c r="DA352" s="50"/>
      <c r="DB352" s="50"/>
      <c r="DC352" s="50"/>
      <c r="DD352" s="50"/>
      <c r="DE352" s="50"/>
      <c r="DF352" s="50"/>
      <c r="DG352" s="50"/>
      <c r="DH352" s="50"/>
      <c r="DI352" s="50"/>
      <c r="DJ352" s="50"/>
      <c r="DK352" s="50"/>
      <c r="DL352" s="50"/>
      <c r="DM352" s="50"/>
      <c r="DN352" s="50"/>
      <c r="DO352" s="50"/>
      <c r="DP352" s="50"/>
      <c r="DQ352" s="50"/>
      <c r="DR352" s="50"/>
      <c r="DS352" s="50"/>
      <c r="DT352" s="50"/>
      <c r="DU352" s="50"/>
      <c r="DV352" s="50"/>
      <c r="DW352" s="50"/>
      <c r="DX352" s="50"/>
      <c r="DY352" s="50"/>
      <c r="DZ352" s="50"/>
      <c r="EA352" s="50"/>
      <c r="EB352" s="50"/>
      <c r="EC352" s="50"/>
      <c r="ED352" s="50"/>
      <c r="EE352" s="50"/>
      <c r="EF352" s="50"/>
      <c r="EG352" s="50"/>
      <c r="EH352" s="50"/>
      <c r="EI352" s="50"/>
      <c r="EJ352" s="50"/>
      <c r="EK352" s="50"/>
      <c r="EL352" s="50"/>
      <c r="EM352" s="50"/>
      <c r="EN352" s="50"/>
      <c r="EO352" s="50"/>
      <c r="EP352" s="50"/>
      <c r="EQ352" s="50"/>
      <c r="ER352" s="50"/>
      <c r="ES352" s="50"/>
      <c r="ET352" s="50"/>
      <c r="EU352" s="50"/>
      <c r="EV352" s="50"/>
      <c r="EW352" s="50"/>
      <c r="EX352" s="50"/>
      <c r="EY352" s="50"/>
      <c r="EZ352" s="50"/>
      <c r="FA352" s="50"/>
      <c r="FB352" s="50"/>
      <c r="FC352" s="50"/>
      <c r="FD352" s="50"/>
      <c r="FE352" s="50"/>
      <c r="FF352" s="50"/>
      <c r="FG352" s="50"/>
      <c r="FH352" s="50"/>
      <c r="FI352" s="50"/>
      <c r="FJ352" s="50"/>
      <c r="FK352" s="50"/>
      <c r="FL352" s="50"/>
      <c r="FM352" s="50"/>
      <c r="FN352" s="50"/>
      <c r="FO352" s="50"/>
      <c r="FP352" s="50"/>
      <c r="FQ352" s="50"/>
      <c r="FR352" s="50"/>
      <c r="FS352" s="50"/>
      <c r="FT352" s="50"/>
      <c r="FU352" s="50"/>
      <c r="FV352" s="50"/>
      <c r="FW352" s="50"/>
      <c r="FX352" s="50"/>
      <c r="FY352" s="50"/>
      <c r="FZ352" s="50"/>
      <c r="GA352" s="50"/>
      <c r="GB352" s="50"/>
      <c r="GC352" s="50"/>
      <c r="GD352" s="50"/>
      <c r="GE352" s="50"/>
      <c r="GF352" s="50"/>
      <c r="GG352" s="50"/>
      <c r="GH352" s="50"/>
      <c r="GI352" s="50"/>
      <c r="GJ352" s="50"/>
      <c r="GK352" s="50"/>
      <c r="GL352" s="50"/>
      <c r="GM352" s="50"/>
      <c r="GN352" s="50"/>
      <c r="GO352" s="50"/>
      <c r="GP352" s="50"/>
      <c r="GQ352" s="50"/>
      <c r="GR352" s="50"/>
      <c r="GS352" s="50"/>
      <c r="GT352" s="50"/>
      <c r="GU352" s="50"/>
      <c r="GV352" s="50"/>
      <c r="GW352" s="50"/>
      <c r="GX352" s="50"/>
      <c r="GY352" s="50"/>
      <c r="GZ352" s="50"/>
      <c r="HA352" s="50"/>
      <c r="HB352" s="50"/>
      <c r="HC352" s="50"/>
      <c r="HD352" s="50"/>
      <c r="HE352" s="50"/>
      <c r="HF352" s="50"/>
      <c r="HG352" s="50"/>
      <c r="HH352" s="50"/>
      <c r="HI352" s="50"/>
      <c r="HJ352" s="50"/>
      <c r="HK352" s="50"/>
      <c r="HL352" s="50"/>
      <c r="HM352" s="50"/>
      <c r="HN352" s="50"/>
      <c r="HO352" s="50"/>
      <c r="HP352" s="50"/>
      <c r="HQ352" s="50"/>
      <c r="HR352" s="50"/>
      <c r="HS352" s="50"/>
      <c r="HT352" s="50"/>
      <c r="HU352" s="50"/>
      <c r="HV352" s="50"/>
      <c r="HW352" s="50"/>
      <c r="HX352" s="50"/>
      <c r="HY352" s="50"/>
      <c r="HZ352" s="50"/>
      <c r="IA352" s="50"/>
      <c r="IB352" s="50"/>
      <c r="IC352" s="50"/>
      <c r="ID352" s="50"/>
      <c r="IE352" s="50"/>
      <c r="IF352" s="50"/>
      <c r="IG352" s="50"/>
      <c r="IH352" s="50"/>
      <c r="II352" s="50"/>
      <c r="IJ352" s="50"/>
      <c r="IK352" s="50"/>
      <c r="IL352" s="50"/>
      <c r="IM352" s="50"/>
      <c r="IN352" s="50"/>
      <c r="IO352" s="50"/>
      <c r="IP352" s="50"/>
      <c r="IQ352" s="50"/>
      <c r="IR352" s="50"/>
      <c r="IS352" s="50"/>
    </row>
    <row r="353" spans="1:253" ht="14.25" customHeight="1" x14ac:dyDescent="0.2">
      <c r="A353" s="56" t="str">
        <f t="shared" si="36"/>
        <v>camera.3407</v>
      </c>
      <c r="B353" s="57">
        <v>3407</v>
      </c>
      <c r="C353" s="58" t="s">
        <v>55</v>
      </c>
      <c r="D353" s="58">
        <v>1186.4000000000001</v>
      </c>
      <c r="E353" s="58" t="s">
        <v>45</v>
      </c>
      <c r="F353" s="58" t="s">
        <v>55</v>
      </c>
      <c r="G353" s="58" t="s">
        <v>35</v>
      </c>
      <c r="H353" s="58" t="s">
        <v>3722</v>
      </c>
      <c r="I353" s="58" t="s">
        <v>417</v>
      </c>
      <c r="J353" s="50" t="s">
        <v>3722</v>
      </c>
      <c r="K353" s="50" t="s">
        <v>3722</v>
      </c>
      <c r="L353" s="50" t="s">
        <v>1015</v>
      </c>
      <c r="M353" s="58"/>
      <c r="N353" s="58"/>
      <c r="O353" s="50">
        <v>80</v>
      </c>
      <c r="P353" s="50">
        <v>80</v>
      </c>
      <c r="Q353" s="50">
        <v>554</v>
      </c>
      <c r="R353" s="50" t="s">
        <v>1675</v>
      </c>
      <c r="S353" s="50" t="s">
        <v>41</v>
      </c>
      <c r="T353" s="50">
        <v>2222</v>
      </c>
      <c r="U353" s="50" t="s">
        <v>51</v>
      </c>
      <c r="V353" s="50" t="s">
        <v>52</v>
      </c>
      <c r="X353" s="50" t="s">
        <v>114</v>
      </c>
      <c r="Z353" s="73" t="s">
        <v>568</v>
      </c>
      <c r="AA353" s="50" t="s">
        <v>1016</v>
      </c>
      <c r="AB353" s="58" t="s">
        <v>55</v>
      </c>
      <c r="AC353" s="50" t="s">
        <v>54</v>
      </c>
      <c r="AD353" s="50">
        <v>41.181739401962098</v>
      </c>
      <c r="AE353" s="50">
        <v>1.5061663175476401</v>
      </c>
      <c r="AF353" s="50">
        <v>300</v>
      </c>
      <c r="AG353" s="50" t="s">
        <v>43</v>
      </c>
      <c r="AH353" s="50" t="str">
        <f t="shared" si="38"/>
        <v>N-340 1186,4 Vendrell</v>
      </c>
      <c r="AI353" s="50"/>
      <c r="AJ353" s="50" t="str">
        <f t="shared" si="39"/>
        <v>{'Camera information':{'Identifier':'camera.3407','Number':3407,'Group':'N-340','Name':'N-340 1186,4 Vendrell','Location':'N-340',</v>
      </c>
      <c r="AK353" s="50" t="str">
        <f t="shared" si="37"/>
        <v>'Description':'N-340 1186,4 Vendrell','Symbol':'Fixed camera','Owner':'SCT','Municipality':'-','Kilometric Point':'1186,4','Road':'N-340','Direction':'DEC',</v>
      </c>
      <c r="AL353" s="50" t="str">
        <f t="shared" si="40"/>
        <v>'Latitude':'41,1817394019621','Longitude':'1,50616631754764','Manufacturer':'-','Model':'-','Protocol':'		Ultrak','Polling':300,</v>
      </c>
      <c r="AM353" s="50" t="str">
        <f t="shared" si="42"/>
        <v>'Connection':{'Address':'10.137.246.38','Multicast address':'				239.239.239.239','User':'','Password':'','HTTP port':80,'ONVIF port':80,'RTSP port':554},</v>
      </c>
      <c r="AN353" s="50" t="str">
        <f t="shared" si="41"/>
        <v>'PTZ protocol':{'Protocol':'		Ultrak','Address':			0,'Port':2222,'Serial settings':'9600,8,E,1'}}},</v>
      </c>
      <c r="AO353" s="50"/>
      <c r="AP353" s="50"/>
      <c r="AQ353" s="50"/>
      <c r="AR353" s="50"/>
      <c r="AS353" s="50"/>
      <c r="AT353" s="50"/>
      <c r="AU353" s="50"/>
      <c r="AV353" s="50"/>
      <c r="AW353" s="50"/>
      <c r="AX353" s="50"/>
      <c r="AY353" s="50"/>
      <c r="AZ353" s="50"/>
      <c r="BA353" s="50"/>
      <c r="BB353" s="50"/>
      <c r="BC353" s="50"/>
      <c r="BD353" s="50"/>
      <c r="BE353" s="50"/>
      <c r="BF353" s="50"/>
      <c r="BG353" s="50"/>
      <c r="BH353" s="50"/>
      <c r="BI353" s="50"/>
      <c r="BJ353" s="50"/>
      <c r="BK353" s="50"/>
      <c r="BL353" s="50"/>
      <c r="BM353" s="50"/>
      <c r="BN353" s="50"/>
      <c r="BO353" s="50"/>
      <c r="BP353" s="50"/>
      <c r="BQ353" s="50"/>
      <c r="BR353" s="50"/>
      <c r="BS353" s="50"/>
      <c r="BT353" s="50"/>
      <c r="BU353" s="50"/>
      <c r="BV353" s="50"/>
      <c r="BW353" s="50"/>
      <c r="BX353" s="50"/>
      <c r="BY353" s="50"/>
      <c r="BZ353" s="50"/>
      <c r="CA353" s="50"/>
      <c r="CB353" s="50"/>
      <c r="CC353" s="50"/>
      <c r="CD353" s="50"/>
      <c r="CE353" s="50"/>
      <c r="CF353" s="50"/>
      <c r="CG353" s="50"/>
      <c r="CH353" s="50"/>
      <c r="CI353" s="50"/>
      <c r="CJ353" s="50"/>
      <c r="CK353" s="50"/>
      <c r="CL353" s="50"/>
      <c r="CM353" s="50"/>
      <c r="CN353" s="50"/>
      <c r="CO353" s="50"/>
      <c r="CP353" s="50"/>
      <c r="CQ353" s="50"/>
      <c r="CR353" s="50"/>
      <c r="CS353" s="50"/>
      <c r="CT353" s="50"/>
      <c r="CU353" s="50"/>
      <c r="CV353" s="50"/>
      <c r="CW353" s="50"/>
      <c r="CX353" s="50"/>
      <c r="CY353" s="50"/>
      <c r="CZ353" s="50"/>
      <c r="DA353" s="50"/>
      <c r="DB353" s="50"/>
      <c r="DC353" s="50"/>
      <c r="DD353" s="50"/>
      <c r="DE353" s="50"/>
      <c r="DF353" s="50"/>
      <c r="DG353" s="50"/>
      <c r="DH353" s="50"/>
      <c r="DI353" s="50"/>
      <c r="DJ353" s="50"/>
      <c r="DK353" s="50"/>
      <c r="DL353" s="50"/>
      <c r="DM353" s="50"/>
      <c r="DN353" s="50"/>
      <c r="DO353" s="50"/>
      <c r="DP353" s="50"/>
      <c r="DQ353" s="50"/>
      <c r="DR353" s="50"/>
      <c r="DS353" s="50"/>
      <c r="DT353" s="50"/>
      <c r="DU353" s="50"/>
      <c r="DV353" s="50"/>
      <c r="DW353" s="50"/>
      <c r="DX353" s="50"/>
      <c r="DY353" s="50"/>
      <c r="DZ353" s="50"/>
      <c r="EA353" s="50"/>
      <c r="EB353" s="50"/>
      <c r="EC353" s="50"/>
      <c r="ED353" s="50"/>
      <c r="EE353" s="50"/>
      <c r="EF353" s="50"/>
      <c r="EG353" s="50"/>
      <c r="EH353" s="50"/>
      <c r="EI353" s="50"/>
      <c r="EJ353" s="50"/>
      <c r="EK353" s="50"/>
      <c r="EL353" s="50"/>
      <c r="EM353" s="50"/>
      <c r="EN353" s="50"/>
      <c r="EO353" s="50"/>
      <c r="EP353" s="50"/>
      <c r="EQ353" s="50"/>
      <c r="ER353" s="50"/>
      <c r="ES353" s="50"/>
      <c r="ET353" s="50"/>
      <c r="EU353" s="50"/>
      <c r="EV353" s="50"/>
      <c r="EW353" s="50"/>
      <c r="EX353" s="50"/>
      <c r="EY353" s="50"/>
      <c r="EZ353" s="50"/>
      <c r="FA353" s="50"/>
      <c r="FB353" s="50"/>
      <c r="FC353" s="50"/>
      <c r="FD353" s="50"/>
      <c r="FE353" s="50"/>
      <c r="FF353" s="50"/>
      <c r="FG353" s="50"/>
      <c r="FH353" s="50"/>
      <c r="FI353" s="50"/>
      <c r="FJ353" s="50"/>
      <c r="FK353" s="50"/>
      <c r="FL353" s="50"/>
      <c r="FM353" s="50"/>
      <c r="FN353" s="50"/>
      <c r="FO353" s="50"/>
      <c r="FP353" s="50"/>
      <c r="FQ353" s="50"/>
      <c r="FR353" s="50"/>
      <c r="FS353" s="50"/>
      <c r="FT353" s="50"/>
      <c r="FU353" s="50"/>
      <c r="FV353" s="50"/>
      <c r="FW353" s="50"/>
      <c r="FX353" s="50"/>
      <c r="FY353" s="50"/>
      <c r="FZ353" s="50"/>
      <c r="GA353" s="50"/>
      <c r="GB353" s="50"/>
      <c r="GC353" s="50"/>
      <c r="GD353" s="50"/>
      <c r="GE353" s="50"/>
      <c r="GF353" s="50"/>
      <c r="GG353" s="50"/>
      <c r="GH353" s="50"/>
      <c r="GI353" s="50"/>
      <c r="GJ353" s="50"/>
      <c r="GK353" s="50"/>
      <c r="GL353" s="50"/>
      <c r="GM353" s="50"/>
      <c r="GN353" s="50"/>
      <c r="GO353" s="50"/>
      <c r="GP353" s="50"/>
      <c r="GQ353" s="50"/>
      <c r="GR353" s="50"/>
      <c r="GS353" s="50"/>
      <c r="GT353" s="50"/>
      <c r="GU353" s="50"/>
      <c r="GV353" s="50"/>
      <c r="GW353" s="50"/>
      <c r="GX353" s="50"/>
      <c r="GY353" s="50"/>
      <c r="GZ353" s="50"/>
      <c r="HA353" s="50"/>
      <c r="HB353" s="50"/>
      <c r="HC353" s="50"/>
      <c r="HD353" s="50"/>
      <c r="HE353" s="50"/>
      <c r="HF353" s="50"/>
      <c r="HG353" s="50"/>
      <c r="HH353" s="50"/>
      <c r="HI353" s="50"/>
      <c r="HJ353" s="50"/>
      <c r="HK353" s="50"/>
      <c r="HL353" s="50"/>
      <c r="HM353" s="50"/>
      <c r="HN353" s="50"/>
      <c r="HO353" s="50"/>
      <c r="HP353" s="50"/>
      <c r="HQ353" s="50"/>
      <c r="HR353" s="50"/>
      <c r="HS353" s="50"/>
      <c r="HT353" s="50"/>
      <c r="HU353" s="50"/>
      <c r="HV353" s="50"/>
      <c r="HW353" s="50"/>
      <c r="HX353" s="50"/>
      <c r="HY353" s="50"/>
      <c r="HZ353" s="50"/>
      <c r="IA353" s="50"/>
      <c r="IB353" s="50"/>
      <c r="IC353" s="50"/>
      <c r="ID353" s="50"/>
      <c r="IE353" s="50"/>
      <c r="IF353" s="50"/>
      <c r="IG353" s="50"/>
      <c r="IH353" s="50"/>
      <c r="II353" s="50"/>
      <c r="IJ353" s="50"/>
      <c r="IK353" s="50"/>
      <c r="IL353" s="50"/>
      <c r="IM353" s="50"/>
      <c r="IN353" s="50"/>
      <c r="IO353" s="50"/>
      <c r="IP353" s="50"/>
      <c r="IQ353" s="50"/>
      <c r="IR353" s="50"/>
      <c r="IS353" s="50"/>
    </row>
    <row r="354" spans="1:253" ht="14.25" customHeight="1" x14ac:dyDescent="0.2">
      <c r="A354" s="56" t="str">
        <f t="shared" si="36"/>
        <v>camera.3408</v>
      </c>
      <c r="B354" s="57">
        <v>3408</v>
      </c>
      <c r="C354" s="58" t="s">
        <v>55</v>
      </c>
      <c r="D354" s="58">
        <v>1183.5</v>
      </c>
      <c r="E354" s="58" t="s">
        <v>45</v>
      </c>
      <c r="F354" s="58" t="s">
        <v>55</v>
      </c>
      <c r="G354" s="58" t="s">
        <v>35</v>
      </c>
      <c r="H354" s="58" t="s">
        <v>3722</v>
      </c>
      <c r="I354" s="58" t="s">
        <v>425</v>
      </c>
      <c r="J354" s="50" t="s">
        <v>3722</v>
      </c>
      <c r="K354" s="50" t="s">
        <v>3722</v>
      </c>
      <c r="L354" s="50" t="s">
        <v>1017</v>
      </c>
      <c r="M354" s="58"/>
      <c r="N354" s="58"/>
      <c r="O354" s="50">
        <v>80</v>
      </c>
      <c r="P354" s="50">
        <v>80</v>
      </c>
      <c r="Q354" s="50">
        <v>554</v>
      </c>
      <c r="R354" s="50" t="s">
        <v>1675</v>
      </c>
      <c r="S354" s="50" t="s">
        <v>41</v>
      </c>
      <c r="T354" s="50">
        <v>2222</v>
      </c>
      <c r="U354" s="50" t="s">
        <v>51</v>
      </c>
      <c r="V354" s="50" t="s">
        <v>52</v>
      </c>
      <c r="X354" s="50" t="s">
        <v>114</v>
      </c>
      <c r="Z354" s="73" t="s">
        <v>568</v>
      </c>
      <c r="AA354" s="50" t="s">
        <v>1016</v>
      </c>
      <c r="AB354" s="58" t="s">
        <v>55</v>
      </c>
      <c r="AC354" s="50" t="s">
        <v>54</v>
      </c>
      <c r="AD354" s="50">
        <v>41.176490338299601</v>
      </c>
      <c r="AE354" s="50">
        <v>1.47409344883042</v>
      </c>
      <c r="AF354" s="50">
        <v>300</v>
      </c>
      <c r="AG354" s="50" t="s">
        <v>43</v>
      </c>
      <c r="AH354" s="50" t="str">
        <f t="shared" si="38"/>
        <v>N-340 1183,5 Roda de Barà</v>
      </c>
      <c r="AI354" s="50"/>
      <c r="AJ354" s="50" t="str">
        <f t="shared" si="39"/>
        <v>{'Camera information':{'Identifier':'camera.3408','Number':3408,'Group':'N-340','Name':'N-340 1183,5 Roda de Barà','Location':'N-340',</v>
      </c>
      <c r="AK354" s="50" t="str">
        <f t="shared" si="37"/>
        <v>'Description':'N-340 1183,5 Roda de Barà','Symbol':'Fixed camera','Owner':'SCT','Municipality':'-','Kilometric Point':'1183,5','Road':'N-340','Direction':'DEC',</v>
      </c>
      <c r="AL354" s="50" t="str">
        <f t="shared" si="40"/>
        <v>'Latitude':'41,1764903382996','Longitude':'1,47409344883042','Manufacturer':'-','Model':'-','Protocol':'		Ultrak','Polling':300,</v>
      </c>
      <c r="AM354" s="50" t="str">
        <f t="shared" si="42"/>
        <v>'Connection':{'Address':'10.137.246.43','Multicast address':'				239.239.239.239','User':'','Password':'','HTTP port':80,'ONVIF port':80,'RTSP port':554},</v>
      </c>
      <c r="AN354" s="50" t="str">
        <f t="shared" si="41"/>
        <v>'PTZ protocol':{'Protocol':'		Ultrak','Address':			0,'Port':2222,'Serial settings':'9600,8,E,1'}}},</v>
      </c>
      <c r="AO354" s="50"/>
      <c r="AP354" s="50"/>
      <c r="AQ354" s="50"/>
      <c r="AR354" s="50"/>
      <c r="AS354" s="50"/>
      <c r="AT354" s="50"/>
      <c r="AU354" s="50"/>
      <c r="AV354" s="50"/>
      <c r="AW354" s="50"/>
      <c r="AX354" s="50"/>
      <c r="AY354" s="50"/>
      <c r="AZ354" s="50"/>
      <c r="BA354" s="50"/>
      <c r="BB354" s="50"/>
      <c r="BC354" s="50"/>
      <c r="BD354" s="50"/>
      <c r="BE354" s="50"/>
      <c r="BF354" s="50"/>
      <c r="BG354" s="50"/>
      <c r="BH354" s="50"/>
      <c r="BI354" s="50"/>
      <c r="BJ354" s="50"/>
      <c r="BK354" s="50"/>
      <c r="BL354" s="50"/>
      <c r="BM354" s="50"/>
      <c r="BN354" s="50"/>
      <c r="BO354" s="50"/>
      <c r="BP354" s="50"/>
      <c r="BQ354" s="50"/>
      <c r="BR354" s="50"/>
      <c r="BS354" s="50"/>
      <c r="BT354" s="50"/>
      <c r="BU354" s="50"/>
      <c r="BV354" s="50"/>
      <c r="BW354" s="50"/>
      <c r="BX354" s="50"/>
      <c r="BY354" s="50"/>
      <c r="BZ354" s="50"/>
      <c r="CA354" s="50"/>
      <c r="CB354" s="50"/>
      <c r="CC354" s="50"/>
      <c r="CD354" s="50"/>
      <c r="CE354" s="50"/>
      <c r="CF354" s="50"/>
      <c r="CG354" s="50"/>
      <c r="CH354" s="50"/>
      <c r="CI354" s="50"/>
      <c r="CJ354" s="50"/>
      <c r="CK354" s="50"/>
      <c r="CL354" s="50"/>
      <c r="CM354" s="50"/>
      <c r="CN354" s="50"/>
      <c r="CO354" s="50"/>
      <c r="CP354" s="50"/>
      <c r="CQ354" s="50"/>
      <c r="CR354" s="50"/>
      <c r="CS354" s="50"/>
      <c r="CT354" s="50"/>
      <c r="CU354" s="50"/>
      <c r="CV354" s="50"/>
      <c r="CW354" s="50"/>
      <c r="CX354" s="50"/>
      <c r="CY354" s="50"/>
      <c r="CZ354" s="50"/>
      <c r="DA354" s="50"/>
      <c r="DB354" s="50"/>
      <c r="DC354" s="50"/>
      <c r="DD354" s="50"/>
      <c r="DE354" s="50"/>
      <c r="DF354" s="50"/>
      <c r="DG354" s="50"/>
      <c r="DH354" s="50"/>
      <c r="DI354" s="50"/>
      <c r="DJ354" s="50"/>
      <c r="DK354" s="50"/>
      <c r="DL354" s="50"/>
      <c r="DM354" s="50"/>
      <c r="DN354" s="50"/>
      <c r="DO354" s="50"/>
      <c r="DP354" s="50"/>
      <c r="DQ354" s="50"/>
      <c r="DR354" s="50"/>
      <c r="DS354" s="50"/>
      <c r="DT354" s="50"/>
      <c r="DU354" s="50"/>
      <c r="DV354" s="50"/>
      <c r="DW354" s="50"/>
      <c r="DX354" s="50"/>
      <c r="DY354" s="50"/>
      <c r="DZ354" s="50"/>
      <c r="EA354" s="50"/>
      <c r="EB354" s="50"/>
      <c r="EC354" s="50"/>
      <c r="ED354" s="50"/>
      <c r="EE354" s="50"/>
      <c r="EF354" s="50"/>
      <c r="EG354" s="50"/>
      <c r="EH354" s="50"/>
      <c r="EI354" s="50"/>
      <c r="EJ354" s="50"/>
      <c r="EK354" s="50"/>
      <c r="EL354" s="50"/>
      <c r="EM354" s="50"/>
      <c r="EN354" s="50"/>
      <c r="EO354" s="50"/>
      <c r="EP354" s="50"/>
      <c r="EQ354" s="50"/>
      <c r="ER354" s="50"/>
      <c r="ES354" s="50"/>
      <c r="ET354" s="50"/>
      <c r="EU354" s="50"/>
      <c r="EV354" s="50"/>
      <c r="EW354" s="50"/>
      <c r="EX354" s="50"/>
      <c r="EY354" s="50"/>
      <c r="EZ354" s="50"/>
      <c r="FA354" s="50"/>
      <c r="FB354" s="50"/>
      <c r="FC354" s="50"/>
      <c r="FD354" s="50"/>
      <c r="FE354" s="50"/>
      <c r="FF354" s="50"/>
      <c r="FG354" s="50"/>
      <c r="FH354" s="50"/>
      <c r="FI354" s="50"/>
      <c r="FJ354" s="50"/>
      <c r="FK354" s="50"/>
      <c r="FL354" s="50"/>
      <c r="FM354" s="50"/>
      <c r="FN354" s="50"/>
      <c r="FO354" s="50"/>
      <c r="FP354" s="50"/>
      <c r="FQ354" s="50"/>
      <c r="FR354" s="50"/>
      <c r="FS354" s="50"/>
      <c r="FT354" s="50"/>
      <c r="FU354" s="50"/>
      <c r="FV354" s="50"/>
      <c r="FW354" s="50"/>
      <c r="FX354" s="50"/>
      <c r="FY354" s="50"/>
      <c r="FZ354" s="50"/>
      <c r="GA354" s="50"/>
      <c r="GB354" s="50"/>
      <c r="GC354" s="50"/>
      <c r="GD354" s="50"/>
      <c r="GE354" s="50"/>
      <c r="GF354" s="50"/>
      <c r="GG354" s="50"/>
      <c r="GH354" s="50"/>
      <c r="GI354" s="50"/>
      <c r="GJ354" s="50"/>
      <c r="GK354" s="50"/>
      <c r="GL354" s="50"/>
      <c r="GM354" s="50"/>
      <c r="GN354" s="50"/>
      <c r="GO354" s="50"/>
      <c r="GP354" s="50"/>
      <c r="GQ354" s="50"/>
      <c r="GR354" s="50"/>
      <c r="GS354" s="50"/>
      <c r="GT354" s="50"/>
      <c r="GU354" s="50"/>
      <c r="GV354" s="50"/>
      <c r="GW354" s="50"/>
      <c r="GX354" s="50"/>
      <c r="GY354" s="50"/>
      <c r="GZ354" s="50"/>
      <c r="HA354" s="50"/>
      <c r="HB354" s="50"/>
      <c r="HC354" s="50"/>
      <c r="HD354" s="50"/>
      <c r="HE354" s="50"/>
      <c r="HF354" s="50"/>
      <c r="HG354" s="50"/>
      <c r="HH354" s="50"/>
      <c r="HI354" s="50"/>
      <c r="HJ354" s="50"/>
      <c r="HK354" s="50"/>
      <c r="HL354" s="50"/>
      <c r="HM354" s="50"/>
      <c r="HN354" s="50"/>
      <c r="HO354" s="50"/>
      <c r="HP354" s="50"/>
      <c r="HQ354" s="50"/>
      <c r="HR354" s="50"/>
      <c r="HS354" s="50"/>
      <c r="HT354" s="50"/>
      <c r="HU354" s="50"/>
      <c r="HV354" s="50"/>
      <c r="HW354" s="50"/>
      <c r="HX354" s="50"/>
      <c r="HY354" s="50"/>
      <c r="HZ354" s="50"/>
      <c r="IA354" s="50"/>
      <c r="IB354" s="50"/>
      <c r="IC354" s="50"/>
      <c r="ID354" s="50"/>
      <c r="IE354" s="50"/>
      <c r="IF354" s="50"/>
      <c r="IG354" s="50"/>
      <c r="IH354" s="50"/>
      <c r="II354" s="50"/>
      <c r="IJ354" s="50"/>
      <c r="IK354" s="50"/>
      <c r="IL354" s="50"/>
      <c r="IM354" s="50"/>
      <c r="IN354" s="50"/>
      <c r="IO354" s="50"/>
      <c r="IP354" s="50"/>
      <c r="IQ354" s="50"/>
      <c r="IR354" s="50"/>
      <c r="IS354" s="50"/>
    </row>
    <row r="355" spans="1:253" ht="14.25" customHeight="1" x14ac:dyDescent="0.2">
      <c r="A355" s="56" t="str">
        <f t="shared" si="36"/>
        <v>camera.3409</v>
      </c>
      <c r="B355" s="57">
        <v>3409</v>
      </c>
      <c r="C355" s="58" t="s">
        <v>55</v>
      </c>
      <c r="D355" s="58">
        <v>1179.3</v>
      </c>
      <c r="E355" s="58" t="s">
        <v>45</v>
      </c>
      <c r="F355" s="58" t="s">
        <v>55</v>
      </c>
      <c r="G355" s="58" t="s">
        <v>35</v>
      </c>
      <c r="H355" s="58" t="s">
        <v>3722</v>
      </c>
      <c r="I355" s="58" t="s">
        <v>1018</v>
      </c>
      <c r="J355" s="50" t="s">
        <v>3722</v>
      </c>
      <c r="K355" s="50" t="s">
        <v>3722</v>
      </c>
      <c r="L355" s="50" t="s">
        <v>1019</v>
      </c>
      <c r="M355" s="58"/>
      <c r="N355" s="58"/>
      <c r="O355" s="50">
        <v>80</v>
      </c>
      <c r="P355" s="50">
        <v>80</v>
      </c>
      <c r="Q355" s="50">
        <v>554</v>
      </c>
      <c r="R355" s="50" t="s">
        <v>1675</v>
      </c>
      <c r="S355" s="50" t="s">
        <v>41</v>
      </c>
      <c r="T355" s="50">
        <v>2222</v>
      </c>
      <c r="U355" s="50" t="s">
        <v>51</v>
      </c>
      <c r="V355" s="50" t="s">
        <v>52</v>
      </c>
      <c r="X355" s="50" t="s">
        <v>114</v>
      </c>
      <c r="Z355" s="73" t="s">
        <v>568</v>
      </c>
      <c r="AA355" s="50" t="s">
        <v>1016</v>
      </c>
      <c r="AB355" s="58" t="s">
        <v>55</v>
      </c>
      <c r="AC355" s="50" t="s">
        <v>54</v>
      </c>
      <c r="AD355" s="50">
        <v>41.155580526268601</v>
      </c>
      <c r="AE355" s="50">
        <v>1.42811767566059</v>
      </c>
      <c r="AF355" s="50">
        <v>300</v>
      </c>
      <c r="AG355" s="50" t="s">
        <v>43</v>
      </c>
      <c r="AH355" s="50" t="str">
        <f t="shared" si="38"/>
        <v>N-340 1179,3 Torredembarra</v>
      </c>
      <c r="AI355" s="50"/>
      <c r="AJ355" s="50" t="str">
        <f t="shared" si="39"/>
        <v>{'Camera information':{'Identifier':'camera.3409','Number':3409,'Group':'N-340','Name':'N-340 1179,3 Torredembarra','Location':'N-340',</v>
      </c>
      <c r="AK355" s="50" t="str">
        <f t="shared" si="37"/>
        <v>'Description':'N-340 1179,3 Torredembarra','Symbol':'Fixed camera','Owner':'SCT','Municipality':'-','Kilometric Point':'1179,3','Road':'N-340','Direction':'DEC',</v>
      </c>
      <c r="AL355" s="50" t="str">
        <f t="shared" si="40"/>
        <v>'Latitude':'41,1555805262686','Longitude':'1,42811767566059','Manufacturer':'-','Model':'-','Protocol':'		Ultrak','Polling':300,</v>
      </c>
      <c r="AM355" s="50" t="str">
        <f t="shared" si="42"/>
        <v>'Connection':{'Address':'10.137.246.40','Multicast address':'				239.239.239.239','User':'','Password':'','HTTP port':80,'ONVIF port':80,'RTSP port':554},</v>
      </c>
      <c r="AN355" s="50" t="str">
        <f t="shared" si="41"/>
        <v>'PTZ protocol':{'Protocol':'		Ultrak','Address':			0,'Port':2222,'Serial settings':'9600,8,E,1'}}},</v>
      </c>
      <c r="AO355" s="50"/>
      <c r="AP355" s="50"/>
      <c r="AQ355" s="50"/>
      <c r="AR355" s="50"/>
      <c r="AS355" s="50"/>
      <c r="AT355" s="50"/>
      <c r="AU355" s="50"/>
      <c r="AV355" s="50"/>
      <c r="AW355" s="50"/>
      <c r="AX355" s="50"/>
      <c r="AY355" s="50"/>
      <c r="AZ355" s="50"/>
      <c r="BA355" s="50"/>
      <c r="BB355" s="50"/>
      <c r="BC355" s="50"/>
      <c r="BD355" s="50"/>
      <c r="BE355" s="50"/>
      <c r="BF355" s="50"/>
      <c r="BG355" s="50"/>
      <c r="BH355" s="50"/>
      <c r="BI355" s="50"/>
      <c r="BJ355" s="50"/>
      <c r="BK355" s="50"/>
      <c r="BL355" s="50"/>
      <c r="BM355" s="50"/>
      <c r="BN355" s="50"/>
      <c r="BO355" s="50"/>
      <c r="BP355" s="50"/>
      <c r="BQ355" s="50"/>
      <c r="BR355" s="50"/>
      <c r="BS355" s="50"/>
      <c r="BT355" s="50"/>
      <c r="BU355" s="50"/>
      <c r="BV355" s="50"/>
      <c r="BW355" s="50"/>
      <c r="BX355" s="50"/>
      <c r="BY355" s="50"/>
      <c r="BZ355" s="50"/>
      <c r="CA355" s="50"/>
      <c r="CB355" s="50"/>
      <c r="CC355" s="50"/>
      <c r="CD355" s="50"/>
      <c r="CE355" s="50"/>
      <c r="CF355" s="50"/>
      <c r="CG355" s="50"/>
      <c r="CH355" s="50"/>
      <c r="CI355" s="50"/>
      <c r="CJ355" s="50"/>
      <c r="CK355" s="50"/>
      <c r="CL355" s="50"/>
      <c r="CM355" s="50"/>
      <c r="CN355" s="50"/>
      <c r="CO355" s="50"/>
      <c r="CP355" s="50"/>
      <c r="CQ355" s="50"/>
      <c r="CR355" s="50"/>
      <c r="CS355" s="50"/>
      <c r="CT355" s="50"/>
      <c r="CU355" s="50"/>
      <c r="CV355" s="50"/>
      <c r="CW355" s="50"/>
      <c r="CX355" s="50"/>
      <c r="CY355" s="50"/>
      <c r="CZ355" s="50"/>
      <c r="DA355" s="50"/>
      <c r="DB355" s="50"/>
      <c r="DC355" s="50"/>
      <c r="DD355" s="50"/>
      <c r="DE355" s="50"/>
      <c r="DF355" s="50"/>
      <c r="DG355" s="50"/>
      <c r="DH355" s="50"/>
      <c r="DI355" s="50"/>
      <c r="DJ355" s="50"/>
      <c r="DK355" s="50"/>
      <c r="DL355" s="50"/>
      <c r="DM355" s="50"/>
      <c r="DN355" s="50"/>
      <c r="DO355" s="50"/>
      <c r="DP355" s="50"/>
      <c r="DQ355" s="50"/>
      <c r="DR355" s="50"/>
      <c r="DS355" s="50"/>
      <c r="DT355" s="50"/>
      <c r="DU355" s="50"/>
      <c r="DV355" s="50"/>
      <c r="DW355" s="50"/>
      <c r="DX355" s="50"/>
      <c r="DY355" s="50"/>
      <c r="DZ355" s="50"/>
      <c r="EA355" s="50"/>
      <c r="EB355" s="50"/>
      <c r="EC355" s="50"/>
      <c r="ED355" s="50"/>
      <c r="EE355" s="50"/>
      <c r="EF355" s="50"/>
      <c r="EG355" s="50"/>
      <c r="EH355" s="50"/>
      <c r="EI355" s="50"/>
      <c r="EJ355" s="50"/>
      <c r="EK355" s="50"/>
      <c r="EL355" s="50"/>
      <c r="EM355" s="50"/>
      <c r="EN355" s="50"/>
      <c r="EO355" s="50"/>
      <c r="EP355" s="50"/>
      <c r="EQ355" s="50"/>
      <c r="ER355" s="50"/>
      <c r="ES355" s="50"/>
      <c r="ET355" s="50"/>
      <c r="EU355" s="50"/>
      <c r="EV355" s="50"/>
      <c r="EW355" s="50"/>
      <c r="EX355" s="50"/>
      <c r="EY355" s="50"/>
      <c r="EZ355" s="50"/>
      <c r="FA355" s="50"/>
      <c r="FB355" s="50"/>
      <c r="FC355" s="50"/>
      <c r="FD355" s="50"/>
      <c r="FE355" s="50"/>
      <c r="FF355" s="50"/>
      <c r="FG355" s="50"/>
      <c r="FH355" s="50"/>
      <c r="FI355" s="50"/>
      <c r="FJ355" s="50"/>
      <c r="FK355" s="50"/>
      <c r="FL355" s="50"/>
      <c r="FM355" s="50"/>
      <c r="FN355" s="50"/>
      <c r="FO355" s="50"/>
      <c r="FP355" s="50"/>
      <c r="FQ355" s="50"/>
      <c r="FR355" s="50"/>
      <c r="FS355" s="50"/>
      <c r="FT355" s="50"/>
      <c r="FU355" s="50"/>
      <c r="FV355" s="50"/>
      <c r="FW355" s="50"/>
      <c r="FX355" s="50"/>
      <c r="FY355" s="50"/>
      <c r="FZ355" s="50"/>
      <c r="GA355" s="50"/>
      <c r="GB355" s="50"/>
      <c r="GC355" s="50"/>
      <c r="GD355" s="50"/>
      <c r="GE355" s="50"/>
      <c r="GF355" s="50"/>
      <c r="GG355" s="50"/>
      <c r="GH355" s="50"/>
      <c r="GI355" s="50"/>
      <c r="GJ355" s="50"/>
      <c r="GK355" s="50"/>
      <c r="GL355" s="50"/>
      <c r="GM355" s="50"/>
      <c r="GN355" s="50"/>
      <c r="GO355" s="50"/>
      <c r="GP355" s="50"/>
      <c r="GQ355" s="50"/>
      <c r="GR355" s="50"/>
      <c r="GS355" s="50"/>
      <c r="GT355" s="50"/>
      <c r="GU355" s="50"/>
      <c r="GV355" s="50"/>
      <c r="GW355" s="50"/>
      <c r="GX355" s="50"/>
      <c r="GY355" s="50"/>
      <c r="GZ355" s="50"/>
      <c r="HA355" s="50"/>
      <c r="HB355" s="50"/>
      <c r="HC355" s="50"/>
      <c r="HD355" s="50"/>
      <c r="HE355" s="50"/>
      <c r="HF355" s="50"/>
      <c r="HG355" s="50"/>
      <c r="HH355" s="50"/>
      <c r="HI355" s="50"/>
      <c r="HJ355" s="50"/>
      <c r="HK355" s="50"/>
      <c r="HL355" s="50"/>
      <c r="HM355" s="50"/>
      <c r="HN355" s="50"/>
      <c r="HO355" s="50"/>
      <c r="HP355" s="50"/>
      <c r="HQ355" s="50"/>
      <c r="HR355" s="50"/>
      <c r="HS355" s="50"/>
      <c r="HT355" s="50"/>
      <c r="HU355" s="50"/>
      <c r="HV355" s="50"/>
      <c r="HW355" s="50"/>
      <c r="HX355" s="50"/>
      <c r="HY355" s="50"/>
      <c r="HZ355" s="50"/>
      <c r="IA355" s="50"/>
      <c r="IB355" s="50"/>
      <c r="IC355" s="50"/>
      <c r="ID355" s="50"/>
      <c r="IE355" s="50"/>
      <c r="IF355" s="50"/>
      <c r="IG355" s="50"/>
      <c r="IH355" s="50"/>
      <c r="II355" s="50"/>
      <c r="IJ355" s="50"/>
      <c r="IK355" s="50"/>
      <c r="IL355" s="50"/>
      <c r="IM355" s="50"/>
      <c r="IN355" s="50"/>
      <c r="IO355" s="50"/>
      <c r="IP355" s="50"/>
      <c r="IQ355" s="50"/>
      <c r="IR355" s="50"/>
      <c r="IS355" s="50"/>
    </row>
    <row r="356" spans="1:253" ht="14.25" customHeight="1" x14ac:dyDescent="0.2">
      <c r="A356" s="56" t="str">
        <f t="shared" si="36"/>
        <v>camera.3410</v>
      </c>
      <c r="B356" s="57">
        <v>3410</v>
      </c>
      <c r="C356" s="58" t="s">
        <v>55</v>
      </c>
      <c r="D356" s="58">
        <v>1176</v>
      </c>
      <c r="E356" s="58" t="s">
        <v>45</v>
      </c>
      <c r="F356" s="58" t="s">
        <v>55</v>
      </c>
      <c r="G356" s="58" t="s">
        <v>35</v>
      </c>
      <c r="H356" s="58" t="s">
        <v>3722</v>
      </c>
      <c r="I356" s="58" t="s">
        <v>1018</v>
      </c>
      <c r="J356" s="62" t="s">
        <v>47</v>
      </c>
      <c r="K356" s="62" t="s">
        <v>3722</v>
      </c>
      <c r="L356" s="72" t="s">
        <v>1020</v>
      </c>
      <c r="M356" s="58" t="s">
        <v>50</v>
      </c>
      <c r="N356" s="58" t="s">
        <v>50</v>
      </c>
      <c r="O356" s="50">
        <v>80</v>
      </c>
      <c r="P356" s="50">
        <v>80</v>
      </c>
      <c r="Q356" s="50">
        <v>554</v>
      </c>
      <c r="R356" s="50" t="s">
        <v>1675</v>
      </c>
      <c r="S356" s="50" t="s">
        <v>41</v>
      </c>
      <c r="T356" s="50">
        <v>2222</v>
      </c>
      <c r="U356" s="50" t="s">
        <v>51</v>
      </c>
      <c r="V356" s="50" t="s">
        <v>52</v>
      </c>
      <c r="X356" s="50" t="s">
        <v>114</v>
      </c>
      <c r="AA356" s="50" t="s">
        <v>1021</v>
      </c>
      <c r="AB356" s="58" t="s">
        <v>55</v>
      </c>
      <c r="AC356" s="50" t="s">
        <v>54</v>
      </c>
      <c r="AD356" s="50">
        <v>41.158203198337702</v>
      </c>
      <c r="AE356" s="50">
        <v>1.3917882589749599</v>
      </c>
      <c r="AF356" s="50">
        <v>300</v>
      </c>
      <c r="AG356" s="50" t="s">
        <v>43</v>
      </c>
      <c r="AH356" s="50" t="str">
        <f t="shared" si="38"/>
        <v>N-340 1176 Torredembarra</v>
      </c>
      <c r="AI356" s="50"/>
      <c r="AJ356" s="50" t="str">
        <f t="shared" si="39"/>
        <v>{'Camera information':{'Identifier':'camera.3410','Number':3410,'Group':'N-340','Name':'N-340 1176 Torredembarra','Location':'N-340',</v>
      </c>
      <c r="AK356" s="50" t="str">
        <f t="shared" si="37"/>
        <v>'Description':'N-340 1176 Torredembarra','Symbol':'Fixed camera','Owner':'SCT','Municipality':'-','Kilometric Point':'1176','Road':'N-340','Direction':'DEC',</v>
      </c>
      <c r="AL356" s="50" t="str">
        <f t="shared" si="40"/>
        <v>'Latitude':'41,1582031983377','Longitude':'1,39178825897496','Manufacturer':'AXIS','Model':'-','Protocol':'		Ultrak','Polling':300,</v>
      </c>
      <c r="AM356" s="50" t="str">
        <f t="shared" si="42"/>
        <v>'Connection':{'Address':'10.137.247.145','Multicast address':'				239.239.239.239','User':'root','Password':'root','HTTP port':80,'ONVIF port':80,'RTSP port':554},</v>
      </c>
      <c r="AN356" s="50" t="str">
        <f t="shared" si="41"/>
        <v>'PTZ protocol':{'Protocol':'		Ultrak','Address':			0,'Port':2222,'Serial settings':'9600,8,E,1'}}},</v>
      </c>
      <c r="AO356" s="50"/>
      <c r="AP356" s="50"/>
      <c r="AQ356" s="50"/>
      <c r="AR356" s="50"/>
      <c r="AS356" s="50"/>
      <c r="AT356" s="50"/>
      <c r="AU356" s="50"/>
      <c r="AV356" s="50"/>
      <c r="AW356" s="50"/>
      <c r="AX356" s="50"/>
      <c r="AY356" s="50"/>
      <c r="AZ356" s="50"/>
      <c r="BA356" s="50"/>
      <c r="BB356" s="50"/>
      <c r="BC356" s="50"/>
      <c r="BD356" s="50"/>
      <c r="BE356" s="50"/>
      <c r="BF356" s="50"/>
      <c r="BG356" s="50"/>
      <c r="BH356" s="50"/>
      <c r="BI356" s="50"/>
      <c r="BJ356" s="50"/>
      <c r="BK356" s="50"/>
      <c r="BL356" s="50"/>
      <c r="BM356" s="50"/>
      <c r="BN356" s="50"/>
      <c r="BO356" s="50"/>
      <c r="BP356" s="50"/>
      <c r="BQ356" s="50"/>
      <c r="BR356" s="50"/>
      <c r="BS356" s="50"/>
      <c r="BT356" s="50"/>
      <c r="BU356" s="50"/>
      <c r="BV356" s="50"/>
      <c r="BW356" s="50"/>
      <c r="BX356" s="50"/>
      <c r="BY356" s="50"/>
      <c r="BZ356" s="50"/>
      <c r="CA356" s="50"/>
      <c r="CB356" s="50"/>
      <c r="CC356" s="50"/>
      <c r="CD356" s="50"/>
      <c r="CE356" s="50"/>
      <c r="CF356" s="50"/>
      <c r="CG356" s="50"/>
      <c r="CH356" s="50"/>
      <c r="CI356" s="50"/>
      <c r="CJ356" s="50"/>
      <c r="CK356" s="50"/>
      <c r="CL356" s="50"/>
      <c r="CM356" s="50"/>
      <c r="CN356" s="50"/>
      <c r="CO356" s="50"/>
      <c r="CP356" s="50"/>
      <c r="CQ356" s="50"/>
      <c r="CR356" s="50"/>
      <c r="CS356" s="50"/>
      <c r="CT356" s="50"/>
      <c r="CU356" s="50"/>
      <c r="CV356" s="50"/>
      <c r="CW356" s="50"/>
      <c r="CX356" s="50"/>
      <c r="CY356" s="50"/>
      <c r="CZ356" s="50"/>
      <c r="DA356" s="50"/>
      <c r="DB356" s="50"/>
      <c r="DC356" s="50"/>
      <c r="DD356" s="50"/>
      <c r="DE356" s="50"/>
      <c r="DF356" s="50"/>
      <c r="DG356" s="50"/>
      <c r="DH356" s="50"/>
      <c r="DI356" s="50"/>
      <c r="DJ356" s="50"/>
      <c r="DK356" s="50"/>
      <c r="DL356" s="50"/>
      <c r="DM356" s="50"/>
      <c r="DN356" s="50"/>
      <c r="DO356" s="50"/>
      <c r="DP356" s="50"/>
      <c r="DQ356" s="50"/>
      <c r="DR356" s="50"/>
      <c r="DS356" s="50"/>
      <c r="DT356" s="50"/>
      <c r="DU356" s="50"/>
      <c r="DV356" s="50"/>
      <c r="DW356" s="50"/>
      <c r="DX356" s="50"/>
      <c r="DY356" s="50"/>
      <c r="DZ356" s="50"/>
      <c r="EA356" s="50"/>
      <c r="EB356" s="50"/>
      <c r="EC356" s="50"/>
      <c r="ED356" s="50"/>
      <c r="EE356" s="50"/>
      <c r="EF356" s="50"/>
      <c r="EG356" s="50"/>
      <c r="EH356" s="50"/>
      <c r="EI356" s="50"/>
      <c r="EJ356" s="50"/>
      <c r="EK356" s="50"/>
      <c r="EL356" s="50"/>
      <c r="EM356" s="50"/>
      <c r="EN356" s="50"/>
      <c r="EO356" s="50"/>
      <c r="EP356" s="50"/>
      <c r="EQ356" s="50"/>
      <c r="ER356" s="50"/>
      <c r="ES356" s="50"/>
      <c r="ET356" s="50"/>
      <c r="EU356" s="50"/>
      <c r="EV356" s="50"/>
      <c r="EW356" s="50"/>
      <c r="EX356" s="50"/>
      <c r="EY356" s="50"/>
      <c r="EZ356" s="50"/>
      <c r="FA356" s="50"/>
      <c r="FB356" s="50"/>
      <c r="FC356" s="50"/>
      <c r="FD356" s="50"/>
      <c r="FE356" s="50"/>
      <c r="FF356" s="50"/>
      <c r="FG356" s="50"/>
      <c r="FH356" s="50"/>
      <c r="FI356" s="50"/>
      <c r="FJ356" s="50"/>
      <c r="FK356" s="50"/>
      <c r="FL356" s="50"/>
      <c r="FM356" s="50"/>
      <c r="FN356" s="50"/>
      <c r="FO356" s="50"/>
      <c r="FP356" s="50"/>
      <c r="FQ356" s="50"/>
      <c r="FR356" s="50"/>
      <c r="FS356" s="50"/>
      <c r="FT356" s="50"/>
      <c r="FU356" s="50"/>
      <c r="FV356" s="50"/>
      <c r="FW356" s="50"/>
      <c r="FX356" s="50"/>
      <c r="FY356" s="50"/>
      <c r="FZ356" s="50"/>
      <c r="GA356" s="50"/>
      <c r="GB356" s="50"/>
      <c r="GC356" s="50"/>
      <c r="GD356" s="50"/>
      <c r="GE356" s="50"/>
      <c r="GF356" s="50"/>
      <c r="GG356" s="50"/>
      <c r="GH356" s="50"/>
      <c r="GI356" s="50"/>
      <c r="GJ356" s="50"/>
      <c r="GK356" s="50"/>
      <c r="GL356" s="50"/>
      <c r="GM356" s="50"/>
      <c r="GN356" s="50"/>
      <c r="GO356" s="50"/>
      <c r="GP356" s="50"/>
      <c r="GQ356" s="50"/>
      <c r="GR356" s="50"/>
      <c r="GS356" s="50"/>
      <c r="GT356" s="50"/>
      <c r="GU356" s="50"/>
      <c r="GV356" s="50"/>
      <c r="GW356" s="50"/>
      <c r="GX356" s="50"/>
      <c r="GY356" s="50"/>
      <c r="GZ356" s="50"/>
      <c r="HA356" s="50"/>
      <c r="HB356" s="50"/>
      <c r="HC356" s="50"/>
      <c r="HD356" s="50"/>
      <c r="HE356" s="50"/>
      <c r="HF356" s="50"/>
      <c r="HG356" s="50"/>
      <c r="HH356" s="50"/>
      <c r="HI356" s="50"/>
      <c r="HJ356" s="50"/>
      <c r="HK356" s="50"/>
      <c r="HL356" s="50"/>
      <c r="HM356" s="50"/>
      <c r="HN356" s="50"/>
      <c r="HO356" s="50"/>
      <c r="HP356" s="50"/>
      <c r="HQ356" s="50"/>
      <c r="HR356" s="50"/>
      <c r="HS356" s="50"/>
      <c r="HT356" s="50"/>
      <c r="HU356" s="50"/>
      <c r="HV356" s="50"/>
      <c r="HW356" s="50"/>
      <c r="HX356" s="50"/>
      <c r="HY356" s="50"/>
      <c r="HZ356" s="50"/>
      <c r="IA356" s="50"/>
      <c r="IB356" s="50"/>
      <c r="IC356" s="50"/>
      <c r="ID356" s="50"/>
      <c r="IE356" s="50"/>
      <c r="IF356" s="50"/>
      <c r="IG356" s="50"/>
      <c r="IH356" s="50"/>
      <c r="II356" s="50"/>
      <c r="IJ356" s="50"/>
      <c r="IK356" s="50"/>
      <c r="IL356" s="50"/>
      <c r="IM356" s="50"/>
      <c r="IN356" s="50"/>
      <c r="IO356" s="50"/>
      <c r="IP356" s="50"/>
      <c r="IQ356" s="50"/>
      <c r="IR356" s="50"/>
      <c r="IS356" s="50"/>
    </row>
    <row r="357" spans="1:253" ht="14.25" customHeight="1" x14ac:dyDescent="0.2">
      <c r="A357" s="56" t="str">
        <f t="shared" si="36"/>
        <v>camera.3411</v>
      </c>
      <c r="B357" s="57">
        <v>3411</v>
      </c>
      <c r="C357" s="58" t="s">
        <v>55</v>
      </c>
      <c r="D357" s="58">
        <v>1171</v>
      </c>
      <c r="E357" s="58" t="s">
        <v>45</v>
      </c>
      <c r="F357" s="58" t="s">
        <v>55</v>
      </c>
      <c r="G357" s="58" t="s">
        <v>35</v>
      </c>
      <c r="H357" s="58" t="s">
        <v>3722</v>
      </c>
      <c r="I357" s="58" t="s">
        <v>90</v>
      </c>
      <c r="J357" s="62" t="s">
        <v>47</v>
      </c>
      <c r="K357" s="62" t="s">
        <v>3722</v>
      </c>
      <c r="L357" s="72" t="s">
        <v>1022</v>
      </c>
      <c r="M357" s="58" t="s">
        <v>50</v>
      </c>
      <c r="N357" s="58" t="s">
        <v>50</v>
      </c>
      <c r="O357" s="50">
        <v>80</v>
      </c>
      <c r="P357" s="50">
        <v>80</v>
      </c>
      <c r="Q357" s="50">
        <v>554</v>
      </c>
      <c r="R357" s="50" t="s">
        <v>1675</v>
      </c>
      <c r="S357" s="50" t="s">
        <v>41</v>
      </c>
      <c r="T357" s="50">
        <v>2222</v>
      </c>
      <c r="U357" s="50" t="s">
        <v>51</v>
      </c>
      <c r="V357" s="50" t="s">
        <v>52</v>
      </c>
      <c r="X357" s="50" t="s">
        <v>114</v>
      </c>
      <c r="AA357" s="50" t="s">
        <v>1021</v>
      </c>
      <c r="AB357" s="58" t="s">
        <v>55</v>
      </c>
      <c r="AC357" s="50" t="s">
        <v>54</v>
      </c>
      <c r="AD357" s="50">
        <v>41.138347000000003</v>
      </c>
      <c r="AE357" s="50">
        <v>1.345431</v>
      </c>
      <c r="AF357" s="50">
        <v>300</v>
      </c>
      <c r="AG357" s="50" t="s">
        <v>43</v>
      </c>
      <c r="AH357" s="50" t="str">
        <f t="shared" si="38"/>
        <v>N-340 1171 Tarragona</v>
      </c>
      <c r="AI357" s="50"/>
      <c r="AJ357" s="50" t="str">
        <f t="shared" si="39"/>
        <v>{'Camera information':{'Identifier':'camera.3411','Number':3411,'Group':'N-340','Name':'N-340 1171 Tarragona','Location':'N-340',</v>
      </c>
      <c r="AK357" s="50" t="str">
        <f t="shared" si="37"/>
        <v>'Description':'N-340 1171 Tarragona','Symbol':'Fixed camera','Owner':'SCT','Municipality':'-','Kilometric Point':'1171','Road':'N-340','Direction':'DEC',</v>
      </c>
      <c r="AL357" s="50" t="str">
        <f t="shared" si="40"/>
        <v>'Latitude':'41,138347','Longitude':'1,345431','Manufacturer':'AXIS','Model':'-','Protocol':'		Ultrak','Polling':300,</v>
      </c>
      <c r="AM357" s="50" t="str">
        <f t="shared" si="42"/>
        <v>'Connection':{'Address':'10.137.247.147','Multicast address':'				239.239.239.239','User':'root','Password':'root','HTTP port':80,'ONVIF port':80,'RTSP port':554},</v>
      </c>
      <c r="AN357" s="50" t="str">
        <f t="shared" si="41"/>
        <v>'PTZ protocol':{'Protocol':'		Ultrak','Address':			0,'Port':2222,'Serial settings':'9600,8,E,1'}}},</v>
      </c>
      <c r="AO357" s="50"/>
      <c r="AP357" s="50"/>
      <c r="AQ357" s="50"/>
      <c r="AR357" s="50"/>
      <c r="AS357" s="50"/>
      <c r="AT357" s="50"/>
      <c r="AU357" s="50"/>
      <c r="AV357" s="50"/>
      <c r="AW357" s="50"/>
      <c r="AX357" s="50"/>
      <c r="AY357" s="50"/>
      <c r="AZ357" s="50"/>
      <c r="BA357" s="50"/>
      <c r="BB357" s="50"/>
      <c r="BC357" s="50"/>
      <c r="BD357" s="50"/>
      <c r="BE357" s="50"/>
      <c r="BF357" s="50"/>
      <c r="BG357" s="50"/>
      <c r="BH357" s="50"/>
      <c r="BI357" s="50"/>
      <c r="BJ357" s="50"/>
      <c r="BK357" s="50"/>
      <c r="BL357" s="50"/>
      <c r="BM357" s="50"/>
      <c r="BN357" s="50"/>
      <c r="BO357" s="50"/>
      <c r="BP357" s="50"/>
      <c r="BQ357" s="50"/>
      <c r="BR357" s="50"/>
      <c r="BS357" s="50"/>
      <c r="BT357" s="50"/>
      <c r="BU357" s="50"/>
      <c r="BV357" s="50"/>
      <c r="BW357" s="50"/>
      <c r="BX357" s="50"/>
      <c r="BY357" s="50"/>
      <c r="BZ357" s="50"/>
      <c r="CA357" s="50"/>
      <c r="CB357" s="50"/>
      <c r="CC357" s="50"/>
      <c r="CD357" s="50"/>
      <c r="CE357" s="50"/>
      <c r="CF357" s="50"/>
      <c r="CG357" s="50"/>
      <c r="CH357" s="50"/>
      <c r="CI357" s="50"/>
      <c r="CJ357" s="50"/>
      <c r="CK357" s="50"/>
      <c r="CL357" s="50"/>
      <c r="CM357" s="50"/>
      <c r="CN357" s="50"/>
      <c r="CO357" s="50"/>
      <c r="CP357" s="50"/>
      <c r="CQ357" s="50"/>
      <c r="CR357" s="50"/>
      <c r="CS357" s="50"/>
      <c r="CT357" s="50"/>
      <c r="CU357" s="50"/>
      <c r="CV357" s="50"/>
      <c r="CW357" s="50"/>
      <c r="CX357" s="50"/>
      <c r="CY357" s="50"/>
      <c r="CZ357" s="50"/>
      <c r="DA357" s="50"/>
      <c r="DB357" s="50"/>
      <c r="DC357" s="50"/>
      <c r="DD357" s="50"/>
      <c r="DE357" s="50"/>
      <c r="DF357" s="50"/>
      <c r="DG357" s="50"/>
      <c r="DH357" s="50"/>
      <c r="DI357" s="50"/>
      <c r="DJ357" s="50"/>
      <c r="DK357" s="50"/>
      <c r="DL357" s="50"/>
      <c r="DM357" s="50"/>
      <c r="DN357" s="50"/>
      <c r="DO357" s="50"/>
      <c r="DP357" s="50"/>
      <c r="DQ357" s="50"/>
      <c r="DR357" s="50"/>
      <c r="DS357" s="50"/>
      <c r="DT357" s="50"/>
      <c r="DU357" s="50"/>
      <c r="DV357" s="50"/>
      <c r="DW357" s="50"/>
      <c r="DX357" s="50"/>
      <c r="DY357" s="50"/>
      <c r="DZ357" s="50"/>
      <c r="EA357" s="50"/>
      <c r="EB357" s="50"/>
      <c r="EC357" s="50"/>
      <c r="ED357" s="50"/>
      <c r="EE357" s="50"/>
      <c r="EF357" s="50"/>
      <c r="EG357" s="50"/>
      <c r="EH357" s="50"/>
      <c r="EI357" s="50"/>
      <c r="EJ357" s="50"/>
      <c r="EK357" s="50"/>
      <c r="EL357" s="50"/>
      <c r="EM357" s="50"/>
      <c r="EN357" s="50"/>
      <c r="EO357" s="50"/>
      <c r="EP357" s="50"/>
      <c r="EQ357" s="50"/>
      <c r="ER357" s="50"/>
      <c r="ES357" s="50"/>
      <c r="ET357" s="50"/>
      <c r="EU357" s="50"/>
      <c r="EV357" s="50"/>
      <c r="EW357" s="50"/>
      <c r="EX357" s="50"/>
      <c r="EY357" s="50"/>
      <c r="EZ357" s="50"/>
      <c r="FA357" s="50"/>
      <c r="FB357" s="50"/>
      <c r="FC357" s="50"/>
      <c r="FD357" s="50"/>
      <c r="FE357" s="50"/>
      <c r="FF357" s="50"/>
      <c r="FG357" s="50"/>
      <c r="FH357" s="50"/>
      <c r="FI357" s="50"/>
      <c r="FJ357" s="50"/>
      <c r="FK357" s="50"/>
      <c r="FL357" s="50"/>
      <c r="FM357" s="50"/>
      <c r="FN357" s="50"/>
      <c r="FO357" s="50"/>
      <c r="FP357" s="50"/>
      <c r="FQ357" s="50"/>
      <c r="FR357" s="50"/>
      <c r="FS357" s="50"/>
      <c r="FT357" s="50"/>
      <c r="FU357" s="50"/>
      <c r="FV357" s="50"/>
      <c r="FW357" s="50"/>
      <c r="FX357" s="50"/>
      <c r="FY357" s="50"/>
      <c r="FZ357" s="50"/>
      <c r="GA357" s="50"/>
      <c r="GB357" s="50"/>
      <c r="GC357" s="50"/>
      <c r="GD357" s="50"/>
      <c r="GE357" s="50"/>
      <c r="GF357" s="50"/>
      <c r="GG357" s="50"/>
      <c r="GH357" s="50"/>
      <c r="GI357" s="50"/>
      <c r="GJ357" s="50"/>
      <c r="GK357" s="50"/>
      <c r="GL357" s="50"/>
      <c r="GM357" s="50"/>
      <c r="GN357" s="50"/>
      <c r="GO357" s="50"/>
      <c r="GP357" s="50"/>
      <c r="GQ357" s="50"/>
      <c r="GR357" s="50"/>
      <c r="GS357" s="50"/>
      <c r="GT357" s="50"/>
      <c r="GU357" s="50"/>
      <c r="GV357" s="50"/>
      <c r="GW357" s="50"/>
      <c r="GX357" s="50"/>
      <c r="GY357" s="50"/>
      <c r="GZ357" s="50"/>
      <c r="HA357" s="50"/>
      <c r="HB357" s="50"/>
      <c r="HC357" s="50"/>
      <c r="HD357" s="50"/>
      <c r="HE357" s="50"/>
      <c r="HF357" s="50"/>
      <c r="HG357" s="50"/>
      <c r="HH357" s="50"/>
      <c r="HI357" s="50"/>
      <c r="HJ357" s="50"/>
      <c r="HK357" s="50"/>
      <c r="HL357" s="50"/>
      <c r="HM357" s="50"/>
      <c r="HN357" s="50"/>
      <c r="HO357" s="50"/>
      <c r="HP357" s="50"/>
      <c r="HQ357" s="50"/>
      <c r="HR357" s="50"/>
      <c r="HS357" s="50"/>
      <c r="HT357" s="50"/>
      <c r="HU357" s="50"/>
      <c r="HV357" s="50"/>
      <c r="HW357" s="50"/>
      <c r="HX357" s="50"/>
      <c r="HY357" s="50"/>
      <c r="HZ357" s="50"/>
      <c r="IA357" s="50"/>
      <c r="IB357" s="50"/>
      <c r="IC357" s="50"/>
      <c r="ID357" s="50"/>
      <c r="IE357" s="50"/>
      <c r="IF357" s="50"/>
      <c r="IG357" s="50"/>
      <c r="IH357" s="50"/>
      <c r="II357" s="50"/>
      <c r="IJ357" s="50"/>
      <c r="IK357" s="50"/>
      <c r="IL357" s="50"/>
      <c r="IM357" s="50"/>
      <c r="IN357" s="50"/>
      <c r="IO357" s="50"/>
      <c r="IP357" s="50"/>
      <c r="IQ357" s="50"/>
      <c r="IR357" s="50"/>
      <c r="IS357" s="50"/>
    </row>
    <row r="358" spans="1:253" ht="14.25" customHeight="1" x14ac:dyDescent="0.2">
      <c r="A358" s="56" t="str">
        <f t="shared" si="36"/>
        <v>camera.3412</v>
      </c>
      <c r="B358" s="57">
        <v>3412</v>
      </c>
      <c r="C358" s="58" t="s">
        <v>55</v>
      </c>
      <c r="D358" s="58">
        <v>1129.5</v>
      </c>
      <c r="E358" s="58" t="s">
        <v>45</v>
      </c>
      <c r="F358" s="58" t="s">
        <v>55</v>
      </c>
      <c r="G358" s="58" t="s">
        <v>35</v>
      </c>
      <c r="H358" s="58" t="s">
        <v>3722</v>
      </c>
      <c r="I358" s="58" t="s">
        <v>90</v>
      </c>
      <c r="J358" s="50" t="s">
        <v>47</v>
      </c>
      <c r="K358" s="50" t="s">
        <v>3722</v>
      </c>
      <c r="L358" s="82" t="s">
        <v>1023</v>
      </c>
      <c r="M358" s="58" t="s">
        <v>50</v>
      </c>
      <c r="N358" s="58" t="s">
        <v>50</v>
      </c>
      <c r="O358" s="50">
        <v>80</v>
      </c>
      <c r="P358" s="50">
        <v>80</v>
      </c>
      <c r="Q358" s="50">
        <v>554</v>
      </c>
      <c r="R358" s="50" t="s">
        <v>1675</v>
      </c>
      <c r="S358" s="50" t="s">
        <v>41</v>
      </c>
      <c r="T358" s="50">
        <v>2222</v>
      </c>
      <c r="U358" s="50" t="s">
        <v>51</v>
      </c>
      <c r="V358" s="50" t="s">
        <v>52</v>
      </c>
      <c r="X358" s="50" t="s">
        <v>114</v>
      </c>
      <c r="AA358" s="50" t="s">
        <v>1024</v>
      </c>
      <c r="AB358" s="58" t="s">
        <v>55</v>
      </c>
      <c r="AC358" s="50" t="s">
        <v>54</v>
      </c>
      <c r="AD358" s="50">
        <v>41.126844344616799</v>
      </c>
      <c r="AE358" s="50">
        <v>1.2422991606861999</v>
      </c>
      <c r="AF358" s="50">
        <v>300</v>
      </c>
      <c r="AG358" s="50" t="s">
        <v>43</v>
      </c>
      <c r="AH358" s="50" t="str">
        <f t="shared" si="38"/>
        <v>N-340 1129,5 Tarragona</v>
      </c>
      <c r="AI358" s="50"/>
      <c r="AJ358" s="50" t="str">
        <f t="shared" si="39"/>
        <v>{'Camera information':{'Identifier':'camera.3412','Number':3412,'Group':'N-340','Name':'N-340 1129,5 Tarragona','Location':'N-340',</v>
      </c>
      <c r="AK358" s="50" t="str">
        <f t="shared" si="37"/>
        <v>'Description':'N-340 1129,5 Tarragona','Symbol':'Fixed camera','Owner':'SCT','Municipality':'-','Kilometric Point':'1129,5','Road':'N-340','Direction':'DEC',</v>
      </c>
      <c r="AL358" s="50" t="str">
        <f t="shared" si="40"/>
        <v>'Latitude':'41,1268443446168','Longitude':'1,2422991606862','Manufacturer':'AXIS','Model':'-','Protocol':'		Ultrak','Polling':300,</v>
      </c>
      <c r="AM358" s="50" t="str">
        <f t="shared" si="42"/>
        <v>'Connection':{'Address':'10.137.247.72','Multicast address':'				239.239.239.239','User':'root','Password':'root','HTTP port':80,'ONVIF port':80,'RTSP port':554},</v>
      </c>
      <c r="AN358" s="50" t="str">
        <f t="shared" si="41"/>
        <v>'PTZ protocol':{'Protocol':'		Ultrak','Address':			0,'Port':2222,'Serial settings':'9600,8,E,1'}}},</v>
      </c>
      <c r="AO358" s="50"/>
      <c r="AP358" s="50"/>
      <c r="AQ358" s="50"/>
      <c r="AR358" s="50"/>
      <c r="AS358" s="50"/>
      <c r="AT358" s="50"/>
      <c r="AU358" s="50"/>
      <c r="AV358" s="50"/>
      <c r="AW358" s="50"/>
      <c r="AX358" s="50"/>
      <c r="AY358" s="50"/>
      <c r="AZ358" s="50"/>
      <c r="BA358" s="50"/>
      <c r="BB358" s="50"/>
      <c r="BC358" s="50"/>
      <c r="BD358" s="50"/>
      <c r="BE358" s="50"/>
      <c r="BF358" s="50"/>
      <c r="BG358" s="50"/>
      <c r="BH358" s="50"/>
      <c r="BI358" s="50"/>
      <c r="BJ358" s="50"/>
      <c r="BK358" s="50"/>
      <c r="BL358" s="50"/>
      <c r="BM358" s="50"/>
      <c r="BN358" s="50"/>
      <c r="BO358" s="50"/>
      <c r="BP358" s="50"/>
      <c r="BQ358" s="50"/>
      <c r="BR358" s="50"/>
      <c r="BS358" s="50"/>
      <c r="BT358" s="50"/>
      <c r="BU358" s="50"/>
      <c r="BV358" s="50"/>
      <c r="BW358" s="50"/>
      <c r="BX358" s="50"/>
      <c r="BY358" s="50"/>
      <c r="BZ358" s="50"/>
      <c r="CA358" s="50"/>
      <c r="CB358" s="50"/>
      <c r="CC358" s="50"/>
      <c r="CD358" s="50"/>
      <c r="CE358" s="50"/>
      <c r="CF358" s="50"/>
      <c r="CG358" s="50"/>
      <c r="CH358" s="50"/>
      <c r="CI358" s="50"/>
      <c r="CJ358" s="50"/>
      <c r="CK358" s="50"/>
      <c r="CL358" s="50"/>
      <c r="CM358" s="50"/>
      <c r="CN358" s="50"/>
      <c r="CO358" s="50"/>
      <c r="CP358" s="50"/>
      <c r="CQ358" s="50"/>
      <c r="CR358" s="50"/>
      <c r="CS358" s="50"/>
      <c r="CT358" s="50"/>
      <c r="CU358" s="50"/>
      <c r="CV358" s="50"/>
      <c r="CW358" s="50"/>
      <c r="CX358" s="50"/>
      <c r="CY358" s="50"/>
      <c r="CZ358" s="50"/>
      <c r="DA358" s="50"/>
      <c r="DB358" s="50"/>
      <c r="DC358" s="50"/>
      <c r="DD358" s="50"/>
      <c r="DE358" s="50"/>
      <c r="DF358" s="50"/>
      <c r="DG358" s="50"/>
      <c r="DH358" s="50"/>
      <c r="DI358" s="50"/>
      <c r="DJ358" s="50"/>
      <c r="DK358" s="50"/>
      <c r="DL358" s="50"/>
      <c r="DM358" s="50"/>
      <c r="DN358" s="50"/>
      <c r="DO358" s="50"/>
      <c r="DP358" s="50"/>
      <c r="DQ358" s="50"/>
      <c r="DR358" s="50"/>
      <c r="DS358" s="50"/>
      <c r="DT358" s="50"/>
      <c r="DU358" s="50"/>
      <c r="DV358" s="50"/>
      <c r="DW358" s="50"/>
      <c r="DX358" s="50"/>
      <c r="DY358" s="50"/>
      <c r="DZ358" s="50"/>
      <c r="EA358" s="50"/>
      <c r="EB358" s="50"/>
      <c r="EC358" s="50"/>
      <c r="ED358" s="50"/>
      <c r="EE358" s="50"/>
      <c r="EF358" s="50"/>
      <c r="EG358" s="50"/>
      <c r="EH358" s="50"/>
      <c r="EI358" s="50"/>
      <c r="EJ358" s="50"/>
      <c r="EK358" s="50"/>
      <c r="EL358" s="50"/>
      <c r="EM358" s="50"/>
      <c r="EN358" s="50"/>
      <c r="EO358" s="50"/>
      <c r="EP358" s="50"/>
      <c r="EQ358" s="50"/>
      <c r="ER358" s="50"/>
      <c r="ES358" s="50"/>
      <c r="ET358" s="50"/>
      <c r="EU358" s="50"/>
      <c r="EV358" s="50"/>
      <c r="EW358" s="50"/>
      <c r="EX358" s="50"/>
      <c r="EY358" s="50"/>
      <c r="EZ358" s="50"/>
      <c r="FA358" s="50"/>
      <c r="FB358" s="50"/>
      <c r="FC358" s="50"/>
      <c r="FD358" s="50"/>
      <c r="FE358" s="50"/>
      <c r="FF358" s="50"/>
      <c r="FG358" s="50"/>
      <c r="FH358" s="50"/>
      <c r="FI358" s="50"/>
      <c r="FJ358" s="50"/>
      <c r="FK358" s="50"/>
      <c r="FL358" s="50"/>
      <c r="FM358" s="50"/>
      <c r="FN358" s="50"/>
      <c r="FO358" s="50"/>
      <c r="FP358" s="50"/>
      <c r="FQ358" s="50"/>
      <c r="FR358" s="50"/>
      <c r="FS358" s="50"/>
      <c r="FT358" s="50"/>
      <c r="FU358" s="50"/>
      <c r="FV358" s="50"/>
      <c r="FW358" s="50"/>
      <c r="FX358" s="50"/>
      <c r="FY358" s="50"/>
      <c r="FZ358" s="50"/>
      <c r="GA358" s="50"/>
      <c r="GB358" s="50"/>
      <c r="GC358" s="50"/>
      <c r="GD358" s="50"/>
      <c r="GE358" s="50"/>
      <c r="GF358" s="50"/>
      <c r="GG358" s="50"/>
      <c r="GH358" s="50"/>
      <c r="GI358" s="50"/>
      <c r="GJ358" s="50"/>
      <c r="GK358" s="50"/>
      <c r="GL358" s="50"/>
      <c r="GM358" s="50"/>
      <c r="GN358" s="50"/>
      <c r="GO358" s="50"/>
      <c r="GP358" s="50"/>
      <c r="GQ358" s="50"/>
      <c r="GR358" s="50"/>
      <c r="GS358" s="50"/>
      <c r="GT358" s="50"/>
      <c r="GU358" s="50"/>
      <c r="GV358" s="50"/>
      <c r="GW358" s="50"/>
      <c r="GX358" s="50"/>
      <c r="GY358" s="50"/>
      <c r="GZ358" s="50"/>
      <c r="HA358" s="50"/>
      <c r="HB358" s="50"/>
      <c r="HC358" s="50"/>
      <c r="HD358" s="50"/>
      <c r="HE358" s="50"/>
      <c r="HF358" s="50"/>
      <c r="HG358" s="50"/>
      <c r="HH358" s="50"/>
      <c r="HI358" s="50"/>
      <c r="HJ358" s="50"/>
      <c r="HK358" s="50"/>
      <c r="HL358" s="50"/>
      <c r="HM358" s="50"/>
      <c r="HN358" s="50"/>
      <c r="HO358" s="50"/>
      <c r="HP358" s="50"/>
      <c r="HQ358" s="50"/>
      <c r="HR358" s="50"/>
      <c r="HS358" s="50"/>
      <c r="HT358" s="50"/>
      <c r="HU358" s="50"/>
      <c r="HV358" s="50"/>
      <c r="HW358" s="50"/>
      <c r="HX358" s="50"/>
      <c r="HY358" s="50"/>
      <c r="HZ358" s="50"/>
      <c r="IA358" s="50"/>
      <c r="IB358" s="50"/>
      <c r="IC358" s="50"/>
      <c r="ID358" s="50"/>
      <c r="IE358" s="50"/>
      <c r="IF358" s="50"/>
      <c r="IG358" s="50"/>
      <c r="IH358" s="50"/>
      <c r="II358" s="50"/>
      <c r="IJ358" s="50"/>
      <c r="IK358" s="50"/>
      <c r="IL358" s="50"/>
      <c r="IM358" s="50"/>
      <c r="IN358" s="50"/>
      <c r="IO358" s="50"/>
      <c r="IP358" s="50"/>
      <c r="IQ358" s="50"/>
      <c r="IR358" s="50"/>
      <c r="IS358" s="50"/>
    </row>
    <row r="359" spans="1:253" ht="14.25" customHeight="1" x14ac:dyDescent="0.2">
      <c r="A359" s="56" t="str">
        <f t="shared" si="36"/>
        <v>camera.3413</v>
      </c>
      <c r="B359" s="57">
        <v>3413</v>
      </c>
      <c r="C359" s="58" t="s">
        <v>55</v>
      </c>
      <c r="D359" s="58">
        <v>1162</v>
      </c>
      <c r="E359" s="58" t="s">
        <v>45</v>
      </c>
      <c r="F359" s="58" t="s">
        <v>55</v>
      </c>
      <c r="G359" s="58" t="s">
        <v>35</v>
      </c>
      <c r="H359" s="58" t="s">
        <v>3722</v>
      </c>
      <c r="I359" s="58" t="s">
        <v>90</v>
      </c>
      <c r="J359" s="50" t="s">
        <v>47</v>
      </c>
      <c r="K359" s="50" t="s">
        <v>48</v>
      </c>
      <c r="L359" s="50" t="s">
        <v>1025</v>
      </c>
      <c r="M359" s="58" t="s">
        <v>50</v>
      </c>
      <c r="N359" s="58" t="s">
        <v>50</v>
      </c>
      <c r="O359" s="50">
        <v>80</v>
      </c>
      <c r="P359" s="50">
        <v>80</v>
      </c>
      <c r="Q359" s="50">
        <v>554</v>
      </c>
      <c r="R359" s="50" t="s">
        <v>1675</v>
      </c>
      <c r="S359" s="50" t="s">
        <v>41</v>
      </c>
      <c r="T359" s="50">
        <v>2222</v>
      </c>
      <c r="U359" s="50" t="s">
        <v>51</v>
      </c>
      <c r="V359" s="50" t="s">
        <v>52</v>
      </c>
      <c r="X359" s="50" t="s">
        <v>114</v>
      </c>
      <c r="AA359" s="50" t="s">
        <v>1026</v>
      </c>
      <c r="AB359" s="58" t="s">
        <v>55</v>
      </c>
      <c r="AC359" s="50" t="s">
        <v>54</v>
      </c>
      <c r="AD359" s="50">
        <v>41.103139991700097</v>
      </c>
      <c r="AE359" s="50">
        <v>1.1283924863563599</v>
      </c>
      <c r="AF359" s="50">
        <v>300</v>
      </c>
      <c r="AG359" s="50" t="s">
        <v>43</v>
      </c>
      <c r="AH359" s="50" t="str">
        <f t="shared" si="38"/>
        <v>N-340 1162 Tarragona</v>
      </c>
      <c r="AI359" s="50"/>
      <c r="AJ359" s="50" t="str">
        <f t="shared" si="39"/>
        <v>{'Camera information':{'Identifier':'camera.3413','Number':3413,'Group':'N-340','Name':'N-340 1162 Tarragona','Location':'N-340',</v>
      </c>
      <c r="AK359" s="50" t="str">
        <f t="shared" si="37"/>
        <v>'Description':'N-340 1162 Tarragona','Symbol':'Fixed camera','Owner':'SCT','Municipality':'-','Kilometric Point':'1162','Road':'N-340','Direction':'DEC',</v>
      </c>
      <c r="AL359" s="50" t="str">
        <f t="shared" si="40"/>
        <v>'Latitude':'41,1031399917001','Longitude':'1,12839248635636','Manufacturer':'AXIS','Model':'AXIS Q7401 Video Encoder','Protocol':'		Ultrak','Polling':300,</v>
      </c>
      <c r="AM359" s="50" t="str">
        <f t="shared" si="42"/>
        <v>'Connection':{'Address':'10.137.247.4','Multicast address':'				239.239.239.239','User':'root','Password':'root','HTTP port':80,'ONVIF port':80,'RTSP port':554},</v>
      </c>
      <c r="AN359" s="50" t="str">
        <f t="shared" si="41"/>
        <v>'PTZ protocol':{'Protocol':'		Ultrak','Address':			0,'Port':2222,'Serial settings':'9600,8,E,1'}}},</v>
      </c>
      <c r="AO359" s="50"/>
      <c r="AP359" s="50"/>
      <c r="AQ359" s="50"/>
      <c r="AR359" s="50"/>
      <c r="AS359" s="50"/>
      <c r="AT359" s="50"/>
      <c r="AU359" s="50"/>
      <c r="AV359" s="50"/>
      <c r="AW359" s="50"/>
      <c r="AX359" s="50"/>
      <c r="AY359" s="50"/>
      <c r="AZ359" s="50"/>
      <c r="BA359" s="50"/>
      <c r="BB359" s="50"/>
      <c r="BC359" s="50"/>
      <c r="BD359" s="50"/>
      <c r="BE359" s="50"/>
      <c r="BF359" s="50"/>
      <c r="BG359" s="50"/>
      <c r="BH359" s="50"/>
      <c r="BI359" s="50"/>
      <c r="BJ359" s="50"/>
      <c r="BK359" s="50"/>
      <c r="BL359" s="50"/>
      <c r="BM359" s="50"/>
      <c r="BN359" s="50"/>
      <c r="BO359" s="50"/>
      <c r="BP359" s="50"/>
      <c r="BQ359" s="50"/>
      <c r="BR359" s="50"/>
      <c r="BS359" s="50"/>
      <c r="BT359" s="50"/>
      <c r="BU359" s="50"/>
      <c r="BV359" s="50"/>
      <c r="BW359" s="50"/>
      <c r="BX359" s="50"/>
      <c r="BY359" s="50"/>
      <c r="BZ359" s="50"/>
      <c r="CA359" s="50"/>
      <c r="CB359" s="50"/>
      <c r="CC359" s="50"/>
      <c r="CD359" s="50"/>
      <c r="CE359" s="50"/>
      <c r="CF359" s="50"/>
      <c r="CG359" s="50"/>
      <c r="CH359" s="50"/>
      <c r="CI359" s="50"/>
      <c r="CJ359" s="50"/>
      <c r="CK359" s="50"/>
      <c r="CL359" s="50"/>
      <c r="CM359" s="50"/>
      <c r="CN359" s="50"/>
      <c r="CO359" s="50"/>
      <c r="CP359" s="50"/>
      <c r="CQ359" s="50"/>
      <c r="CR359" s="50"/>
      <c r="CS359" s="50"/>
      <c r="CT359" s="50"/>
      <c r="CU359" s="50"/>
      <c r="CV359" s="50"/>
      <c r="CW359" s="50"/>
      <c r="CX359" s="50"/>
      <c r="CY359" s="50"/>
      <c r="CZ359" s="50"/>
      <c r="DA359" s="50"/>
      <c r="DB359" s="50"/>
      <c r="DC359" s="50"/>
      <c r="DD359" s="50"/>
      <c r="DE359" s="50"/>
      <c r="DF359" s="50"/>
      <c r="DG359" s="50"/>
      <c r="DH359" s="50"/>
      <c r="DI359" s="50"/>
      <c r="DJ359" s="50"/>
      <c r="DK359" s="50"/>
      <c r="DL359" s="50"/>
      <c r="DM359" s="50"/>
      <c r="DN359" s="50"/>
      <c r="DO359" s="50"/>
      <c r="DP359" s="50"/>
      <c r="DQ359" s="50"/>
      <c r="DR359" s="50"/>
      <c r="DS359" s="50"/>
      <c r="DT359" s="50"/>
      <c r="DU359" s="50"/>
      <c r="DV359" s="50"/>
      <c r="DW359" s="50"/>
      <c r="DX359" s="50"/>
      <c r="DY359" s="50"/>
      <c r="DZ359" s="50"/>
      <c r="EA359" s="50"/>
      <c r="EB359" s="50"/>
      <c r="EC359" s="50"/>
      <c r="ED359" s="50"/>
      <c r="EE359" s="50"/>
      <c r="EF359" s="50"/>
      <c r="EG359" s="50"/>
      <c r="EH359" s="50"/>
      <c r="EI359" s="50"/>
      <c r="EJ359" s="50"/>
      <c r="EK359" s="50"/>
      <c r="EL359" s="50"/>
      <c r="EM359" s="50"/>
      <c r="EN359" s="50"/>
      <c r="EO359" s="50"/>
      <c r="EP359" s="50"/>
      <c r="EQ359" s="50"/>
      <c r="ER359" s="50"/>
      <c r="ES359" s="50"/>
      <c r="ET359" s="50"/>
      <c r="EU359" s="50"/>
      <c r="EV359" s="50"/>
      <c r="EW359" s="50"/>
      <c r="EX359" s="50"/>
      <c r="EY359" s="50"/>
      <c r="EZ359" s="50"/>
      <c r="FA359" s="50"/>
      <c r="FB359" s="50"/>
      <c r="FC359" s="50"/>
      <c r="FD359" s="50"/>
      <c r="FE359" s="50"/>
      <c r="FF359" s="50"/>
      <c r="FG359" s="50"/>
      <c r="FH359" s="50"/>
      <c r="FI359" s="50"/>
      <c r="FJ359" s="50"/>
      <c r="FK359" s="50"/>
      <c r="FL359" s="50"/>
      <c r="FM359" s="50"/>
      <c r="FN359" s="50"/>
      <c r="FO359" s="50"/>
      <c r="FP359" s="50"/>
      <c r="FQ359" s="50"/>
      <c r="FR359" s="50"/>
      <c r="FS359" s="50"/>
      <c r="FT359" s="50"/>
      <c r="FU359" s="50"/>
      <c r="FV359" s="50"/>
      <c r="FW359" s="50"/>
      <c r="FX359" s="50"/>
      <c r="FY359" s="50"/>
      <c r="FZ359" s="50"/>
      <c r="GA359" s="50"/>
      <c r="GB359" s="50"/>
      <c r="GC359" s="50"/>
      <c r="GD359" s="50"/>
      <c r="GE359" s="50"/>
      <c r="GF359" s="50"/>
      <c r="GG359" s="50"/>
      <c r="GH359" s="50"/>
      <c r="GI359" s="50"/>
      <c r="GJ359" s="50"/>
      <c r="GK359" s="50"/>
      <c r="GL359" s="50"/>
      <c r="GM359" s="50"/>
      <c r="GN359" s="50"/>
      <c r="GO359" s="50"/>
      <c r="GP359" s="50"/>
      <c r="GQ359" s="50"/>
      <c r="GR359" s="50"/>
      <c r="GS359" s="50"/>
      <c r="GT359" s="50"/>
      <c r="GU359" s="50"/>
      <c r="GV359" s="50"/>
      <c r="GW359" s="50"/>
      <c r="GX359" s="50"/>
      <c r="GY359" s="50"/>
      <c r="GZ359" s="50"/>
      <c r="HA359" s="50"/>
      <c r="HB359" s="50"/>
      <c r="HC359" s="50"/>
      <c r="HD359" s="50"/>
      <c r="HE359" s="50"/>
      <c r="HF359" s="50"/>
      <c r="HG359" s="50"/>
      <c r="HH359" s="50"/>
      <c r="HI359" s="50"/>
      <c r="HJ359" s="50"/>
      <c r="HK359" s="50"/>
      <c r="HL359" s="50"/>
      <c r="HM359" s="50"/>
      <c r="HN359" s="50"/>
      <c r="HO359" s="50"/>
      <c r="HP359" s="50"/>
      <c r="HQ359" s="50"/>
      <c r="HR359" s="50"/>
      <c r="HS359" s="50"/>
      <c r="HT359" s="50"/>
      <c r="HU359" s="50"/>
      <c r="HV359" s="50"/>
      <c r="HW359" s="50"/>
      <c r="HX359" s="50"/>
      <c r="HY359" s="50"/>
      <c r="HZ359" s="50"/>
      <c r="IA359" s="50"/>
      <c r="IB359" s="50"/>
      <c r="IC359" s="50"/>
      <c r="ID359" s="50"/>
      <c r="IE359" s="50"/>
      <c r="IF359" s="50"/>
      <c r="IG359" s="50"/>
      <c r="IH359" s="50"/>
      <c r="II359" s="50"/>
      <c r="IJ359" s="50"/>
      <c r="IK359" s="50"/>
      <c r="IL359" s="50"/>
      <c r="IM359" s="50"/>
      <c r="IN359" s="50"/>
      <c r="IO359" s="50"/>
      <c r="IP359" s="50"/>
      <c r="IQ359" s="50"/>
      <c r="IR359" s="50"/>
      <c r="IS359" s="50"/>
    </row>
    <row r="360" spans="1:253" ht="14.25" customHeight="1" x14ac:dyDescent="0.2">
      <c r="A360" s="56" t="str">
        <f t="shared" si="36"/>
        <v>camera.3414</v>
      </c>
      <c r="B360" s="57">
        <v>3414</v>
      </c>
      <c r="C360" s="58" t="s">
        <v>55</v>
      </c>
      <c r="D360" s="58">
        <v>1151.2</v>
      </c>
      <c r="E360" s="58" t="s">
        <v>45</v>
      </c>
      <c r="F360" s="58" t="s">
        <v>55</v>
      </c>
      <c r="G360" s="58" t="s">
        <v>35</v>
      </c>
      <c r="H360" s="58" t="s">
        <v>3722</v>
      </c>
      <c r="I360" s="58" t="s">
        <v>572</v>
      </c>
      <c r="J360" s="50" t="s">
        <v>47</v>
      </c>
      <c r="K360" s="50" t="s">
        <v>3722</v>
      </c>
      <c r="L360" s="72" t="s">
        <v>1027</v>
      </c>
      <c r="M360" s="58" t="s">
        <v>50</v>
      </c>
      <c r="N360" s="58" t="s">
        <v>50</v>
      </c>
      <c r="O360" s="50">
        <v>80</v>
      </c>
      <c r="P360" s="50">
        <v>80</v>
      </c>
      <c r="Q360" s="50">
        <v>554</v>
      </c>
      <c r="R360" s="50" t="s">
        <v>1675</v>
      </c>
      <c r="S360" s="50" t="s">
        <v>41</v>
      </c>
      <c r="T360" s="50">
        <v>2222</v>
      </c>
      <c r="U360" s="50" t="s">
        <v>51</v>
      </c>
      <c r="V360" s="50" t="s">
        <v>52</v>
      </c>
      <c r="X360" s="50" t="s">
        <v>114</v>
      </c>
      <c r="AA360" s="50" t="s">
        <v>1028</v>
      </c>
      <c r="AB360" s="58" t="s">
        <v>55</v>
      </c>
      <c r="AC360" s="50" t="s">
        <v>54</v>
      </c>
      <c r="AD360" s="50">
        <v>41.070252481225502</v>
      </c>
      <c r="AE360" s="50">
        <v>1.0477736992583899</v>
      </c>
      <c r="AF360" s="50">
        <v>300</v>
      </c>
      <c r="AG360" s="50" t="s">
        <v>43</v>
      </c>
      <c r="AH360" s="50" t="str">
        <f t="shared" si="38"/>
        <v>N-340 1151,2 Vila-seca</v>
      </c>
      <c r="AI360" s="50"/>
      <c r="AJ360" s="50" t="str">
        <f t="shared" si="39"/>
        <v>{'Camera information':{'Identifier':'camera.3414','Number':3414,'Group':'N-340','Name':'N-340 1151,2 Vila-seca','Location':'N-340',</v>
      </c>
      <c r="AK360" s="50" t="str">
        <f t="shared" si="37"/>
        <v>'Description':'N-340 1151,2 Vila-seca','Symbol':'Fixed camera','Owner':'SCT','Municipality':'-','Kilometric Point':'1151,2','Road':'N-340','Direction':'DEC',</v>
      </c>
      <c r="AL360" s="50" t="str">
        <f t="shared" si="40"/>
        <v>'Latitude':'41,0702524812255','Longitude':'1,04777369925839','Manufacturer':'AXIS','Model':'-','Protocol':'		Ultrak','Polling':300,</v>
      </c>
      <c r="AM360" s="50" t="str">
        <f t="shared" si="42"/>
        <v>'Connection':{'Address':'10.137.247.152','Multicast address':'				239.239.239.239','User':'root','Password':'root','HTTP port':80,'ONVIF port':80,'RTSP port':554},</v>
      </c>
      <c r="AN360" s="50" t="str">
        <f t="shared" si="41"/>
        <v>'PTZ protocol':{'Protocol':'		Ultrak','Address':			0,'Port':2222,'Serial settings':'9600,8,E,1'}}},</v>
      </c>
      <c r="AO360" s="50"/>
      <c r="AP360" s="50"/>
      <c r="AQ360" s="50"/>
      <c r="AR360" s="50"/>
      <c r="AS360" s="50"/>
      <c r="AT360" s="50"/>
      <c r="AU360" s="50"/>
      <c r="AV360" s="50"/>
      <c r="AW360" s="50"/>
      <c r="AX360" s="50"/>
      <c r="AY360" s="50"/>
      <c r="AZ360" s="50"/>
      <c r="BA360" s="50"/>
      <c r="BB360" s="50"/>
      <c r="BC360" s="50"/>
      <c r="BD360" s="50"/>
      <c r="BE360" s="50"/>
      <c r="BF360" s="50"/>
      <c r="BG360" s="50"/>
      <c r="BH360" s="50"/>
      <c r="BI360" s="50"/>
      <c r="BJ360" s="50"/>
      <c r="BK360" s="50"/>
      <c r="BL360" s="50"/>
      <c r="BM360" s="50"/>
      <c r="BN360" s="50"/>
      <c r="BO360" s="50"/>
      <c r="BP360" s="50"/>
      <c r="BQ360" s="50"/>
      <c r="BR360" s="50"/>
      <c r="BS360" s="50"/>
      <c r="BT360" s="50"/>
      <c r="BU360" s="50"/>
      <c r="BV360" s="50"/>
      <c r="BW360" s="50"/>
      <c r="BX360" s="50"/>
      <c r="BY360" s="50"/>
      <c r="BZ360" s="50"/>
      <c r="CA360" s="50"/>
      <c r="CB360" s="50"/>
      <c r="CC360" s="50"/>
      <c r="CD360" s="50"/>
      <c r="CE360" s="50"/>
      <c r="CF360" s="50"/>
      <c r="CG360" s="50"/>
      <c r="CH360" s="50"/>
      <c r="CI360" s="50"/>
      <c r="CJ360" s="50"/>
      <c r="CK360" s="50"/>
      <c r="CL360" s="50"/>
      <c r="CM360" s="50"/>
      <c r="CN360" s="50"/>
      <c r="CO360" s="50"/>
      <c r="CP360" s="50"/>
      <c r="CQ360" s="50"/>
      <c r="CR360" s="50"/>
      <c r="CS360" s="50"/>
      <c r="CT360" s="50"/>
      <c r="CU360" s="50"/>
      <c r="CV360" s="50"/>
      <c r="CW360" s="50"/>
      <c r="CX360" s="50"/>
      <c r="CY360" s="50"/>
      <c r="CZ360" s="50"/>
      <c r="DA360" s="50"/>
      <c r="DB360" s="50"/>
      <c r="DC360" s="50"/>
      <c r="DD360" s="50"/>
      <c r="DE360" s="50"/>
      <c r="DF360" s="50"/>
      <c r="DG360" s="50"/>
      <c r="DH360" s="50"/>
      <c r="DI360" s="50"/>
      <c r="DJ360" s="50"/>
      <c r="DK360" s="50"/>
      <c r="DL360" s="50"/>
      <c r="DM360" s="50"/>
      <c r="DN360" s="50"/>
      <c r="DO360" s="50"/>
      <c r="DP360" s="50"/>
      <c r="DQ360" s="50"/>
      <c r="DR360" s="50"/>
      <c r="DS360" s="50"/>
      <c r="DT360" s="50"/>
      <c r="DU360" s="50"/>
      <c r="DV360" s="50"/>
      <c r="DW360" s="50"/>
      <c r="DX360" s="50"/>
      <c r="DY360" s="50"/>
      <c r="DZ360" s="50"/>
      <c r="EA360" s="50"/>
      <c r="EB360" s="50"/>
      <c r="EC360" s="50"/>
      <c r="ED360" s="50"/>
      <c r="EE360" s="50"/>
      <c r="EF360" s="50"/>
      <c r="EG360" s="50"/>
      <c r="EH360" s="50"/>
      <c r="EI360" s="50"/>
      <c r="EJ360" s="50"/>
      <c r="EK360" s="50"/>
      <c r="EL360" s="50"/>
      <c r="EM360" s="50"/>
      <c r="EN360" s="50"/>
      <c r="EO360" s="50"/>
      <c r="EP360" s="50"/>
      <c r="EQ360" s="50"/>
      <c r="ER360" s="50"/>
      <c r="ES360" s="50"/>
      <c r="ET360" s="50"/>
      <c r="EU360" s="50"/>
      <c r="EV360" s="50"/>
      <c r="EW360" s="50"/>
      <c r="EX360" s="50"/>
      <c r="EY360" s="50"/>
      <c r="EZ360" s="50"/>
      <c r="FA360" s="50"/>
      <c r="FB360" s="50"/>
      <c r="FC360" s="50"/>
      <c r="FD360" s="50"/>
      <c r="FE360" s="50"/>
      <c r="FF360" s="50"/>
      <c r="FG360" s="50"/>
      <c r="FH360" s="50"/>
      <c r="FI360" s="50"/>
      <c r="FJ360" s="50"/>
      <c r="FK360" s="50"/>
      <c r="FL360" s="50"/>
      <c r="FM360" s="50"/>
      <c r="FN360" s="50"/>
      <c r="FO360" s="50"/>
      <c r="FP360" s="50"/>
      <c r="FQ360" s="50"/>
      <c r="FR360" s="50"/>
      <c r="FS360" s="50"/>
      <c r="FT360" s="50"/>
      <c r="FU360" s="50"/>
      <c r="FV360" s="50"/>
      <c r="FW360" s="50"/>
      <c r="FX360" s="50"/>
      <c r="FY360" s="50"/>
      <c r="FZ360" s="50"/>
      <c r="GA360" s="50"/>
      <c r="GB360" s="50"/>
      <c r="GC360" s="50"/>
      <c r="GD360" s="50"/>
      <c r="GE360" s="50"/>
      <c r="GF360" s="50"/>
      <c r="GG360" s="50"/>
      <c r="GH360" s="50"/>
      <c r="GI360" s="50"/>
      <c r="GJ360" s="50"/>
      <c r="GK360" s="50"/>
      <c r="GL360" s="50"/>
      <c r="GM360" s="50"/>
      <c r="GN360" s="50"/>
      <c r="GO360" s="50"/>
      <c r="GP360" s="50"/>
      <c r="GQ360" s="50"/>
      <c r="GR360" s="50"/>
      <c r="GS360" s="50"/>
      <c r="GT360" s="50"/>
      <c r="GU360" s="50"/>
      <c r="GV360" s="50"/>
      <c r="GW360" s="50"/>
      <c r="GX360" s="50"/>
      <c r="GY360" s="50"/>
      <c r="GZ360" s="50"/>
      <c r="HA360" s="50"/>
      <c r="HB360" s="50"/>
      <c r="HC360" s="50"/>
      <c r="HD360" s="50"/>
      <c r="HE360" s="50"/>
      <c r="HF360" s="50"/>
      <c r="HG360" s="50"/>
      <c r="HH360" s="50"/>
      <c r="HI360" s="50"/>
      <c r="HJ360" s="50"/>
      <c r="HK360" s="50"/>
      <c r="HL360" s="50"/>
      <c r="HM360" s="50"/>
      <c r="HN360" s="50"/>
      <c r="HO360" s="50"/>
      <c r="HP360" s="50"/>
      <c r="HQ360" s="50"/>
      <c r="HR360" s="50"/>
      <c r="HS360" s="50"/>
      <c r="HT360" s="50"/>
      <c r="HU360" s="50"/>
      <c r="HV360" s="50"/>
      <c r="HW360" s="50"/>
      <c r="HX360" s="50"/>
      <c r="HY360" s="50"/>
      <c r="HZ360" s="50"/>
      <c r="IA360" s="50"/>
      <c r="IB360" s="50"/>
      <c r="IC360" s="50"/>
      <c r="ID360" s="50"/>
      <c r="IE360" s="50"/>
      <c r="IF360" s="50"/>
      <c r="IG360" s="50"/>
      <c r="IH360" s="50"/>
      <c r="II360" s="50"/>
      <c r="IJ360" s="50"/>
      <c r="IK360" s="50"/>
      <c r="IL360" s="50"/>
      <c r="IM360" s="50"/>
      <c r="IN360" s="50"/>
      <c r="IO360" s="50"/>
      <c r="IP360" s="50"/>
      <c r="IQ360" s="50"/>
      <c r="IR360" s="50"/>
      <c r="IS360" s="50"/>
    </row>
    <row r="361" spans="1:253" ht="14.25" customHeight="1" x14ac:dyDescent="0.2">
      <c r="A361" s="56" t="str">
        <f t="shared" si="36"/>
        <v>camera.3415</v>
      </c>
      <c r="B361" s="57">
        <v>3415</v>
      </c>
      <c r="C361" s="58" t="s">
        <v>55</v>
      </c>
      <c r="D361" s="58">
        <v>1143.7</v>
      </c>
      <c r="E361" s="58" t="s">
        <v>45</v>
      </c>
      <c r="F361" s="58" t="s">
        <v>55</v>
      </c>
      <c r="G361" s="58" t="s">
        <v>35</v>
      </c>
      <c r="H361" s="58" t="s">
        <v>3722</v>
      </c>
      <c r="I361" s="58" t="s">
        <v>1029</v>
      </c>
      <c r="J361" s="50" t="s">
        <v>47</v>
      </c>
      <c r="K361" s="50" t="s">
        <v>48</v>
      </c>
      <c r="L361" s="62">
        <v>10137246100</v>
      </c>
      <c r="M361" s="58" t="s">
        <v>50</v>
      </c>
      <c r="N361" s="58" t="s">
        <v>50</v>
      </c>
      <c r="O361" s="50">
        <v>80</v>
      </c>
      <c r="P361" s="50">
        <v>80</v>
      </c>
      <c r="Q361" s="50">
        <v>554</v>
      </c>
      <c r="R361" s="50" t="s">
        <v>1675</v>
      </c>
      <c r="S361" s="50" t="s">
        <v>41</v>
      </c>
      <c r="T361" s="50">
        <v>2222</v>
      </c>
      <c r="U361" s="50" t="s">
        <v>51</v>
      </c>
      <c r="V361" s="62" t="s">
        <v>52</v>
      </c>
      <c r="W361" s="65"/>
      <c r="X361" s="50" t="s">
        <v>114</v>
      </c>
      <c r="Z361" s="73" t="s">
        <v>568</v>
      </c>
      <c r="AA361" s="50" t="s">
        <v>1030</v>
      </c>
      <c r="AB361" s="58" t="s">
        <v>55</v>
      </c>
      <c r="AC361" s="50" t="s">
        <v>54</v>
      </c>
      <c r="AD361" s="50">
        <v>40.998085944244401</v>
      </c>
      <c r="AE361" s="50">
        <v>0.92531167416286297</v>
      </c>
      <c r="AF361" s="50">
        <v>300</v>
      </c>
      <c r="AG361" s="50" t="s">
        <v>43</v>
      </c>
      <c r="AH361" s="50" t="str">
        <f t="shared" si="38"/>
        <v>N-340 1143,7 Cambrils</v>
      </c>
      <c r="AI361" s="50"/>
      <c r="AJ361" s="50" t="str">
        <f t="shared" si="39"/>
        <v>{'Camera information':{'Identifier':'camera.3415','Number':3415,'Group':'N-340','Name':'N-340 1143,7 Cambrils','Location':'N-340',</v>
      </c>
      <c r="AK361" s="50" t="str">
        <f t="shared" si="37"/>
        <v>'Description':'N-340 1143,7 Cambrils','Symbol':'Fixed camera','Owner':'SCT','Municipality':'-','Kilometric Point':'1143,7','Road':'N-340','Direction':'DEC',</v>
      </c>
      <c r="AL361" s="50" t="str">
        <f t="shared" si="40"/>
        <v>'Latitude':'40,9980859442444','Longitude':'0,925311674162863','Manufacturer':'AXIS','Model':'AXIS Q7401 Video Encoder','Protocol':'		Ultrak','Polling':300,</v>
      </c>
      <c r="AM361" s="50" t="str">
        <f t="shared" si="42"/>
        <v>'Connection':{'Address':'10137246100','Multicast address':'				239.239.239.239','User':'root','Password':'root','HTTP port':80,'ONVIF port':80,'RTSP port':554},</v>
      </c>
      <c r="AN361" s="50" t="str">
        <f t="shared" si="41"/>
        <v>'PTZ protocol':{'Protocol':'		Ultrak','Address':			0,'Port':2222,'Serial settings':'9600,8,E,1'}}},</v>
      </c>
      <c r="AO361" s="50"/>
      <c r="AP361" s="50"/>
      <c r="AQ361" s="50"/>
      <c r="AR361" s="50"/>
      <c r="AS361" s="50"/>
      <c r="AT361" s="50"/>
      <c r="AU361" s="50"/>
      <c r="AV361" s="50"/>
      <c r="AW361" s="50"/>
      <c r="AX361" s="50"/>
      <c r="AY361" s="50"/>
      <c r="AZ361" s="50"/>
      <c r="BA361" s="50"/>
      <c r="BB361" s="50"/>
      <c r="BC361" s="50"/>
      <c r="BD361" s="50"/>
      <c r="BE361" s="50"/>
      <c r="BF361" s="50"/>
      <c r="BG361" s="50"/>
      <c r="BH361" s="50"/>
      <c r="BI361" s="50"/>
      <c r="BJ361" s="50"/>
      <c r="BK361" s="50"/>
      <c r="BL361" s="50"/>
      <c r="BM361" s="50"/>
      <c r="BN361" s="50"/>
      <c r="BO361" s="50"/>
      <c r="BP361" s="50"/>
      <c r="BQ361" s="50"/>
      <c r="BR361" s="50"/>
      <c r="BS361" s="50"/>
      <c r="BT361" s="50"/>
      <c r="BU361" s="50"/>
      <c r="BV361" s="50"/>
      <c r="BW361" s="50"/>
      <c r="BX361" s="50"/>
      <c r="BY361" s="50"/>
      <c r="BZ361" s="50"/>
      <c r="CA361" s="50"/>
      <c r="CB361" s="50"/>
      <c r="CC361" s="50"/>
      <c r="CD361" s="50"/>
      <c r="CE361" s="50"/>
      <c r="CF361" s="50"/>
      <c r="CG361" s="50"/>
      <c r="CH361" s="50"/>
      <c r="CI361" s="50"/>
      <c r="CJ361" s="50"/>
      <c r="CK361" s="50"/>
      <c r="CL361" s="50"/>
      <c r="CM361" s="50"/>
      <c r="CN361" s="50"/>
      <c r="CO361" s="50"/>
      <c r="CP361" s="50"/>
      <c r="CQ361" s="50"/>
      <c r="CR361" s="50"/>
      <c r="CS361" s="50"/>
      <c r="CT361" s="50"/>
      <c r="CU361" s="50"/>
      <c r="CV361" s="50"/>
      <c r="CW361" s="50"/>
      <c r="CX361" s="50"/>
      <c r="CY361" s="50"/>
      <c r="CZ361" s="50"/>
      <c r="DA361" s="50"/>
      <c r="DB361" s="50"/>
      <c r="DC361" s="50"/>
      <c r="DD361" s="50"/>
      <c r="DE361" s="50"/>
      <c r="DF361" s="50"/>
      <c r="DG361" s="50"/>
      <c r="DH361" s="50"/>
      <c r="DI361" s="50"/>
      <c r="DJ361" s="50"/>
      <c r="DK361" s="50"/>
      <c r="DL361" s="50"/>
      <c r="DM361" s="50"/>
      <c r="DN361" s="50"/>
      <c r="DO361" s="50"/>
      <c r="DP361" s="50"/>
      <c r="DQ361" s="50"/>
      <c r="DR361" s="50"/>
      <c r="DS361" s="50"/>
      <c r="DT361" s="50"/>
      <c r="DU361" s="50"/>
      <c r="DV361" s="50"/>
      <c r="DW361" s="50"/>
      <c r="DX361" s="50"/>
      <c r="DY361" s="50"/>
      <c r="DZ361" s="50"/>
      <c r="EA361" s="50"/>
      <c r="EB361" s="50"/>
      <c r="EC361" s="50"/>
      <c r="ED361" s="50"/>
      <c r="EE361" s="50"/>
      <c r="EF361" s="50"/>
      <c r="EG361" s="50"/>
      <c r="EH361" s="50"/>
      <c r="EI361" s="50"/>
      <c r="EJ361" s="50"/>
      <c r="EK361" s="50"/>
      <c r="EL361" s="50"/>
      <c r="EM361" s="50"/>
      <c r="EN361" s="50"/>
      <c r="EO361" s="50"/>
      <c r="EP361" s="50"/>
      <c r="EQ361" s="50"/>
      <c r="ER361" s="50"/>
      <c r="ES361" s="50"/>
      <c r="ET361" s="50"/>
      <c r="EU361" s="50"/>
      <c r="EV361" s="50"/>
      <c r="EW361" s="50"/>
      <c r="EX361" s="50"/>
      <c r="EY361" s="50"/>
      <c r="EZ361" s="50"/>
      <c r="FA361" s="50"/>
      <c r="FB361" s="50"/>
      <c r="FC361" s="50"/>
      <c r="FD361" s="50"/>
      <c r="FE361" s="50"/>
      <c r="FF361" s="50"/>
      <c r="FG361" s="50"/>
      <c r="FH361" s="50"/>
      <c r="FI361" s="50"/>
      <c r="FJ361" s="50"/>
      <c r="FK361" s="50"/>
      <c r="FL361" s="50"/>
      <c r="FM361" s="50"/>
      <c r="FN361" s="50"/>
      <c r="FO361" s="50"/>
      <c r="FP361" s="50"/>
      <c r="FQ361" s="50"/>
      <c r="FR361" s="50"/>
      <c r="FS361" s="50"/>
      <c r="FT361" s="50"/>
      <c r="FU361" s="50"/>
      <c r="FV361" s="50"/>
      <c r="FW361" s="50"/>
      <c r="FX361" s="50"/>
      <c r="FY361" s="50"/>
      <c r="FZ361" s="50"/>
      <c r="GA361" s="50"/>
      <c r="GB361" s="50"/>
      <c r="GC361" s="50"/>
      <c r="GD361" s="50"/>
      <c r="GE361" s="50"/>
      <c r="GF361" s="50"/>
      <c r="GG361" s="50"/>
      <c r="GH361" s="50"/>
      <c r="GI361" s="50"/>
      <c r="GJ361" s="50"/>
      <c r="GK361" s="50"/>
      <c r="GL361" s="50"/>
      <c r="GM361" s="50"/>
      <c r="GN361" s="50"/>
      <c r="GO361" s="50"/>
      <c r="GP361" s="50"/>
      <c r="GQ361" s="50"/>
      <c r="GR361" s="50"/>
      <c r="GS361" s="50"/>
      <c r="GT361" s="50"/>
      <c r="GU361" s="50"/>
      <c r="GV361" s="50"/>
      <c r="GW361" s="50"/>
      <c r="GX361" s="50"/>
      <c r="GY361" s="50"/>
      <c r="GZ361" s="50"/>
      <c r="HA361" s="50"/>
      <c r="HB361" s="50"/>
      <c r="HC361" s="50"/>
      <c r="HD361" s="50"/>
      <c r="HE361" s="50"/>
      <c r="HF361" s="50"/>
      <c r="HG361" s="50"/>
      <c r="HH361" s="50"/>
      <c r="HI361" s="50"/>
      <c r="HJ361" s="50"/>
      <c r="HK361" s="50"/>
      <c r="HL361" s="50"/>
      <c r="HM361" s="50"/>
      <c r="HN361" s="50"/>
      <c r="HO361" s="50"/>
      <c r="HP361" s="50"/>
      <c r="HQ361" s="50"/>
      <c r="HR361" s="50"/>
      <c r="HS361" s="50"/>
      <c r="HT361" s="50"/>
      <c r="HU361" s="50"/>
      <c r="HV361" s="50"/>
      <c r="HW361" s="50"/>
      <c r="HX361" s="50"/>
      <c r="HY361" s="50"/>
      <c r="HZ361" s="50"/>
      <c r="IA361" s="50"/>
      <c r="IB361" s="50"/>
      <c r="IC361" s="50"/>
      <c r="ID361" s="50"/>
      <c r="IE361" s="50"/>
      <c r="IF361" s="50"/>
      <c r="IG361" s="50"/>
      <c r="IH361" s="50"/>
      <c r="II361" s="50"/>
      <c r="IJ361" s="50"/>
      <c r="IK361" s="50"/>
      <c r="IL361" s="50"/>
      <c r="IM361" s="50"/>
      <c r="IN361" s="50"/>
      <c r="IO361" s="50"/>
      <c r="IP361" s="50"/>
      <c r="IQ361" s="50"/>
      <c r="IR361" s="50"/>
      <c r="IS361" s="50"/>
    </row>
    <row r="362" spans="1:253" ht="14.25" customHeight="1" x14ac:dyDescent="0.2">
      <c r="A362" s="56" t="str">
        <f t="shared" si="36"/>
        <v>camera.3416</v>
      </c>
      <c r="B362" s="57">
        <v>3416</v>
      </c>
      <c r="C362" s="58" t="s">
        <v>55</v>
      </c>
      <c r="D362" s="58">
        <v>1130.2</v>
      </c>
      <c r="E362" s="58" t="s">
        <v>45</v>
      </c>
      <c r="F362" s="58" t="s">
        <v>55</v>
      </c>
      <c r="G362" s="58" t="s">
        <v>35</v>
      </c>
      <c r="H362" s="58" t="s">
        <v>3722</v>
      </c>
      <c r="I362" s="58" t="s">
        <v>1031</v>
      </c>
      <c r="J362" s="50" t="s">
        <v>47</v>
      </c>
      <c r="K362" s="50" t="s">
        <v>48</v>
      </c>
      <c r="L362" s="71" t="s">
        <v>1032</v>
      </c>
      <c r="M362" s="58" t="s">
        <v>50</v>
      </c>
      <c r="N362" s="58" t="s">
        <v>50</v>
      </c>
      <c r="O362" s="50">
        <v>80</v>
      </c>
      <c r="P362" s="50">
        <v>80</v>
      </c>
      <c r="Q362" s="50">
        <v>554</v>
      </c>
      <c r="R362" s="50" t="s">
        <v>1675</v>
      </c>
      <c r="S362" s="50" t="s">
        <v>41</v>
      </c>
      <c r="T362" s="50">
        <v>2222</v>
      </c>
      <c r="U362" s="50" t="s">
        <v>51</v>
      </c>
      <c r="V362" s="50" t="s">
        <v>52</v>
      </c>
      <c r="X362" s="50" t="s">
        <v>114</v>
      </c>
      <c r="AA362" s="50" t="s">
        <v>53</v>
      </c>
      <c r="AB362" s="58" t="s">
        <v>55</v>
      </c>
      <c r="AC362" s="50" t="s">
        <v>54</v>
      </c>
      <c r="AD362" s="50">
        <v>41.122900000000001</v>
      </c>
      <c r="AE362" s="50">
        <v>1.277811</v>
      </c>
      <c r="AF362" s="50">
        <v>300</v>
      </c>
      <c r="AG362" s="50" t="s">
        <v>43</v>
      </c>
      <c r="AH362" s="50" t="str">
        <f t="shared" si="38"/>
        <v>N-340 1130,2 Miami Platja</v>
      </c>
      <c r="AI362" s="50"/>
      <c r="AJ362" s="50" t="str">
        <f t="shared" si="39"/>
        <v>{'Camera information':{'Identifier':'camera.3416','Number':3416,'Group':'N-340','Name':'N-340 1130,2 Miami Platja','Location':'N-340',</v>
      </c>
      <c r="AK362" s="50" t="str">
        <f t="shared" si="37"/>
        <v>'Description':'N-340 1130,2 Miami Platja','Symbol':'Fixed camera','Owner':'SCT','Municipality':'-','Kilometric Point':'1130,2','Road':'N-340','Direction':'DEC',</v>
      </c>
      <c r="AL362" s="50" t="str">
        <f t="shared" si="40"/>
        <v>'Latitude':'41,1229','Longitude':'1,277811','Manufacturer':'AXIS','Model':'AXIS Q7401 Video Encoder','Protocol':'		Ultrak','Polling':300,</v>
      </c>
      <c r="AM362" s="50" t="str">
        <f t="shared" si="42"/>
        <v>'Connection':{'Address':'10.137.246.102','Multicast address':'				239.239.239.239','User':'root','Password':'root','HTTP port':80,'ONVIF port':80,'RTSP port':554},</v>
      </c>
      <c r="AN362" s="50" t="str">
        <f t="shared" si="41"/>
        <v>'PTZ protocol':{'Protocol':'		Ultrak','Address':			0,'Port':2222,'Serial settings':'9600,8,E,1'}}},</v>
      </c>
      <c r="AO362" s="50"/>
      <c r="AP362" s="50"/>
      <c r="AQ362" s="50"/>
      <c r="AR362" s="50"/>
      <c r="AS362" s="50"/>
      <c r="AT362" s="50"/>
      <c r="AU362" s="50"/>
      <c r="AV362" s="50"/>
      <c r="AW362" s="50"/>
      <c r="AX362" s="50"/>
      <c r="AY362" s="50"/>
      <c r="AZ362" s="50"/>
      <c r="BA362" s="50"/>
      <c r="BB362" s="50"/>
      <c r="BC362" s="50"/>
      <c r="BD362" s="50"/>
      <c r="BE362" s="50"/>
      <c r="BF362" s="50"/>
      <c r="BG362" s="50"/>
      <c r="BH362" s="50"/>
      <c r="BI362" s="50"/>
      <c r="BJ362" s="50"/>
      <c r="BK362" s="50"/>
      <c r="BL362" s="50"/>
      <c r="BM362" s="50"/>
      <c r="BN362" s="50"/>
      <c r="BO362" s="50"/>
      <c r="BP362" s="50"/>
      <c r="BQ362" s="50"/>
      <c r="BR362" s="50"/>
      <c r="BS362" s="50"/>
      <c r="BT362" s="50"/>
      <c r="BU362" s="50"/>
      <c r="BV362" s="50"/>
      <c r="BW362" s="50"/>
      <c r="BX362" s="50"/>
      <c r="BY362" s="50"/>
      <c r="BZ362" s="50"/>
      <c r="CA362" s="50"/>
      <c r="CB362" s="50"/>
      <c r="CC362" s="50"/>
      <c r="CD362" s="50"/>
      <c r="CE362" s="50"/>
      <c r="CF362" s="50"/>
      <c r="CG362" s="50"/>
      <c r="CH362" s="50"/>
      <c r="CI362" s="50"/>
      <c r="CJ362" s="50"/>
      <c r="CK362" s="50"/>
      <c r="CL362" s="50"/>
      <c r="CM362" s="50"/>
      <c r="CN362" s="50"/>
      <c r="CO362" s="50"/>
      <c r="CP362" s="50"/>
      <c r="CQ362" s="50"/>
      <c r="CR362" s="50"/>
      <c r="CS362" s="50"/>
      <c r="CT362" s="50"/>
      <c r="CU362" s="50"/>
      <c r="CV362" s="50"/>
      <c r="CW362" s="50"/>
      <c r="CX362" s="50"/>
      <c r="CY362" s="50"/>
      <c r="CZ362" s="50"/>
      <c r="DA362" s="50"/>
      <c r="DB362" s="50"/>
      <c r="DC362" s="50"/>
      <c r="DD362" s="50"/>
      <c r="DE362" s="50"/>
      <c r="DF362" s="50"/>
      <c r="DG362" s="50"/>
      <c r="DH362" s="50"/>
      <c r="DI362" s="50"/>
      <c r="DJ362" s="50"/>
      <c r="DK362" s="50"/>
      <c r="DL362" s="50"/>
      <c r="DM362" s="50"/>
      <c r="DN362" s="50"/>
      <c r="DO362" s="50"/>
      <c r="DP362" s="50"/>
      <c r="DQ362" s="50"/>
      <c r="DR362" s="50"/>
      <c r="DS362" s="50"/>
      <c r="DT362" s="50"/>
      <c r="DU362" s="50"/>
      <c r="DV362" s="50"/>
      <c r="DW362" s="50"/>
      <c r="DX362" s="50"/>
      <c r="DY362" s="50"/>
      <c r="DZ362" s="50"/>
      <c r="EA362" s="50"/>
      <c r="EB362" s="50"/>
      <c r="EC362" s="50"/>
      <c r="ED362" s="50"/>
      <c r="EE362" s="50"/>
      <c r="EF362" s="50"/>
      <c r="EG362" s="50"/>
      <c r="EH362" s="50"/>
      <c r="EI362" s="50"/>
      <c r="EJ362" s="50"/>
      <c r="EK362" s="50"/>
      <c r="EL362" s="50"/>
      <c r="EM362" s="50"/>
      <c r="EN362" s="50"/>
      <c r="EO362" s="50"/>
      <c r="EP362" s="50"/>
      <c r="EQ362" s="50"/>
      <c r="ER362" s="50"/>
      <c r="ES362" s="50"/>
      <c r="ET362" s="50"/>
      <c r="EU362" s="50"/>
      <c r="EV362" s="50"/>
      <c r="EW362" s="50"/>
      <c r="EX362" s="50"/>
      <c r="EY362" s="50"/>
      <c r="EZ362" s="50"/>
      <c r="FA362" s="50"/>
      <c r="FB362" s="50"/>
      <c r="FC362" s="50"/>
      <c r="FD362" s="50"/>
      <c r="FE362" s="50"/>
      <c r="FF362" s="50"/>
      <c r="FG362" s="50"/>
      <c r="FH362" s="50"/>
      <c r="FI362" s="50"/>
      <c r="FJ362" s="50"/>
      <c r="FK362" s="50"/>
      <c r="FL362" s="50"/>
      <c r="FM362" s="50"/>
      <c r="FN362" s="50"/>
      <c r="FO362" s="50"/>
      <c r="FP362" s="50"/>
      <c r="FQ362" s="50"/>
      <c r="FR362" s="50"/>
      <c r="FS362" s="50"/>
      <c r="FT362" s="50"/>
      <c r="FU362" s="50"/>
      <c r="FV362" s="50"/>
      <c r="FW362" s="50"/>
      <c r="FX362" s="50"/>
      <c r="FY362" s="50"/>
      <c r="FZ362" s="50"/>
      <c r="GA362" s="50"/>
      <c r="GB362" s="50"/>
      <c r="GC362" s="50"/>
      <c r="GD362" s="50"/>
      <c r="GE362" s="50"/>
      <c r="GF362" s="50"/>
      <c r="GG362" s="50"/>
      <c r="GH362" s="50"/>
      <c r="GI362" s="50"/>
      <c r="GJ362" s="50"/>
      <c r="GK362" s="50"/>
      <c r="GL362" s="50"/>
      <c r="GM362" s="50"/>
      <c r="GN362" s="50"/>
      <c r="GO362" s="50"/>
      <c r="GP362" s="50"/>
      <c r="GQ362" s="50"/>
      <c r="GR362" s="50"/>
      <c r="GS362" s="50"/>
      <c r="GT362" s="50"/>
      <c r="GU362" s="50"/>
      <c r="GV362" s="50"/>
      <c r="GW362" s="50"/>
      <c r="GX362" s="50"/>
      <c r="GY362" s="50"/>
      <c r="GZ362" s="50"/>
      <c r="HA362" s="50"/>
      <c r="HB362" s="50"/>
      <c r="HC362" s="50"/>
      <c r="HD362" s="50"/>
      <c r="HE362" s="50"/>
      <c r="HF362" s="50"/>
      <c r="HG362" s="50"/>
      <c r="HH362" s="50"/>
      <c r="HI362" s="50"/>
      <c r="HJ362" s="50"/>
      <c r="HK362" s="50"/>
      <c r="HL362" s="50"/>
      <c r="HM362" s="50"/>
      <c r="HN362" s="50"/>
      <c r="HO362" s="50"/>
      <c r="HP362" s="50"/>
      <c r="HQ362" s="50"/>
      <c r="HR362" s="50"/>
      <c r="HS362" s="50"/>
      <c r="HT362" s="50"/>
      <c r="HU362" s="50"/>
      <c r="HV362" s="50"/>
      <c r="HW362" s="50"/>
      <c r="HX362" s="50"/>
      <c r="HY362" s="50"/>
      <c r="HZ362" s="50"/>
      <c r="IA362" s="50"/>
      <c r="IB362" s="50"/>
      <c r="IC362" s="50"/>
      <c r="ID362" s="50"/>
      <c r="IE362" s="50"/>
      <c r="IF362" s="50"/>
      <c r="IG362" s="50"/>
      <c r="IH362" s="50"/>
      <c r="II362" s="50"/>
      <c r="IJ362" s="50"/>
      <c r="IK362" s="50"/>
      <c r="IL362" s="50"/>
      <c r="IM362" s="50"/>
      <c r="IN362" s="50"/>
      <c r="IO362" s="50"/>
      <c r="IP362" s="50"/>
      <c r="IQ362" s="50"/>
      <c r="IR362" s="50"/>
      <c r="IS362" s="50"/>
    </row>
    <row r="363" spans="1:253" ht="14.25" customHeight="1" x14ac:dyDescent="0.2">
      <c r="A363" s="56" t="str">
        <f t="shared" si="36"/>
        <v>camera.3417</v>
      </c>
      <c r="B363" s="57">
        <v>3417</v>
      </c>
      <c r="C363" s="58" t="s">
        <v>55</v>
      </c>
      <c r="D363" s="58">
        <v>1124.9000000000001</v>
      </c>
      <c r="E363" s="58" t="s">
        <v>45</v>
      </c>
      <c r="F363" s="58" t="s">
        <v>55</v>
      </c>
      <c r="G363" s="58" t="s">
        <v>35</v>
      </c>
      <c r="H363" s="58" t="s">
        <v>3722</v>
      </c>
      <c r="I363" s="58" t="s">
        <v>583</v>
      </c>
      <c r="J363" s="50" t="s">
        <v>47</v>
      </c>
      <c r="K363" s="50" t="s">
        <v>3722</v>
      </c>
      <c r="L363" s="82">
        <v>10137246196</v>
      </c>
      <c r="M363" s="58" t="s">
        <v>50</v>
      </c>
      <c r="N363" s="58" t="s">
        <v>50</v>
      </c>
      <c r="O363" s="50">
        <v>80</v>
      </c>
      <c r="P363" s="50">
        <v>80</v>
      </c>
      <c r="Q363" s="50">
        <v>554</v>
      </c>
      <c r="R363" s="50" t="s">
        <v>1675</v>
      </c>
      <c r="S363" s="50" t="s">
        <v>41</v>
      </c>
      <c r="T363" s="50">
        <v>2222</v>
      </c>
      <c r="U363" s="50" t="s">
        <v>51</v>
      </c>
      <c r="V363" s="62" t="s">
        <v>52</v>
      </c>
      <c r="X363" s="50" t="s">
        <v>114</v>
      </c>
      <c r="AA363" s="50" t="s">
        <v>53</v>
      </c>
      <c r="AB363" s="58" t="s">
        <v>55</v>
      </c>
      <c r="AC363" s="50" t="s">
        <v>54</v>
      </c>
      <c r="AD363" s="50">
        <v>40.967895152668802</v>
      </c>
      <c r="AE363" s="50">
        <v>0.87940702795985703</v>
      </c>
      <c r="AF363" s="50">
        <v>300</v>
      </c>
      <c r="AG363" s="50" t="s">
        <v>43</v>
      </c>
      <c r="AH363" s="50" t="str">
        <f t="shared" si="38"/>
        <v>N-340 1124,9 Vandellós</v>
      </c>
      <c r="AI363" s="50"/>
      <c r="AJ363" s="50" t="str">
        <f t="shared" si="39"/>
        <v>{'Camera information':{'Identifier':'camera.3417','Number':3417,'Group':'N-340','Name':'N-340 1124,9 Vandellós','Location':'N-340',</v>
      </c>
      <c r="AK363" s="50" t="str">
        <f t="shared" si="37"/>
        <v>'Description':'N-340 1124,9 Vandellós','Symbol':'Fixed camera','Owner':'SCT','Municipality':'-','Kilometric Point':'1124,9','Road':'N-340','Direction':'DEC',</v>
      </c>
      <c r="AL363" s="50" t="str">
        <f t="shared" si="40"/>
        <v>'Latitude':'40,9678951526688','Longitude':'0,879407027959857','Manufacturer':'AXIS','Model':'-','Protocol':'		Ultrak','Polling':300,</v>
      </c>
      <c r="AM363" s="50" t="str">
        <f t="shared" si="42"/>
        <v>'Connection':{'Address':'10137246196','Multicast address':'				239.239.239.239','User':'root','Password':'root','HTTP port':80,'ONVIF port':80,'RTSP port':554},</v>
      </c>
      <c r="AN363" s="50" t="str">
        <f t="shared" si="41"/>
        <v>'PTZ protocol':{'Protocol':'		Ultrak','Address':			0,'Port':2222,'Serial settings':'9600,8,E,1'}}},</v>
      </c>
      <c r="AO363" s="50"/>
      <c r="AP363" s="50"/>
      <c r="AQ363" s="50"/>
      <c r="AR363" s="50"/>
      <c r="AS363" s="50"/>
      <c r="AT363" s="50"/>
      <c r="AU363" s="50"/>
      <c r="AV363" s="50"/>
      <c r="AW363" s="50"/>
      <c r="AX363" s="50"/>
      <c r="AY363" s="50"/>
      <c r="AZ363" s="50"/>
      <c r="BA363" s="50"/>
      <c r="BB363" s="50"/>
      <c r="BC363" s="50"/>
      <c r="BD363" s="50"/>
      <c r="BE363" s="50"/>
      <c r="BF363" s="50"/>
      <c r="BG363" s="50"/>
      <c r="BH363" s="50"/>
      <c r="BI363" s="50"/>
      <c r="BJ363" s="50"/>
      <c r="BK363" s="50"/>
      <c r="BL363" s="50"/>
      <c r="BM363" s="50"/>
      <c r="BN363" s="50"/>
      <c r="BO363" s="50"/>
      <c r="BP363" s="50"/>
      <c r="BQ363" s="50"/>
      <c r="BR363" s="50"/>
      <c r="BS363" s="50"/>
      <c r="BT363" s="50"/>
      <c r="BU363" s="50"/>
      <c r="BV363" s="50"/>
      <c r="BW363" s="50"/>
      <c r="BX363" s="50"/>
      <c r="BY363" s="50"/>
      <c r="BZ363" s="50"/>
      <c r="CA363" s="50"/>
      <c r="CB363" s="50"/>
      <c r="CC363" s="50"/>
      <c r="CD363" s="50"/>
      <c r="CE363" s="50"/>
      <c r="CF363" s="50"/>
      <c r="CG363" s="50"/>
      <c r="CH363" s="50"/>
      <c r="CI363" s="50"/>
      <c r="CJ363" s="50"/>
      <c r="CK363" s="50"/>
      <c r="CL363" s="50"/>
      <c r="CM363" s="50"/>
      <c r="CN363" s="50"/>
      <c r="CO363" s="50"/>
      <c r="CP363" s="50"/>
      <c r="CQ363" s="50"/>
      <c r="CR363" s="50"/>
      <c r="CS363" s="50"/>
      <c r="CT363" s="50"/>
      <c r="CU363" s="50"/>
      <c r="CV363" s="50"/>
      <c r="CW363" s="50"/>
      <c r="CX363" s="50"/>
      <c r="CY363" s="50"/>
      <c r="CZ363" s="50"/>
      <c r="DA363" s="50"/>
      <c r="DB363" s="50"/>
      <c r="DC363" s="50"/>
      <c r="DD363" s="50"/>
      <c r="DE363" s="50"/>
      <c r="DF363" s="50"/>
      <c r="DG363" s="50"/>
      <c r="DH363" s="50"/>
      <c r="DI363" s="50"/>
      <c r="DJ363" s="50"/>
      <c r="DK363" s="50"/>
      <c r="DL363" s="50"/>
      <c r="DM363" s="50"/>
      <c r="DN363" s="50"/>
      <c r="DO363" s="50"/>
      <c r="DP363" s="50"/>
      <c r="DQ363" s="50"/>
      <c r="DR363" s="50"/>
      <c r="DS363" s="50"/>
      <c r="DT363" s="50"/>
      <c r="DU363" s="50"/>
      <c r="DV363" s="50"/>
      <c r="DW363" s="50"/>
      <c r="DX363" s="50"/>
      <c r="DY363" s="50"/>
      <c r="DZ363" s="50"/>
      <c r="EA363" s="50"/>
      <c r="EB363" s="50"/>
      <c r="EC363" s="50"/>
      <c r="ED363" s="50"/>
      <c r="EE363" s="50"/>
      <c r="EF363" s="50"/>
      <c r="EG363" s="50"/>
      <c r="EH363" s="50"/>
      <c r="EI363" s="50"/>
      <c r="EJ363" s="50"/>
      <c r="EK363" s="50"/>
      <c r="EL363" s="50"/>
      <c r="EM363" s="50"/>
      <c r="EN363" s="50"/>
      <c r="EO363" s="50"/>
      <c r="EP363" s="50"/>
      <c r="EQ363" s="50"/>
      <c r="ER363" s="50"/>
      <c r="ES363" s="50"/>
      <c r="ET363" s="50"/>
      <c r="EU363" s="50"/>
      <c r="EV363" s="50"/>
      <c r="EW363" s="50"/>
      <c r="EX363" s="50"/>
      <c r="EY363" s="50"/>
      <c r="EZ363" s="50"/>
      <c r="FA363" s="50"/>
      <c r="FB363" s="50"/>
      <c r="FC363" s="50"/>
      <c r="FD363" s="50"/>
      <c r="FE363" s="50"/>
      <c r="FF363" s="50"/>
      <c r="FG363" s="50"/>
      <c r="FH363" s="50"/>
      <c r="FI363" s="50"/>
      <c r="FJ363" s="50"/>
      <c r="FK363" s="50"/>
      <c r="FL363" s="50"/>
      <c r="FM363" s="50"/>
      <c r="FN363" s="50"/>
      <c r="FO363" s="50"/>
      <c r="FP363" s="50"/>
      <c r="FQ363" s="50"/>
      <c r="FR363" s="50"/>
      <c r="FS363" s="50"/>
      <c r="FT363" s="50"/>
      <c r="FU363" s="50"/>
      <c r="FV363" s="50"/>
      <c r="FW363" s="50"/>
      <c r="FX363" s="50"/>
      <c r="FY363" s="50"/>
      <c r="FZ363" s="50"/>
      <c r="GA363" s="50"/>
      <c r="GB363" s="50"/>
      <c r="GC363" s="50"/>
      <c r="GD363" s="50"/>
      <c r="GE363" s="50"/>
      <c r="GF363" s="50"/>
      <c r="GG363" s="50"/>
      <c r="GH363" s="50"/>
      <c r="GI363" s="50"/>
      <c r="GJ363" s="50"/>
      <c r="GK363" s="50"/>
      <c r="GL363" s="50"/>
      <c r="GM363" s="50"/>
      <c r="GN363" s="50"/>
      <c r="GO363" s="50"/>
      <c r="GP363" s="50"/>
      <c r="GQ363" s="50"/>
      <c r="GR363" s="50"/>
      <c r="GS363" s="50"/>
      <c r="GT363" s="50"/>
      <c r="GU363" s="50"/>
      <c r="GV363" s="50"/>
      <c r="GW363" s="50"/>
      <c r="GX363" s="50"/>
      <c r="GY363" s="50"/>
      <c r="GZ363" s="50"/>
      <c r="HA363" s="50"/>
      <c r="HB363" s="50"/>
      <c r="HC363" s="50"/>
      <c r="HD363" s="50"/>
      <c r="HE363" s="50"/>
      <c r="HF363" s="50"/>
      <c r="HG363" s="50"/>
      <c r="HH363" s="50"/>
      <c r="HI363" s="50"/>
      <c r="HJ363" s="50"/>
      <c r="HK363" s="50"/>
      <c r="HL363" s="50"/>
      <c r="HM363" s="50"/>
      <c r="HN363" s="50"/>
      <c r="HO363" s="50"/>
      <c r="HP363" s="50"/>
      <c r="HQ363" s="50"/>
      <c r="HR363" s="50"/>
      <c r="HS363" s="50"/>
      <c r="HT363" s="50"/>
      <c r="HU363" s="50"/>
      <c r="HV363" s="50"/>
      <c r="HW363" s="50"/>
      <c r="HX363" s="50"/>
      <c r="HY363" s="50"/>
      <c r="HZ363" s="50"/>
      <c r="IA363" s="50"/>
      <c r="IB363" s="50"/>
      <c r="IC363" s="50"/>
      <c r="ID363" s="50"/>
      <c r="IE363" s="50"/>
      <c r="IF363" s="50"/>
      <c r="IG363" s="50"/>
      <c r="IH363" s="50"/>
      <c r="II363" s="50"/>
      <c r="IJ363" s="50"/>
      <c r="IK363" s="50"/>
      <c r="IL363" s="50"/>
      <c r="IM363" s="50"/>
      <c r="IN363" s="50"/>
      <c r="IO363" s="50"/>
      <c r="IP363" s="50"/>
      <c r="IQ363" s="50"/>
      <c r="IR363" s="50"/>
      <c r="IS363" s="50"/>
    </row>
    <row r="364" spans="1:253" ht="14.25" customHeight="1" x14ac:dyDescent="0.2">
      <c r="A364" s="56" t="str">
        <f t="shared" si="36"/>
        <v>camera.3418</v>
      </c>
      <c r="B364" s="57">
        <v>3418</v>
      </c>
      <c r="C364" s="58" t="s">
        <v>55</v>
      </c>
      <c r="D364" s="58">
        <v>1113</v>
      </c>
      <c r="E364" s="58" t="s">
        <v>45</v>
      </c>
      <c r="F364" s="58" t="s">
        <v>55</v>
      </c>
      <c r="G364" s="58" t="s">
        <v>35</v>
      </c>
      <c r="H364" s="58" t="s">
        <v>3722</v>
      </c>
      <c r="I364" s="58" t="s">
        <v>586</v>
      </c>
      <c r="J364" s="50" t="s">
        <v>47</v>
      </c>
      <c r="K364" s="50" t="s">
        <v>3722</v>
      </c>
      <c r="L364" s="72" t="s">
        <v>1033</v>
      </c>
      <c r="M364" s="58" t="s">
        <v>50</v>
      </c>
      <c r="N364" s="58" t="s">
        <v>50</v>
      </c>
      <c r="O364" s="50">
        <v>80</v>
      </c>
      <c r="P364" s="50">
        <v>80</v>
      </c>
      <c r="Q364" s="50">
        <v>554</v>
      </c>
      <c r="R364" s="50" t="s">
        <v>1675</v>
      </c>
      <c r="S364" s="50" t="s">
        <v>41</v>
      </c>
      <c r="T364" s="50">
        <v>2222</v>
      </c>
      <c r="U364" s="50" t="s">
        <v>51</v>
      </c>
      <c r="V364" s="50" t="s">
        <v>52</v>
      </c>
      <c r="X364" s="50" t="s">
        <v>114</v>
      </c>
      <c r="AA364" s="50" t="s">
        <v>53</v>
      </c>
      <c r="AB364" s="58" t="s">
        <v>55</v>
      </c>
      <c r="AC364" s="50" t="s">
        <v>54</v>
      </c>
      <c r="AD364" s="50">
        <v>40.894712700605297</v>
      </c>
      <c r="AE364" s="50">
        <v>0.79060608786127495</v>
      </c>
      <c r="AF364" s="50">
        <v>300</v>
      </c>
      <c r="AG364" s="50" t="s">
        <v>43</v>
      </c>
      <c r="AH364" s="50" t="str">
        <f t="shared" si="38"/>
        <v>N-340 1113 Ametlla de Mar</v>
      </c>
      <c r="AI364" s="50"/>
      <c r="AJ364" s="50" t="str">
        <f t="shared" si="39"/>
        <v>{'Camera information':{'Identifier':'camera.3418','Number':3418,'Group':'N-340','Name':'N-340 1113 Ametlla de Mar','Location':'N-340',</v>
      </c>
      <c r="AK364" s="50" t="str">
        <f t="shared" si="37"/>
        <v>'Description':'N-340 1113 Ametlla de Mar','Symbol':'Fixed camera','Owner':'SCT','Municipality':'-','Kilometric Point':'1113','Road':'N-340','Direction':'DEC',</v>
      </c>
      <c r="AL364" s="50" t="str">
        <f t="shared" si="40"/>
        <v>'Latitude':'40,8947127006053','Longitude':'0,790606087861275','Manufacturer':'AXIS','Model':'-','Protocol':'		Ultrak','Polling':300,</v>
      </c>
      <c r="AM364" s="50" t="str">
        <f t="shared" si="42"/>
        <v>'Connection':{'Address':'10.137.246.198','Multicast address':'				239.239.239.239','User':'root','Password':'root','HTTP port':80,'ONVIF port':80,'RTSP port':554},</v>
      </c>
      <c r="AN364" s="50" t="str">
        <f t="shared" si="41"/>
        <v>'PTZ protocol':{'Protocol':'		Ultrak','Address':			0,'Port':2222,'Serial settings':'9600,8,E,1'}}},</v>
      </c>
      <c r="AO364" s="50"/>
      <c r="AP364" s="50"/>
      <c r="AQ364" s="50"/>
      <c r="AR364" s="50"/>
      <c r="AS364" s="50"/>
      <c r="AT364" s="50"/>
      <c r="AU364" s="50"/>
      <c r="AV364" s="50"/>
      <c r="AW364" s="50"/>
      <c r="AX364" s="50"/>
      <c r="AY364" s="50"/>
      <c r="AZ364" s="50"/>
      <c r="BA364" s="50"/>
      <c r="BB364" s="50"/>
      <c r="BC364" s="50"/>
      <c r="BD364" s="50"/>
      <c r="BE364" s="50"/>
      <c r="BF364" s="50"/>
      <c r="BG364" s="50"/>
      <c r="BH364" s="50"/>
      <c r="BI364" s="50"/>
      <c r="BJ364" s="50"/>
      <c r="BK364" s="50"/>
      <c r="BL364" s="50"/>
      <c r="BM364" s="50"/>
      <c r="BN364" s="50"/>
      <c r="BO364" s="50"/>
      <c r="BP364" s="50"/>
      <c r="BQ364" s="50"/>
      <c r="BR364" s="50"/>
      <c r="BS364" s="50"/>
      <c r="BT364" s="50"/>
      <c r="BU364" s="50"/>
      <c r="BV364" s="50"/>
      <c r="BW364" s="50"/>
      <c r="BX364" s="50"/>
      <c r="BY364" s="50"/>
      <c r="BZ364" s="50"/>
      <c r="CA364" s="50"/>
      <c r="CB364" s="50"/>
      <c r="CC364" s="50"/>
      <c r="CD364" s="50"/>
      <c r="CE364" s="50"/>
      <c r="CF364" s="50"/>
      <c r="CG364" s="50"/>
      <c r="CH364" s="50"/>
      <c r="CI364" s="50"/>
      <c r="CJ364" s="50"/>
      <c r="CK364" s="50"/>
      <c r="CL364" s="50"/>
      <c r="CM364" s="50"/>
      <c r="CN364" s="50"/>
      <c r="CO364" s="50"/>
      <c r="CP364" s="50"/>
      <c r="CQ364" s="50"/>
      <c r="CR364" s="50"/>
      <c r="CS364" s="50"/>
      <c r="CT364" s="50"/>
      <c r="CU364" s="50"/>
      <c r="CV364" s="50"/>
      <c r="CW364" s="50"/>
      <c r="CX364" s="50"/>
      <c r="CY364" s="50"/>
      <c r="CZ364" s="50"/>
      <c r="DA364" s="50"/>
      <c r="DB364" s="50"/>
      <c r="DC364" s="50"/>
      <c r="DD364" s="50"/>
      <c r="DE364" s="50"/>
      <c r="DF364" s="50"/>
      <c r="DG364" s="50"/>
      <c r="DH364" s="50"/>
      <c r="DI364" s="50"/>
      <c r="DJ364" s="50"/>
      <c r="DK364" s="50"/>
      <c r="DL364" s="50"/>
      <c r="DM364" s="50"/>
      <c r="DN364" s="50"/>
      <c r="DO364" s="50"/>
      <c r="DP364" s="50"/>
      <c r="DQ364" s="50"/>
      <c r="DR364" s="50"/>
      <c r="DS364" s="50"/>
      <c r="DT364" s="50"/>
      <c r="DU364" s="50"/>
      <c r="DV364" s="50"/>
      <c r="DW364" s="50"/>
      <c r="DX364" s="50"/>
      <c r="DY364" s="50"/>
      <c r="DZ364" s="50"/>
      <c r="EA364" s="50"/>
      <c r="EB364" s="50"/>
      <c r="EC364" s="50"/>
      <c r="ED364" s="50"/>
      <c r="EE364" s="50"/>
      <c r="EF364" s="50"/>
      <c r="EG364" s="50"/>
      <c r="EH364" s="50"/>
      <c r="EI364" s="50"/>
      <c r="EJ364" s="50"/>
      <c r="EK364" s="50"/>
      <c r="EL364" s="50"/>
      <c r="EM364" s="50"/>
      <c r="EN364" s="50"/>
      <c r="EO364" s="50"/>
      <c r="EP364" s="50"/>
      <c r="EQ364" s="50"/>
      <c r="ER364" s="50"/>
      <c r="ES364" s="50"/>
      <c r="ET364" s="50"/>
      <c r="EU364" s="50"/>
      <c r="EV364" s="50"/>
      <c r="EW364" s="50"/>
      <c r="EX364" s="50"/>
      <c r="EY364" s="50"/>
      <c r="EZ364" s="50"/>
      <c r="FA364" s="50"/>
      <c r="FB364" s="50"/>
      <c r="FC364" s="50"/>
      <c r="FD364" s="50"/>
      <c r="FE364" s="50"/>
      <c r="FF364" s="50"/>
      <c r="FG364" s="50"/>
      <c r="FH364" s="50"/>
      <c r="FI364" s="50"/>
      <c r="FJ364" s="50"/>
      <c r="FK364" s="50"/>
      <c r="FL364" s="50"/>
      <c r="FM364" s="50"/>
      <c r="FN364" s="50"/>
      <c r="FO364" s="50"/>
      <c r="FP364" s="50"/>
      <c r="FQ364" s="50"/>
      <c r="FR364" s="50"/>
      <c r="FS364" s="50"/>
      <c r="FT364" s="50"/>
      <c r="FU364" s="50"/>
      <c r="FV364" s="50"/>
      <c r="FW364" s="50"/>
      <c r="FX364" s="50"/>
      <c r="FY364" s="50"/>
      <c r="FZ364" s="50"/>
      <c r="GA364" s="50"/>
      <c r="GB364" s="50"/>
      <c r="GC364" s="50"/>
      <c r="GD364" s="50"/>
      <c r="GE364" s="50"/>
      <c r="GF364" s="50"/>
      <c r="GG364" s="50"/>
      <c r="GH364" s="50"/>
      <c r="GI364" s="50"/>
      <c r="GJ364" s="50"/>
      <c r="GK364" s="50"/>
      <c r="GL364" s="50"/>
      <c r="GM364" s="50"/>
      <c r="GN364" s="50"/>
      <c r="GO364" s="50"/>
      <c r="GP364" s="50"/>
      <c r="GQ364" s="50"/>
      <c r="GR364" s="50"/>
      <c r="GS364" s="50"/>
      <c r="GT364" s="50"/>
      <c r="GU364" s="50"/>
      <c r="GV364" s="50"/>
      <c r="GW364" s="50"/>
      <c r="GX364" s="50"/>
      <c r="GY364" s="50"/>
      <c r="GZ364" s="50"/>
      <c r="HA364" s="50"/>
      <c r="HB364" s="50"/>
      <c r="HC364" s="50"/>
      <c r="HD364" s="50"/>
      <c r="HE364" s="50"/>
      <c r="HF364" s="50"/>
      <c r="HG364" s="50"/>
      <c r="HH364" s="50"/>
      <c r="HI364" s="50"/>
      <c r="HJ364" s="50"/>
      <c r="HK364" s="50"/>
      <c r="HL364" s="50"/>
      <c r="HM364" s="50"/>
      <c r="HN364" s="50"/>
      <c r="HO364" s="50"/>
      <c r="HP364" s="50"/>
      <c r="HQ364" s="50"/>
      <c r="HR364" s="50"/>
      <c r="HS364" s="50"/>
      <c r="HT364" s="50"/>
      <c r="HU364" s="50"/>
      <c r="HV364" s="50"/>
      <c r="HW364" s="50"/>
      <c r="HX364" s="50"/>
      <c r="HY364" s="50"/>
      <c r="HZ364" s="50"/>
      <c r="IA364" s="50"/>
      <c r="IB364" s="50"/>
      <c r="IC364" s="50"/>
      <c r="ID364" s="50"/>
      <c r="IE364" s="50"/>
      <c r="IF364" s="50"/>
      <c r="IG364" s="50"/>
      <c r="IH364" s="50"/>
      <c r="II364" s="50"/>
      <c r="IJ364" s="50"/>
      <c r="IK364" s="50"/>
      <c r="IL364" s="50"/>
      <c r="IM364" s="50"/>
      <c r="IN364" s="50"/>
      <c r="IO364" s="50"/>
      <c r="IP364" s="50"/>
      <c r="IQ364" s="50"/>
      <c r="IR364" s="50"/>
      <c r="IS364" s="50"/>
    </row>
    <row r="365" spans="1:253" ht="14.25" customHeight="1" x14ac:dyDescent="0.2">
      <c r="A365" s="56" t="str">
        <f t="shared" si="36"/>
        <v>camera.3419</v>
      </c>
      <c r="B365" s="57">
        <v>3419</v>
      </c>
      <c r="C365" s="58" t="s">
        <v>55</v>
      </c>
      <c r="D365" s="58">
        <v>1099.2</v>
      </c>
      <c r="E365" s="58" t="s">
        <v>45</v>
      </c>
      <c r="F365" s="58" t="s">
        <v>55</v>
      </c>
      <c r="G365" s="58" t="s">
        <v>35</v>
      </c>
      <c r="H365" s="58" t="s">
        <v>3722</v>
      </c>
      <c r="I365" s="58" t="s">
        <v>1034</v>
      </c>
      <c r="J365" s="50" t="s">
        <v>47</v>
      </c>
      <c r="K365" s="50" t="s">
        <v>48</v>
      </c>
      <c r="L365" s="62">
        <v>10137246168</v>
      </c>
      <c r="M365" s="58" t="s">
        <v>50</v>
      </c>
      <c r="N365" s="58" t="s">
        <v>50</v>
      </c>
      <c r="O365" s="50">
        <v>80</v>
      </c>
      <c r="P365" s="50">
        <v>80</v>
      </c>
      <c r="Q365" s="50">
        <v>554</v>
      </c>
      <c r="R365" s="50" t="s">
        <v>1675</v>
      </c>
      <c r="S365" s="50" t="s">
        <v>41</v>
      </c>
      <c r="T365" s="50">
        <v>2222</v>
      </c>
      <c r="U365" s="50" t="s">
        <v>51</v>
      </c>
      <c r="V365" s="62" t="s">
        <v>52</v>
      </c>
      <c r="X365" s="50" t="s">
        <v>114</v>
      </c>
      <c r="Z365" s="73" t="s">
        <v>568</v>
      </c>
      <c r="AA365" s="50" t="s">
        <v>53</v>
      </c>
      <c r="AB365" s="58" t="s">
        <v>55</v>
      </c>
      <c r="AC365" s="50" t="s">
        <v>54</v>
      </c>
      <c r="AD365" s="50">
        <v>40.824232890599397</v>
      </c>
      <c r="AE365" s="50">
        <v>0.70766273559190995</v>
      </c>
      <c r="AF365" s="50">
        <v>300</v>
      </c>
      <c r="AG365" s="50" t="s">
        <v>43</v>
      </c>
      <c r="AH365" s="50" t="str">
        <f t="shared" si="38"/>
        <v>N-340 1099,2 Ampolla</v>
      </c>
      <c r="AI365" s="50"/>
      <c r="AJ365" s="50" t="str">
        <f t="shared" si="39"/>
        <v>{'Camera information':{'Identifier':'camera.3419','Number':3419,'Group':'N-340','Name':'N-340 1099,2 Ampolla','Location':'N-340',</v>
      </c>
      <c r="AK365" s="50" t="str">
        <f t="shared" si="37"/>
        <v>'Description':'N-340 1099,2 Ampolla','Symbol':'Fixed camera','Owner':'SCT','Municipality':'-','Kilometric Point':'1099,2','Road':'N-340','Direction':'DEC',</v>
      </c>
      <c r="AL365" s="50" t="str">
        <f t="shared" si="40"/>
        <v>'Latitude':'40,8242328905994','Longitude':'0,70766273559191','Manufacturer':'AXIS','Model':'AXIS Q7401 Video Encoder','Protocol':'		Ultrak','Polling':300,</v>
      </c>
      <c r="AM365" s="50" t="str">
        <f t="shared" si="42"/>
        <v>'Connection':{'Address':'10137246168','Multicast address':'				239.239.239.239','User':'root','Password':'root','HTTP port':80,'ONVIF port':80,'RTSP port':554},</v>
      </c>
      <c r="AN365" s="50" t="str">
        <f t="shared" si="41"/>
        <v>'PTZ protocol':{'Protocol':'		Ultrak','Address':			0,'Port':2222,'Serial settings':'9600,8,E,1'}}},</v>
      </c>
      <c r="AO365" s="50"/>
      <c r="AP365" s="50"/>
      <c r="AQ365" s="50"/>
      <c r="AR365" s="50"/>
      <c r="AS365" s="50"/>
      <c r="AT365" s="50"/>
      <c r="AU365" s="50"/>
      <c r="AV365" s="50"/>
      <c r="AW365" s="50"/>
      <c r="AX365" s="50"/>
      <c r="AY365" s="50"/>
      <c r="AZ365" s="50"/>
      <c r="BA365" s="50"/>
      <c r="BB365" s="50"/>
      <c r="BC365" s="50"/>
      <c r="BD365" s="50"/>
      <c r="BE365" s="50"/>
      <c r="BF365" s="50"/>
      <c r="BG365" s="50"/>
      <c r="BH365" s="50"/>
      <c r="BI365" s="50"/>
      <c r="BJ365" s="50"/>
      <c r="BK365" s="50"/>
      <c r="BL365" s="50"/>
      <c r="BM365" s="50"/>
      <c r="BN365" s="50"/>
      <c r="BO365" s="50"/>
      <c r="BP365" s="50"/>
      <c r="BQ365" s="50"/>
      <c r="BR365" s="50"/>
      <c r="BS365" s="50"/>
      <c r="BT365" s="50"/>
      <c r="BU365" s="50"/>
      <c r="BV365" s="50"/>
      <c r="BW365" s="50"/>
      <c r="BX365" s="50"/>
      <c r="BY365" s="50"/>
      <c r="BZ365" s="50"/>
      <c r="CA365" s="50"/>
      <c r="CB365" s="50"/>
      <c r="CC365" s="50"/>
      <c r="CD365" s="50"/>
      <c r="CE365" s="50"/>
      <c r="CF365" s="50"/>
      <c r="CG365" s="50"/>
      <c r="CH365" s="50"/>
      <c r="CI365" s="50"/>
      <c r="CJ365" s="50"/>
      <c r="CK365" s="50"/>
      <c r="CL365" s="50"/>
      <c r="CM365" s="50"/>
      <c r="CN365" s="50"/>
      <c r="CO365" s="50"/>
      <c r="CP365" s="50"/>
      <c r="CQ365" s="50"/>
      <c r="CR365" s="50"/>
      <c r="CS365" s="50"/>
      <c r="CT365" s="50"/>
      <c r="CU365" s="50"/>
      <c r="CV365" s="50"/>
      <c r="CW365" s="50"/>
      <c r="CX365" s="50"/>
      <c r="CY365" s="50"/>
      <c r="CZ365" s="50"/>
      <c r="DA365" s="50"/>
      <c r="DB365" s="50"/>
      <c r="DC365" s="50"/>
      <c r="DD365" s="50"/>
      <c r="DE365" s="50"/>
      <c r="DF365" s="50"/>
      <c r="DG365" s="50"/>
      <c r="DH365" s="50"/>
      <c r="DI365" s="50"/>
      <c r="DJ365" s="50"/>
      <c r="DK365" s="50"/>
      <c r="DL365" s="50"/>
      <c r="DM365" s="50"/>
      <c r="DN365" s="50"/>
      <c r="DO365" s="50"/>
      <c r="DP365" s="50"/>
      <c r="DQ365" s="50"/>
      <c r="DR365" s="50"/>
      <c r="DS365" s="50"/>
      <c r="DT365" s="50"/>
      <c r="DU365" s="50"/>
      <c r="DV365" s="50"/>
      <c r="DW365" s="50"/>
      <c r="DX365" s="50"/>
      <c r="DY365" s="50"/>
      <c r="DZ365" s="50"/>
      <c r="EA365" s="50"/>
      <c r="EB365" s="50"/>
      <c r="EC365" s="50"/>
      <c r="ED365" s="50"/>
      <c r="EE365" s="50"/>
      <c r="EF365" s="50"/>
      <c r="EG365" s="50"/>
      <c r="EH365" s="50"/>
      <c r="EI365" s="50"/>
      <c r="EJ365" s="50"/>
      <c r="EK365" s="50"/>
      <c r="EL365" s="50"/>
      <c r="EM365" s="50"/>
      <c r="EN365" s="50"/>
      <c r="EO365" s="50"/>
      <c r="EP365" s="50"/>
      <c r="EQ365" s="50"/>
      <c r="ER365" s="50"/>
      <c r="ES365" s="50"/>
      <c r="ET365" s="50"/>
      <c r="EU365" s="50"/>
      <c r="EV365" s="50"/>
      <c r="EW365" s="50"/>
      <c r="EX365" s="50"/>
      <c r="EY365" s="50"/>
      <c r="EZ365" s="50"/>
      <c r="FA365" s="50"/>
      <c r="FB365" s="50"/>
      <c r="FC365" s="50"/>
      <c r="FD365" s="50"/>
      <c r="FE365" s="50"/>
      <c r="FF365" s="50"/>
      <c r="FG365" s="50"/>
      <c r="FH365" s="50"/>
      <c r="FI365" s="50"/>
      <c r="FJ365" s="50"/>
      <c r="FK365" s="50"/>
      <c r="FL365" s="50"/>
      <c r="FM365" s="50"/>
      <c r="FN365" s="50"/>
      <c r="FO365" s="50"/>
      <c r="FP365" s="50"/>
      <c r="FQ365" s="50"/>
      <c r="FR365" s="50"/>
      <c r="FS365" s="50"/>
      <c r="FT365" s="50"/>
      <c r="FU365" s="50"/>
      <c r="FV365" s="50"/>
      <c r="FW365" s="50"/>
      <c r="FX365" s="50"/>
      <c r="FY365" s="50"/>
      <c r="FZ365" s="50"/>
      <c r="GA365" s="50"/>
      <c r="GB365" s="50"/>
      <c r="GC365" s="50"/>
      <c r="GD365" s="50"/>
      <c r="GE365" s="50"/>
      <c r="GF365" s="50"/>
      <c r="GG365" s="50"/>
      <c r="GH365" s="50"/>
      <c r="GI365" s="50"/>
      <c r="GJ365" s="50"/>
      <c r="GK365" s="50"/>
      <c r="GL365" s="50"/>
      <c r="GM365" s="50"/>
      <c r="GN365" s="50"/>
      <c r="GO365" s="50"/>
      <c r="GP365" s="50"/>
      <c r="GQ365" s="50"/>
      <c r="GR365" s="50"/>
      <c r="GS365" s="50"/>
      <c r="GT365" s="50"/>
      <c r="GU365" s="50"/>
      <c r="GV365" s="50"/>
      <c r="GW365" s="50"/>
      <c r="GX365" s="50"/>
      <c r="GY365" s="50"/>
      <c r="GZ365" s="50"/>
      <c r="HA365" s="50"/>
      <c r="HB365" s="50"/>
      <c r="HC365" s="50"/>
      <c r="HD365" s="50"/>
      <c r="HE365" s="50"/>
      <c r="HF365" s="50"/>
      <c r="HG365" s="50"/>
      <c r="HH365" s="50"/>
      <c r="HI365" s="50"/>
      <c r="HJ365" s="50"/>
      <c r="HK365" s="50"/>
      <c r="HL365" s="50"/>
      <c r="HM365" s="50"/>
      <c r="HN365" s="50"/>
      <c r="HO365" s="50"/>
      <c r="HP365" s="50"/>
      <c r="HQ365" s="50"/>
      <c r="HR365" s="50"/>
      <c r="HS365" s="50"/>
      <c r="HT365" s="50"/>
      <c r="HU365" s="50"/>
      <c r="HV365" s="50"/>
      <c r="HW365" s="50"/>
      <c r="HX365" s="50"/>
      <c r="HY365" s="50"/>
      <c r="HZ365" s="50"/>
      <c r="IA365" s="50"/>
      <c r="IB365" s="50"/>
      <c r="IC365" s="50"/>
      <c r="ID365" s="50"/>
      <c r="IE365" s="50"/>
      <c r="IF365" s="50"/>
      <c r="IG365" s="50"/>
      <c r="IH365" s="50"/>
      <c r="II365" s="50"/>
      <c r="IJ365" s="50"/>
      <c r="IK365" s="50"/>
      <c r="IL365" s="50"/>
      <c r="IM365" s="50"/>
      <c r="IN365" s="50"/>
      <c r="IO365" s="50"/>
      <c r="IP365" s="50"/>
      <c r="IQ365" s="50"/>
      <c r="IR365" s="50"/>
      <c r="IS365" s="50"/>
    </row>
    <row r="366" spans="1:253" ht="14.25" customHeight="1" x14ac:dyDescent="0.2">
      <c r="A366" s="56" t="str">
        <f t="shared" si="36"/>
        <v>camera.3420</v>
      </c>
      <c r="B366" s="57">
        <v>3420</v>
      </c>
      <c r="C366" s="58" t="s">
        <v>55</v>
      </c>
      <c r="D366" s="58">
        <v>1087.5</v>
      </c>
      <c r="E366" s="58" t="s">
        <v>45</v>
      </c>
      <c r="F366" s="58" t="s">
        <v>55</v>
      </c>
      <c r="G366" s="58" t="s">
        <v>35</v>
      </c>
      <c r="H366" s="58" t="s">
        <v>3722</v>
      </c>
      <c r="I366" s="58" t="s">
        <v>1035</v>
      </c>
      <c r="J366" s="50" t="s">
        <v>47</v>
      </c>
      <c r="K366" s="50" t="s">
        <v>3722</v>
      </c>
      <c r="L366" s="82">
        <v>10137246132</v>
      </c>
      <c r="M366" s="58" t="s">
        <v>50</v>
      </c>
      <c r="N366" s="58" t="s">
        <v>50</v>
      </c>
      <c r="O366" s="50">
        <v>80</v>
      </c>
      <c r="P366" s="50">
        <v>80</v>
      </c>
      <c r="Q366" s="50">
        <v>554</v>
      </c>
      <c r="R366" s="50" t="s">
        <v>1675</v>
      </c>
      <c r="S366" s="50" t="s">
        <v>41</v>
      </c>
      <c r="T366" s="50">
        <v>2222</v>
      </c>
      <c r="U366" s="50" t="s">
        <v>51</v>
      </c>
      <c r="V366" s="62" t="s">
        <v>52</v>
      </c>
      <c r="X366" s="50" t="s">
        <v>114</v>
      </c>
      <c r="Z366" s="73" t="s">
        <v>568</v>
      </c>
      <c r="AA366" s="50" t="s">
        <v>1036</v>
      </c>
      <c r="AB366" s="58" t="s">
        <v>55</v>
      </c>
      <c r="AC366" s="50" t="s">
        <v>54</v>
      </c>
      <c r="AD366" s="50">
        <v>40.747481393063602</v>
      </c>
      <c r="AE366" s="50">
        <v>0.62192626833247699</v>
      </c>
      <c r="AF366" s="50">
        <v>300</v>
      </c>
      <c r="AG366" s="50" t="s">
        <v>43</v>
      </c>
      <c r="AH366" s="50" t="str">
        <f t="shared" si="38"/>
        <v>N-340 1087,5 Aldea</v>
      </c>
      <c r="AI366" s="50"/>
      <c r="AJ366" s="50" t="str">
        <f t="shared" si="39"/>
        <v>{'Camera information':{'Identifier':'camera.3420','Number':3420,'Group':'N-340','Name':'N-340 1087,5 Aldea','Location':'N-340',</v>
      </c>
      <c r="AK366" s="50" t="str">
        <f t="shared" si="37"/>
        <v>'Description':'N-340 1087,5 Aldea','Symbol':'Fixed camera','Owner':'SCT','Municipality':'-','Kilometric Point':'1087,5','Road':'N-340','Direction':'DEC',</v>
      </c>
      <c r="AL366" s="50" t="str">
        <f t="shared" si="40"/>
        <v>'Latitude':'40,7474813930636','Longitude':'0,621926268332477','Manufacturer':'AXIS','Model':'-','Protocol':'		Ultrak','Polling':300,</v>
      </c>
      <c r="AM366" s="50" t="str">
        <f t="shared" si="42"/>
        <v>'Connection':{'Address':'10137246132','Multicast address':'				239.239.239.239','User':'root','Password':'root','HTTP port':80,'ONVIF port':80,'RTSP port':554},</v>
      </c>
      <c r="AN366" s="50" t="str">
        <f t="shared" si="41"/>
        <v>'PTZ protocol':{'Protocol':'		Ultrak','Address':			0,'Port':2222,'Serial settings':'9600,8,E,1'}}},</v>
      </c>
      <c r="AO366" s="50"/>
      <c r="AP366" s="50"/>
      <c r="AQ366" s="50"/>
      <c r="AR366" s="50"/>
      <c r="AS366" s="50"/>
      <c r="AT366" s="50"/>
      <c r="AU366" s="50"/>
      <c r="AV366" s="50"/>
      <c r="AW366" s="50"/>
      <c r="AX366" s="50"/>
      <c r="AY366" s="50"/>
      <c r="AZ366" s="50"/>
      <c r="BA366" s="50"/>
      <c r="BB366" s="50"/>
      <c r="BC366" s="50"/>
      <c r="BD366" s="50"/>
      <c r="BE366" s="50"/>
      <c r="BF366" s="50"/>
      <c r="BG366" s="50"/>
      <c r="BH366" s="50"/>
      <c r="BI366" s="50"/>
      <c r="BJ366" s="50"/>
      <c r="BK366" s="50"/>
      <c r="BL366" s="50"/>
      <c r="BM366" s="50"/>
      <c r="BN366" s="50"/>
      <c r="BO366" s="50"/>
      <c r="BP366" s="50"/>
      <c r="BQ366" s="50"/>
      <c r="BR366" s="50"/>
      <c r="BS366" s="50"/>
      <c r="BT366" s="50"/>
      <c r="BU366" s="50"/>
      <c r="BV366" s="50"/>
      <c r="BW366" s="50"/>
      <c r="BX366" s="50"/>
      <c r="BY366" s="50"/>
      <c r="BZ366" s="50"/>
      <c r="CA366" s="50"/>
      <c r="CB366" s="50"/>
      <c r="CC366" s="50"/>
      <c r="CD366" s="50"/>
      <c r="CE366" s="50"/>
      <c r="CF366" s="50"/>
      <c r="CG366" s="50"/>
      <c r="CH366" s="50"/>
      <c r="CI366" s="50"/>
      <c r="CJ366" s="50"/>
      <c r="CK366" s="50"/>
      <c r="CL366" s="50"/>
      <c r="CM366" s="50"/>
      <c r="CN366" s="50"/>
      <c r="CO366" s="50"/>
      <c r="CP366" s="50"/>
      <c r="CQ366" s="50"/>
      <c r="CR366" s="50"/>
      <c r="CS366" s="50"/>
      <c r="CT366" s="50"/>
      <c r="CU366" s="50"/>
      <c r="CV366" s="50"/>
      <c r="CW366" s="50"/>
      <c r="CX366" s="50"/>
      <c r="CY366" s="50"/>
      <c r="CZ366" s="50"/>
      <c r="DA366" s="50"/>
      <c r="DB366" s="50"/>
      <c r="DC366" s="50"/>
      <c r="DD366" s="50"/>
      <c r="DE366" s="50"/>
      <c r="DF366" s="50"/>
      <c r="DG366" s="50"/>
      <c r="DH366" s="50"/>
      <c r="DI366" s="50"/>
      <c r="DJ366" s="50"/>
      <c r="DK366" s="50"/>
      <c r="DL366" s="50"/>
      <c r="DM366" s="50"/>
      <c r="DN366" s="50"/>
      <c r="DO366" s="50"/>
      <c r="DP366" s="50"/>
      <c r="DQ366" s="50"/>
      <c r="DR366" s="50"/>
      <c r="DS366" s="50"/>
      <c r="DT366" s="50"/>
      <c r="DU366" s="50"/>
      <c r="DV366" s="50"/>
      <c r="DW366" s="50"/>
      <c r="DX366" s="50"/>
      <c r="DY366" s="50"/>
      <c r="DZ366" s="50"/>
      <c r="EA366" s="50"/>
      <c r="EB366" s="50"/>
      <c r="EC366" s="50"/>
      <c r="ED366" s="50"/>
      <c r="EE366" s="50"/>
      <c r="EF366" s="50"/>
      <c r="EG366" s="50"/>
      <c r="EH366" s="50"/>
      <c r="EI366" s="50"/>
      <c r="EJ366" s="50"/>
      <c r="EK366" s="50"/>
      <c r="EL366" s="50"/>
      <c r="EM366" s="50"/>
      <c r="EN366" s="50"/>
      <c r="EO366" s="50"/>
      <c r="EP366" s="50"/>
      <c r="EQ366" s="50"/>
      <c r="ER366" s="50"/>
      <c r="ES366" s="50"/>
      <c r="ET366" s="50"/>
      <c r="EU366" s="50"/>
      <c r="EV366" s="50"/>
      <c r="EW366" s="50"/>
      <c r="EX366" s="50"/>
      <c r="EY366" s="50"/>
      <c r="EZ366" s="50"/>
      <c r="FA366" s="50"/>
      <c r="FB366" s="50"/>
      <c r="FC366" s="50"/>
      <c r="FD366" s="50"/>
      <c r="FE366" s="50"/>
      <c r="FF366" s="50"/>
      <c r="FG366" s="50"/>
      <c r="FH366" s="50"/>
      <c r="FI366" s="50"/>
      <c r="FJ366" s="50"/>
      <c r="FK366" s="50"/>
      <c r="FL366" s="50"/>
      <c r="FM366" s="50"/>
      <c r="FN366" s="50"/>
      <c r="FO366" s="50"/>
      <c r="FP366" s="50"/>
      <c r="FQ366" s="50"/>
      <c r="FR366" s="50"/>
      <c r="FS366" s="50"/>
      <c r="FT366" s="50"/>
      <c r="FU366" s="50"/>
      <c r="FV366" s="50"/>
      <c r="FW366" s="50"/>
      <c r="FX366" s="50"/>
      <c r="FY366" s="50"/>
      <c r="FZ366" s="50"/>
      <c r="GA366" s="50"/>
      <c r="GB366" s="50"/>
      <c r="GC366" s="50"/>
      <c r="GD366" s="50"/>
      <c r="GE366" s="50"/>
      <c r="GF366" s="50"/>
      <c r="GG366" s="50"/>
      <c r="GH366" s="50"/>
      <c r="GI366" s="50"/>
      <c r="GJ366" s="50"/>
      <c r="GK366" s="50"/>
      <c r="GL366" s="50"/>
      <c r="GM366" s="50"/>
      <c r="GN366" s="50"/>
      <c r="GO366" s="50"/>
      <c r="GP366" s="50"/>
      <c r="GQ366" s="50"/>
      <c r="GR366" s="50"/>
      <c r="GS366" s="50"/>
      <c r="GT366" s="50"/>
      <c r="GU366" s="50"/>
      <c r="GV366" s="50"/>
      <c r="GW366" s="50"/>
      <c r="GX366" s="50"/>
      <c r="GY366" s="50"/>
      <c r="GZ366" s="50"/>
      <c r="HA366" s="50"/>
      <c r="HB366" s="50"/>
      <c r="HC366" s="50"/>
      <c r="HD366" s="50"/>
      <c r="HE366" s="50"/>
      <c r="HF366" s="50"/>
      <c r="HG366" s="50"/>
      <c r="HH366" s="50"/>
      <c r="HI366" s="50"/>
      <c r="HJ366" s="50"/>
      <c r="HK366" s="50"/>
      <c r="HL366" s="50"/>
      <c r="HM366" s="50"/>
      <c r="HN366" s="50"/>
      <c r="HO366" s="50"/>
      <c r="HP366" s="50"/>
      <c r="HQ366" s="50"/>
      <c r="HR366" s="50"/>
      <c r="HS366" s="50"/>
      <c r="HT366" s="50"/>
      <c r="HU366" s="50"/>
      <c r="HV366" s="50"/>
      <c r="HW366" s="50"/>
      <c r="HX366" s="50"/>
      <c r="HY366" s="50"/>
      <c r="HZ366" s="50"/>
      <c r="IA366" s="50"/>
      <c r="IB366" s="50"/>
      <c r="IC366" s="50"/>
      <c r="ID366" s="50"/>
      <c r="IE366" s="50"/>
      <c r="IF366" s="50"/>
      <c r="IG366" s="50"/>
      <c r="IH366" s="50"/>
      <c r="II366" s="50"/>
      <c r="IJ366" s="50"/>
      <c r="IK366" s="50"/>
      <c r="IL366" s="50"/>
      <c r="IM366" s="50"/>
      <c r="IN366" s="50"/>
      <c r="IO366" s="50"/>
      <c r="IP366" s="50"/>
      <c r="IQ366" s="50"/>
      <c r="IR366" s="50"/>
      <c r="IS366" s="50"/>
    </row>
    <row r="367" spans="1:253" ht="14.25" customHeight="1" x14ac:dyDescent="0.2">
      <c r="A367" s="56" t="str">
        <f t="shared" si="36"/>
        <v>camera.3421</v>
      </c>
      <c r="B367" s="57">
        <v>3421</v>
      </c>
      <c r="C367" s="58" t="s">
        <v>55</v>
      </c>
      <c r="D367" s="58">
        <v>1072</v>
      </c>
      <c r="E367" s="58" t="s">
        <v>45</v>
      </c>
      <c r="F367" s="58" t="s">
        <v>55</v>
      </c>
      <c r="G367" s="58" t="s">
        <v>35</v>
      </c>
      <c r="H367" s="58" t="s">
        <v>3722</v>
      </c>
      <c r="I367" s="58" t="s">
        <v>1037</v>
      </c>
      <c r="J367" s="50" t="s">
        <v>47</v>
      </c>
      <c r="K367" s="50" t="s">
        <v>48</v>
      </c>
      <c r="L367" s="71" t="s">
        <v>1038</v>
      </c>
      <c r="M367" s="58"/>
      <c r="N367" s="58"/>
      <c r="O367" s="50">
        <v>80</v>
      </c>
      <c r="P367" s="50">
        <v>80</v>
      </c>
      <c r="Q367" s="50">
        <v>554</v>
      </c>
      <c r="R367" s="50" t="s">
        <v>1675</v>
      </c>
      <c r="S367" s="50" t="s">
        <v>41</v>
      </c>
      <c r="T367" s="50">
        <v>2222</v>
      </c>
      <c r="U367" s="50" t="s">
        <v>51</v>
      </c>
      <c r="V367" s="50" t="s">
        <v>52</v>
      </c>
      <c r="X367" s="50" t="s">
        <v>114</v>
      </c>
      <c r="AA367" s="50" t="s">
        <v>53</v>
      </c>
      <c r="AB367" s="58" t="s">
        <v>55</v>
      </c>
      <c r="AC367" s="50" t="s">
        <v>54</v>
      </c>
      <c r="AD367" s="50">
        <v>40.627867000000002</v>
      </c>
      <c r="AE367" s="67">
        <v>0.57987500000000003</v>
      </c>
      <c r="AF367" s="50">
        <v>300</v>
      </c>
      <c r="AG367" s="50" t="s">
        <v>43</v>
      </c>
      <c r="AH367" s="50" t="str">
        <f t="shared" si="38"/>
        <v>N-340 1072 S. Carles Ràpita</v>
      </c>
      <c r="AJ367" s="50" t="str">
        <f t="shared" si="39"/>
        <v>{'Camera information':{'Identifier':'camera.3421','Number':3421,'Group':'N-340','Name':'N-340 1072 S. Carles Ràpita','Location':'N-340',</v>
      </c>
      <c r="AK367" s="50" t="str">
        <f t="shared" si="37"/>
        <v>'Description':'N-340 1072 S. Carles Ràpita','Symbol':'Fixed camera','Owner':'SCT','Municipality':'-','Kilometric Point':'1072','Road':'N-340','Direction':'DEC',</v>
      </c>
      <c r="AL367" s="50" t="str">
        <f t="shared" si="40"/>
        <v>'Latitude':'40,627867','Longitude':'0,579875','Manufacturer':'AXIS','Model':'AXIS Q7401 Video Encoder','Protocol':'		Ultrak','Polling':300,</v>
      </c>
      <c r="AM367" s="50" t="str">
        <f t="shared" si="42"/>
        <v>'Connection':{'Address':'10.137.246.170','Multicast address':'				239.239.239.239','User':'','Password':'','HTTP port':80,'ONVIF port':80,'RTSP port':554},</v>
      </c>
      <c r="AN367" s="50" t="str">
        <f t="shared" si="41"/>
        <v>'PTZ protocol':{'Protocol':'		Ultrak','Address':			0,'Port':2222,'Serial settings':'9600,8,E,1'}}},</v>
      </c>
    </row>
    <row r="368" spans="1:253" ht="14.25" customHeight="1" x14ac:dyDescent="0.2">
      <c r="A368" s="56" t="str">
        <f t="shared" si="36"/>
        <v>camera.3422</v>
      </c>
      <c r="B368" s="57">
        <v>3422</v>
      </c>
      <c r="C368" s="58" t="s">
        <v>55</v>
      </c>
      <c r="D368" s="58">
        <v>1065.5999999999999</v>
      </c>
      <c r="E368" s="58" t="s">
        <v>45</v>
      </c>
      <c r="F368" s="58" t="s">
        <v>55</v>
      </c>
      <c r="G368" s="58" t="s">
        <v>35</v>
      </c>
      <c r="H368" s="58" t="s">
        <v>3722</v>
      </c>
      <c r="I368" s="58" t="s">
        <v>1039</v>
      </c>
      <c r="J368" s="50" t="s">
        <v>47</v>
      </c>
      <c r="K368" s="50" t="s">
        <v>48</v>
      </c>
      <c r="L368" s="71" t="s">
        <v>1040</v>
      </c>
      <c r="M368" s="58" t="s">
        <v>50</v>
      </c>
      <c r="N368" s="58" t="s">
        <v>50</v>
      </c>
      <c r="O368" s="50">
        <v>80</v>
      </c>
      <c r="P368" s="50">
        <v>80</v>
      </c>
      <c r="Q368" s="50">
        <v>554</v>
      </c>
      <c r="R368" s="50" t="s">
        <v>1675</v>
      </c>
      <c r="S368" s="50" t="s">
        <v>41</v>
      </c>
      <c r="T368" s="50">
        <v>2222</v>
      </c>
      <c r="U368" s="50" t="s">
        <v>51</v>
      </c>
      <c r="V368" s="50" t="s">
        <v>52</v>
      </c>
      <c r="X368" s="50" t="s">
        <v>114</v>
      </c>
      <c r="AA368" s="50" t="s">
        <v>1041</v>
      </c>
      <c r="AB368" s="58" t="s">
        <v>55</v>
      </c>
      <c r="AC368" s="50" t="s">
        <v>54</v>
      </c>
      <c r="AD368" s="50">
        <v>40.577051948154597</v>
      </c>
      <c r="AE368" s="67">
        <v>0.54885358009854002</v>
      </c>
      <c r="AF368" s="50">
        <v>300</v>
      </c>
      <c r="AG368" s="50" t="s">
        <v>43</v>
      </c>
      <c r="AH368" s="50" t="str">
        <f t="shared" si="38"/>
        <v>N-340 1065,6 Alcanar</v>
      </c>
      <c r="AJ368" s="50" t="str">
        <f t="shared" si="39"/>
        <v>{'Camera information':{'Identifier':'camera.3422','Number':3422,'Group':'N-340','Name':'N-340 1065,6 Alcanar','Location':'N-340',</v>
      </c>
      <c r="AK368" s="50" t="str">
        <f t="shared" si="37"/>
        <v>'Description':'N-340 1065,6 Alcanar','Symbol':'Fixed camera','Owner':'SCT','Municipality':'-','Kilometric Point':'1065,6','Road':'N-340','Direction':'DEC',</v>
      </c>
      <c r="AL368" s="50" t="str">
        <f t="shared" si="40"/>
        <v>'Latitude':'40,5770519481546','Longitude':'0,54885358009854','Manufacturer':'AXIS','Model':'AXIS Q7401 Video Encoder','Protocol':'		Ultrak','Polling':300,</v>
      </c>
      <c r="AM368" s="50" t="str">
        <f t="shared" si="42"/>
        <v>'Connection':{'Address':'10.137.246.172','Multicast address':'				239.239.239.239','User':'root','Password':'root','HTTP port':80,'ONVIF port':80,'RTSP port':554},</v>
      </c>
      <c r="AN368" s="50" t="str">
        <f t="shared" si="41"/>
        <v>'PTZ protocol':{'Protocol':'		Ultrak','Address':			0,'Port':2222,'Serial settings':'9600,8,E,1'}}},</v>
      </c>
    </row>
    <row r="369" spans="1:40" ht="14.25" customHeight="1" x14ac:dyDescent="0.2">
      <c r="A369" s="56" t="str">
        <f t="shared" si="36"/>
        <v>camera.3501</v>
      </c>
      <c r="B369" s="57">
        <v>3501</v>
      </c>
      <c r="C369" s="58" t="s">
        <v>1042</v>
      </c>
      <c r="D369" s="58">
        <v>84</v>
      </c>
      <c r="E369" s="58" t="s">
        <v>45</v>
      </c>
      <c r="F369" s="58" t="s">
        <v>1043</v>
      </c>
      <c r="G369" s="58" t="s">
        <v>35</v>
      </c>
      <c r="H369" s="58" t="s">
        <v>389</v>
      </c>
      <c r="I369" s="58" t="s">
        <v>390</v>
      </c>
      <c r="J369" s="50" t="s">
        <v>47</v>
      </c>
      <c r="K369" s="50" t="s">
        <v>1044</v>
      </c>
      <c r="L369" s="50" t="s">
        <v>1045</v>
      </c>
      <c r="M369" s="58" t="s">
        <v>50</v>
      </c>
      <c r="N369" s="58" t="s">
        <v>50</v>
      </c>
      <c r="O369" s="50">
        <v>80</v>
      </c>
      <c r="P369" s="50">
        <v>80</v>
      </c>
      <c r="Q369" s="50">
        <v>554</v>
      </c>
      <c r="R369" s="50" t="s">
        <v>1681</v>
      </c>
      <c r="S369" s="50" t="s">
        <v>100</v>
      </c>
      <c r="T369" s="50">
        <v>2222</v>
      </c>
      <c r="U369" s="50" t="s">
        <v>634</v>
      </c>
      <c r="V369" s="50" t="s">
        <v>1046</v>
      </c>
      <c r="AA369" s="50" t="s">
        <v>53</v>
      </c>
      <c r="AB369" s="58" t="s">
        <v>1042</v>
      </c>
      <c r="AC369" s="50" t="s">
        <v>54</v>
      </c>
      <c r="AD369" s="50">
        <v>41.786046601013297</v>
      </c>
      <c r="AE369" s="67">
        <v>2.7574988839042098</v>
      </c>
      <c r="AF369" s="50">
        <v>300</v>
      </c>
      <c r="AG369" s="50" t="s">
        <v>43</v>
      </c>
      <c r="AH369" s="50" t="str">
        <f t="shared" si="38"/>
        <v>C-35 84 Maçanet</v>
      </c>
      <c r="AJ369" s="50" t="str">
        <f t="shared" si="39"/>
        <v>{'Camera information':{'Identifier':'camera.3501','Number':3501,'Group':'C-35','Name':'C-35 84 Maçanet','Location':'COSTA BRAVA',</v>
      </c>
      <c r="AK369" s="50" t="str">
        <f t="shared" si="37"/>
        <v>'Description':'C-35 84 Maçanet','Symbol':'Fixed camera','Owner':'SCT','Municipality':'Maçanet de la Selva','Kilometric Point':'84','Road':'C-35','Direction':'DEC',</v>
      </c>
      <c r="AL369" s="50" t="str">
        <f t="shared" si="40"/>
        <v>'Latitude':'41,7860466010133','Longitude':'2,75749888390421','Manufacturer':'AXIS','Model':'AXIS Q7424-R Video Encoder','Protocol':'		Pelco-D','Polling':300,</v>
      </c>
      <c r="AM369" s="50" t="str">
        <f t="shared" si="42"/>
        <v>'Connection':{'Address':'10.137.232.11','Multicast address':'				239.137.232.11','User':'root','Password':'root','HTTP port':80,'ONVIF port':80,'RTSP port':554},</v>
      </c>
      <c r="AN369" s="50" t="str">
        <f t="shared" si="41"/>
        <v>'PTZ protocol':{'Protocol':'		Pelco-D','Address':			1,'Port':2222,'Serial settings':'9600,8,N,1'}}},</v>
      </c>
    </row>
    <row r="370" spans="1:40" ht="14.25" customHeight="1" x14ac:dyDescent="0.2">
      <c r="A370" s="56" t="str">
        <f t="shared" si="36"/>
        <v>camera.3502</v>
      </c>
      <c r="B370" s="57">
        <v>3502</v>
      </c>
      <c r="C370" s="58" t="s">
        <v>1042</v>
      </c>
      <c r="D370" s="58">
        <v>85.5</v>
      </c>
      <c r="E370" s="58" t="s">
        <v>45</v>
      </c>
      <c r="F370" s="58" t="s">
        <v>1043</v>
      </c>
      <c r="G370" s="58" t="s">
        <v>35</v>
      </c>
      <c r="H370" s="58" t="s">
        <v>444</v>
      </c>
      <c r="I370" s="58" t="s">
        <v>444</v>
      </c>
      <c r="J370" s="50" t="s">
        <v>47</v>
      </c>
      <c r="K370" s="50" t="s">
        <v>48</v>
      </c>
      <c r="L370" s="50" t="s">
        <v>1047</v>
      </c>
      <c r="M370" s="58" t="s">
        <v>50</v>
      </c>
      <c r="N370" s="58" t="s">
        <v>50</v>
      </c>
      <c r="O370" s="50">
        <v>80</v>
      </c>
      <c r="P370" s="50">
        <v>80</v>
      </c>
      <c r="Q370" s="50">
        <v>554</v>
      </c>
      <c r="R370" s="50" t="s">
        <v>1678</v>
      </c>
      <c r="S370" s="50" t="s">
        <v>41</v>
      </c>
      <c r="T370" s="50">
        <v>2222</v>
      </c>
      <c r="U370" s="50" t="s">
        <v>634</v>
      </c>
      <c r="V370" s="50" t="s">
        <v>1048</v>
      </c>
      <c r="AA370" s="50" t="s">
        <v>53</v>
      </c>
      <c r="AB370" s="58" t="s">
        <v>1042</v>
      </c>
      <c r="AC370" s="50" t="s">
        <v>511</v>
      </c>
      <c r="AD370" s="50">
        <v>41.784253176940901</v>
      </c>
      <c r="AE370" s="67">
        <v>2.77656525684767</v>
      </c>
      <c r="AF370" s="50">
        <v>300</v>
      </c>
      <c r="AG370" s="50" t="s">
        <v>43</v>
      </c>
      <c r="AH370" s="50" t="str">
        <f t="shared" si="38"/>
        <v>C-35 85,5 Vidreres</v>
      </c>
      <c r="AJ370" s="50" t="str">
        <f t="shared" si="39"/>
        <v>{'Camera information':{'Identifier':'camera.3502','Number':3502,'Group':'C-35','Name':'C-35 85,5 Vidreres','Location':'COSTA BRAVA',</v>
      </c>
      <c r="AK370" s="50" t="str">
        <f t="shared" si="37"/>
        <v>'Description':'C-35 85,5 Vidreres','Symbol':'Fixed camera','Owner':'SCT','Municipality':'Vidreres','Kilometric Point':'85,5','Road':'C-35','Direction':'CRE',</v>
      </c>
      <c r="AL370" s="50" t="str">
        <f t="shared" si="40"/>
        <v>'Latitude':'41,7842531769409','Longitude':'2,77656525684767','Manufacturer':'AXIS','Model':'AXIS Q7401 Video Encoder','Protocol':'		Axis','Polling':300,</v>
      </c>
      <c r="AM370" s="50" t="str">
        <f t="shared" si="42"/>
        <v>'Connection':{'Address':'10.137.232.12','Multicast address':'				239.137.232.12','User':'root','Password':'root','HTTP port':80,'ONVIF port':80,'RTSP port':554},</v>
      </c>
      <c r="AN370" s="50" t="str">
        <f t="shared" si="41"/>
        <v>'PTZ protocol':{'Protocol':'		Axis','Address':			0,'Port':2222,'Serial settings':'9600,8,N,1'}}},</v>
      </c>
    </row>
    <row r="371" spans="1:40" ht="14.25" customHeight="1" x14ac:dyDescent="0.2">
      <c r="A371" s="56" t="str">
        <f t="shared" si="36"/>
        <v>camera.3503</v>
      </c>
      <c r="B371" s="57">
        <v>3503</v>
      </c>
      <c r="C371" s="58" t="s">
        <v>1042</v>
      </c>
      <c r="D371" s="58">
        <v>88</v>
      </c>
      <c r="E371" s="58" t="s">
        <v>45</v>
      </c>
      <c r="F371" s="58" t="s">
        <v>1043</v>
      </c>
      <c r="G371" s="58" t="s">
        <v>35</v>
      </c>
      <c r="H371" s="58" t="s">
        <v>444</v>
      </c>
      <c r="I371" s="58" t="s">
        <v>444</v>
      </c>
      <c r="J371" s="50" t="s">
        <v>47</v>
      </c>
      <c r="K371" s="50" t="s">
        <v>48</v>
      </c>
      <c r="L371" s="50" t="s">
        <v>1049</v>
      </c>
      <c r="M371" s="58" t="s">
        <v>50</v>
      </c>
      <c r="N371" s="58" t="s">
        <v>50</v>
      </c>
      <c r="O371" s="50">
        <v>80</v>
      </c>
      <c r="P371" s="50">
        <v>80</v>
      </c>
      <c r="Q371" s="50">
        <v>554</v>
      </c>
      <c r="R371" s="50" t="s">
        <v>1678</v>
      </c>
      <c r="S371" s="50" t="s">
        <v>41</v>
      </c>
      <c r="T371" s="50">
        <v>0</v>
      </c>
      <c r="U371" s="50" t="s">
        <v>51</v>
      </c>
      <c r="V371" s="73" t="s">
        <v>1050</v>
      </c>
      <c r="X371" s="50" t="s">
        <v>1051</v>
      </c>
      <c r="AA371" s="50" t="s">
        <v>53</v>
      </c>
      <c r="AB371" s="58" t="s">
        <v>1042</v>
      </c>
      <c r="AC371" s="50" t="s">
        <v>54</v>
      </c>
      <c r="AD371" s="50">
        <v>41.791045690247103</v>
      </c>
      <c r="AE371" s="67">
        <v>2.8017472860210701</v>
      </c>
      <c r="AF371" s="50">
        <v>300</v>
      </c>
      <c r="AG371" s="50" t="s">
        <v>43</v>
      </c>
      <c r="AH371" s="50" t="str">
        <f t="shared" si="38"/>
        <v>C-35 88 Vidreres</v>
      </c>
      <c r="AJ371" s="50" t="str">
        <f t="shared" si="39"/>
        <v>{'Camera information':{'Identifier':'camera.3503','Number':3503,'Group':'C-35','Name':'C-35 88 Vidreres','Location':'COSTA BRAVA',</v>
      </c>
      <c r="AK371" s="50" t="str">
        <f t="shared" si="37"/>
        <v>'Description':'C-35 88 Vidreres','Symbol':'Fixed camera','Owner':'SCT','Municipality':'Vidreres','Kilometric Point':'88','Road':'C-35','Direction':'DEC',</v>
      </c>
      <c r="AL371" s="50" t="str">
        <f t="shared" si="40"/>
        <v>'Latitude':'41,7910456902471','Longitude':'2,80174728602107','Manufacturer':'AXIS','Model':'AXIS Q7401 Video Encoder','Protocol':'		Axis','Polling':300,</v>
      </c>
      <c r="AM371" s="50" t="str">
        <f t="shared" si="42"/>
        <v>'Connection':{'Address':'10.137.232.13','Multicast address':'				239.137.232.13','User':'root','Password':'root','HTTP port':80,'ONVIF port':80,'RTSP port':554},</v>
      </c>
      <c r="AN371" s="50" t="str">
        <f t="shared" si="41"/>
        <v>'PTZ protocol':{'Protocol':'		Axis','Address':			0,'Port':0,'Serial settings':'9600,8,E,1'}}},</v>
      </c>
    </row>
    <row r="372" spans="1:40" ht="14.25" customHeight="1" x14ac:dyDescent="0.2">
      <c r="A372" s="56" t="str">
        <f t="shared" si="36"/>
        <v>camera.3504</v>
      </c>
      <c r="B372" s="57">
        <v>3504</v>
      </c>
      <c r="C372" s="58" t="s">
        <v>1042</v>
      </c>
      <c r="D372" s="58">
        <v>91.5</v>
      </c>
      <c r="E372" s="58" t="s">
        <v>45</v>
      </c>
      <c r="F372" s="58" t="s">
        <v>1043</v>
      </c>
      <c r="G372" s="58" t="s">
        <v>35</v>
      </c>
      <c r="H372" s="58" t="s">
        <v>444</v>
      </c>
      <c r="I372" s="58" t="s">
        <v>1052</v>
      </c>
      <c r="J372" s="50" t="s">
        <v>47</v>
      </c>
      <c r="K372" s="50" t="s">
        <v>48</v>
      </c>
      <c r="L372" s="50" t="s">
        <v>1053</v>
      </c>
      <c r="M372" s="58" t="s">
        <v>50</v>
      </c>
      <c r="N372" s="58" t="s">
        <v>50</v>
      </c>
      <c r="O372" s="50">
        <v>80</v>
      </c>
      <c r="P372" s="50">
        <v>80</v>
      </c>
      <c r="Q372" s="50">
        <v>554</v>
      </c>
      <c r="R372" s="50" t="s">
        <v>1678</v>
      </c>
      <c r="S372" s="50" t="s">
        <v>41</v>
      </c>
      <c r="T372" s="50">
        <v>0</v>
      </c>
      <c r="U372" s="50" t="s">
        <v>51</v>
      </c>
      <c r="V372" s="50" t="s">
        <v>1054</v>
      </c>
      <c r="AA372" s="50" t="s">
        <v>53</v>
      </c>
      <c r="AB372" s="58" t="s">
        <v>1042</v>
      </c>
      <c r="AC372" s="50" t="s">
        <v>54</v>
      </c>
      <c r="AD372" s="50">
        <v>41.8013648599498</v>
      </c>
      <c r="AE372" s="67">
        <v>2.8350053263120798</v>
      </c>
      <c r="AF372" s="50">
        <v>300</v>
      </c>
      <c r="AG372" s="50" t="s">
        <v>43</v>
      </c>
      <c r="AH372" s="50" t="str">
        <f t="shared" si="38"/>
        <v>C-35 91,5 Caldes</v>
      </c>
      <c r="AJ372" s="50" t="str">
        <f t="shared" si="39"/>
        <v>{'Camera information':{'Identifier':'camera.3504','Number':3504,'Group':'C-35','Name':'C-35 91,5 Caldes','Location':'COSTA BRAVA',</v>
      </c>
      <c r="AK372" s="50" t="str">
        <f t="shared" si="37"/>
        <v>'Description':'C-35 91,5 Caldes','Symbol':'Fixed camera','Owner':'SCT','Municipality':'Vidreres','Kilometric Point':'91,5','Road':'C-35','Direction':'DEC',</v>
      </c>
      <c r="AL372" s="50" t="str">
        <f t="shared" si="40"/>
        <v>'Latitude':'41,8013648599498','Longitude':'2,83500532631208','Manufacturer':'AXIS','Model':'AXIS Q7401 Video Encoder','Protocol':'		Axis','Polling':300,</v>
      </c>
      <c r="AM372" s="50" t="str">
        <f t="shared" si="42"/>
        <v>'Connection':{'Address':'10.137.232.14','Multicast address':'				239.137.232.14','User':'root','Password':'root','HTTP port':80,'ONVIF port':80,'RTSP port':554},</v>
      </c>
      <c r="AN372" s="50" t="str">
        <f t="shared" si="41"/>
        <v>'PTZ protocol':{'Protocol':'		Axis','Address':			0,'Port':0,'Serial settings':'9600,8,E,1'}}},</v>
      </c>
    </row>
    <row r="373" spans="1:40" ht="14.25" customHeight="1" x14ac:dyDescent="0.2">
      <c r="A373" s="56" t="str">
        <f t="shared" si="36"/>
        <v>camera.3505</v>
      </c>
      <c r="B373" s="57">
        <v>3505</v>
      </c>
      <c r="C373" s="58" t="s">
        <v>1042</v>
      </c>
      <c r="D373" s="58">
        <v>94.7</v>
      </c>
      <c r="E373" s="58" t="s">
        <v>45</v>
      </c>
      <c r="F373" s="58" t="s">
        <v>1043</v>
      </c>
      <c r="G373" s="58" t="s">
        <v>35</v>
      </c>
      <c r="H373" s="58" t="s">
        <v>1055</v>
      </c>
      <c r="I373" s="58" t="s">
        <v>1055</v>
      </c>
      <c r="J373" s="50" t="s">
        <v>47</v>
      </c>
      <c r="K373" s="50" t="s">
        <v>3722</v>
      </c>
      <c r="L373" s="65" t="s">
        <v>1056</v>
      </c>
      <c r="M373" s="58"/>
      <c r="N373" s="58"/>
      <c r="O373" s="50">
        <v>80</v>
      </c>
      <c r="P373" s="50">
        <v>80</v>
      </c>
      <c r="Q373" s="50">
        <v>554</v>
      </c>
      <c r="R373" s="50" t="s">
        <v>1678</v>
      </c>
      <c r="S373" s="50" t="s">
        <v>41</v>
      </c>
      <c r="T373" s="50">
        <v>0</v>
      </c>
      <c r="U373" s="50" t="s">
        <v>51</v>
      </c>
      <c r="V373" s="50" t="s">
        <v>1057</v>
      </c>
      <c r="X373" s="50" t="s">
        <v>114</v>
      </c>
      <c r="AA373" s="50" t="s">
        <v>53</v>
      </c>
      <c r="AB373" s="58" t="s">
        <v>1042</v>
      </c>
      <c r="AC373" s="50" t="s">
        <v>511</v>
      </c>
      <c r="AD373" s="50">
        <v>41.8089341385624</v>
      </c>
      <c r="AE373" s="67">
        <v>2.8743493534495901</v>
      </c>
      <c r="AF373" s="50">
        <v>300</v>
      </c>
      <c r="AG373" s="50" t="s">
        <v>43</v>
      </c>
      <c r="AH373" s="50" t="str">
        <f t="shared" si="38"/>
        <v>C-35 94,7 Llagostera</v>
      </c>
      <c r="AJ373" s="50" t="str">
        <f t="shared" si="39"/>
        <v>{'Camera information':{'Identifier':'camera.3505','Number':3505,'Group':'C-35','Name':'C-35 94,7 Llagostera','Location':'COSTA BRAVA',</v>
      </c>
      <c r="AK373" s="50" t="str">
        <f t="shared" si="37"/>
        <v>'Description':'C-35 94,7 Llagostera','Symbol':'Fixed camera','Owner':'SCT','Municipality':'Llagostera','Kilometric Point':'94,7','Road':'C-35','Direction':'CRE',</v>
      </c>
      <c r="AL373" s="50" t="str">
        <f t="shared" si="40"/>
        <v>'Latitude':'41,8089341385624','Longitude':'2,87434935344959','Manufacturer':'AXIS','Model':'-','Protocol':'		Axis','Polling':300,</v>
      </c>
      <c r="AM373" s="50" t="str">
        <f t="shared" si="42"/>
        <v>'Connection':{'Address':'10.137.232.15','Multicast address':'				239.137.232.15','User':'','Password':'','HTTP port':80,'ONVIF port':80,'RTSP port':554},</v>
      </c>
      <c r="AN373" s="50" t="str">
        <f t="shared" si="41"/>
        <v>'PTZ protocol':{'Protocol':'		Axis','Address':			0,'Port':0,'Serial settings':'9600,8,E,1'}}},</v>
      </c>
    </row>
    <row r="374" spans="1:40" ht="14.25" customHeight="1" x14ac:dyDescent="0.2">
      <c r="A374" s="56" t="str">
        <f t="shared" si="36"/>
        <v>camera.3506</v>
      </c>
      <c r="B374" s="57">
        <v>3506</v>
      </c>
      <c r="C374" s="58" t="s">
        <v>1042</v>
      </c>
      <c r="D374" s="58">
        <v>96.5</v>
      </c>
      <c r="E374" s="58" t="s">
        <v>45</v>
      </c>
      <c r="F374" s="58" t="s">
        <v>1043</v>
      </c>
      <c r="G374" s="58" t="s">
        <v>35</v>
      </c>
      <c r="H374" s="58" t="s">
        <v>1055</v>
      </c>
      <c r="I374" s="58" t="s">
        <v>1055</v>
      </c>
      <c r="J374" s="50" t="s">
        <v>47</v>
      </c>
      <c r="K374" s="50" t="s">
        <v>48</v>
      </c>
      <c r="L374" s="50" t="s">
        <v>1058</v>
      </c>
      <c r="M374" s="58"/>
      <c r="N374" s="58"/>
      <c r="O374" s="50">
        <v>80</v>
      </c>
      <c r="P374" s="50">
        <v>80</v>
      </c>
      <c r="Q374" s="50">
        <v>554</v>
      </c>
      <c r="R374" s="50" t="s">
        <v>1678</v>
      </c>
      <c r="S374" s="50" t="s">
        <v>41</v>
      </c>
      <c r="T374" s="50">
        <v>0</v>
      </c>
      <c r="U374" s="50" t="s">
        <v>51</v>
      </c>
      <c r="V374" s="50" t="s">
        <v>1059</v>
      </c>
      <c r="X374" s="50" t="s">
        <v>114</v>
      </c>
      <c r="AA374" s="50" t="s">
        <v>53</v>
      </c>
      <c r="AB374" s="58" t="s">
        <v>1042</v>
      </c>
      <c r="AC374" s="50" t="s">
        <v>54</v>
      </c>
      <c r="AD374" s="50">
        <v>41.8118371999986</v>
      </c>
      <c r="AE374" s="67">
        <v>2.8973276859824102</v>
      </c>
      <c r="AF374" s="50">
        <v>300</v>
      </c>
      <c r="AG374" s="50" t="s">
        <v>43</v>
      </c>
      <c r="AH374" s="50" t="str">
        <f t="shared" si="38"/>
        <v>C-35 96,5 Llagostera</v>
      </c>
      <c r="AJ374" s="50" t="str">
        <f t="shared" si="39"/>
        <v>{'Camera information':{'Identifier':'camera.3506','Number':3506,'Group':'C-35','Name':'C-35 96,5 Llagostera','Location':'COSTA BRAVA',</v>
      </c>
      <c r="AK374" s="50" t="str">
        <f t="shared" si="37"/>
        <v>'Description':'C-35 96,5 Llagostera','Symbol':'Fixed camera','Owner':'SCT','Municipality':'Llagostera','Kilometric Point':'96,5','Road':'C-35','Direction':'DEC',</v>
      </c>
      <c r="AL374" s="50" t="str">
        <f t="shared" si="40"/>
        <v>'Latitude':'41,8118371999986','Longitude':'2,89732768598241','Manufacturer':'AXIS','Model':'AXIS Q7401 Video Encoder','Protocol':'		Axis','Polling':300,</v>
      </c>
      <c r="AM374" s="50" t="str">
        <f t="shared" si="42"/>
        <v>'Connection':{'Address':'10.137.232.16','Multicast address':'				239.137.232.16','User':'','Password':'','HTTP port':80,'ONVIF port':80,'RTSP port':554},</v>
      </c>
      <c r="AN374" s="50" t="str">
        <f t="shared" si="41"/>
        <v>'PTZ protocol':{'Protocol':'		Axis','Address':			0,'Port':0,'Serial settings':'9600,8,E,1'}}},</v>
      </c>
    </row>
    <row r="375" spans="1:40" ht="14.25" customHeight="1" x14ac:dyDescent="0.2">
      <c r="A375" s="56" t="str">
        <f t="shared" si="36"/>
        <v>camera.3507</v>
      </c>
      <c r="B375" s="57">
        <v>3507</v>
      </c>
      <c r="C375" s="58" t="s">
        <v>1060</v>
      </c>
      <c r="D375" s="58">
        <v>28</v>
      </c>
      <c r="E375" s="58" t="s">
        <v>45</v>
      </c>
      <c r="F375" s="58" t="s">
        <v>1043</v>
      </c>
      <c r="G375" s="58" t="s">
        <v>35</v>
      </c>
      <c r="H375" s="58" t="s">
        <v>1061</v>
      </c>
      <c r="I375" s="58" t="s">
        <v>1062</v>
      </c>
      <c r="J375" s="50" t="s">
        <v>47</v>
      </c>
      <c r="K375" s="50" t="s">
        <v>3722</v>
      </c>
      <c r="L375" s="65" t="s">
        <v>1063</v>
      </c>
      <c r="M375" s="58"/>
      <c r="N375" s="58"/>
      <c r="O375" s="50">
        <v>80</v>
      </c>
      <c r="P375" s="50">
        <v>80</v>
      </c>
      <c r="Q375" s="50">
        <v>554</v>
      </c>
      <c r="R375" s="50" t="s">
        <v>1678</v>
      </c>
      <c r="S375" s="50" t="s">
        <v>41</v>
      </c>
      <c r="T375" s="50">
        <v>0</v>
      </c>
      <c r="U375" s="50" t="s">
        <v>634</v>
      </c>
      <c r="V375" s="50" t="s">
        <v>1064</v>
      </c>
      <c r="AA375" s="50" t="s">
        <v>53</v>
      </c>
      <c r="AB375" s="58" t="s">
        <v>1060</v>
      </c>
      <c r="AC375" s="50" t="s">
        <v>511</v>
      </c>
      <c r="AD375" s="50">
        <v>41.941127777777801</v>
      </c>
      <c r="AE375" s="67">
        <v>2.8179249999999998</v>
      </c>
      <c r="AF375" s="50">
        <v>300</v>
      </c>
      <c r="AG375" s="50" t="s">
        <v>43</v>
      </c>
      <c r="AH375" s="50" t="str">
        <f t="shared" si="38"/>
        <v>C-65 28 Quart</v>
      </c>
      <c r="AJ375" s="50" t="str">
        <f t="shared" si="39"/>
        <v>{'Camera information':{'Identifier':'camera.3507','Number':3507,'Group':'C-65','Name':'C-65 28 Quart','Location':'COSTA BRAVA',</v>
      </c>
      <c r="AK375" s="50" t="str">
        <f t="shared" si="37"/>
        <v>'Description':'C-65 28 Quart','Symbol':'Fixed camera','Owner':'SCT','Municipality':'Fornells de la Selva','Kilometric Point':'28','Road':'C-65','Direction':'CRE',</v>
      </c>
      <c r="AL375" s="50" t="str">
        <f t="shared" si="40"/>
        <v>'Latitude':'41,9411277777778','Longitude':'2,817925','Manufacturer':'AXIS','Model':'-','Protocol':'		Axis','Polling':300,</v>
      </c>
      <c r="AM375" s="50" t="str">
        <f t="shared" si="42"/>
        <v>'Connection':{'Address':'10.137.232.17','Multicast address':'				239.137.232.17','User':'','Password':'','HTTP port':80,'ONVIF port':80,'RTSP port':554},</v>
      </c>
      <c r="AN375" s="50" t="str">
        <f t="shared" si="41"/>
        <v>'PTZ protocol':{'Protocol':'		Axis','Address':			0,'Port':0,'Serial settings':'9600,8,N,1'}}},</v>
      </c>
    </row>
    <row r="376" spans="1:40" ht="14.25" customHeight="1" x14ac:dyDescent="0.2">
      <c r="A376" s="56" t="str">
        <f t="shared" si="36"/>
        <v>camera.3508</v>
      </c>
      <c r="B376" s="57">
        <v>3508</v>
      </c>
      <c r="C376" s="58" t="s">
        <v>1065</v>
      </c>
      <c r="D376" s="58">
        <v>244.5</v>
      </c>
      <c r="E376" s="58" t="s">
        <v>45</v>
      </c>
      <c r="F376" s="58" t="s">
        <v>1043</v>
      </c>
      <c r="G376" s="58" t="s">
        <v>35</v>
      </c>
      <c r="H376" s="58" t="s">
        <v>1066</v>
      </c>
      <c r="I376" s="58" t="s">
        <v>1067</v>
      </c>
      <c r="J376" s="50" t="s">
        <v>47</v>
      </c>
      <c r="K376" s="50" t="s">
        <v>3722</v>
      </c>
      <c r="L376" s="65" t="s">
        <v>1068</v>
      </c>
      <c r="M376" s="58"/>
      <c r="N376" s="58"/>
      <c r="O376" s="50">
        <v>80</v>
      </c>
      <c r="P376" s="50">
        <v>80</v>
      </c>
      <c r="Q376" s="50">
        <v>554</v>
      </c>
      <c r="R376" s="50" t="s">
        <v>1678</v>
      </c>
      <c r="S376" s="50" t="s">
        <v>41</v>
      </c>
      <c r="T376" s="50">
        <v>0</v>
      </c>
      <c r="U376" s="50" t="s">
        <v>51</v>
      </c>
      <c r="V376" s="50" t="s">
        <v>1069</v>
      </c>
      <c r="X376" s="50" t="s">
        <v>114</v>
      </c>
      <c r="AA376" s="50" t="s">
        <v>53</v>
      </c>
      <c r="AB376" s="58" t="s">
        <v>1065</v>
      </c>
      <c r="AC376" s="50" t="s">
        <v>54</v>
      </c>
      <c r="AD376" s="50">
        <v>41.893108333333302</v>
      </c>
      <c r="AE376" s="67">
        <v>2.8598722222222199</v>
      </c>
      <c r="AF376" s="50">
        <v>300</v>
      </c>
      <c r="AG376" s="50" t="s">
        <v>43</v>
      </c>
      <c r="AH376" s="50" t="str">
        <f t="shared" si="38"/>
        <v>C-25 244,5 Cassà</v>
      </c>
      <c r="AJ376" s="50" t="str">
        <f t="shared" si="39"/>
        <v>{'Camera information':{'Identifier':'camera.3508','Number':3508,'Group':'C-25','Name':'C-25 244,5 Cassà','Location':'COSTA BRAVA',</v>
      </c>
      <c r="AK376" s="50" t="str">
        <f t="shared" si="37"/>
        <v>'Description':'C-25 244,5 Cassà','Symbol':'Fixed camera','Owner':'SCT','Municipality':'Cassà de la Selva','Kilometric Point':'244,5','Road':'C-25','Direction':'DEC',</v>
      </c>
      <c r="AL376" s="50" t="str">
        <f t="shared" si="40"/>
        <v>'Latitude':'41,8931083333333','Longitude':'2,85987222222222','Manufacturer':'AXIS','Model':'-','Protocol':'		Axis','Polling':300,</v>
      </c>
      <c r="AM376" s="50" t="str">
        <f t="shared" si="42"/>
        <v>'Connection':{'Address':'10.137.232.18','Multicast address':'				239.137.232.18','User':'','Password':'','HTTP port':80,'ONVIF port':80,'RTSP port':554},</v>
      </c>
      <c r="AN376" s="50" t="str">
        <f t="shared" si="41"/>
        <v>'PTZ protocol':{'Protocol':'		Axis','Address':			0,'Port':0,'Serial settings':'9600,8,E,1'}}},</v>
      </c>
    </row>
    <row r="377" spans="1:40" ht="12.75" customHeight="1" x14ac:dyDescent="0.2">
      <c r="A377" s="56" t="str">
        <f t="shared" si="36"/>
        <v>camera.3509</v>
      </c>
      <c r="B377" s="57">
        <v>3509</v>
      </c>
      <c r="C377" s="58" t="s">
        <v>1065</v>
      </c>
      <c r="D377" s="58">
        <v>238</v>
      </c>
      <c r="E377" s="58" t="s">
        <v>45</v>
      </c>
      <c r="F377" s="58" t="s">
        <v>1043</v>
      </c>
      <c r="G377" s="58" t="s">
        <v>35</v>
      </c>
      <c r="H377" s="58" t="s">
        <v>467</v>
      </c>
      <c r="I377" s="58" t="s">
        <v>468</v>
      </c>
      <c r="J377" s="50" t="s">
        <v>47</v>
      </c>
      <c r="K377" s="50" t="s">
        <v>48</v>
      </c>
      <c r="L377" s="50" t="s">
        <v>1070</v>
      </c>
      <c r="M377" s="58" t="s">
        <v>50</v>
      </c>
      <c r="N377" s="58" t="s">
        <v>50</v>
      </c>
      <c r="O377" s="50">
        <v>80</v>
      </c>
      <c r="P377" s="50">
        <v>80</v>
      </c>
      <c r="Q377" s="50">
        <v>554</v>
      </c>
      <c r="R377" s="50" t="s">
        <v>1678</v>
      </c>
      <c r="S377" s="50" t="s">
        <v>41</v>
      </c>
      <c r="T377" s="50">
        <v>0</v>
      </c>
      <c r="U377" s="50" t="s">
        <v>634</v>
      </c>
      <c r="V377" s="50" t="s">
        <v>1071</v>
      </c>
      <c r="X377" s="50" t="s">
        <v>114</v>
      </c>
      <c r="AA377" s="50" t="s">
        <v>1072</v>
      </c>
      <c r="AB377" s="58" t="s">
        <v>1065</v>
      </c>
      <c r="AC377" s="50" t="s">
        <v>511</v>
      </c>
      <c r="AD377" s="50">
        <v>41.890537506487199</v>
      </c>
      <c r="AE377" s="67">
        <v>2.7838542381290399</v>
      </c>
      <c r="AF377" s="50">
        <v>300</v>
      </c>
      <c r="AG377" s="50" t="s">
        <v>43</v>
      </c>
      <c r="AH377" s="50" t="str">
        <f t="shared" si="38"/>
        <v>C-25 238 Riudellots</v>
      </c>
      <c r="AJ377" s="50" t="str">
        <f t="shared" si="39"/>
        <v>{'Camera information':{'Identifier':'camera.3509','Number':3509,'Group':'C-25','Name':'C-25 238 Riudellots','Location':'COSTA BRAVA',</v>
      </c>
      <c r="AK377" s="50" t="str">
        <f t="shared" si="37"/>
        <v>'Description':'C-25 238 Riudellots','Symbol':'Fixed camera','Owner':'SCT','Municipality':'Riudellots de la Selva','Kilometric Point':'238','Road':'C-25','Direction':'CRE',</v>
      </c>
      <c r="AL377" s="50" t="str">
        <f t="shared" si="40"/>
        <v>'Latitude':'41,8905375064872','Longitude':'2,78385423812904','Manufacturer':'AXIS','Model':'AXIS Q7401 Video Encoder','Protocol':'		Axis','Polling':300,</v>
      </c>
      <c r="AM377" s="50" t="str">
        <f t="shared" si="42"/>
        <v>'Connection':{'Address':'10.137.232.19','Multicast address':'				239.137.232.19','User':'root','Password':'root','HTTP port':80,'ONVIF port':80,'RTSP port':554},</v>
      </c>
      <c r="AN377" s="50" t="str">
        <f t="shared" si="41"/>
        <v>'PTZ protocol':{'Protocol':'		Axis','Address':			0,'Port':0,'Serial settings':'9600,8,N,1'}}},</v>
      </c>
    </row>
    <row r="378" spans="1:40" ht="12.75" x14ac:dyDescent="0.2">
      <c r="A378" s="56" t="str">
        <f t="shared" si="36"/>
        <v>camera.3510</v>
      </c>
      <c r="B378" s="57">
        <v>3510</v>
      </c>
      <c r="C378" s="58" t="s">
        <v>1060</v>
      </c>
      <c r="D378" s="58">
        <v>17</v>
      </c>
      <c r="E378" s="58" t="s">
        <v>45</v>
      </c>
      <c r="F378" s="58" t="s">
        <v>1043</v>
      </c>
      <c r="G378" s="58" t="s">
        <v>35</v>
      </c>
      <c r="H378" s="58" t="s">
        <v>1066</v>
      </c>
      <c r="I378" s="58" t="s">
        <v>1067</v>
      </c>
      <c r="J378" s="50" t="s">
        <v>47</v>
      </c>
      <c r="K378" s="50" t="s">
        <v>48</v>
      </c>
      <c r="L378" s="50" t="s">
        <v>1073</v>
      </c>
      <c r="M378" s="58" t="s">
        <v>50</v>
      </c>
      <c r="N378" s="58" t="s">
        <v>50</v>
      </c>
      <c r="O378" s="50">
        <v>80</v>
      </c>
      <c r="P378" s="50">
        <v>80</v>
      </c>
      <c r="Q378" s="50">
        <v>554</v>
      </c>
      <c r="R378" s="50" t="s">
        <v>1678</v>
      </c>
      <c r="S378" s="50" t="s">
        <v>41</v>
      </c>
      <c r="T378" s="50">
        <v>0</v>
      </c>
      <c r="U378" s="50" t="s">
        <v>51</v>
      </c>
      <c r="V378" s="50" t="s">
        <v>1074</v>
      </c>
      <c r="AA378" s="50" t="s">
        <v>53</v>
      </c>
      <c r="AB378" s="58" t="s">
        <v>1060</v>
      </c>
      <c r="AC378" s="50" t="s">
        <v>511</v>
      </c>
      <c r="AD378" s="50">
        <v>41.871891666666698</v>
      </c>
      <c r="AE378" s="67">
        <v>2.8829222222222199</v>
      </c>
      <c r="AF378" s="50">
        <v>300</v>
      </c>
      <c r="AG378" s="50" t="s">
        <v>43</v>
      </c>
      <c r="AH378" s="50" t="str">
        <f t="shared" si="38"/>
        <v>C-65 17 Cassà</v>
      </c>
      <c r="AJ378" s="50" t="str">
        <f t="shared" si="39"/>
        <v>{'Camera information':{'Identifier':'camera.3510','Number':3510,'Group':'C-65','Name':'C-65 17 Cassà','Location':'COSTA BRAVA',</v>
      </c>
      <c r="AK378" s="50" t="str">
        <f t="shared" si="37"/>
        <v>'Description':'C-65 17 Cassà','Symbol':'Fixed camera','Owner':'SCT','Municipality':'Cassà de la Selva','Kilometric Point':'17','Road':'C-65','Direction':'CRE',</v>
      </c>
      <c r="AL378" s="50" t="str">
        <f t="shared" si="40"/>
        <v>'Latitude':'41,8718916666667','Longitude':'2,88292222222222','Manufacturer':'AXIS','Model':'AXIS Q7401 Video Encoder','Protocol':'		Axis','Polling':300,</v>
      </c>
      <c r="AM378" s="50" t="str">
        <f t="shared" si="42"/>
        <v>'Connection':{'Address':'10.137.232.20','Multicast address':'				239.137.232.20','User':'root','Password':'root','HTTP port':80,'ONVIF port':80,'RTSP port':554},</v>
      </c>
      <c r="AN378" s="50" t="str">
        <f t="shared" si="41"/>
        <v>'PTZ protocol':{'Protocol':'		Axis','Address':			0,'Port':0,'Serial settings':'9600,8,E,1'}}},</v>
      </c>
    </row>
    <row r="379" spans="1:40" ht="12.75" x14ac:dyDescent="0.2">
      <c r="A379" s="56" t="str">
        <f t="shared" si="36"/>
        <v>camera.3511</v>
      </c>
      <c r="B379" s="57">
        <v>3511</v>
      </c>
      <c r="C379" s="58" t="s">
        <v>1060</v>
      </c>
      <c r="D379" s="58">
        <v>12</v>
      </c>
      <c r="E379" s="58" t="s">
        <v>45</v>
      </c>
      <c r="F379" s="58" t="s">
        <v>1043</v>
      </c>
      <c r="G379" s="58" t="s">
        <v>35</v>
      </c>
      <c r="H379" s="58" t="s">
        <v>1055</v>
      </c>
      <c r="I379" s="58" t="s">
        <v>1055</v>
      </c>
      <c r="J379" s="50" t="s">
        <v>47</v>
      </c>
      <c r="K379" s="50" t="s">
        <v>48</v>
      </c>
      <c r="L379" s="50" t="s">
        <v>1075</v>
      </c>
      <c r="M379" s="58" t="s">
        <v>50</v>
      </c>
      <c r="N379" s="58" t="s">
        <v>50</v>
      </c>
      <c r="O379" s="50">
        <v>80</v>
      </c>
      <c r="P379" s="50">
        <v>80</v>
      </c>
      <c r="Q379" s="50">
        <v>554</v>
      </c>
      <c r="R379" s="50" t="s">
        <v>1678</v>
      </c>
      <c r="S379" s="50" t="s">
        <v>41</v>
      </c>
      <c r="T379" s="50">
        <v>0</v>
      </c>
      <c r="U379" s="50" t="s">
        <v>51</v>
      </c>
      <c r="V379" s="50" t="s">
        <v>1076</v>
      </c>
      <c r="AA379" s="50" t="s">
        <v>53</v>
      </c>
      <c r="AB379" s="58" t="s">
        <v>1060</v>
      </c>
      <c r="AC379" s="50" t="s">
        <v>54</v>
      </c>
      <c r="AD379" s="50">
        <v>41.829778647820802</v>
      </c>
      <c r="AE379" s="67">
        <v>2.9093762750032099</v>
      </c>
      <c r="AF379" s="50">
        <v>300</v>
      </c>
      <c r="AG379" s="50" t="s">
        <v>43</v>
      </c>
      <c r="AH379" s="50" t="str">
        <f t="shared" si="38"/>
        <v>C-65 12 Llagostera</v>
      </c>
      <c r="AJ379" s="50" t="str">
        <f t="shared" si="39"/>
        <v>{'Camera information':{'Identifier':'camera.3511','Number':3511,'Group':'C-65','Name':'C-65 12 Llagostera','Location':'COSTA BRAVA',</v>
      </c>
      <c r="AK379" s="50" t="str">
        <f t="shared" si="37"/>
        <v>'Description':'C-65 12 Llagostera','Symbol':'Fixed camera','Owner':'SCT','Municipality':'Llagostera','Kilometric Point':'12','Road':'C-65','Direction':'DEC',</v>
      </c>
      <c r="AL379" s="50" t="str">
        <f t="shared" si="40"/>
        <v>'Latitude':'41,8297786478208','Longitude':'2,90937627500321','Manufacturer':'AXIS','Model':'AXIS Q7401 Video Encoder','Protocol':'		Axis','Polling':300,</v>
      </c>
      <c r="AM379" s="50" t="str">
        <f t="shared" si="42"/>
        <v>'Connection':{'Address':'10.137.232.21','Multicast address':'				239.137.232.21','User':'root','Password':'root','HTTP port':80,'ONVIF port':80,'RTSP port':554},</v>
      </c>
      <c r="AN379" s="50" t="str">
        <f t="shared" si="41"/>
        <v>'PTZ protocol':{'Protocol':'		Axis','Address':			0,'Port':0,'Serial settings':'9600,8,E,1'}}},</v>
      </c>
    </row>
    <row r="380" spans="1:40" ht="12.75" x14ac:dyDescent="0.2">
      <c r="A380" s="56" t="str">
        <f t="shared" si="36"/>
        <v>camera.3512</v>
      </c>
      <c r="B380" s="57">
        <v>3512</v>
      </c>
      <c r="C380" s="58" t="s">
        <v>1060</v>
      </c>
      <c r="D380" s="58">
        <v>9.4</v>
      </c>
      <c r="E380" s="58" t="s">
        <v>45</v>
      </c>
      <c r="F380" s="58" t="s">
        <v>1043</v>
      </c>
      <c r="G380" s="58" t="s">
        <v>35</v>
      </c>
      <c r="H380" s="58" t="s">
        <v>1055</v>
      </c>
      <c r="I380" s="58" t="s">
        <v>1055</v>
      </c>
      <c r="J380" s="50" t="s">
        <v>47</v>
      </c>
      <c r="K380" s="50" t="s">
        <v>48</v>
      </c>
      <c r="L380" s="50" t="s">
        <v>1077</v>
      </c>
      <c r="M380" s="58" t="s">
        <v>50</v>
      </c>
      <c r="N380" s="58" t="s">
        <v>50</v>
      </c>
      <c r="O380" s="50">
        <v>80</v>
      </c>
      <c r="P380" s="50">
        <v>80</v>
      </c>
      <c r="Q380" s="50">
        <v>554</v>
      </c>
      <c r="R380" s="50" t="s">
        <v>1678</v>
      </c>
      <c r="S380" s="50" t="s">
        <v>41</v>
      </c>
      <c r="T380" s="50">
        <v>0</v>
      </c>
      <c r="U380" s="50" t="s">
        <v>51</v>
      </c>
      <c r="V380" s="50" t="s">
        <v>1078</v>
      </c>
      <c r="AA380" s="50" t="s">
        <v>53</v>
      </c>
      <c r="AB380" s="58" t="s">
        <v>1060</v>
      </c>
      <c r="AC380" s="50" t="s">
        <v>511</v>
      </c>
      <c r="AD380" s="50">
        <v>41.829890034535403</v>
      </c>
      <c r="AE380" s="67">
        <v>2.9294445389019299</v>
      </c>
      <c r="AF380" s="50">
        <v>300</v>
      </c>
      <c r="AG380" s="50" t="s">
        <v>43</v>
      </c>
      <c r="AH380" s="50" t="str">
        <f t="shared" si="38"/>
        <v>C-65 9,4 Llagostera</v>
      </c>
      <c r="AJ380" s="50" t="str">
        <f t="shared" si="39"/>
        <v>{'Camera information':{'Identifier':'camera.3512','Number':3512,'Group':'C-65','Name':'C-65 9,4 Llagostera','Location':'COSTA BRAVA',</v>
      </c>
      <c r="AK380" s="50" t="str">
        <f t="shared" si="37"/>
        <v>'Description':'C-65 9,4 Llagostera','Symbol':'Fixed camera','Owner':'SCT','Municipality':'Llagostera','Kilometric Point':'9,4','Road':'C-65','Direction':'CRE',</v>
      </c>
      <c r="AL380" s="50" t="str">
        <f t="shared" si="40"/>
        <v>'Latitude':'41,8298900345354','Longitude':'2,92944453890193','Manufacturer':'AXIS','Model':'AXIS Q7401 Video Encoder','Protocol':'		Axis','Polling':300,</v>
      </c>
      <c r="AM380" s="50" t="str">
        <f t="shared" si="42"/>
        <v>'Connection':{'Address':'10.137.232.22','Multicast address':'				239.137.232.22','User':'root','Password':'root','HTTP port':80,'ONVIF port':80,'RTSP port':554},</v>
      </c>
      <c r="AN380" s="50" t="str">
        <f t="shared" si="41"/>
        <v>'PTZ protocol':{'Protocol':'		Axis','Address':			0,'Port':0,'Serial settings':'9600,8,E,1'}}},</v>
      </c>
    </row>
    <row r="381" spans="1:40" ht="12.75" customHeight="1" x14ac:dyDescent="0.2">
      <c r="A381" s="56" t="str">
        <f t="shared" si="36"/>
        <v>camera.3513</v>
      </c>
      <c r="B381" s="57">
        <v>3513</v>
      </c>
      <c r="C381" s="58" t="s">
        <v>1060</v>
      </c>
      <c r="D381" s="58">
        <v>5.4</v>
      </c>
      <c r="E381" s="58" t="s">
        <v>45</v>
      </c>
      <c r="F381" s="58" t="s">
        <v>1043</v>
      </c>
      <c r="G381" s="58" t="s">
        <v>35</v>
      </c>
      <c r="H381" s="58" t="s">
        <v>1079</v>
      </c>
      <c r="I381" s="58" t="s">
        <v>1080</v>
      </c>
      <c r="J381" s="50" t="s">
        <v>47</v>
      </c>
      <c r="K381" s="50" t="s">
        <v>48</v>
      </c>
      <c r="L381" s="50" t="s">
        <v>1081</v>
      </c>
      <c r="M381" s="58" t="s">
        <v>50</v>
      </c>
      <c r="N381" s="58" t="s">
        <v>50</v>
      </c>
      <c r="O381" s="50">
        <v>80</v>
      </c>
      <c r="P381" s="50">
        <v>80</v>
      </c>
      <c r="Q381" s="50">
        <v>554</v>
      </c>
      <c r="R381" s="50" t="s">
        <v>1678</v>
      </c>
      <c r="S381" s="50" t="s">
        <v>41</v>
      </c>
      <c r="T381" s="50">
        <v>0</v>
      </c>
      <c r="U381" s="50" t="s">
        <v>51</v>
      </c>
      <c r="V381" s="50" t="s">
        <v>1082</v>
      </c>
      <c r="AA381" s="50" t="s">
        <v>53</v>
      </c>
      <c r="AB381" s="58" t="s">
        <v>1060</v>
      </c>
      <c r="AC381" s="50" t="s">
        <v>511</v>
      </c>
      <c r="AD381" s="50">
        <v>41.823836111111099</v>
      </c>
      <c r="AE381" s="67">
        <v>2.9754499999999999</v>
      </c>
      <c r="AF381" s="50">
        <v>300</v>
      </c>
      <c r="AG381" s="50" t="s">
        <v>43</v>
      </c>
      <c r="AH381" s="50" t="str">
        <f t="shared" si="38"/>
        <v>C-65 5,4 Santa Cristina</v>
      </c>
      <c r="AJ381" s="50" t="str">
        <f t="shared" si="39"/>
        <v>{'Camera information':{'Identifier':'camera.3513','Number':3513,'Group':'C-65','Name':'C-65 5,4 Santa Cristina','Location':'COSTA BRAVA',</v>
      </c>
      <c r="AK381" s="50" t="str">
        <f t="shared" si="37"/>
        <v>'Description':'C-65 5,4 Santa Cristina','Symbol':'Fixed camera','Owner':'SCT','Municipality':'Sant Feliu de Guíxols','Kilometric Point':'5,4','Road':'C-65','Direction':'CRE',</v>
      </c>
      <c r="AL381" s="50" t="str">
        <f t="shared" si="40"/>
        <v>'Latitude':'41,8238361111111','Longitude':'2,97545','Manufacturer':'AXIS','Model':'AXIS Q7401 Video Encoder','Protocol':'		Axis','Polling':300,</v>
      </c>
      <c r="AM381" s="50" t="str">
        <f t="shared" si="42"/>
        <v>'Connection':{'Address':'10.137.232.23','Multicast address':'				239.137.232.23','User':'root','Password':'root','HTTP port':80,'ONVIF port':80,'RTSP port':554},</v>
      </c>
      <c r="AN381" s="50" t="str">
        <f t="shared" si="41"/>
        <v>'PTZ protocol':{'Protocol':'		Axis','Address':			0,'Port':0,'Serial settings':'9600,8,E,1'}}},</v>
      </c>
    </row>
    <row r="382" spans="1:40" ht="14.25" customHeight="1" x14ac:dyDescent="0.2">
      <c r="A382" s="56" t="str">
        <f t="shared" si="36"/>
        <v>camera.3514</v>
      </c>
      <c r="B382" s="57">
        <v>3514</v>
      </c>
      <c r="C382" s="58" t="s">
        <v>1042</v>
      </c>
      <c r="D382" s="58">
        <v>310</v>
      </c>
      <c r="E382" s="58" t="s">
        <v>45</v>
      </c>
      <c r="F382" s="58" t="s">
        <v>1043</v>
      </c>
      <c r="G382" s="58" t="s">
        <v>35</v>
      </c>
      <c r="H382" s="58" t="s">
        <v>1079</v>
      </c>
      <c r="I382" s="58" t="s">
        <v>1080</v>
      </c>
      <c r="J382" s="50" t="s">
        <v>47</v>
      </c>
      <c r="K382" s="50" t="s">
        <v>3722</v>
      </c>
      <c r="L382" s="65" t="s">
        <v>1083</v>
      </c>
      <c r="M382" s="58"/>
      <c r="N382" s="58"/>
      <c r="O382" s="50">
        <v>80</v>
      </c>
      <c r="P382" s="50">
        <v>80</v>
      </c>
      <c r="Q382" s="50">
        <v>554</v>
      </c>
      <c r="R382" s="50" t="s">
        <v>1678</v>
      </c>
      <c r="S382" s="50" t="s">
        <v>41</v>
      </c>
      <c r="T382" s="50">
        <v>0</v>
      </c>
      <c r="U382" s="50" t="s">
        <v>51</v>
      </c>
      <c r="V382" s="50" t="s">
        <v>1084</v>
      </c>
      <c r="AA382" s="50" t="s">
        <v>53</v>
      </c>
      <c r="AB382" s="58" t="s">
        <v>1042</v>
      </c>
      <c r="AC382" s="50" t="s">
        <v>54</v>
      </c>
      <c r="AD382" s="50">
        <v>41.808718472499997</v>
      </c>
      <c r="AE382" s="67">
        <v>3.00350563563397</v>
      </c>
      <c r="AF382" s="50">
        <v>300</v>
      </c>
      <c r="AG382" s="50" t="s">
        <v>43</v>
      </c>
      <c r="AH382" s="50" t="str">
        <f t="shared" si="38"/>
        <v>C-35 310 Santa Cristina</v>
      </c>
      <c r="AJ382" s="50" t="str">
        <f t="shared" si="39"/>
        <v>{'Camera information':{'Identifier':'camera.3514','Number':3514,'Group':'C-35','Name':'C-35 310 Santa Cristina','Location':'COSTA BRAVA',</v>
      </c>
      <c r="AK382" s="50" t="str">
        <f t="shared" si="37"/>
        <v>'Description':'C-35 310 Santa Cristina','Symbol':'Fixed camera','Owner':'SCT','Municipality':'Sant Feliu de Guíxols','Kilometric Point':'310','Road':'C-35','Direction':'DEC',</v>
      </c>
      <c r="AL382" s="50" t="str">
        <f t="shared" si="40"/>
        <v>'Latitude':'41,8087184725','Longitude':'3,00350563563397','Manufacturer':'AXIS','Model':'-','Protocol':'		Axis','Polling':300,</v>
      </c>
      <c r="AM382" s="50" t="str">
        <f t="shared" si="42"/>
        <v>'Connection':{'Address':'10.137.232.24','Multicast address':'				239.137.232.24','User':'','Password':'','HTTP port':80,'ONVIF port':80,'RTSP port':554},</v>
      </c>
      <c r="AN382" s="50" t="str">
        <f t="shared" si="41"/>
        <v>'PTZ protocol':{'Protocol':'		Axis','Address':			0,'Port':0,'Serial settings':'9600,8,E,1'}}},</v>
      </c>
    </row>
    <row r="383" spans="1:40" ht="14.25" customHeight="1" x14ac:dyDescent="0.2">
      <c r="A383" s="56" t="str">
        <f t="shared" si="36"/>
        <v>camera.3515</v>
      </c>
      <c r="B383" s="57">
        <v>3515</v>
      </c>
      <c r="C383" s="58" t="s">
        <v>1042</v>
      </c>
      <c r="D383" s="58">
        <v>312</v>
      </c>
      <c r="E383" s="58" t="s">
        <v>45</v>
      </c>
      <c r="F383" s="58" t="s">
        <v>1043</v>
      </c>
      <c r="G383" s="58" t="s">
        <v>35</v>
      </c>
      <c r="H383" s="58" t="s">
        <v>1079</v>
      </c>
      <c r="I383" s="58" t="s">
        <v>1085</v>
      </c>
      <c r="J383" s="50" t="s">
        <v>47</v>
      </c>
      <c r="K383" s="50" t="s">
        <v>48</v>
      </c>
      <c r="L383" s="50" t="s">
        <v>1086</v>
      </c>
      <c r="M383" s="58" t="s">
        <v>50</v>
      </c>
      <c r="N383" s="58" t="s">
        <v>50</v>
      </c>
      <c r="O383" s="50">
        <v>80</v>
      </c>
      <c r="P383" s="50">
        <v>80</v>
      </c>
      <c r="Q383" s="50">
        <v>554</v>
      </c>
      <c r="R383" s="50" t="s">
        <v>1678</v>
      </c>
      <c r="S383" s="50" t="s">
        <v>41</v>
      </c>
      <c r="T383" s="50">
        <v>0</v>
      </c>
      <c r="U383" s="50" t="s">
        <v>51</v>
      </c>
      <c r="V383" s="50" t="s">
        <v>1087</v>
      </c>
      <c r="AA383" s="50" t="s">
        <v>53</v>
      </c>
      <c r="AB383" s="58" t="s">
        <v>1042</v>
      </c>
      <c r="AC383" s="50" t="s">
        <v>54</v>
      </c>
      <c r="AD383" s="50">
        <v>41.806462739510103</v>
      </c>
      <c r="AE383" s="67">
        <v>3.0297001619678698</v>
      </c>
      <c r="AF383" s="50">
        <v>300</v>
      </c>
      <c r="AG383" s="50" t="s">
        <v>43</v>
      </c>
      <c r="AH383" s="50" t="str">
        <f t="shared" si="38"/>
        <v>C-35 312 Castell d'Aro</v>
      </c>
      <c r="AJ383" s="50" t="str">
        <f t="shared" si="39"/>
        <v>{'Camera information':{'Identifier':'camera.3515','Number':3515,'Group':'C-35','Name':'C-35 312 Castell d'Aro','Location':'COSTA BRAVA',</v>
      </c>
      <c r="AK383" s="50" t="str">
        <f t="shared" si="37"/>
        <v>'Description':'C-35 312 Castell d'Aro','Symbol':'Fixed camera','Owner':'SCT','Municipality':'Sant Feliu de Guíxols','Kilometric Point':'312','Road':'C-35','Direction':'DEC',</v>
      </c>
      <c r="AL383" s="50" t="str">
        <f t="shared" si="40"/>
        <v>'Latitude':'41,8064627395101','Longitude':'3,02970016196787','Manufacturer':'AXIS','Model':'AXIS Q7401 Video Encoder','Protocol':'		Axis','Polling':300,</v>
      </c>
      <c r="AM383" s="50" t="str">
        <f t="shared" si="42"/>
        <v>'Connection':{'Address':'10.137.232.25','Multicast address':'				239.137.232.25','User':'root','Password':'root','HTTP port':80,'ONVIF port':80,'RTSP port':554},</v>
      </c>
      <c r="AN383" s="50" t="str">
        <f t="shared" si="41"/>
        <v>'PTZ protocol':{'Protocol':'		Axis','Address':			0,'Port':0,'Serial settings':'9600,8,E,1'}}},</v>
      </c>
    </row>
    <row r="384" spans="1:40" ht="14.25" customHeight="1" x14ac:dyDescent="0.2">
      <c r="A384" s="56" t="str">
        <f t="shared" si="36"/>
        <v>camera.3516</v>
      </c>
      <c r="B384" s="57">
        <v>3516</v>
      </c>
      <c r="C384" s="58" t="s">
        <v>1042</v>
      </c>
      <c r="D384" s="58">
        <v>314</v>
      </c>
      <c r="E384" s="58" t="s">
        <v>45</v>
      </c>
      <c r="F384" s="58" t="s">
        <v>1043</v>
      </c>
      <c r="G384" s="58" t="s">
        <v>35</v>
      </c>
      <c r="H384" s="58" t="s">
        <v>1088</v>
      </c>
      <c r="I384" s="58" t="s">
        <v>1085</v>
      </c>
      <c r="J384" s="50" t="s">
        <v>47</v>
      </c>
      <c r="K384" s="50" t="s">
        <v>3722</v>
      </c>
      <c r="L384" s="65" t="s">
        <v>1089</v>
      </c>
      <c r="M384" s="58" t="s">
        <v>50</v>
      </c>
      <c r="N384" s="58" t="s">
        <v>50</v>
      </c>
      <c r="O384" s="50">
        <v>80</v>
      </c>
      <c r="P384" s="50">
        <v>80</v>
      </c>
      <c r="Q384" s="50">
        <v>554</v>
      </c>
      <c r="R384" s="50" t="s">
        <v>1678</v>
      </c>
      <c r="S384" s="50" t="s">
        <v>41</v>
      </c>
      <c r="T384" s="50">
        <v>0</v>
      </c>
      <c r="U384" s="50" t="s">
        <v>51</v>
      </c>
      <c r="V384" s="50" t="s">
        <v>1090</v>
      </c>
      <c r="AA384" s="50" t="s">
        <v>53</v>
      </c>
      <c r="AB384" s="58" t="s">
        <v>1042</v>
      </c>
      <c r="AC384" s="50" t="s">
        <v>511</v>
      </c>
      <c r="AD384" s="50">
        <v>41.815336111111101</v>
      </c>
      <c r="AE384" s="67">
        <v>3.0415277777777798</v>
      </c>
      <c r="AF384" s="50">
        <v>300</v>
      </c>
      <c r="AG384" s="50" t="s">
        <v>43</v>
      </c>
      <c r="AH384" s="50" t="str">
        <f t="shared" si="38"/>
        <v>C-35 314 Castell d'Aro</v>
      </c>
      <c r="AJ384" s="50" t="str">
        <f t="shared" si="39"/>
        <v>{'Camera information':{'Identifier':'camera.3516','Number':3516,'Group':'C-35','Name':'C-35 314 Castell d'Aro','Location':'COSTA BRAVA',</v>
      </c>
      <c r="AK384" s="50" t="str">
        <f t="shared" si="37"/>
        <v>'Description':'C-35 314 Castell d'Aro','Symbol':'Fixed camera','Owner':'SCT','Municipality':'Castell-Platja d'Aro','Kilometric Point':'314','Road':'C-35','Direction':'CRE',</v>
      </c>
      <c r="AL384" s="50" t="str">
        <f t="shared" si="40"/>
        <v>'Latitude':'41,8153361111111','Longitude':'3,04152777777778','Manufacturer':'AXIS','Model':'-','Protocol':'		Axis','Polling':300,</v>
      </c>
      <c r="AM384" s="50" t="str">
        <f t="shared" si="42"/>
        <v>'Connection':{'Address':'10.137.232.26','Multicast address':'				239.137.232.26','User':'root','Password':'root','HTTP port':80,'ONVIF port':80,'RTSP port':554},</v>
      </c>
      <c r="AN384" s="50" t="str">
        <f t="shared" si="41"/>
        <v>'PTZ protocol':{'Protocol':'		Axis','Address':			0,'Port':0,'Serial settings':'9600,8,E,1'}}},</v>
      </c>
    </row>
    <row r="385" spans="1:253" ht="14.25" customHeight="1" x14ac:dyDescent="0.2">
      <c r="A385" s="56" t="str">
        <f t="shared" si="36"/>
        <v>camera.3517</v>
      </c>
      <c r="B385" s="57">
        <v>3517</v>
      </c>
      <c r="C385" s="58" t="s">
        <v>1042</v>
      </c>
      <c r="D385" s="58">
        <v>316.5</v>
      </c>
      <c r="E385" s="58" t="s">
        <v>45</v>
      </c>
      <c r="F385" s="58" t="s">
        <v>1043</v>
      </c>
      <c r="G385" s="58" t="s">
        <v>35</v>
      </c>
      <c r="H385" s="58" t="s">
        <v>1088</v>
      </c>
      <c r="I385" s="58" t="s">
        <v>1085</v>
      </c>
      <c r="J385" s="50" t="s">
        <v>47</v>
      </c>
      <c r="K385" s="50" t="s">
        <v>48</v>
      </c>
      <c r="L385" s="50" t="s">
        <v>1091</v>
      </c>
      <c r="M385" s="58" t="s">
        <v>50</v>
      </c>
      <c r="N385" s="58" t="s">
        <v>50</v>
      </c>
      <c r="O385" s="50">
        <v>80</v>
      </c>
      <c r="P385" s="50">
        <v>80</v>
      </c>
      <c r="Q385" s="50">
        <v>554</v>
      </c>
      <c r="R385" s="50" t="s">
        <v>1678</v>
      </c>
      <c r="S385" s="50" t="s">
        <v>41</v>
      </c>
      <c r="T385" s="50">
        <v>0</v>
      </c>
      <c r="U385" s="50" t="s">
        <v>51</v>
      </c>
      <c r="V385" s="50" t="s">
        <v>1092</v>
      </c>
      <c r="AA385" s="50" t="s">
        <v>53</v>
      </c>
      <c r="AB385" s="58" t="s">
        <v>1042</v>
      </c>
      <c r="AC385" s="50" t="s">
        <v>511</v>
      </c>
      <c r="AD385" s="50">
        <v>41.828475597011597</v>
      </c>
      <c r="AE385" s="67">
        <v>3.0634852802737802</v>
      </c>
      <c r="AF385" s="50">
        <v>300</v>
      </c>
      <c r="AG385" s="50" t="s">
        <v>43</v>
      </c>
      <c r="AH385" s="50" t="str">
        <f t="shared" si="38"/>
        <v>C-35 316,5 Castell d'Aro</v>
      </c>
      <c r="AJ385" s="50" t="str">
        <f t="shared" si="39"/>
        <v>{'Camera information':{'Identifier':'camera.3517','Number':3517,'Group':'C-35','Name':'C-35 316,5 Castell d'Aro','Location':'COSTA BRAVA',</v>
      </c>
      <c r="AK385" s="50" t="str">
        <f t="shared" si="37"/>
        <v>'Description':'C-35 316,5 Castell d'Aro','Symbol':'Fixed camera','Owner':'SCT','Municipality':'Castell-Platja d'Aro','Kilometric Point':'316,5','Road':'C-35','Direction':'CRE',</v>
      </c>
      <c r="AL385" s="50" t="str">
        <f t="shared" si="40"/>
        <v>'Latitude':'41,8284755970116','Longitude':'3,06348528027378','Manufacturer':'AXIS','Model':'AXIS Q7401 Video Encoder','Protocol':'		Axis','Polling':300,</v>
      </c>
      <c r="AM385" s="50" t="str">
        <f t="shared" si="42"/>
        <v>'Connection':{'Address':'10.137.232.27','Multicast address':'				239.137.232.27','User':'root','Password':'root','HTTP port':80,'ONVIF port':80,'RTSP port':554},</v>
      </c>
      <c r="AN385" s="50" t="str">
        <f t="shared" si="41"/>
        <v>'PTZ protocol':{'Protocol':'		Axis','Address':			0,'Port':0,'Serial settings':'9600,8,E,1'}}},</v>
      </c>
    </row>
    <row r="386" spans="1:253" ht="14.25" customHeight="1" x14ac:dyDescent="0.2">
      <c r="A386" s="56" t="str">
        <f t="shared" ref="A386:A449" si="43">CONCATENATE("camera.",TEXT(B386, "0000"))</f>
        <v>camera.3518</v>
      </c>
      <c r="B386" s="57">
        <v>3518</v>
      </c>
      <c r="C386" s="58" t="s">
        <v>1042</v>
      </c>
      <c r="D386" s="58">
        <v>319.5</v>
      </c>
      <c r="E386" s="58" t="s">
        <v>45</v>
      </c>
      <c r="F386" s="58" t="s">
        <v>1043</v>
      </c>
      <c r="G386" s="58" t="s">
        <v>35</v>
      </c>
      <c r="H386" s="58" t="s">
        <v>1093</v>
      </c>
      <c r="I386" s="58" t="s">
        <v>1093</v>
      </c>
      <c r="J386" s="50" t="s">
        <v>47</v>
      </c>
      <c r="K386" s="50" t="s">
        <v>3722</v>
      </c>
      <c r="L386" s="65" t="s">
        <v>1094</v>
      </c>
      <c r="M386" s="58"/>
      <c r="N386" s="58"/>
      <c r="O386" s="50">
        <v>80</v>
      </c>
      <c r="P386" s="50">
        <v>80</v>
      </c>
      <c r="Q386" s="50">
        <v>554</v>
      </c>
      <c r="R386" s="50" t="s">
        <v>1678</v>
      </c>
      <c r="S386" s="50" t="s">
        <v>41</v>
      </c>
      <c r="T386" s="50">
        <v>0</v>
      </c>
      <c r="U386" s="50" t="s">
        <v>51</v>
      </c>
      <c r="V386" s="50" t="s">
        <v>1095</v>
      </c>
      <c r="Z386" s="73" t="s">
        <v>568</v>
      </c>
      <c r="AA386" s="50" t="s">
        <v>53</v>
      </c>
      <c r="AB386" s="58" t="s">
        <v>1042</v>
      </c>
      <c r="AC386" s="50" t="s">
        <v>54</v>
      </c>
      <c r="AD386" s="50">
        <v>41.852109088195803</v>
      </c>
      <c r="AE386" s="67">
        <v>3.0735918409370302</v>
      </c>
      <c r="AF386" s="50">
        <v>300</v>
      </c>
      <c r="AG386" s="50" t="s">
        <v>43</v>
      </c>
      <c r="AH386" s="50" t="str">
        <f t="shared" si="38"/>
        <v>C-35 319,5 Calonge</v>
      </c>
      <c r="AJ386" s="50" t="str">
        <f t="shared" si="39"/>
        <v>{'Camera information':{'Identifier':'camera.3518','Number':3518,'Group':'C-35','Name':'C-35 319,5 Calonge','Location':'COSTA BRAVA',</v>
      </c>
      <c r="AK386" s="50" t="str">
        <f t="shared" ref="AK386:AK449" si="44">CONCATENATE("'Description':","'",AH386,"'",",","'Symbol':","'",G386,"'",",","'Owner':","'",E386,"'",",","'Municipality':","'",H386,"","','Kilometric Point':","'",D386,"'",",","'Road':","'",C386,"'",",","'Direction':","'",AC386,"'",",")</f>
        <v>'Description':'C-35 319,5 Calonge','Symbol':'Fixed camera','Owner':'SCT','Municipality':'Calonge','Kilometric Point':'319,5','Road':'C-35','Direction':'DEC',</v>
      </c>
      <c r="AL386" s="50" t="str">
        <f t="shared" si="40"/>
        <v>'Latitude':'41,8521090881958','Longitude':'3,07359184093703','Manufacturer':'AXIS','Model':'-','Protocol':'		Axis','Polling':300,</v>
      </c>
      <c r="AM386" s="50" t="str">
        <f t="shared" si="42"/>
        <v>'Connection':{'Address':'10.137.232.28','Multicast address':'				239.137.232.28','User':'','Password':'','HTTP port':80,'ONVIF port':80,'RTSP port':554},</v>
      </c>
      <c r="AN386" s="50" t="str">
        <f t="shared" si="41"/>
        <v>'PTZ protocol':{'Protocol':'		Axis','Address':			0,'Port':0,'Serial settings':'9600,8,E,1'}}},</v>
      </c>
    </row>
    <row r="387" spans="1:253" ht="14.25" customHeight="1" x14ac:dyDescent="0.2">
      <c r="A387" s="56" t="str">
        <f t="shared" si="43"/>
        <v>camera.3519</v>
      </c>
      <c r="B387" s="57">
        <v>3519</v>
      </c>
      <c r="C387" s="58" t="s">
        <v>1042</v>
      </c>
      <c r="D387" s="58">
        <v>324.60000000000002</v>
      </c>
      <c r="E387" s="58" t="s">
        <v>45</v>
      </c>
      <c r="F387" s="58" t="s">
        <v>1043</v>
      </c>
      <c r="G387" s="58" t="s">
        <v>35</v>
      </c>
      <c r="H387" s="58" t="s">
        <v>1096</v>
      </c>
      <c r="I387" s="58" t="s">
        <v>1097</v>
      </c>
      <c r="J387" s="50" t="s">
        <v>47</v>
      </c>
      <c r="K387" s="50" t="s">
        <v>48</v>
      </c>
      <c r="L387" s="50" t="s">
        <v>1098</v>
      </c>
      <c r="M387" s="58" t="s">
        <v>50</v>
      </c>
      <c r="N387" s="58" t="s">
        <v>50</v>
      </c>
      <c r="O387" s="50">
        <v>80</v>
      </c>
      <c r="P387" s="50">
        <v>80</v>
      </c>
      <c r="Q387" s="50">
        <v>554</v>
      </c>
      <c r="R387" s="50" t="s">
        <v>1678</v>
      </c>
      <c r="S387" s="50" t="s">
        <v>41</v>
      </c>
      <c r="T387" s="50">
        <v>0</v>
      </c>
      <c r="U387" s="50" t="s">
        <v>51</v>
      </c>
      <c r="V387" s="50" t="s">
        <v>1099</v>
      </c>
      <c r="X387" s="50" t="s">
        <v>114</v>
      </c>
      <c r="AA387" s="50" t="s">
        <v>53</v>
      </c>
      <c r="AB387" s="58" t="s">
        <v>1042</v>
      </c>
      <c r="AC387" s="50" t="s">
        <v>54</v>
      </c>
      <c r="AD387" s="50">
        <v>41.858191597799099</v>
      </c>
      <c r="AE387" s="67">
        <v>3.12168375824377</v>
      </c>
      <c r="AF387" s="50">
        <v>300</v>
      </c>
      <c r="AG387" s="50" t="s">
        <v>43</v>
      </c>
      <c r="AH387" s="50" t="str">
        <f t="shared" ref="AH387:AH450" si="45">CONCATENATE(C387," ",D387," ",I387)</f>
        <v>C-35 324,6 Palamos</v>
      </c>
      <c r="AJ387" s="50" t="str">
        <f t="shared" ref="AJ387:AJ450" si="46">CONCATENATE("","{","'Camera information':","{","'Identifier':","'",A387,"'",",","'Number':",B387,",","'Group':","'",C387,"'",",'Name':","'",AH387,"'",",","'Location':","'",F387,"'",",")</f>
        <v>{'Camera information':{'Identifier':'camera.3519','Number':3519,'Group':'C-35','Name':'C-35 324,6 Palamos','Location':'COSTA BRAVA',</v>
      </c>
      <c r="AK387" s="50" t="str">
        <f t="shared" si="44"/>
        <v>'Description':'C-35 324,6 Palamos','Symbol':'Fixed camera','Owner':'SCT','Municipality':'Palamós','Kilometric Point':'324,6','Road':'C-35','Direction':'DEC',</v>
      </c>
      <c r="AL387" s="50" t="str">
        <f t="shared" ref="AL387:AL450" si="47">CONCATENATE("'Latitude':","'",AD387,"'",",'Longitude':","'",AE387,"'",",'Manufacturer':","'",J387,"'",",'Model':","'",K387,"'",",'Protocol':","'",R387,"'",",'Polling':","",AF387,"",",")</f>
        <v>'Latitude':'41,8581915977991','Longitude':'3,12168375824377','Manufacturer':'AXIS','Model':'AXIS Q7401 Video Encoder','Protocol':'		Axis','Polling':300,</v>
      </c>
      <c r="AM387" s="50" t="str">
        <f t="shared" si="42"/>
        <v>'Connection':{'Address':'10.137.232.29','Multicast address':'				239.137.232.29','User':'root','Password':'root','HTTP port':80,'ONVIF port':80,'RTSP port':554},</v>
      </c>
      <c r="AN387" s="50" t="str">
        <f t="shared" ref="AN387:AN450" si="48">CONCATENATE("'PTZ protocol':{'Protocol':","'",R387,"'",",","'Address':",S387,",","'Port':",T387,",","'Serial settings':","'",U387,"'","}}},")</f>
        <v>'PTZ protocol':{'Protocol':'		Axis','Address':			0,'Port':0,'Serial settings':'9600,8,E,1'}}},</v>
      </c>
    </row>
    <row r="388" spans="1:253" ht="14.25" customHeight="1" x14ac:dyDescent="0.2">
      <c r="A388" s="56" t="str">
        <f t="shared" si="43"/>
        <v>camera.3520</v>
      </c>
      <c r="B388" s="57">
        <v>3520</v>
      </c>
      <c r="C388" s="58" t="s">
        <v>1042</v>
      </c>
      <c r="D388" s="58">
        <v>327</v>
      </c>
      <c r="E388" s="58" t="s">
        <v>45</v>
      </c>
      <c r="F388" s="58" t="s">
        <v>1043</v>
      </c>
      <c r="G388" s="58" t="s">
        <v>35</v>
      </c>
      <c r="H388" s="58" t="s">
        <v>1096</v>
      </c>
      <c r="I388" s="58" t="s">
        <v>1097</v>
      </c>
      <c r="J388" s="50" t="s">
        <v>47</v>
      </c>
      <c r="K388" s="50" t="s">
        <v>3722</v>
      </c>
      <c r="L388" s="65" t="s">
        <v>1100</v>
      </c>
      <c r="M388" s="58" t="s">
        <v>50</v>
      </c>
      <c r="N388" s="58" t="s">
        <v>50</v>
      </c>
      <c r="O388" s="50">
        <v>80</v>
      </c>
      <c r="P388" s="50">
        <v>80</v>
      </c>
      <c r="Q388" s="50">
        <v>554</v>
      </c>
      <c r="R388" s="50" t="s">
        <v>1678</v>
      </c>
      <c r="S388" s="50" t="s">
        <v>41</v>
      </c>
      <c r="T388" s="50">
        <v>0</v>
      </c>
      <c r="U388" s="50" t="s">
        <v>51</v>
      </c>
      <c r="V388" s="50" t="s">
        <v>1101</v>
      </c>
      <c r="X388" s="50" t="s">
        <v>114</v>
      </c>
      <c r="AA388" s="50" t="s">
        <v>53</v>
      </c>
      <c r="AB388" s="58" t="s">
        <v>1042</v>
      </c>
      <c r="AC388" s="50" t="s">
        <v>54</v>
      </c>
      <c r="AD388" s="50">
        <v>41.873722839559598</v>
      </c>
      <c r="AE388" s="67">
        <v>3.1391073616807099</v>
      </c>
      <c r="AF388" s="50">
        <v>300</v>
      </c>
      <c r="AG388" s="50" t="s">
        <v>43</v>
      </c>
      <c r="AH388" s="50" t="str">
        <f t="shared" si="45"/>
        <v>C-35 327 Palamos</v>
      </c>
      <c r="AJ388" s="50" t="str">
        <f t="shared" si="46"/>
        <v>{'Camera information':{'Identifier':'camera.3520','Number':3520,'Group':'C-35','Name':'C-35 327 Palamos','Location':'COSTA BRAVA',</v>
      </c>
      <c r="AK388" s="50" t="str">
        <f t="shared" si="44"/>
        <v>'Description':'C-35 327 Palamos','Symbol':'Fixed camera','Owner':'SCT','Municipality':'Palamós','Kilometric Point':'327','Road':'C-35','Direction':'DEC',</v>
      </c>
      <c r="AL388" s="50" t="str">
        <f t="shared" si="47"/>
        <v>'Latitude':'41,8737228395596','Longitude':'3,13910736168071','Manufacturer':'AXIS','Model':'-','Protocol':'		Axis','Polling':300,</v>
      </c>
      <c r="AM388" s="50" t="str">
        <f t="shared" si="42"/>
        <v>'Connection':{'Address':'10.137.232.30','Multicast address':'				239.137.232.30','User':'root','Password':'root','HTTP port':80,'ONVIF port':80,'RTSP port':554},</v>
      </c>
      <c r="AN388" s="50" t="str">
        <f t="shared" si="48"/>
        <v>'PTZ protocol':{'Protocol':'		Axis','Address':			0,'Port':0,'Serial settings':'9600,8,E,1'}}},</v>
      </c>
    </row>
    <row r="389" spans="1:253" ht="12.75" x14ac:dyDescent="0.2">
      <c r="A389" s="56" t="str">
        <f t="shared" si="43"/>
        <v>camera.3521</v>
      </c>
      <c r="B389" s="57">
        <v>3521</v>
      </c>
      <c r="C389" s="58" t="s">
        <v>1042</v>
      </c>
      <c r="D389" s="58">
        <v>330</v>
      </c>
      <c r="E389" s="58" t="s">
        <v>45</v>
      </c>
      <c r="F389" s="58" t="s">
        <v>1043</v>
      </c>
      <c r="G389" s="58" t="s">
        <v>35</v>
      </c>
      <c r="H389" s="58" t="s">
        <v>1102</v>
      </c>
      <c r="I389" s="58" t="s">
        <v>1103</v>
      </c>
      <c r="J389" s="50" t="s">
        <v>47</v>
      </c>
      <c r="K389" s="50" t="s">
        <v>3722</v>
      </c>
      <c r="L389" s="65" t="s">
        <v>1104</v>
      </c>
      <c r="M389" s="58" t="s">
        <v>50</v>
      </c>
      <c r="N389" s="58" t="s">
        <v>50</v>
      </c>
      <c r="O389" s="50">
        <v>80</v>
      </c>
      <c r="P389" s="50">
        <v>80</v>
      </c>
      <c r="Q389" s="50">
        <v>554</v>
      </c>
      <c r="R389" s="50" t="s">
        <v>1678</v>
      </c>
      <c r="S389" s="50" t="s">
        <v>41</v>
      </c>
      <c r="T389" s="50">
        <v>0</v>
      </c>
      <c r="U389" s="50" t="s">
        <v>51</v>
      </c>
      <c r="V389" s="50" t="s">
        <v>1105</v>
      </c>
      <c r="AA389" s="50" t="s">
        <v>53</v>
      </c>
      <c r="AB389" s="58" t="s">
        <v>1042</v>
      </c>
      <c r="AC389" s="50" t="s">
        <v>511</v>
      </c>
      <c r="AD389" s="50">
        <v>41.896963888888898</v>
      </c>
      <c r="AE389" s="67">
        <v>3.14519444444444</v>
      </c>
      <c r="AF389" s="50">
        <v>300</v>
      </c>
      <c r="AG389" s="50" t="s">
        <v>43</v>
      </c>
      <c r="AH389" s="50" t="str">
        <f t="shared" si="45"/>
        <v>C-35 330 Montras</v>
      </c>
      <c r="AJ389" s="50" t="str">
        <f t="shared" si="46"/>
        <v>{'Camera information':{'Identifier':'camera.3521','Number':3521,'Group':'C-35','Name':'C-35 330 Montras','Location':'COSTA BRAVA',</v>
      </c>
      <c r="AK389" s="50" t="str">
        <f t="shared" si="44"/>
        <v>'Description':'C-35 330 Montras','Symbol':'Fixed camera','Owner':'SCT','Municipality':'Mont-ras','Kilometric Point':'330','Road':'C-35','Direction':'CRE',</v>
      </c>
      <c r="AL389" s="50" t="str">
        <f t="shared" si="47"/>
        <v>'Latitude':'41,8969638888889','Longitude':'3,14519444444444','Manufacturer':'AXIS','Model':'-','Protocol':'		Axis','Polling':300,</v>
      </c>
      <c r="AM389" s="50" t="str">
        <f t="shared" si="42"/>
        <v>'Connection':{'Address':'10.137.232.31','Multicast address':'				239.137.232.31','User':'root','Password':'root','HTTP port':80,'ONVIF port':80,'RTSP port':554},</v>
      </c>
      <c r="AN389" s="50" t="str">
        <f t="shared" si="48"/>
        <v>'PTZ protocol':{'Protocol':'		Axis','Address':			0,'Port':0,'Serial settings':'9600,8,E,1'}}},</v>
      </c>
    </row>
    <row r="390" spans="1:253" ht="12.75" x14ac:dyDescent="0.2">
      <c r="A390" s="56" t="str">
        <f t="shared" si="43"/>
        <v>camera.3523</v>
      </c>
      <c r="B390" s="57">
        <v>3523</v>
      </c>
      <c r="C390" s="58" t="s">
        <v>1106</v>
      </c>
      <c r="D390" s="58">
        <v>1.5</v>
      </c>
      <c r="E390" s="58" t="s">
        <v>45</v>
      </c>
      <c r="F390" s="58" t="s">
        <v>1043</v>
      </c>
      <c r="G390" s="58" t="s">
        <v>35</v>
      </c>
      <c r="H390" s="58" t="s">
        <v>1107</v>
      </c>
      <c r="I390" s="58" t="s">
        <v>1108</v>
      </c>
      <c r="J390" s="50" t="s">
        <v>47</v>
      </c>
      <c r="K390" s="50" t="s">
        <v>3722</v>
      </c>
      <c r="L390" s="65" t="s">
        <v>1109</v>
      </c>
      <c r="M390" s="58" t="s">
        <v>50</v>
      </c>
      <c r="N390" s="58" t="s">
        <v>50</v>
      </c>
      <c r="O390" s="50">
        <v>80</v>
      </c>
      <c r="P390" s="50">
        <v>80</v>
      </c>
      <c r="Q390" s="50">
        <v>554</v>
      </c>
      <c r="R390" s="50" t="s">
        <v>1678</v>
      </c>
      <c r="S390" s="50" t="s">
        <v>41</v>
      </c>
      <c r="T390" s="50">
        <v>0</v>
      </c>
      <c r="U390" s="50" t="s">
        <v>51</v>
      </c>
      <c r="V390" s="50" t="s">
        <v>1110</v>
      </c>
      <c r="X390" s="50" t="s">
        <v>114</v>
      </c>
      <c r="Z390" s="73" t="s">
        <v>568</v>
      </c>
      <c r="AA390" s="50" t="s">
        <v>53</v>
      </c>
      <c r="AB390" s="58" t="s">
        <v>1106</v>
      </c>
      <c r="AC390" s="50" t="s">
        <v>511</v>
      </c>
      <c r="AD390" s="50">
        <v>41.938943390741599</v>
      </c>
      <c r="AE390" s="67">
        <v>3.1302668541322598</v>
      </c>
      <c r="AF390" s="50">
        <v>300</v>
      </c>
      <c r="AG390" s="50" t="s">
        <v>43</v>
      </c>
      <c r="AH390" s="50" t="str">
        <f t="shared" si="45"/>
        <v>C-66 1,5 Llofriu</v>
      </c>
      <c r="AJ390" s="50" t="str">
        <f t="shared" si="46"/>
        <v>{'Camera information':{'Identifier':'camera.3523','Number':3523,'Group':'C-66','Name':'C-66 1,5 Llofriu','Location':'COSTA BRAVA',</v>
      </c>
      <c r="AK390" s="50" t="str">
        <f t="shared" si="44"/>
        <v>'Description':'C-66 1,5 Llofriu','Symbol':'Fixed camera','Owner':'SCT','Municipality':'Torrent','Kilometric Point':'1,5','Road':'C-66','Direction':'CRE',</v>
      </c>
      <c r="AL390" s="50" t="str">
        <f t="shared" si="47"/>
        <v>'Latitude':'41,9389433907416','Longitude':'3,13026685413226','Manufacturer':'AXIS','Model':'-','Protocol':'		Axis','Polling':300,</v>
      </c>
      <c r="AM390" s="50" t="str">
        <f t="shared" si="42"/>
        <v>'Connection':{'Address':'10.137.232.33','Multicast address':'				239.137.232.33','User':'root','Password':'root','HTTP port':80,'ONVIF port':80,'RTSP port':554},</v>
      </c>
      <c r="AN390" s="50" t="str">
        <f t="shared" si="48"/>
        <v>'PTZ protocol':{'Protocol':'		Axis','Address':			0,'Port':0,'Serial settings':'9600,8,E,1'}}},</v>
      </c>
    </row>
    <row r="391" spans="1:253" ht="12.75" x14ac:dyDescent="0.2">
      <c r="A391" s="56" t="str">
        <f t="shared" si="43"/>
        <v>camera.3524</v>
      </c>
      <c r="B391" s="57">
        <v>3524</v>
      </c>
      <c r="C391" s="58" t="s">
        <v>1106</v>
      </c>
      <c r="D391" s="58">
        <v>5.3</v>
      </c>
      <c r="E391" s="58" t="s">
        <v>45</v>
      </c>
      <c r="F391" s="58" t="s">
        <v>1043</v>
      </c>
      <c r="G391" s="58" t="s">
        <v>35</v>
      </c>
      <c r="H391" s="58" t="s">
        <v>1111</v>
      </c>
      <c r="I391" s="58" t="s">
        <v>1112</v>
      </c>
      <c r="J391" s="50" t="s">
        <v>47</v>
      </c>
      <c r="K391" s="50" t="s">
        <v>48</v>
      </c>
      <c r="L391" s="50" t="s">
        <v>1113</v>
      </c>
      <c r="M391" s="58" t="s">
        <v>50</v>
      </c>
      <c r="N391" s="58" t="s">
        <v>50</v>
      </c>
      <c r="O391" s="50">
        <v>80</v>
      </c>
      <c r="P391" s="50">
        <v>80</v>
      </c>
      <c r="Q391" s="50">
        <v>554</v>
      </c>
      <c r="R391" s="50" t="s">
        <v>1678</v>
      </c>
      <c r="S391" s="50" t="s">
        <v>41</v>
      </c>
      <c r="T391" s="50">
        <v>0</v>
      </c>
      <c r="U391" s="50" t="s">
        <v>51</v>
      </c>
      <c r="V391" s="73" t="s">
        <v>1114</v>
      </c>
      <c r="X391" s="50" t="s">
        <v>114</v>
      </c>
      <c r="AA391" s="50" t="s">
        <v>53</v>
      </c>
      <c r="AB391" s="58" t="s">
        <v>1106</v>
      </c>
      <c r="AC391" s="50" t="s">
        <v>54</v>
      </c>
      <c r="AD391" s="50">
        <v>41.951664539899298</v>
      </c>
      <c r="AE391" s="50">
        <v>3.0904414734521501</v>
      </c>
      <c r="AF391" s="50">
        <v>300</v>
      </c>
      <c r="AG391" s="50" t="s">
        <v>43</v>
      </c>
      <c r="AH391" s="50" t="str">
        <f t="shared" si="45"/>
        <v>C-66 5,3 Forellac</v>
      </c>
      <c r="AI391" s="50"/>
      <c r="AJ391" s="50" t="str">
        <f t="shared" si="46"/>
        <v>{'Camera information':{'Identifier':'camera.3524','Number':3524,'Group':'C-66','Name':'C-66 5,3 Forellac','Location':'COSTA BRAVA',</v>
      </c>
      <c r="AK391" s="50" t="str">
        <f t="shared" si="44"/>
        <v>'Description':'C-66 5,3 Forellac','Symbol':'Fixed camera','Owner':'SCT','Municipality':'Bisbal d'Empordà','Kilometric Point':'5,3','Road':'C-66','Direction':'DEC',</v>
      </c>
      <c r="AL391" s="50" t="str">
        <f t="shared" si="47"/>
        <v>'Latitude':'41,9516645398993','Longitude':'3,09044147345215','Manufacturer':'AXIS','Model':'AXIS Q7401 Video Encoder','Protocol':'		Axis','Polling':300,</v>
      </c>
      <c r="AM391" s="50" t="str">
        <f t="shared" si="42"/>
        <v>'Connection':{'Address':'10.137.232.34','Multicast address':'				239.137.232.34','User':'root','Password':'root','HTTP port':80,'ONVIF port':80,'RTSP port':554},</v>
      </c>
      <c r="AN391" s="50" t="str">
        <f t="shared" si="48"/>
        <v>'PTZ protocol':{'Protocol':'		Axis','Address':			0,'Port':0,'Serial settings':'9600,8,E,1'}}},</v>
      </c>
      <c r="AO391" s="50"/>
      <c r="AP391" s="50"/>
      <c r="AQ391" s="50"/>
      <c r="AR391" s="50"/>
      <c r="AS391" s="50"/>
      <c r="AT391" s="50"/>
      <c r="AU391" s="50"/>
      <c r="AV391" s="50"/>
      <c r="AW391" s="50"/>
      <c r="AX391" s="50"/>
      <c r="AY391" s="50"/>
      <c r="AZ391" s="50"/>
      <c r="BA391" s="50"/>
      <c r="BB391" s="50"/>
      <c r="BC391" s="50"/>
      <c r="BD391" s="50"/>
      <c r="BE391" s="50"/>
      <c r="BF391" s="50"/>
      <c r="BG391" s="50"/>
      <c r="BH391" s="50"/>
      <c r="BI391" s="50"/>
      <c r="BJ391" s="50"/>
      <c r="BK391" s="50"/>
      <c r="BL391" s="50"/>
      <c r="BM391" s="50"/>
      <c r="BN391" s="50"/>
      <c r="BO391" s="50"/>
      <c r="BP391" s="50"/>
      <c r="BQ391" s="50"/>
      <c r="BR391" s="50"/>
      <c r="BS391" s="50"/>
      <c r="BT391" s="50"/>
      <c r="BU391" s="50"/>
      <c r="BV391" s="50"/>
      <c r="BW391" s="50"/>
      <c r="BX391" s="50"/>
      <c r="BY391" s="50"/>
      <c r="BZ391" s="50"/>
      <c r="CA391" s="50"/>
      <c r="CB391" s="50"/>
      <c r="CC391" s="50"/>
      <c r="CD391" s="50"/>
      <c r="CE391" s="50"/>
      <c r="CF391" s="50"/>
      <c r="CG391" s="50"/>
      <c r="CH391" s="50"/>
      <c r="CI391" s="50"/>
      <c r="CJ391" s="50"/>
      <c r="CK391" s="50"/>
      <c r="CL391" s="50"/>
      <c r="CM391" s="50"/>
      <c r="CN391" s="50"/>
      <c r="CO391" s="50"/>
      <c r="CP391" s="50"/>
      <c r="CQ391" s="50"/>
      <c r="CR391" s="50"/>
      <c r="CS391" s="50"/>
      <c r="CT391" s="50"/>
      <c r="CU391" s="50"/>
      <c r="CV391" s="50"/>
      <c r="CW391" s="50"/>
      <c r="CX391" s="50"/>
      <c r="CY391" s="50"/>
      <c r="CZ391" s="50"/>
      <c r="DA391" s="50"/>
      <c r="DB391" s="50"/>
      <c r="DC391" s="50"/>
      <c r="DD391" s="50"/>
      <c r="DE391" s="50"/>
      <c r="DF391" s="50"/>
      <c r="DG391" s="50"/>
      <c r="DH391" s="50"/>
      <c r="DI391" s="50"/>
      <c r="DJ391" s="50"/>
      <c r="DK391" s="50"/>
      <c r="DL391" s="50"/>
      <c r="DM391" s="50"/>
      <c r="DN391" s="50"/>
      <c r="DO391" s="50"/>
      <c r="DP391" s="50"/>
      <c r="DQ391" s="50"/>
      <c r="DR391" s="50"/>
      <c r="DS391" s="50"/>
      <c r="DT391" s="50"/>
      <c r="DU391" s="50"/>
      <c r="DV391" s="50"/>
      <c r="DW391" s="50"/>
      <c r="DX391" s="50"/>
      <c r="DY391" s="50"/>
      <c r="DZ391" s="50"/>
      <c r="EA391" s="50"/>
      <c r="EB391" s="50"/>
      <c r="EC391" s="50"/>
      <c r="ED391" s="50"/>
      <c r="EE391" s="50"/>
      <c r="EF391" s="50"/>
      <c r="EG391" s="50"/>
      <c r="EH391" s="50"/>
      <c r="EI391" s="50"/>
      <c r="EJ391" s="50"/>
      <c r="EK391" s="50"/>
      <c r="EL391" s="50"/>
      <c r="EM391" s="50"/>
      <c r="EN391" s="50"/>
      <c r="EO391" s="50"/>
      <c r="EP391" s="50"/>
      <c r="EQ391" s="50"/>
      <c r="ER391" s="50"/>
      <c r="ES391" s="50"/>
      <c r="ET391" s="50"/>
      <c r="EU391" s="50"/>
      <c r="EV391" s="50"/>
      <c r="EW391" s="50"/>
      <c r="EX391" s="50"/>
      <c r="EY391" s="50"/>
      <c r="EZ391" s="50"/>
      <c r="FA391" s="50"/>
      <c r="FB391" s="50"/>
      <c r="FC391" s="50"/>
      <c r="FD391" s="50"/>
      <c r="FE391" s="50"/>
      <c r="FF391" s="50"/>
      <c r="FG391" s="50"/>
      <c r="FH391" s="50"/>
      <c r="FI391" s="50"/>
      <c r="FJ391" s="50"/>
      <c r="FK391" s="50"/>
      <c r="FL391" s="50"/>
      <c r="FM391" s="50"/>
      <c r="FN391" s="50"/>
      <c r="FO391" s="50"/>
      <c r="FP391" s="50"/>
      <c r="FQ391" s="50"/>
      <c r="FR391" s="50"/>
      <c r="FS391" s="50"/>
      <c r="FT391" s="50"/>
      <c r="FU391" s="50"/>
      <c r="FV391" s="50"/>
      <c r="FW391" s="50"/>
      <c r="FX391" s="50"/>
      <c r="FY391" s="50"/>
      <c r="FZ391" s="50"/>
      <c r="GA391" s="50"/>
      <c r="GB391" s="50"/>
      <c r="GC391" s="50"/>
      <c r="GD391" s="50"/>
      <c r="GE391" s="50"/>
      <c r="GF391" s="50"/>
      <c r="GG391" s="50"/>
      <c r="GH391" s="50"/>
      <c r="GI391" s="50"/>
      <c r="GJ391" s="50"/>
      <c r="GK391" s="50"/>
      <c r="GL391" s="50"/>
      <c r="GM391" s="50"/>
      <c r="GN391" s="50"/>
      <c r="GO391" s="50"/>
      <c r="GP391" s="50"/>
      <c r="GQ391" s="50"/>
      <c r="GR391" s="50"/>
      <c r="GS391" s="50"/>
      <c r="GT391" s="50"/>
      <c r="GU391" s="50"/>
      <c r="GV391" s="50"/>
      <c r="GW391" s="50"/>
      <c r="GX391" s="50"/>
      <c r="GY391" s="50"/>
      <c r="GZ391" s="50"/>
      <c r="HA391" s="50"/>
      <c r="HB391" s="50"/>
      <c r="HC391" s="50"/>
      <c r="HD391" s="50"/>
      <c r="HE391" s="50"/>
      <c r="HF391" s="50"/>
      <c r="HG391" s="50"/>
      <c r="HH391" s="50"/>
      <c r="HI391" s="50"/>
      <c r="HJ391" s="50"/>
      <c r="HK391" s="50"/>
      <c r="HL391" s="50"/>
      <c r="HM391" s="50"/>
      <c r="HN391" s="50"/>
      <c r="HO391" s="50"/>
      <c r="HP391" s="50"/>
      <c r="HQ391" s="50"/>
      <c r="HR391" s="50"/>
      <c r="HS391" s="50"/>
      <c r="HT391" s="50"/>
      <c r="HU391" s="50"/>
      <c r="HV391" s="50"/>
      <c r="HW391" s="50"/>
      <c r="HX391" s="50"/>
      <c r="HY391" s="50"/>
      <c r="HZ391" s="50"/>
      <c r="IA391" s="50"/>
      <c r="IB391" s="50"/>
      <c r="IC391" s="50"/>
      <c r="ID391" s="50"/>
      <c r="IE391" s="50"/>
      <c r="IF391" s="50"/>
      <c r="IG391" s="50"/>
      <c r="IH391" s="50"/>
      <c r="II391" s="50"/>
      <c r="IJ391" s="50"/>
      <c r="IK391" s="50"/>
      <c r="IL391" s="50"/>
      <c r="IM391" s="50"/>
      <c r="IN391" s="50"/>
      <c r="IO391" s="50"/>
      <c r="IP391" s="50"/>
      <c r="IQ391" s="50"/>
      <c r="IR391" s="50"/>
      <c r="IS391" s="50"/>
    </row>
    <row r="392" spans="1:253" ht="14.25" customHeight="1" x14ac:dyDescent="0.2">
      <c r="A392" s="56" t="str">
        <f t="shared" si="43"/>
        <v>camera.3525</v>
      </c>
      <c r="B392" s="57">
        <v>3525</v>
      </c>
      <c r="C392" s="58" t="s">
        <v>1106</v>
      </c>
      <c r="D392" s="58">
        <v>7.5</v>
      </c>
      <c r="E392" s="58" t="s">
        <v>45</v>
      </c>
      <c r="F392" s="58" t="s">
        <v>1043</v>
      </c>
      <c r="G392" s="58" t="s">
        <v>35</v>
      </c>
      <c r="H392" s="58" t="s">
        <v>1111</v>
      </c>
      <c r="I392" s="58" t="s">
        <v>1115</v>
      </c>
      <c r="J392" s="50" t="s">
        <v>47</v>
      </c>
      <c r="K392" s="50" t="s">
        <v>48</v>
      </c>
      <c r="L392" s="50" t="s">
        <v>1116</v>
      </c>
      <c r="M392" s="58" t="s">
        <v>50</v>
      </c>
      <c r="N392" s="58" t="s">
        <v>50</v>
      </c>
      <c r="O392" s="50">
        <v>80</v>
      </c>
      <c r="P392" s="50">
        <v>80</v>
      </c>
      <c r="Q392" s="50">
        <v>554</v>
      </c>
      <c r="R392" s="50" t="s">
        <v>1678</v>
      </c>
      <c r="S392" s="50" t="s">
        <v>41</v>
      </c>
      <c r="T392" s="50">
        <v>0</v>
      </c>
      <c r="U392" s="50" t="s">
        <v>51</v>
      </c>
      <c r="V392" s="50" t="s">
        <v>1117</v>
      </c>
      <c r="X392" s="50" t="s">
        <v>114</v>
      </c>
      <c r="AA392" s="50" t="s">
        <v>53</v>
      </c>
      <c r="AB392" s="58" t="s">
        <v>1106</v>
      </c>
      <c r="AC392" s="50" t="s">
        <v>511</v>
      </c>
      <c r="AD392" s="50">
        <v>41.957002448359397</v>
      </c>
      <c r="AE392" s="50">
        <v>3.0652983242316001</v>
      </c>
      <c r="AF392" s="50">
        <v>300</v>
      </c>
      <c r="AG392" s="50" t="s">
        <v>43</v>
      </c>
      <c r="AH392" s="50" t="str">
        <f t="shared" si="45"/>
        <v>C-66 7,5 La Bisbal</v>
      </c>
      <c r="AI392" s="50"/>
      <c r="AJ392" s="50" t="str">
        <f t="shared" si="46"/>
        <v>{'Camera information':{'Identifier':'camera.3525','Number':3525,'Group':'C-66','Name':'C-66 7,5 La Bisbal','Location':'COSTA BRAVA',</v>
      </c>
      <c r="AK392" s="50" t="str">
        <f t="shared" si="44"/>
        <v>'Description':'C-66 7,5 La Bisbal','Symbol':'Fixed camera','Owner':'SCT','Municipality':'Bisbal d'Empordà','Kilometric Point':'7,5','Road':'C-66','Direction':'CRE',</v>
      </c>
      <c r="AL392" s="50" t="str">
        <f t="shared" si="47"/>
        <v>'Latitude':'41,9570024483594','Longitude':'3,0652983242316','Manufacturer':'AXIS','Model':'AXIS Q7401 Video Encoder','Protocol':'		Axis','Polling':300,</v>
      </c>
      <c r="AM392" s="50" t="str">
        <f t="shared" si="42"/>
        <v>'Connection':{'Address':'10.137.232.35','Multicast address':'				239.137.232.35','User':'root','Password':'root','HTTP port':80,'ONVIF port':80,'RTSP port':554},</v>
      </c>
      <c r="AN392" s="50" t="str">
        <f t="shared" si="48"/>
        <v>'PTZ protocol':{'Protocol':'		Axis','Address':			0,'Port':0,'Serial settings':'9600,8,E,1'}}},</v>
      </c>
      <c r="AO392" s="50"/>
      <c r="AP392" s="50"/>
      <c r="AQ392" s="50"/>
      <c r="AR392" s="50"/>
      <c r="AS392" s="50"/>
      <c r="AT392" s="50"/>
      <c r="AU392" s="50"/>
      <c r="AV392" s="50"/>
      <c r="AW392" s="50"/>
      <c r="AX392" s="50"/>
      <c r="AY392" s="50"/>
      <c r="AZ392" s="50"/>
      <c r="BA392" s="50"/>
      <c r="BB392" s="50"/>
      <c r="BC392" s="50"/>
      <c r="BD392" s="50"/>
      <c r="BE392" s="50"/>
      <c r="BF392" s="50"/>
      <c r="BG392" s="50"/>
      <c r="BH392" s="50"/>
      <c r="BI392" s="50"/>
      <c r="BJ392" s="50"/>
      <c r="BK392" s="50"/>
      <c r="BL392" s="50"/>
      <c r="BM392" s="50"/>
      <c r="BN392" s="50"/>
      <c r="BO392" s="50"/>
      <c r="BP392" s="50"/>
      <c r="BQ392" s="50"/>
      <c r="BR392" s="50"/>
      <c r="BS392" s="50"/>
      <c r="BT392" s="50"/>
      <c r="BU392" s="50"/>
      <c r="BV392" s="50"/>
      <c r="BW392" s="50"/>
      <c r="BX392" s="50"/>
      <c r="BY392" s="50"/>
      <c r="BZ392" s="50"/>
      <c r="CA392" s="50"/>
      <c r="CB392" s="50"/>
      <c r="CC392" s="50"/>
      <c r="CD392" s="50"/>
      <c r="CE392" s="50"/>
      <c r="CF392" s="50"/>
      <c r="CG392" s="50"/>
      <c r="CH392" s="50"/>
      <c r="CI392" s="50"/>
      <c r="CJ392" s="50"/>
      <c r="CK392" s="50"/>
      <c r="CL392" s="50"/>
      <c r="CM392" s="50"/>
      <c r="CN392" s="50"/>
      <c r="CO392" s="50"/>
      <c r="CP392" s="50"/>
      <c r="CQ392" s="50"/>
      <c r="CR392" s="50"/>
      <c r="CS392" s="50"/>
      <c r="CT392" s="50"/>
      <c r="CU392" s="50"/>
      <c r="CV392" s="50"/>
      <c r="CW392" s="50"/>
      <c r="CX392" s="50"/>
      <c r="CY392" s="50"/>
      <c r="CZ392" s="50"/>
      <c r="DA392" s="50"/>
      <c r="DB392" s="50"/>
      <c r="DC392" s="50"/>
      <c r="DD392" s="50"/>
      <c r="DE392" s="50"/>
      <c r="DF392" s="50"/>
      <c r="DG392" s="50"/>
      <c r="DH392" s="50"/>
      <c r="DI392" s="50"/>
      <c r="DJ392" s="50"/>
      <c r="DK392" s="50"/>
      <c r="DL392" s="50"/>
      <c r="DM392" s="50"/>
      <c r="DN392" s="50"/>
      <c r="DO392" s="50"/>
      <c r="DP392" s="50"/>
      <c r="DQ392" s="50"/>
      <c r="DR392" s="50"/>
      <c r="DS392" s="50"/>
      <c r="DT392" s="50"/>
      <c r="DU392" s="50"/>
      <c r="DV392" s="50"/>
      <c r="DW392" s="50"/>
      <c r="DX392" s="50"/>
      <c r="DY392" s="50"/>
      <c r="DZ392" s="50"/>
      <c r="EA392" s="50"/>
      <c r="EB392" s="50"/>
      <c r="EC392" s="50"/>
      <c r="ED392" s="50"/>
      <c r="EE392" s="50"/>
      <c r="EF392" s="50"/>
      <c r="EG392" s="50"/>
      <c r="EH392" s="50"/>
      <c r="EI392" s="50"/>
      <c r="EJ392" s="50"/>
      <c r="EK392" s="50"/>
      <c r="EL392" s="50"/>
      <c r="EM392" s="50"/>
      <c r="EN392" s="50"/>
      <c r="EO392" s="50"/>
      <c r="EP392" s="50"/>
      <c r="EQ392" s="50"/>
      <c r="ER392" s="50"/>
      <c r="ES392" s="50"/>
      <c r="ET392" s="50"/>
      <c r="EU392" s="50"/>
      <c r="EV392" s="50"/>
      <c r="EW392" s="50"/>
      <c r="EX392" s="50"/>
      <c r="EY392" s="50"/>
      <c r="EZ392" s="50"/>
      <c r="FA392" s="50"/>
      <c r="FB392" s="50"/>
      <c r="FC392" s="50"/>
      <c r="FD392" s="50"/>
      <c r="FE392" s="50"/>
      <c r="FF392" s="50"/>
      <c r="FG392" s="50"/>
      <c r="FH392" s="50"/>
      <c r="FI392" s="50"/>
      <c r="FJ392" s="50"/>
      <c r="FK392" s="50"/>
      <c r="FL392" s="50"/>
      <c r="FM392" s="50"/>
      <c r="FN392" s="50"/>
      <c r="FO392" s="50"/>
      <c r="FP392" s="50"/>
      <c r="FQ392" s="50"/>
      <c r="FR392" s="50"/>
      <c r="FS392" s="50"/>
      <c r="FT392" s="50"/>
      <c r="FU392" s="50"/>
      <c r="FV392" s="50"/>
      <c r="FW392" s="50"/>
      <c r="FX392" s="50"/>
      <c r="FY392" s="50"/>
      <c r="FZ392" s="50"/>
      <c r="GA392" s="50"/>
      <c r="GB392" s="50"/>
      <c r="GC392" s="50"/>
      <c r="GD392" s="50"/>
      <c r="GE392" s="50"/>
      <c r="GF392" s="50"/>
      <c r="GG392" s="50"/>
      <c r="GH392" s="50"/>
      <c r="GI392" s="50"/>
      <c r="GJ392" s="50"/>
      <c r="GK392" s="50"/>
      <c r="GL392" s="50"/>
      <c r="GM392" s="50"/>
      <c r="GN392" s="50"/>
      <c r="GO392" s="50"/>
      <c r="GP392" s="50"/>
      <c r="GQ392" s="50"/>
      <c r="GR392" s="50"/>
      <c r="GS392" s="50"/>
      <c r="GT392" s="50"/>
      <c r="GU392" s="50"/>
      <c r="GV392" s="50"/>
      <c r="GW392" s="50"/>
      <c r="GX392" s="50"/>
      <c r="GY392" s="50"/>
      <c r="GZ392" s="50"/>
      <c r="HA392" s="50"/>
      <c r="HB392" s="50"/>
      <c r="HC392" s="50"/>
      <c r="HD392" s="50"/>
      <c r="HE392" s="50"/>
      <c r="HF392" s="50"/>
      <c r="HG392" s="50"/>
      <c r="HH392" s="50"/>
      <c r="HI392" s="50"/>
      <c r="HJ392" s="50"/>
      <c r="HK392" s="50"/>
      <c r="HL392" s="50"/>
      <c r="HM392" s="50"/>
      <c r="HN392" s="50"/>
      <c r="HO392" s="50"/>
      <c r="HP392" s="50"/>
      <c r="HQ392" s="50"/>
      <c r="HR392" s="50"/>
      <c r="HS392" s="50"/>
      <c r="HT392" s="50"/>
      <c r="HU392" s="50"/>
      <c r="HV392" s="50"/>
      <c r="HW392" s="50"/>
      <c r="HX392" s="50"/>
      <c r="HY392" s="50"/>
      <c r="HZ392" s="50"/>
      <c r="IA392" s="50"/>
      <c r="IB392" s="50"/>
      <c r="IC392" s="50"/>
      <c r="ID392" s="50"/>
      <c r="IE392" s="50"/>
      <c r="IF392" s="50"/>
      <c r="IG392" s="50"/>
      <c r="IH392" s="50"/>
      <c r="II392" s="50"/>
      <c r="IJ392" s="50"/>
      <c r="IK392" s="50"/>
      <c r="IL392" s="50"/>
      <c r="IM392" s="50"/>
      <c r="IN392" s="50"/>
      <c r="IO392" s="50"/>
      <c r="IP392" s="50"/>
      <c r="IQ392" s="50"/>
      <c r="IR392" s="50"/>
      <c r="IS392" s="50"/>
    </row>
    <row r="393" spans="1:253" ht="14.25" customHeight="1" x14ac:dyDescent="0.2">
      <c r="A393" s="56" t="str">
        <f t="shared" si="43"/>
        <v>camera.0806</v>
      </c>
      <c r="B393" s="57">
        <v>806</v>
      </c>
      <c r="C393" s="58" t="s">
        <v>60</v>
      </c>
      <c r="D393" s="58">
        <v>298.8</v>
      </c>
      <c r="E393" s="58" t="s">
        <v>1118</v>
      </c>
      <c r="F393" s="58" t="s">
        <v>84</v>
      </c>
      <c r="G393" s="58" t="s">
        <v>35</v>
      </c>
      <c r="H393" s="58" t="s">
        <v>586</v>
      </c>
      <c r="I393" s="58" t="s">
        <v>587</v>
      </c>
      <c r="J393" s="50" t="s">
        <v>37</v>
      </c>
      <c r="K393" s="63" t="s">
        <v>3722</v>
      </c>
      <c r="L393" s="65" t="s">
        <v>1119</v>
      </c>
      <c r="M393" s="58"/>
      <c r="N393" s="58"/>
      <c r="O393" s="50">
        <v>80</v>
      </c>
      <c r="P393" s="50">
        <v>80</v>
      </c>
      <c r="Q393" s="50">
        <v>554</v>
      </c>
      <c r="R393" s="50" t="s">
        <v>1674</v>
      </c>
      <c r="S393" s="50" t="s">
        <v>41</v>
      </c>
      <c r="T393" s="50">
        <v>0</v>
      </c>
      <c r="U393" s="50">
        <v>0</v>
      </c>
      <c r="V393" s="50" t="s">
        <v>1120</v>
      </c>
      <c r="W393" s="50" t="s">
        <v>88</v>
      </c>
      <c r="X393" s="60"/>
      <c r="AA393" s="50" t="s">
        <v>102</v>
      </c>
      <c r="AB393" s="58" t="s">
        <v>60</v>
      </c>
      <c r="AC393" s="50" t="s">
        <v>89</v>
      </c>
      <c r="AD393" s="50">
        <v>0</v>
      </c>
      <c r="AE393" s="50">
        <v>0</v>
      </c>
      <c r="AF393" s="50">
        <v>300</v>
      </c>
      <c r="AG393" s="50" t="s">
        <v>43</v>
      </c>
      <c r="AH393" s="50" t="str">
        <f t="shared" si="45"/>
        <v>AP-7 298,8 L'Ametlla de Mar</v>
      </c>
      <c r="AI393" s="50"/>
      <c r="AJ393" s="50" t="str">
        <f t="shared" si="46"/>
        <v>{'Camera information':{'Identifier':'camera.0806','Number':806,'Group':'AP-7','Name':'AP-7 298,8 L'Ametlla de Mar','Location':'AP-7 (S)',</v>
      </c>
      <c r="AK393" s="50" t="str">
        <f t="shared" si="44"/>
        <v>'Description':'AP-7 298,8 L'Ametlla de Mar','Symbol':'Fixed camera','Owner':'AUMAR','Municipality':'Ametlla de Mar','Kilometric Point':'298,8','Road':'AP-7','Direction':'0',</v>
      </c>
      <c r="AL393" s="50" t="str">
        <f t="shared" si="47"/>
        <v>'Latitude':'0','Longitude':'0','Manufacturer':'LANACCESS','Model':'-','Protocol':'		VLC','Polling':300,</v>
      </c>
      <c r="AM393" s="50" t="str">
        <f t="shared" si="42"/>
        <v>'Connection':{'Address':'10.149.15.45','Multicast address':'				235.2.0.9','User':'','Password':'','HTTP port':80,'ONVIF port':80,'RTSP port':554},</v>
      </c>
      <c r="AN393" s="50" t="str">
        <f t="shared" si="48"/>
        <v>'PTZ protocol':{'Protocol':'		VLC','Address':			0,'Port':0,'Serial settings':'0'}}},</v>
      </c>
      <c r="AO393" s="50"/>
      <c r="AP393" s="50"/>
      <c r="AQ393" s="50"/>
      <c r="AR393" s="50"/>
      <c r="AS393" s="50"/>
      <c r="AT393" s="50"/>
      <c r="AU393" s="50"/>
      <c r="AV393" s="50"/>
      <c r="AW393" s="50"/>
      <c r="AX393" s="50"/>
      <c r="AY393" s="50"/>
      <c r="AZ393" s="50"/>
      <c r="BA393" s="50"/>
      <c r="BB393" s="50"/>
      <c r="BC393" s="50"/>
      <c r="BD393" s="50"/>
      <c r="BE393" s="50"/>
      <c r="BF393" s="50"/>
      <c r="BG393" s="50"/>
      <c r="BH393" s="50"/>
      <c r="BI393" s="50"/>
      <c r="BJ393" s="50"/>
      <c r="BK393" s="50"/>
      <c r="BL393" s="50"/>
      <c r="BM393" s="50"/>
      <c r="BN393" s="50"/>
      <c r="BO393" s="50"/>
      <c r="BP393" s="50"/>
      <c r="BQ393" s="50"/>
      <c r="BR393" s="50"/>
      <c r="BS393" s="50"/>
      <c r="BT393" s="50"/>
      <c r="BU393" s="50"/>
      <c r="BV393" s="50"/>
      <c r="BW393" s="50"/>
      <c r="BX393" s="50"/>
      <c r="BY393" s="50"/>
      <c r="BZ393" s="50"/>
      <c r="CA393" s="50"/>
      <c r="CB393" s="50"/>
      <c r="CC393" s="50"/>
      <c r="CD393" s="50"/>
      <c r="CE393" s="50"/>
      <c r="CF393" s="50"/>
      <c r="CG393" s="50"/>
      <c r="CH393" s="50"/>
      <c r="CI393" s="50"/>
      <c r="CJ393" s="50"/>
      <c r="CK393" s="50"/>
      <c r="CL393" s="50"/>
      <c r="CM393" s="50"/>
      <c r="CN393" s="50"/>
      <c r="CO393" s="50"/>
      <c r="CP393" s="50"/>
      <c r="CQ393" s="50"/>
      <c r="CR393" s="50"/>
      <c r="CS393" s="50"/>
      <c r="CT393" s="50"/>
      <c r="CU393" s="50"/>
      <c r="CV393" s="50"/>
      <c r="CW393" s="50"/>
      <c r="CX393" s="50"/>
      <c r="CY393" s="50"/>
      <c r="CZ393" s="50"/>
      <c r="DA393" s="50"/>
      <c r="DB393" s="50"/>
      <c r="DC393" s="50"/>
      <c r="DD393" s="50"/>
      <c r="DE393" s="50"/>
      <c r="DF393" s="50"/>
      <c r="DG393" s="50"/>
      <c r="DH393" s="50"/>
      <c r="DI393" s="50"/>
      <c r="DJ393" s="50"/>
      <c r="DK393" s="50"/>
      <c r="DL393" s="50"/>
      <c r="DM393" s="50"/>
      <c r="DN393" s="50"/>
      <c r="DO393" s="50"/>
      <c r="DP393" s="50"/>
      <c r="DQ393" s="50"/>
      <c r="DR393" s="50"/>
      <c r="DS393" s="50"/>
      <c r="DT393" s="50"/>
      <c r="DU393" s="50"/>
      <c r="DV393" s="50"/>
      <c r="DW393" s="50"/>
      <c r="DX393" s="50"/>
      <c r="DY393" s="50"/>
      <c r="DZ393" s="50"/>
      <c r="EA393" s="50"/>
      <c r="EB393" s="50"/>
      <c r="EC393" s="50"/>
      <c r="ED393" s="50"/>
      <c r="EE393" s="50"/>
      <c r="EF393" s="50"/>
      <c r="EG393" s="50"/>
      <c r="EH393" s="50"/>
      <c r="EI393" s="50"/>
      <c r="EJ393" s="50"/>
      <c r="EK393" s="50"/>
      <c r="EL393" s="50"/>
      <c r="EM393" s="50"/>
      <c r="EN393" s="50"/>
      <c r="EO393" s="50"/>
      <c r="EP393" s="50"/>
      <c r="EQ393" s="50"/>
      <c r="ER393" s="50"/>
      <c r="ES393" s="50"/>
      <c r="ET393" s="50"/>
      <c r="EU393" s="50"/>
      <c r="EV393" s="50"/>
      <c r="EW393" s="50"/>
      <c r="EX393" s="50"/>
      <c r="EY393" s="50"/>
      <c r="EZ393" s="50"/>
      <c r="FA393" s="50"/>
      <c r="FB393" s="50"/>
      <c r="FC393" s="50"/>
      <c r="FD393" s="50"/>
      <c r="FE393" s="50"/>
      <c r="FF393" s="50"/>
      <c r="FG393" s="50"/>
      <c r="FH393" s="50"/>
      <c r="FI393" s="50"/>
      <c r="FJ393" s="50"/>
      <c r="FK393" s="50"/>
      <c r="FL393" s="50"/>
      <c r="FM393" s="50"/>
      <c r="FN393" s="50"/>
      <c r="FO393" s="50"/>
      <c r="FP393" s="50"/>
      <c r="FQ393" s="50"/>
      <c r="FR393" s="50"/>
      <c r="FS393" s="50"/>
      <c r="FT393" s="50"/>
      <c r="FU393" s="50"/>
      <c r="FV393" s="50"/>
      <c r="FW393" s="50"/>
      <c r="FX393" s="50"/>
      <c r="FY393" s="50"/>
      <c r="FZ393" s="50"/>
      <c r="GA393" s="50"/>
      <c r="GB393" s="50"/>
      <c r="GC393" s="50"/>
      <c r="GD393" s="50"/>
      <c r="GE393" s="50"/>
      <c r="GF393" s="50"/>
      <c r="GG393" s="50"/>
      <c r="GH393" s="50"/>
      <c r="GI393" s="50"/>
      <c r="GJ393" s="50"/>
      <c r="GK393" s="50"/>
      <c r="GL393" s="50"/>
      <c r="GM393" s="50"/>
      <c r="GN393" s="50"/>
      <c r="GO393" s="50"/>
      <c r="GP393" s="50"/>
      <c r="GQ393" s="50"/>
      <c r="GR393" s="50"/>
      <c r="GS393" s="50"/>
      <c r="GT393" s="50"/>
      <c r="GU393" s="50"/>
      <c r="GV393" s="50"/>
      <c r="GW393" s="50"/>
      <c r="GX393" s="50"/>
      <c r="GY393" s="50"/>
      <c r="GZ393" s="50"/>
      <c r="HA393" s="50"/>
      <c r="HB393" s="50"/>
      <c r="HC393" s="50"/>
      <c r="HD393" s="50"/>
      <c r="HE393" s="50"/>
      <c r="HF393" s="50"/>
      <c r="HG393" s="50"/>
      <c r="HH393" s="50"/>
      <c r="HI393" s="50"/>
      <c r="HJ393" s="50"/>
      <c r="HK393" s="50"/>
      <c r="HL393" s="50"/>
      <c r="HM393" s="50"/>
      <c r="HN393" s="50"/>
      <c r="HO393" s="50"/>
      <c r="HP393" s="50"/>
      <c r="HQ393" s="50"/>
      <c r="HR393" s="50"/>
      <c r="HS393" s="50"/>
      <c r="HT393" s="50"/>
      <c r="HU393" s="50"/>
      <c r="HV393" s="50"/>
      <c r="HW393" s="50"/>
      <c r="HX393" s="50"/>
      <c r="HY393" s="50"/>
      <c r="HZ393" s="50"/>
      <c r="IA393" s="50"/>
      <c r="IB393" s="50"/>
      <c r="IC393" s="50"/>
      <c r="ID393" s="50"/>
      <c r="IE393" s="50"/>
      <c r="IF393" s="50"/>
      <c r="IG393" s="50"/>
      <c r="IH393" s="50"/>
      <c r="II393" s="50"/>
      <c r="IJ393" s="50"/>
      <c r="IK393" s="50"/>
      <c r="IL393" s="50"/>
      <c r="IM393" s="50"/>
      <c r="IN393" s="50"/>
      <c r="IO393" s="50"/>
      <c r="IP393" s="50"/>
      <c r="IQ393" s="50"/>
      <c r="IR393" s="50"/>
      <c r="IS393" s="50"/>
    </row>
    <row r="394" spans="1:253" ht="14.25" customHeight="1" x14ac:dyDescent="0.2">
      <c r="A394" s="56" t="str">
        <f t="shared" si="43"/>
        <v>camera.0805</v>
      </c>
      <c r="B394" s="57">
        <v>805</v>
      </c>
      <c r="C394" s="58" t="s">
        <v>60</v>
      </c>
      <c r="D394" s="58">
        <v>297</v>
      </c>
      <c r="E394" s="58" t="s">
        <v>1118</v>
      </c>
      <c r="F394" s="58" t="s">
        <v>84</v>
      </c>
      <c r="G394" s="58" t="s">
        <v>35</v>
      </c>
      <c r="H394" s="58" t="s">
        <v>586</v>
      </c>
      <c r="I394" s="58" t="s">
        <v>587</v>
      </c>
      <c r="J394" s="50" t="s">
        <v>37</v>
      </c>
      <c r="K394" s="63" t="s">
        <v>3722</v>
      </c>
      <c r="L394" s="65" t="s">
        <v>1121</v>
      </c>
      <c r="M394" s="58"/>
      <c r="N394" s="58"/>
      <c r="O394" s="50">
        <v>80</v>
      </c>
      <c r="P394" s="50">
        <v>80</v>
      </c>
      <c r="Q394" s="50">
        <v>554</v>
      </c>
      <c r="R394" s="50" t="s">
        <v>1674</v>
      </c>
      <c r="S394" s="50" t="s">
        <v>41</v>
      </c>
      <c r="T394" s="50">
        <v>0</v>
      </c>
      <c r="U394" s="50">
        <v>0</v>
      </c>
      <c r="V394" s="50" t="s">
        <v>1122</v>
      </c>
      <c r="W394" s="50" t="s">
        <v>88</v>
      </c>
      <c r="X394" s="60" t="s">
        <v>1123</v>
      </c>
      <c r="AA394" s="50" t="s">
        <v>53</v>
      </c>
      <c r="AB394" s="58" t="s">
        <v>60</v>
      </c>
      <c r="AC394" s="50" t="s">
        <v>89</v>
      </c>
      <c r="AD394" s="50">
        <v>0</v>
      </c>
      <c r="AE394" s="50">
        <v>0</v>
      </c>
      <c r="AF394" s="50">
        <v>300</v>
      </c>
      <c r="AG394" s="50" t="s">
        <v>43</v>
      </c>
      <c r="AH394" s="50" t="str">
        <f t="shared" si="45"/>
        <v>AP-7 297 L'Ametlla de Mar</v>
      </c>
      <c r="AI394" s="50"/>
      <c r="AJ394" s="50" t="str">
        <f t="shared" si="46"/>
        <v>{'Camera information':{'Identifier':'camera.0805','Number':805,'Group':'AP-7','Name':'AP-7 297 L'Ametlla de Mar','Location':'AP-7 (S)',</v>
      </c>
      <c r="AK394" s="50" t="str">
        <f t="shared" si="44"/>
        <v>'Description':'AP-7 297 L'Ametlla de Mar','Symbol':'Fixed camera','Owner':'AUMAR','Municipality':'Ametlla de Mar','Kilometric Point':'297','Road':'AP-7','Direction':'0',</v>
      </c>
      <c r="AL394" s="50" t="str">
        <f t="shared" si="47"/>
        <v>'Latitude':'0','Longitude':'0','Manufacturer':'LANACCESS','Model':'-','Protocol':'		VLC','Polling':300,</v>
      </c>
      <c r="AM394" s="50" t="str">
        <f t="shared" si="42"/>
        <v>'Connection':{'Address':'10.149.15.46','Multicast address':'				235.2.0.10','User':'','Password':'','HTTP port':80,'ONVIF port':80,'RTSP port':554},</v>
      </c>
      <c r="AN394" s="50" t="str">
        <f t="shared" si="48"/>
        <v>'PTZ protocol':{'Protocol':'		VLC','Address':			0,'Port':0,'Serial settings':'0'}}},</v>
      </c>
      <c r="AO394" s="50"/>
      <c r="AP394" s="50"/>
      <c r="AQ394" s="50"/>
      <c r="AR394" s="50"/>
      <c r="AS394" s="50"/>
      <c r="AT394" s="50"/>
      <c r="AU394" s="50"/>
      <c r="AV394" s="50"/>
      <c r="AW394" s="50"/>
      <c r="AX394" s="50"/>
      <c r="AY394" s="50"/>
      <c r="AZ394" s="50"/>
      <c r="BA394" s="50"/>
      <c r="BB394" s="50"/>
      <c r="BC394" s="50"/>
      <c r="BD394" s="50"/>
      <c r="BE394" s="50"/>
      <c r="BF394" s="50"/>
      <c r="BG394" s="50"/>
      <c r="BH394" s="50"/>
      <c r="BI394" s="50"/>
      <c r="BJ394" s="50"/>
      <c r="BK394" s="50"/>
      <c r="BL394" s="50"/>
      <c r="BM394" s="50"/>
      <c r="BN394" s="50"/>
      <c r="BO394" s="50"/>
      <c r="BP394" s="50"/>
      <c r="BQ394" s="50"/>
      <c r="BR394" s="50"/>
      <c r="BS394" s="50"/>
      <c r="BT394" s="50"/>
      <c r="BU394" s="50"/>
      <c r="BV394" s="50"/>
      <c r="BW394" s="50"/>
      <c r="BX394" s="50"/>
      <c r="BY394" s="50"/>
      <c r="BZ394" s="50"/>
      <c r="CA394" s="50"/>
      <c r="CB394" s="50"/>
      <c r="CC394" s="50"/>
      <c r="CD394" s="50"/>
      <c r="CE394" s="50"/>
      <c r="CF394" s="50"/>
      <c r="CG394" s="50"/>
      <c r="CH394" s="50"/>
      <c r="CI394" s="50"/>
      <c r="CJ394" s="50"/>
      <c r="CK394" s="50"/>
      <c r="CL394" s="50"/>
      <c r="CM394" s="50"/>
      <c r="CN394" s="50"/>
      <c r="CO394" s="50"/>
      <c r="CP394" s="50"/>
      <c r="CQ394" s="50"/>
      <c r="CR394" s="50"/>
      <c r="CS394" s="50"/>
      <c r="CT394" s="50"/>
      <c r="CU394" s="50"/>
      <c r="CV394" s="50"/>
      <c r="CW394" s="50"/>
      <c r="CX394" s="50"/>
      <c r="CY394" s="50"/>
      <c r="CZ394" s="50"/>
      <c r="DA394" s="50"/>
      <c r="DB394" s="50"/>
      <c r="DC394" s="50"/>
      <c r="DD394" s="50"/>
      <c r="DE394" s="50"/>
      <c r="DF394" s="50"/>
      <c r="DG394" s="50"/>
      <c r="DH394" s="50"/>
      <c r="DI394" s="50"/>
      <c r="DJ394" s="50"/>
      <c r="DK394" s="50"/>
      <c r="DL394" s="50"/>
      <c r="DM394" s="50"/>
      <c r="DN394" s="50"/>
      <c r="DO394" s="50"/>
      <c r="DP394" s="50"/>
      <c r="DQ394" s="50"/>
      <c r="DR394" s="50"/>
      <c r="DS394" s="50"/>
      <c r="DT394" s="50"/>
      <c r="DU394" s="50"/>
      <c r="DV394" s="50"/>
      <c r="DW394" s="50"/>
      <c r="DX394" s="50"/>
      <c r="DY394" s="50"/>
      <c r="DZ394" s="50"/>
      <c r="EA394" s="50"/>
      <c r="EB394" s="50"/>
      <c r="EC394" s="50"/>
      <c r="ED394" s="50"/>
      <c r="EE394" s="50"/>
      <c r="EF394" s="50"/>
      <c r="EG394" s="50"/>
      <c r="EH394" s="50"/>
      <c r="EI394" s="50"/>
      <c r="EJ394" s="50"/>
      <c r="EK394" s="50"/>
      <c r="EL394" s="50"/>
      <c r="EM394" s="50"/>
      <c r="EN394" s="50"/>
      <c r="EO394" s="50"/>
      <c r="EP394" s="50"/>
      <c r="EQ394" s="50"/>
      <c r="ER394" s="50"/>
      <c r="ES394" s="50"/>
      <c r="ET394" s="50"/>
      <c r="EU394" s="50"/>
      <c r="EV394" s="50"/>
      <c r="EW394" s="50"/>
      <c r="EX394" s="50"/>
      <c r="EY394" s="50"/>
      <c r="EZ394" s="50"/>
      <c r="FA394" s="50"/>
      <c r="FB394" s="50"/>
      <c r="FC394" s="50"/>
      <c r="FD394" s="50"/>
      <c r="FE394" s="50"/>
      <c r="FF394" s="50"/>
      <c r="FG394" s="50"/>
      <c r="FH394" s="50"/>
      <c r="FI394" s="50"/>
      <c r="FJ394" s="50"/>
      <c r="FK394" s="50"/>
      <c r="FL394" s="50"/>
      <c r="FM394" s="50"/>
      <c r="FN394" s="50"/>
      <c r="FO394" s="50"/>
      <c r="FP394" s="50"/>
      <c r="FQ394" s="50"/>
      <c r="FR394" s="50"/>
      <c r="FS394" s="50"/>
      <c r="FT394" s="50"/>
      <c r="FU394" s="50"/>
      <c r="FV394" s="50"/>
      <c r="FW394" s="50"/>
      <c r="FX394" s="50"/>
      <c r="FY394" s="50"/>
      <c r="FZ394" s="50"/>
      <c r="GA394" s="50"/>
      <c r="GB394" s="50"/>
      <c r="GC394" s="50"/>
      <c r="GD394" s="50"/>
      <c r="GE394" s="50"/>
      <c r="GF394" s="50"/>
      <c r="GG394" s="50"/>
      <c r="GH394" s="50"/>
      <c r="GI394" s="50"/>
      <c r="GJ394" s="50"/>
      <c r="GK394" s="50"/>
      <c r="GL394" s="50"/>
      <c r="GM394" s="50"/>
      <c r="GN394" s="50"/>
      <c r="GO394" s="50"/>
      <c r="GP394" s="50"/>
      <c r="GQ394" s="50"/>
      <c r="GR394" s="50"/>
      <c r="GS394" s="50"/>
      <c r="GT394" s="50"/>
      <c r="GU394" s="50"/>
      <c r="GV394" s="50"/>
      <c r="GW394" s="50"/>
      <c r="GX394" s="50"/>
      <c r="GY394" s="50"/>
      <c r="GZ394" s="50"/>
      <c r="HA394" s="50"/>
      <c r="HB394" s="50"/>
      <c r="HC394" s="50"/>
      <c r="HD394" s="50"/>
      <c r="HE394" s="50"/>
      <c r="HF394" s="50"/>
      <c r="HG394" s="50"/>
      <c r="HH394" s="50"/>
      <c r="HI394" s="50"/>
      <c r="HJ394" s="50"/>
      <c r="HK394" s="50"/>
      <c r="HL394" s="50"/>
      <c r="HM394" s="50"/>
      <c r="HN394" s="50"/>
      <c r="HO394" s="50"/>
      <c r="HP394" s="50"/>
      <c r="HQ394" s="50"/>
      <c r="HR394" s="50"/>
      <c r="HS394" s="50"/>
      <c r="HT394" s="50"/>
      <c r="HU394" s="50"/>
      <c r="HV394" s="50"/>
      <c r="HW394" s="50"/>
      <c r="HX394" s="50"/>
      <c r="HY394" s="50"/>
      <c r="HZ394" s="50"/>
      <c r="IA394" s="50"/>
      <c r="IB394" s="50"/>
      <c r="IC394" s="50"/>
      <c r="ID394" s="50"/>
      <c r="IE394" s="50"/>
      <c r="IF394" s="50"/>
      <c r="IG394" s="50"/>
      <c r="IH394" s="50"/>
      <c r="II394" s="50"/>
      <c r="IJ394" s="50"/>
      <c r="IK394" s="50"/>
      <c r="IL394" s="50"/>
      <c r="IM394" s="50"/>
      <c r="IN394" s="50"/>
      <c r="IO394" s="50"/>
      <c r="IP394" s="50"/>
      <c r="IQ394" s="50"/>
      <c r="IR394" s="50"/>
      <c r="IS394" s="50"/>
    </row>
    <row r="395" spans="1:253" ht="12.75" x14ac:dyDescent="0.2">
      <c r="A395" s="56" t="str">
        <f t="shared" si="43"/>
        <v>camera.4001</v>
      </c>
      <c r="B395" s="57">
        <v>4001</v>
      </c>
      <c r="C395" s="58" t="s">
        <v>249</v>
      </c>
      <c r="D395" s="58">
        <v>85.048000000000002</v>
      </c>
      <c r="E395" s="58" t="s">
        <v>45</v>
      </c>
      <c r="F395" s="58" t="s">
        <v>61</v>
      </c>
      <c r="G395" s="58" t="s">
        <v>35</v>
      </c>
      <c r="H395" s="58" t="s">
        <v>251</v>
      </c>
      <c r="I395" s="58" t="s">
        <v>251</v>
      </c>
      <c r="J395" s="50" t="s">
        <v>37</v>
      </c>
      <c r="K395" s="60" t="s">
        <v>38</v>
      </c>
      <c r="L395" s="60" t="s">
        <v>1124</v>
      </c>
      <c r="M395" s="58" t="s">
        <v>39</v>
      </c>
      <c r="N395" s="58" t="s">
        <v>40</v>
      </c>
      <c r="O395" s="50">
        <v>80</v>
      </c>
      <c r="P395" s="50">
        <v>80</v>
      </c>
      <c r="Q395" s="50">
        <v>554</v>
      </c>
      <c r="R395" s="50" t="s">
        <v>1677</v>
      </c>
      <c r="S395" s="50" t="s">
        <v>558</v>
      </c>
      <c r="T395" s="50">
        <v>8</v>
      </c>
      <c r="U395" s="50" t="s">
        <v>66</v>
      </c>
      <c r="V395" s="50" t="s">
        <v>1125</v>
      </c>
      <c r="W395" s="50" t="s">
        <v>1126</v>
      </c>
      <c r="AB395" s="58" t="s">
        <v>249</v>
      </c>
      <c r="AC395" s="50" t="s">
        <v>511</v>
      </c>
      <c r="AD395" s="50">
        <v>41.484886600006497</v>
      </c>
      <c r="AE395" s="50">
        <v>2.2956741556636202</v>
      </c>
      <c r="AF395" s="50">
        <v>300</v>
      </c>
      <c r="AG395" s="50" t="s">
        <v>43</v>
      </c>
      <c r="AH395" s="50" t="str">
        <f t="shared" si="45"/>
        <v>C-32 85,048 Alella</v>
      </c>
      <c r="AI395" s="50"/>
      <c r="AJ395" s="50" t="str">
        <f t="shared" si="46"/>
        <v>{'Camera information':{'Identifier':'camera.4001','Number':4001,'Group':'C-32','Name':'C-32 85,048 Alella','Location':'ACCESSOS NORD',</v>
      </c>
      <c r="AK395" s="50" t="str">
        <f t="shared" si="44"/>
        <v>'Description':'C-32 85,048 Alella','Symbol':'Fixed camera','Owner':'SCT','Municipality':'Alella','Kilometric Point':'85,048','Road':'C-32','Direction':'CRE',</v>
      </c>
      <c r="AL395" s="50" t="str">
        <f t="shared" si="47"/>
        <v>'Latitude':'41,4848866000065','Longitude':'2,29567415566362','Manufacturer':'LANACCESS','Model':'onSafe MPEGx-120E','Protocol':'		LANACCESS','Polling':300,</v>
      </c>
      <c r="AM395" s="50" t="str">
        <f t="shared" si="42"/>
        <v>'Connection':{'Address':'10.137.229.66','Multicast address':'				239.137.229.66','User':'hello','Password':'world','HTTP port':80,'ONVIF port':80,'RTSP port':554},</v>
      </c>
      <c r="AN395" s="50" t="str">
        <f t="shared" si="48"/>
        <v>'PTZ protocol':{'Protocol':'		LANACCESS','Address':			10,'Port':8,'Serial settings':'1200,8,E,1'}}},</v>
      </c>
      <c r="AO395" s="50"/>
      <c r="AP395" s="50"/>
      <c r="AQ395" s="50"/>
      <c r="AR395" s="50"/>
      <c r="AS395" s="50"/>
      <c r="AT395" s="50"/>
      <c r="AU395" s="50"/>
      <c r="AV395" s="50"/>
      <c r="AW395" s="50"/>
      <c r="AX395" s="50"/>
      <c r="AY395" s="50"/>
      <c r="AZ395" s="50"/>
      <c r="BA395" s="50"/>
      <c r="BB395" s="50"/>
      <c r="BC395" s="50"/>
      <c r="BD395" s="50"/>
      <c r="BE395" s="50"/>
      <c r="BF395" s="50"/>
      <c r="BG395" s="50"/>
      <c r="BH395" s="50"/>
      <c r="BI395" s="50"/>
      <c r="BJ395" s="50"/>
      <c r="BK395" s="50"/>
      <c r="BL395" s="50"/>
      <c r="BM395" s="50"/>
      <c r="BN395" s="50"/>
      <c r="BO395" s="50"/>
      <c r="BP395" s="50"/>
      <c r="BQ395" s="50"/>
      <c r="BR395" s="50"/>
      <c r="BS395" s="50"/>
      <c r="BT395" s="50"/>
      <c r="BU395" s="50"/>
      <c r="BV395" s="50"/>
      <c r="BW395" s="50"/>
      <c r="BX395" s="50"/>
      <c r="BY395" s="50"/>
      <c r="BZ395" s="50"/>
      <c r="CA395" s="50"/>
      <c r="CB395" s="50"/>
      <c r="CC395" s="50"/>
      <c r="CD395" s="50"/>
      <c r="CE395" s="50"/>
      <c r="CF395" s="50"/>
      <c r="CG395" s="50"/>
      <c r="CH395" s="50"/>
      <c r="CI395" s="50"/>
      <c r="CJ395" s="50"/>
      <c r="CK395" s="50"/>
      <c r="CL395" s="50"/>
      <c r="CM395" s="50"/>
      <c r="CN395" s="50"/>
      <c r="CO395" s="50"/>
      <c r="CP395" s="50"/>
      <c r="CQ395" s="50"/>
      <c r="CR395" s="50"/>
      <c r="CS395" s="50"/>
      <c r="CT395" s="50"/>
      <c r="CU395" s="50"/>
      <c r="CV395" s="50"/>
      <c r="CW395" s="50"/>
      <c r="CX395" s="50"/>
      <c r="CY395" s="50"/>
      <c r="CZ395" s="50"/>
      <c r="DA395" s="50"/>
      <c r="DB395" s="50"/>
      <c r="DC395" s="50"/>
      <c r="DD395" s="50"/>
      <c r="DE395" s="50"/>
      <c r="DF395" s="50"/>
      <c r="DG395" s="50"/>
      <c r="DH395" s="50"/>
      <c r="DI395" s="50"/>
      <c r="DJ395" s="50"/>
      <c r="DK395" s="50"/>
      <c r="DL395" s="50"/>
      <c r="DM395" s="50"/>
      <c r="DN395" s="50"/>
      <c r="DO395" s="50"/>
      <c r="DP395" s="50"/>
      <c r="DQ395" s="50"/>
      <c r="DR395" s="50"/>
      <c r="DS395" s="50"/>
      <c r="DT395" s="50"/>
      <c r="DU395" s="50"/>
      <c r="DV395" s="50"/>
      <c r="DW395" s="50"/>
      <c r="DX395" s="50"/>
      <c r="DY395" s="50"/>
      <c r="DZ395" s="50"/>
      <c r="EA395" s="50"/>
      <c r="EB395" s="50"/>
      <c r="EC395" s="50"/>
      <c r="ED395" s="50"/>
      <c r="EE395" s="50"/>
      <c r="EF395" s="50"/>
      <c r="EG395" s="50"/>
      <c r="EH395" s="50"/>
      <c r="EI395" s="50"/>
      <c r="EJ395" s="50"/>
      <c r="EK395" s="50"/>
      <c r="EL395" s="50"/>
      <c r="EM395" s="50"/>
      <c r="EN395" s="50"/>
      <c r="EO395" s="50"/>
      <c r="EP395" s="50"/>
      <c r="EQ395" s="50"/>
      <c r="ER395" s="50"/>
      <c r="ES395" s="50"/>
      <c r="ET395" s="50"/>
      <c r="EU395" s="50"/>
      <c r="EV395" s="50"/>
      <c r="EW395" s="50"/>
      <c r="EX395" s="50"/>
      <c r="EY395" s="50"/>
      <c r="EZ395" s="50"/>
      <c r="FA395" s="50"/>
      <c r="FB395" s="50"/>
      <c r="FC395" s="50"/>
      <c r="FD395" s="50"/>
      <c r="FE395" s="50"/>
      <c r="FF395" s="50"/>
      <c r="FG395" s="50"/>
      <c r="FH395" s="50"/>
      <c r="FI395" s="50"/>
      <c r="FJ395" s="50"/>
      <c r="FK395" s="50"/>
      <c r="FL395" s="50"/>
      <c r="FM395" s="50"/>
      <c r="FN395" s="50"/>
      <c r="FO395" s="50"/>
      <c r="FP395" s="50"/>
      <c r="FQ395" s="50"/>
      <c r="FR395" s="50"/>
      <c r="FS395" s="50"/>
      <c r="FT395" s="50"/>
      <c r="FU395" s="50"/>
      <c r="FV395" s="50"/>
      <c r="FW395" s="50"/>
      <c r="FX395" s="50"/>
      <c r="FY395" s="50"/>
      <c r="FZ395" s="50"/>
      <c r="GA395" s="50"/>
      <c r="GB395" s="50"/>
      <c r="GC395" s="50"/>
      <c r="GD395" s="50"/>
      <c r="GE395" s="50"/>
      <c r="GF395" s="50"/>
      <c r="GG395" s="50"/>
      <c r="GH395" s="50"/>
      <c r="GI395" s="50"/>
      <c r="GJ395" s="50"/>
      <c r="GK395" s="50"/>
      <c r="GL395" s="50"/>
      <c r="GM395" s="50"/>
      <c r="GN395" s="50"/>
      <c r="GO395" s="50"/>
      <c r="GP395" s="50"/>
      <c r="GQ395" s="50"/>
      <c r="GR395" s="50"/>
      <c r="GS395" s="50"/>
      <c r="GT395" s="50"/>
      <c r="GU395" s="50"/>
      <c r="GV395" s="50"/>
      <c r="GW395" s="50"/>
      <c r="GX395" s="50"/>
      <c r="GY395" s="50"/>
      <c r="GZ395" s="50"/>
      <c r="HA395" s="50"/>
      <c r="HB395" s="50"/>
      <c r="HC395" s="50"/>
      <c r="HD395" s="50"/>
      <c r="HE395" s="50"/>
      <c r="HF395" s="50"/>
      <c r="HG395" s="50"/>
      <c r="HH395" s="50"/>
      <c r="HI395" s="50"/>
      <c r="HJ395" s="50"/>
      <c r="HK395" s="50"/>
      <c r="HL395" s="50"/>
      <c r="HM395" s="50"/>
      <c r="HN395" s="50"/>
      <c r="HO395" s="50"/>
      <c r="HP395" s="50"/>
      <c r="HQ395" s="50"/>
      <c r="HR395" s="50"/>
      <c r="HS395" s="50"/>
      <c r="HT395" s="50"/>
      <c r="HU395" s="50"/>
      <c r="HV395" s="50"/>
      <c r="HW395" s="50"/>
      <c r="HX395" s="50"/>
      <c r="HY395" s="50"/>
      <c r="HZ395" s="50"/>
      <c r="IA395" s="50"/>
      <c r="IB395" s="50"/>
      <c r="IC395" s="50"/>
      <c r="ID395" s="50"/>
      <c r="IE395" s="50"/>
      <c r="IF395" s="50"/>
      <c r="IG395" s="50"/>
      <c r="IH395" s="50"/>
      <c r="II395" s="50"/>
      <c r="IJ395" s="50"/>
      <c r="IK395" s="50"/>
      <c r="IL395" s="50"/>
      <c r="IM395" s="50"/>
      <c r="IN395" s="50"/>
      <c r="IO395" s="50"/>
      <c r="IP395" s="50"/>
      <c r="IQ395" s="50"/>
      <c r="IR395" s="50"/>
      <c r="IS395" s="50"/>
    </row>
    <row r="396" spans="1:253" ht="12.75" x14ac:dyDescent="0.2">
      <c r="A396" s="56" t="str">
        <f t="shared" si="43"/>
        <v>camera.4003</v>
      </c>
      <c r="B396" s="57">
        <v>4003</v>
      </c>
      <c r="C396" s="58" t="s">
        <v>249</v>
      </c>
      <c r="D396" s="58">
        <v>85.8</v>
      </c>
      <c r="E396" s="58" t="s">
        <v>45</v>
      </c>
      <c r="F396" s="58" t="s">
        <v>61</v>
      </c>
      <c r="G396" s="58" t="s">
        <v>35</v>
      </c>
      <c r="H396" s="58" t="s">
        <v>251</v>
      </c>
      <c r="I396" s="58" t="s">
        <v>1127</v>
      </c>
      <c r="J396" s="50" t="s">
        <v>37</v>
      </c>
      <c r="K396" s="50" t="s">
        <v>38</v>
      </c>
      <c r="L396" s="50" t="s">
        <v>1128</v>
      </c>
      <c r="M396" s="58" t="s">
        <v>39</v>
      </c>
      <c r="N396" s="58" t="s">
        <v>40</v>
      </c>
      <c r="O396" s="50">
        <v>80</v>
      </c>
      <c r="P396" s="50">
        <v>80</v>
      </c>
      <c r="Q396" s="50">
        <v>554</v>
      </c>
      <c r="R396" s="50" t="s">
        <v>1682</v>
      </c>
      <c r="S396" s="50" t="s">
        <v>660</v>
      </c>
      <c r="T396" s="50">
        <v>9</v>
      </c>
      <c r="U396" s="50" t="s">
        <v>66</v>
      </c>
      <c r="V396" s="50" t="s">
        <v>1129</v>
      </c>
      <c r="W396" s="50" t="s">
        <v>68</v>
      </c>
      <c r="Z396" s="73" t="s">
        <v>568</v>
      </c>
      <c r="AA396" s="50" t="s">
        <v>53</v>
      </c>
      <c r="AB396" s="58" t="s">
        <v>249</v>
      </c>
      <c r="AC396" s="50" t="s">
        <v>54</v>
      </c>
      <c r="AD396" s="50">
        <v>41.489200922107898</v>
      </c>
      <c r="AE396" s="67">
        <v>2.3012074514104999</v>
      </c>
      <c r="AF396" s="50">
        <v>300</v>
      </c>
      <c r="AG396" s="50" t="s">
        <v>43</v>
      </c>
      <c r="AH396" s="50" t="str">
        <f t="shared" si="45"/>
        <v>C-32 85,8 Sortida Alella</v>
      </c>
      <c r="AJ396" s="50" t="str">
        <f t="shared" si="46"/>
        <v>{'Camera information':{'Identifier':'camera.4003','Number':4003,'Group':'C-32','Name':'C-32 85,8 Sortida Alella','Location':'ACCESSOS NORD',</v>
      </c>
      <c r="AK396" s="50" t="str">
        <f t="shared" si="44"/>
        <v>'Description':'C-32 85,8 Sortida Alella','Symbol':'Fixed camera','Owner':'SCT','Municipality':'Alella','Kilometric Point':'85,8','Road':'C-32','Direction':'DEC',</v>
      </c>
      <c r="AL396" s="50" t="str">
        <f t="shared" si="47"/>
        <v>'Latitude':'41,4892009221079','Longitude':'2,3012074514105','Manufacturer':'LANACCESS','Model':'onSafe MPEGx-120E','Protocol':'		Plettack','Polling':300,</v>
      </c>
      <c r="AM396" s="50" t="str">
        <f t="shared" si="42"/>
        <v>'Connection':{'Address':'10.137.229.10','Multicast address':'				239.137.229.10','User':'hello','Password':'world','HTTP port':80,'ONVIF port':80,'RTSP port':554},</v>
      </c>
      <c r="AN396" s="50" t="str">
        <f t="shared" si="48"/>
        <v>'PTZ protocol':{'Protocol':'		Plettack','Address':			9,'Port':9,'Serial settings':'1200,8,E,1'}}},</v>
      </c>
    </row>
    <row r="397" spans="1:253" ht="12.75" x14ac:dyDescent="0.2">
      <c r="A397" s="56" t="str">
        <f t="shared" si="43"/>
        <v>camera.5801</v>
      </c>
      <c r="B397" s="57">
        <v>5801</v>
      </c>
      <c r="C397" s="58" t="s">
        <v>1130</v>
      </c>
      <c r="D397" s="58">
        <v>0</v>
      </c>
      <c r="E397" s="58" t="s">
        <v>45</v>
      </c>
      <c r="F397" s="58" t="s">
        <v>61</v>
      </c>
      <c r="G397" s="58" t="s">
        <v>35</v>
      </c>
      <c r="H397" s="58" t="s">
        <v>860</v>
      </c>
      <c r="I397" s="58" t="s">
        <v>1131</v>
      </c>
      <c r="J397" s="50" t="s">
        <v>37</v>
      </c>
      <c r="K397" s="60" t="s">
        <v>162</v>
      </c>
      <c r="L397" s="76" t="s">
        <v>1132</v>
      </c>
      <c r="M397" s="58" t="s">
        <v>39</v>
      </c>
      <c r="N397" s="58" t="s">
        <v>40</v>
      </c>
      <c r="O397" s="50">
        <v>80</v>
      </c>
      <c r="P397" s="50">
        <v>80</v>
      </c>
      <c r="Q397" s="50">
        <v>554</v>
      </c>
      <c r="R397" s="50" t="s">
        <v>1682</v>
      </c>
      <c r="S397" s="50" t="s">
        <v>100</v>
      </c>
      <c r="T397" s="50">
        <v>2024</v>
      </c>
      <c r="U397" s="50" t="s">
        <v>66</v>
      </c>
      <c r="V397" s="62" t="s">
        <v>1133</v>
      </c>
      <c r="W397" s="50" t="s">
        <v>68</v>
      </c>
      <c r="AA397" s="50" t="s">
        <v>53</v>
      </c>
      <c r="AB397" s="58" t="s">
        <v>1130</v>
      </c>
      <c r="AC397" s="50" t="s">
        <v>511</v>
      </c>
      <c r="AD397" s="50">
        <v>41.438611298787102</v>
      </c>
      <c r="AE397" s="67">
        <v>2.18527904224681</v>
      </c>
      <c r="AF397" s="50">
        <v>300</v>
      </c>
      <c r="AG397" s="50" t="s">
        <v>43</v>
      </c>
      <c r="AH397" s="50" t="str">
        <f t="shared" si="45"/>
        <v>C-58 0 Pg Valldaura</v>
      </c>
      <c r="AJ397" s="50" t="str">
        <f t="shared" si="46"/>
        <v>{'Camera information':{'Identifier':'camera.5801','Number':5801,'Group':'C-58','Name':'C-58 0 Pg Valldaura','Location':'ACCESSOS NORD',</v>
      </c>
      <c r="AK397" s="50" t="str">
        <f t="shared" si="44"/>
        <v>'Description':'C-58 0 Pg Valldaura','Symbol':'Fixed camera','Owner':'SCT','Municipality':'Barcelona','Kilometric Point':'0','Road':'C-58','Direction':'CRE',</v>
      </c>
      <c r="AL397" s="50" t="str">
        <f t="shared" si="47"/>
        <v>'Latitude':'41,4386112987871','Longitude':'2,18527904224681','Manufacturer':'LANACCESS','Model':'onSafe MPEGx-100E','Protocol':'		Plettack','Polling':300,</v>
      </c>
      <c r="AM397" s="50" t="str">
        <f t="shared" si="42"/>
        <v>'Connection':{'Address':'10.137.227.201','Multicast address':'				239.137.227.201','User':'hello','Password':'world','HTTP port':80,'ONVIF port':80,'RTSP port':554},</v>
      </c>
      <c r="AN397" s="50" t="str">
        <f t="shared" si="48"/>
        <v>'PTZ protocol':{'Protocol':'		Plettack','Address':			1,'Port':2024,'Serial settings':'1200,8,E,1'}}},</v>
      </c>
    </row>
    <row r="398" spans="1:253" ht="14.25" customHeight="1" x14ac:dyDescent="0.2">
      <c r="A398" s="56" t="str">
        <f t="shared" si="43"/>
        <v>camera.5802</v>
      </c>
      <c r="B398" s="57">
        <v>5802</v>
      </c>
      <c r="C398" s="58" t="s">
        <v>1130</v>
      </c>
      <c r="D398" s="58">
        <v>0</v>
      </c>
      <c r="E398" s="58" t="s">
        <v>45</v>
      </c>
      <c r="F398" s="58" t="s">
        <v>61</v>
      </c>
      <c r="G398" s="58" t="s">
        <v>35</v>
      </c>
      <c r="H398" s="58" t="s">
        <v>860</v>
      </c>
      <c r="I398" s="58" t="s">
        <v>1134</v>
      </c>
      <c r="J398" s="50" t="s">
        <v>37</v>
      </c>
      <c r="K398" s="60" t="s">
        <v>162</v>
      </c>
      <c r="L398" s="71" t="s">
        <v>1135</v>
      </c>
      <c r="M398" s="58" t="s">
        <v>39</v>
      </c>
      <c r="N398" s="58" t="s">
        <v>40</v>
      </c>
      <c r="O398" s="50">
        <v>80</v>
      </c>
      <c r="P398" s="50">
        <v>80</v>
      </c>
      <c r="Q398" s="50">
        <v>554</v>
      </c>
      <c r="R398" s="50" t="s">
        <v>1682</v>
      </c>
      <c r="S398" s="50" t="s">
        <v>724</v>
      </c>
      <c r="T398" s="50">
        <v>3</v>
      </c>
      <c r="U398" s="50" t="s">
        <v>51</v>
      </c>
      <c r="V398" s="62" t="s">
        <v>1136</v>
      </c>
      <c r="W398" s="50" t="s">
        <v>68</v>
      </c>
      <c r="AA398" s="50" t="s">
        <v>53</v>
      </c>
      <c r="AB398" s="58" t="s">
        <v>1130</v>
      </c>
      <c r="AC398" s="50" t="s">
        <v>89</v>
      </c>
      <c r="AD398" s="50">
        <v>41.442910652150502</v>
      </c>
      <c r="AE398" s="67">
        <v>2.1863894042537702</v>
      </c>
      <c r="AF398" s="50">
        <v>300</v>
      </c>
      <c r="AG398" s="50" t="s">
        <v>43</v>
      </c>
      <c r="AH398" s="50" t="str">
        <f t="shared" si="45"/>
        <v>C-58 0 Pg Sta Coloma</v>
      </c>
      <c r="AJ398" s="50" t="str">
        <f t="shared" si="46"/>
        <v>{'Camera information':{'Identifier':'camera.5802','Number':5802,'Group':'C-58','Name':'C-58 0 Pg Sta Coloma','Location':'ACCESSOS NORD',</v>
      </c>
      <c r="AK398" s="50" t="str">
        <f t="shared" si="44"/>
        <v>'Description':'C-58 0 Pg Sta Coloma','Symbol':'Fixed camera','Owner':'SCT','Municipality':'Barcelona','Kilometric Point':'0','Road':'C-58','Direction':'0',</v>
      </c>
      <c r="AL398" s="50" t="str">
        <f t="shared" si="47"/>
        <v>'Latitude':'41,4429106521505','Longitude':'2,18638940425377','Manufacturer':'LANACCESS','Model':'onSafe MPEGx-100E','Protocol':'		Plettack','Polling':300,</v>
      </c>
      <c r="AM398" s="50" t="str">
        <f t="shared" si="42"/>
        <v>'Connection':{'Address':'10.137.227.202','Multicast address':'				239.137.227.202','User':'hello','Password':'world','HTTP port':80,'ONVIF port':80,'RTSP port':554},</v>
      </c>
      <c r="AN398" s="50" t="str">
        <f t="shared" si="48"/>
        <v>'PTZ protocol':{'Protocol':'		Plettack','Address':			2,'Port':3,'Serial settings':'9600,8,E,1'}}},</v>
      </c>
    </row>
    <row r="399" spans="1:253" ht="14.25" customHeight="1" x14ac:dyDescent="0.2">
      <c r="A399" s="56" t="str">
        <f t="shared" si="43"/>
        <v>camera.0799</v>
      </c>
      <c r="B399" s="57">
        <v>799</v>
      </c>
      <c r="C399" s="60" t="s">
        <v>60</v>
      </c>
      <c r="D399" s="60">
        <v>279.3</v>
      </c>
      <c r="E399" s="60" t="s">
        <v>1118</v>
      </c>
      <c r="F399" s="60" t="s">
        <v>84</v>
      </c>
      <c r="G399" s="58" t="s">
        <v>35</v>
      </c>
      <c r="H399" s="60" t="s">
        <v>582</v>
      </c>
      <c r="I399" s="60" t="s">
        <v>1137</v>
      </c>
      <c r="J399" s="60" t="s">
        <v>37</v>
      </c>
      <c r="K399" s="50" t="s">
        <v>3722</v>
      </c>
      <c r="L399" s="64" t="s">
        <v>1138</v>
      </c>
      <c r="M399" s="60"/>
      <c r="N399" s="60"/>
      <c r="O399" s="50">
        <v>80</v>
      </c>
      <c r="P399" s="50">
        <v>80</v>
      </c>
      <c r="Q399" s="50">
        <v>554</v>
      </c>
      <c r="R399" s="60" t="s">
        <v>1674</v>
      </c>
      <c r="S399" s="60" t="s">
        <v>41</v>
      </c>
      <c r="T399" s="60">
        <v>0</v>
      </c>
      <c r="U399" s="50">
        <v>0</v>
      </c>
      <c r="V399" s="60" t="s">
        <v>1139</v>
      </c>
      <c r="W399" s="60" t="s">
        <v>88</v>
      </c>
      <c r="X399" s="60" t="s">
        <v>1140</v>
      </c>
      <c r="Y399" s="60"/>
      <c r="Z399" s="60"/>
      <c r="AA399" s="60" t="s">
        <v>53</v>
      </c>
      <c r="AB399" s="60" t="s">
        <v>60</v>
      </c>
      <c r="AC399" s="50" t="s">
        <v>89</v>
      </c>
      <c r="AD399" s="50">
        <v>0</v>
      </c>
      <c r="AE399" s="67">
        <v>0</v>
      </c>
      <c r="AF399" s="50">
        <v>300</v>
      </c>
      <c r="AG399" s="50" t="s">
        <v>43</v>
      </c>
      <c r="AH399" s="50" t="str">
        <f t="shared" si="45"/>
        <v>AP-7 279,3 Hospitalet de l'Infant</v>
      </c>
      <c r="AJ399" s="50" t="str">
        <f t="shared" si="46"/>
        <v>{'Camera information':{'Identifier':'camera.0799','Number':799,'Group':'AP-7','Name':'AP-7 279,3 Hospitalet de l'Infant','Location':'AP-7 (S)',</v>
      </c>
      <c r="AK399" s="50" t="str">
        <f t="shared" si="44"/>
        <v>'Description':'AP-7 279,3 Hospitalet de l'Infant','Symbol':'Fixed camera','Owner':'AUMAR','Municipality':'Vandellòs i l'Hospitalet de l'Infant','Kilometric Point':'279,3','Road':'AP-7','Direction':'0',</v>
      </c>
      <c r="AL399" s="50" t="str">
        <f t="shared" si="47"/>
        <v>'Latitude':'0','Longitude':'0','Manufacturer':'LANACCESS','Model':'-','Protocol':'		VLC','Polling':300,</v>
      </c>
      <c r="AM399" s="50" t="str">
        <f t="shared" si="42"/>
        <v>'Connection':{'Address':'10.149.3.52','Multicast address':'				235.2.0.8','User':'','Password':'','HTTP port':80,'ONVIF port':80,'RTSP port':554},</v>
      </c>
      <c r="AN399" s="50" t="str">
        <f t="shared" si="48"/>
        <v>'PTZ protocol':{'Protocol':'		VLC','Address':			0,'Port':0,'Serial settings':'0'}}},</v>
      </c>
    </row>
    <row r="400" spans="1:253" ht="14.25" customHeight="1" x14ac:dyDescent="0.2">
      <c r="A400" s="56" t="str">
        <f t="shared" si="43"/>
        <v>camera.0796</v>
      </c>
      <c r="B400" s="57">
        <v>796</v>
      </c>
      <c r="C400" s="60" t="s">
        <v>60</v>
      </c>
      <c r="D400" s="60">
        <v>266.8</v>
      </c>
      <c r="E400" s="60" t="s">
        <v>1118</v>
      </c>
      <c r="F400" s="60" t="s">
        <v>84</v>
      </c>
      <c r="G400" s="58" t="s">
        <v>35</v>
      </c>
      <c r="H400" s="60" t="s">
        <v>1029</v>
      </c>
      <c r="I400" s="60" t="s">
        <v>1029</v>
      </c>
      <c r="J400" s="60" t="s">
        <v>37</v>
      </c>
      <c r="K400" s="50" t="s">
        <v>3722</v>
      </c>
      <c r="L400" s="64" t="s">
        <v>1141</v>
      </c>
      <c r="M400" s="60"/>
      <c r="N400" s="60"/>
      <c r="O400" s="50">
        <v>80</v>
      </c>
      <c r="P400" s="50">
        <v>80</v>
      </c>
      <c r="Q400" s="50">
        <v>554</v>
      </c>
      <c r="R400" s="60" t="s">
        <v>1674</v>
      </c>
      <c r="S400" s="60" t="s">
        <v>41</v>
      </c>
      <c r="T400" s="60">
        <v>0</v>
      </c>
      <c r="U400" s="50">
        <v>0</v>
      </c>
      <c r="V400" s="60" t="s">
        <v>1142</v>
      </c>
      <c r="W400" s="60" t="s">
        <v>88</v>
      </c>
      <c r="X400" s="60" t="s">
        <v>42</v>
      </c>
      <c r="Y400" s="60"/>
      <c r="Z400" s="60"/>
      <c r="AA400" s="60" t="s">
        <v>53</v>
      </c>
      <c r="AB400" s="60" t="s">
        <v>60</v>
      </c>
      <c r="AC400" s="50" t="s">
        <v>89</v>
      </c>
      <c r="AD400" s="50">
        <v>0</v>
      </c>
      <c r="AE400" s="50">
        <v>0</v>
      </c>
      <c r="AF400" s="50">
        <v>300</v>
      </c>
      <c r="AG400" s="50" t="s">
        <v>43</v>
      </c>
      <c r="AH400" s="50" t="str">
        <f t="shared" si="45"/>
        <v>AP-7 266,8 Cambrils</v>
      </c>
      <c r="AI400" s="50"/>
      <c r="AJ400" s="50" t="str">
        <f t="shared" si="46"/>
        <v>{'Camera information':{'Identifier':'camera.0796','Number':796,'Group':'AP-7','Name':'AP-7 266,8 Cambrils','Location':'AP-7 (S)',</v>
      </c>
      <c r="AK400" s="50" t="str">
        <f t="shared" si="44"/>
        <v>'Description':'AP-7 266,8 Cambrils','Symbol':'Fixed camera','Owner':'AUMAR','Municipality':'Cambrils','Kilometric Point':'266,8','Road':'AP-7','Direction':'0',</v>
      </c>
      <c r="AL400" s="50" t="str">
        <f t="shared" si="47"/>
        <v>'Latitude':'0','Longitude':'0','Manufacturer':'LANACCESS','Model':'-','Protocol':'		VLC','Polling':300,</v>
      </c>
      <c r="AM400" s="50" t="str">
        <f t="shared" si="42"/>
        <v>'Connection':{'Address':'10.149.3.53','Multicast address':'				235.2.0.1','User':'','Password':'','HTTP port':80,'ONVIF port':80,'RTSP port':554},</v>
      </c>
      <c r="AN400" s="50" t="str">
        <f t="shared" si="48"/>
        <v>'PTZ protocol':{'Protocol':'		VLC','Address':			0,'Port':0,'Serial settings':'0'}}},</v>
      </c>
      <c r="AO400" s="50"/>
      <c r="AP400" s="50"/>
      <c r="AQ400" s="50"/>
      <c r="AR400" s="50"/>
      <c r="AS400" s="50"/>
      <c r="AT400" s="50"/>
      <c r="AU400" s="50"/>
      <c r="AV400" s="50"/>
      <c r="AW400" s="50"/>
      <c r="AX400" s="50"/>
      <c r="AY400" s="50"/>
      <c r="AZ400" s="50"/>
      <c r="BA400" s="50"/>
      <c r="BB400" s="50"/>
      <c r="BC400" s="50"/>
      <c r="BD400" s="50"/>
      <c r="BE400" s="50"/>
      <c r="BF400" s="50"/>
      <c r="BG400" s="50"/>
      <c r="BH400" s="50"/>
      <c r="BI400" s="50"/>
      <c r="BJ400" s="50"/>
      <c r="BK400" s="50"/>
      <c r="BL400" s="50"/>
      <c r="BM400" s="50"/>
      <c r="BN400" s="50"/>
      <c r="BO400" s="50"/>
      <c r="BP400" s="50"/>
      <c r="BQ400" s="50"/>
      <c r="BR400" s="50"/>
      <c r="BS400" s="50"/>
      <c r="BT400" s="50"/>
      <c r="BU400" s="50"/>
      <c r="BV400" s="50"/>
      <c r="BW400" s="50"/>
      <c r="BX400" s="50"/>
      <c r="BY400" s="50"/>
      <c r="BZ400" s="50"/>
      <c r="CA400" s="50"/>
      <c r="CB400" s="50"/>
      <c r="CC400" s="50"/>
      <c r="CD400" s="50"/>
      <c r="CE400" s="50"/>
      <c r="CF400" s="50"/>
      <c r="CG400" s="50"/>
      <c r="CH400" s="50"/>
      <c r="CI400" s="50"/>
      <c r="CJ400" s="50"/>
      <c r="CK400" s="50"/>
      <c r="CL400" s="50"/>
      <c r="CM400" s="50"/>
      <c r="CN400" s="50"/>
      <c r="CO400" s="50"/>
      <c r="CP400" s="50"/>
      <c r="CQ400" s="50"/>
      <c r="CR400" s="50"/>
      <c r="CS400" s="50"/>
      <c r="CT400" s="50"/>
      <c r="CU400" s="50"/>
      <c r="CV400" s="50"/>
      <c r="CW400" s="50"/>
      <c r="CX400" s="50"/>
      <c r="CY400" s="50"/>
      <c r="CZ400" s="50"/>
      <c r="DA400" s="50"/>
      <c r="DB400" s="50"/>
      <c r="DC400" s="50"/>
      <c r="DD400" s="50"/>
      <c r="DE400" s="50"/>
      <c r="DF400" s="50"/>
      <c r="DG400" s="50"/>
      <c r="DH400" s="50"/>
      <c r="DI400" s="50"/>
      <c r="DJ400" s="50"/>
      <c r="DK400" s="50"/>
      <c r="DL400" s="50"/>
      <c r="DM400" s="50"/>
      <c r="DN400" s="50"/>
      <c r="DO400" s="50"/>
      <c r="DP400" s="50"/>
      <c r="DQ400" s="50"/>
      <c r="DR400" s="50"/>
      <c r="DS400" s="50"/>
      <c r="DT400" s="50"/>
      <c r="DU400" s="50"/>
      <c r="DV400" s="50"/>
      <c r="DW400" s="50"/>
      <c r="DX400" s="50"/>
      <c r="DY400" s="50"/>
      <c r="DZ400" s="50"/>
      <c r="EA400" s="50"/>
      <c r="EB400" s="50"/>
      <c r="EC400" s="50"/>
      <c r="ED400" s="50"/>
      <c r="EE400" s="50"/>
      <c r="EF400" s="50"/>
      <c r="EG400" s="50"/>
      <c r="EH400" s="50"/>
      <c r="EI400" s="50"/>
      <c r="EJ400" s="50"/>
      <c r="EK400" s="50"/>
      <c r="EL400" s="50"/>
      <c r="EM400" s="50"/>
      <c r="EN400" s="50"/>
      <c r="EO400" s="50"/>
      <c r="EP400" s="50"/>
      <c r="EQ400" s="50"/>
      <c r="ER400" s="50"/>
      <c r="ES400" s="50"/>
      <c r="ET400" s="50"/>
      <c r="EU400" s="50"/>
      <c r="EV400" s="50"/>
      <c r="EW400" s="50"/>
      <c r="EX400" s="50"/>
      <c r="EY400" s="50"/>
      <c r="EZ400" s="50"/>
      <c r="FA400" s="50"/>
      <c r="FB400" s="50"/>
      <c r="FC400" s="50"/>
      <c r="FD400" s="50"/>
      <c r="FE400" s="50"/>
      <c r="FF400" s="50"/>
      <c r="FG400" s="50"/>
      <c r="FH400" s="50"/>
      <c r="FI400" s="50"/>
      <c r="FJ400" s="50"/>
      <c r="FK400" s="50"/>
      <c r="FL400" s="50"/>
      <c r="FM400" s="50"/>
      <c r="FN400" s="50"/>
      <c r="FO400" s="50"/>
      <c r="FP400" s="50"/>
      <c r="FQ400" s="50"/>
      <c r="FR400" s="50"/>
      <c r="FS400" s="50"/>
      <c r="FT400" s="50"/>
      <c r="FU400" s="50"/>
      <c r="FV400" s="50"/>
      <c r="FW400" s="50"/>
      <c r="FX400" s="50"/>
      <c r="FY400" s="50"/>
      <c r="FZ400" s="50"/>
      <c r="GA400" s="50"/>
      <c r="GB400" s="50"/>
      <c r="GC400" s="50"/>
      <c r="GD400" s="50"/>
      <c r="GE400" s="50"/>
      <c r="GF400" s="50"/>
      <c r="GG400" s="50"/>
      <c r="GH400" s="50"/>
      <c r="GI400" s="50"/>
      <c r="GJ400" s="50"/>
      <c r="GK400" s="50"/>
      <c r="GL400" s="50"/>
      <c r="GM400" s="50"/>
      <c r="GN400" s="50"/>
      <c r="GO400" s="50"/>
      <c r="GP400" s="50"/>
      <c r="GQ400" s="50"/>
      <c r="GR400" s="50"/>
      <c r="GS400" s="50"/>
      <c r="GT400" s="50"/>
      <c r="GU400" s="50"/>
      <c r="GV400" s="50"/>
      <c r="GW400" s="50"/>
      <c r="GX400" s="50"/>
      <c r="GY400" s="50"/>
      <c r="GZ400" s="50"/>
      <c r="HA400" s="50"/>
      <c r="HB400" s="50"/>
      <c r="HC400" s="50"/>
      <c r="HD400" s="50"/>
      <c r="HE400" s="50"/>
      <c r="HF400" s="50"/>
      <c r="HG400" s="50"/>
      <c r="HH400" s="50"/>
      <c r="HI400" s="50"/>
      <c r="HJ400" s="50"/>
      <c r="HK400" s="50"/>
      <c r="HL400" s="50"/>
      <c r="HM400" s="50"/>
      <c r="HN400" s="50"/>
      <c r="HO400" s="50"/>
      <c r="HP400" s="50"/>
      <c r="HQ400" s="50"/>
      <c r="HR400" s="50"/>
      <c r="HS400" s="50"/>
      <c r="HT400" s="50"/>
      <c r="HU400" s="50"/>
      <c r="HV400" s="50"/>
      <c r="HW400" s="50"/>
      <c r="HX400" s="50"/>
      <c r="HY400" s="50"/>
      <c r="HZ400" s="50"/>
      <c r="IA400" s="50"/>
      <c r="IB400" s="50"/>
      <c r="IC400" s="50"/>
      <c r="ID400" s="50"/>
      <c r="IE400" s="50"/>
      <c r="IF400" s="50"/>
      <c r="IG400" s="50"/>
      <c r="IH400" s="50"/>
      <c r="II400" s="50"/>
      <c r="IJ400" s="50"/>
      <c r="IK400" s="50"/>
      <c r="IL400" s="50"/>
      <c r="IM400" s="50"/>
      <c r="IN400" s="50"/>
      <c r="IO400" s="50"/>
      <c r="IP400" s="50"/>
      <c r="IQ400" s="50"/>
      <c r="IR400" s="50"/>
      <c r="IS400" s="50"/>
    </row>
    <row r="401" spans="1:253" ht="14.25" customHeight="1" x14ac:dyDescent="0.2">
      <c r="A401" s="56" t="str">
        <f t="shared" si="43"/>
        <v>camera.0795</v>
      </c>
      <c r="B401" s="57">
        <v>795</v>
      </c>
      <c r="C401" s="60" t="s">
        <v>60</v>
      </c>
      <c r="D401" s="60">
        <v>265</v>
      </c>
      <c r="E401" s="60" t="s">
        <v>1118</v>
      </c>
      <c r="F401" s="60" t="s">
        <v>84</v>
      </c>
      <c r="G401" s="58" t="s">
        <v>35</v>
      </c>
      <c r="H401" s="60" t="s">
        <v>1029</v>
      </c>
      <c r="I401" s="60" t="s">
        <v>1029</v>
      </c>
      <c r="J401" s="60" t="s">
        <v>37</v>
      </c>
      <c r="K401" s="50" t="s">
        <v>3722</v>
      </c>
      <c r="L401" s="64" t="s">
        <v>1143</v>
      </c>
      <c r="M401" s="60"/>
      <c r="N401" s="60"/>
      <c r="O401" s="50">
        <v>80</v>
      </c>
      <c r="P401" s="50">
        <v>80</v>
      </c>
      <c r="Q401" s="50">
        <v>554</v>
      </c>
      <c r="R401" s="60" t="s">
        <v>1674</v>
      </c>
      <c r="S401" s="60" t="s">
        <v>41</v>
      </c>
      <c r="T401" s="60">
        <v>0</v>
      </c>
      <c r="U401" s="50">
        <v>0</v>
      </c>
      <c r="V401" s="60" t="s">
        <v>1144</v>
      </c>
      <c r="W401" s="60" t="s">
        <v>88</v>
      </c>
      <c r="X401" s="60" t="s">
        <v>42</v>
      </c>
      <c r="Y401" s="60"/>
      <c r="Z401" s="60"/>
      <c r="AA401" s="60" t="s">
        <v>53</v>
      </c>
      <c r="AB401" s="60" t="s">
        <v>60</v>
      </c>
      <c r="AC401" s="50" t="s">
        <v>89</v>
      </c>
      <c r="AD401" s="50">
        <v>0</v>
      </c>
      <c r="AE401" s="50">
        <v>0</v>
      </c>
      <c r="AF401" s="50">
        <v>300</v>
      </c>
      <c r="AG401" s="50" t="s">
        <v>43</v>
      </c>
      <c r="AH401" s="50" t="str">
        <f t="shared" si="45"/>
        <v>AP-7 265 Cambrils</v>
      </c>
      <c r="AI401" s="50"/>
      <c r="AJ401" s="50" t="str">
        <f t="shared" si="46"/>
        <v>{'Camera information':{'Identifier':'camera.0795','Number':795,'Group':'AP-7','Name':'AP-7 265 Cambrils','Location':'AP-7 (S)',</v>
      </c>
      <c r="AK401" s="50" t="str">
        <f t="shared" si="44"/>
        <v>'Description':'AP-7 265 Cambrils','Symbol':'Fixed camera','Owner':'AUMAR','Municipality':'Cambrils','Kilometric Point':'265','Road':'AP-7','Direction':'0',</v>
      </c>
      <c r="AL401" s="50" t="str">
        <f t="shared" si="47"/>
        <v>'Latitude':'0','Longitude':'0','Manufacturer':'LANACCESS','Model':'-','Protocol':'		VLC','Polling':300,</v>
      </c>
      <c r="AM401" s="50" t="str">
        <f t="shared" si="42"/>
        <v>'Connection':{'Address':'10.149.3.54','Multicast address':'				235.2.0.2','User':'','Password':'','HTTP port':80,'ONVIF port':80,'RTSP port':554},</v>
      </c>
      <c r="AN401" s="50" t="str">
        <f t="shared" si="48"/>
        <v>'PTZ protocol':{'Protocol':'		VLC','Address':			0,'Port':0,'Serial settings':'0'}}},</v>
      </c>
      <c r="AO401" s="50"/>
      <c r="AP401" s="50"/>
      <c r="AQ401" s="50"/>
      <c r="AR401" s="50"/>
      <c r="AS401" s="50"/>
      <c r="AT401" s="50"/>
      <c r="AU401" s="50"/>
      <c r="AV401" s="50"/>
      <c r="AW401" s="50"/>
      <c r="AX401" s="50"/>
      <c r="AY401" s="50"/>
      <c r="AZ401" s="50"/>
      <c r="BA401" s="50"/>
      <c r="BB401" s="50"/>
      <c r="BC401" s="50"/>
      <c r="BD401" s="50"/>
      <c r="BE401" s="50"/>
      <c r="BF401" s="50"/>
      <c r="BG401" s="50"/>
      <c r="BH401" s="50"/>
      <c r="BI401" s="50"/>
      <c r="BJ401" s="50"/>
      <c r="BK401" s="50"/>
      <c r="BL401" s="50"/>
      <c r="BM401" s="50"/>
      <c r="BN401" s="50"/>
      <c r="BO401" s="50"/>
      <c r="BP401" s="50"/>
      <c r="BQ401" s="50"/>
      <c r="BR401" s="50"/>
      <c r="BS401" s="50"/>
      <c r="BT401" s="50"/>
      <c r="BU401" s="50"/>
      <c r="BV401" s="50"/>
      <c r="BW401" s="50"/>
      <c r="BX401" s="50"/>
      <c r="BY401" s="50"/>
      <c r="BZ401" s="50"/>
      <c r="CA401" s="50"/>
      <c r="CB401" s="50"/>
      <c r="CC401" s="50"/>
      <c r="CD401" s="50"/>
      <c r="CE401" s="50"/>
      <c r="CF401" s="50"/>
      <c r="CG401" s="50"/>
      <c r="CH401" s="50"/>
      <c r="CI401" s="50"/>
      <c r="CJ401" s="50"/>
      <c r="CK401" s="50"/>
      <c r="CL401" s="50"/>
      <c r="CM401" s="50"/>
      <c r="CN401" s="50"/>
      <c r="CO401" s="50"/>
      <c r="CP401" s="50"/>
      <c r="CQ401" s="50"/>
      <c r="CR401" s="50"/>
      <c r="CS401" s="50"/>
      <c r="CT401" s="50"/>
      <c r="CU401" s="50"/>
      <c r="CV401" s="50"/>
      <c r="CW401" s="50"/>
      <c r="CX401" s="50"/>
      <c r="CY401" s="50"/>
      <c r="CZ401" s="50"/>
      <c r="DA401" s="50"/>
      <c r="DB401" s="50"/>
      <c r="DC401" s="50"/>
      <c r="DD401" s="50"/>
      <c r="DE401" s="50"/>
      <c r="DF401" s="50"/>
      <c r="DG401" s="50"/>
      <c r="DH401" s="50"/>
      <c r="DI401" s="50"/>
      <c r="DJ401" s="50"/>
      <c r="DK401" s="50"/>
      <c r="DL401" s="50"/>
      <c r="DM401" s="50"/>
      <c r="DN401" s="50"/>
      <c r="DO401" s="50"/>
      <c r="DP401" s="50"/>
      <c r="DQ401" s="50"/>
      <c r="DR401" s="50"/>
      <c r="DS401" s="50"/>
      <c r="DT401" s="50"/>
      <c r="DU401" s="50"/>
      <c r="DV401" s="50"/>
      <c r="DW401" s="50"/>
      <c r="DX401" s="50"/>
      <c r="DY401" s="50"/>
      <c r="DZ401" s="50"/>
      <c r="EA401" s="50"/>
      <c r="EB401" s="50"/>
      <c r="EC401" s="50"/>
      <c r="ED401" s="50"/>
      <c r="EE401" s="50"/>
      <c r="EF401" s="50"/>
      <c r="EG401" s="50"/>
      <c r="EH401" s="50"/>
      <c r="EI401" s="50"/>
      <c r="EJ401" s="50"/>
      <c r="EK401" s="50"/>
      <c r="EL401" s="50"/>
      <c r="EM401" s="50"/>
      <c r="EN401" s="50"/>
      <c r="EO401" s="50"/>
      <c r="EP401" s="50"/>
      <c r="EQ401" s="50"/>
      <c r="ER401" s="50"/>
      <c r="ES401" s="50"/>
      <c r="ET401" s="50"/>
      <c r="EU401" s="50"/>
      <c r="EV401" s="50"/>
      <c r="EW401" s="50"/>
      <c r="EX401" s="50"/>
      <c r="EY401" s="50"/>
      <c r="EZ401" s="50"/>
      <c r="FA401" s="50"/>
      <c r="FB401" s="50"/>
      <c r="FC401" s="50"/>
      <c r="FD401" s="50"/>
      <c r="FE401" s="50"/>
      <c r="FF401" s="50"/>
      <c r="FG401" s="50"/>
      <c r="FH401" s="50"/>
      <c r="FI401" s="50"/>
      <c r="FJ401" s="50"/>
      <c r="FK401" s="50"/>
      <c r="FL401" s="50"/>
      <c r="FM401" s="50"/>
      <c r="FN401" s="50"/>
      <c r="FO401" s="50"/>
      <c r="FP401" s="50"/>
      <c r="FQ401" s="50"/>
      <c r="FR401" s="50"/>
      <c r="FS401" s="50"/>
      <c r="FT401" s="50"/>
      <c r="FU401" s="50"/>
      <c r="FV401" s="50"/>
      <c r="FW401" s="50"/>
      <c r="FX401" s="50"/>
      <c r="FY401" s="50"/>
      <c r="FZ401" s="50"/>
      <c r="GA401" s="50"/>
      <c r="GB401" s="50"/>
      <c r="GC401" s="50"/>
      <c r="GD401" s="50"/>
      <c r="GE401" s="50"/>
      <c r="GF401" s="50"/>
      <c r="GG401" s="50"/>
      <c r="GH401" s="50"/>
      <c r="GI401" s="50"/>
      <c r="GJ401" s="50"/>
      <c r="GK401" s="50"/>
      <c r="GL401" s="50"/>
      <c r="GM401" s="50"/>
      <c r="GN401" s="50"/>
      <c r="GO401" s="50"/>
      <c r="GP401" s="50"/>
      <c r="GQ401" s="50"/>
      <c r="GR401" s="50"/>
      <c r="GS401" s="50"/>
      <c r="GT401" s="50"/>
      <c r="GU401" s="50"/>
      <c r="GV401" s="50"/>
      <c r="GW401" s="50"/>
      <c r="GX401" s="50"/>
      <c r="GY401" s="50"/>
      <c r="GZ401" s="50"/>
      <c r="HA401" s="50"/>
      <c r="HB401" s="50"/>
      <c r="HC401" s="50"/>
      <c r="HD401" s="50"/>
      <c r="HE401" s="50"/>
      <c r="HF401" s="50"/>
      <c r="HG401" s="50"/>
      <c r="HH401" s="50"/>
      <c r="HI401" s="50"/>
      <c r="HJ401" s="50"/>
      <c r="HK401" s="50"/>
      <c r="HL401" s="50"/>
      <c r="HM401" s="50"/>
      <c r="HN401" s="50"/>
      <c r="HO401" s="50"/>
      <c r="HP401" s="50"/>
      <c r="HQ401" s="50"/>
      <c r="HR401" s="50"/>
      <c r="HS401" s="50"/>
      <c r="HT401" s="50"/>
      <c r="HU401" s="50"/>
      <c r="HV401" s="50"/>
      <c r="HW401" s="50"/>
      <c r="HX401" s="50"/>
      <c r="HY401" s="50"/>
      <c r="HZ401" s="50"/>
      <c r="IA401" s="50"/>
      <c r="IB401" s="50"/>
      <c r="IC401" s="50"/>
      <c r="ID401" s="50"/>
      <c r="IE401" s="50"/>
      <c r="IF401" s="50"/>
      <c r="IG401" s="50"/>
      <c r="IH401" s="50"/>
      <c r="II401" s="50"/>
      <c r="IJ401" s="50"/>
      <c r="IK401" s="50"/>
      <c r="IL401" s="50"/>
      <c r="IM401" s="50"/>
      <c r="IN401" s="50"/>
      <c r="IO401" s="50"/>
      <c r="IP401" s="50"/>
      <c r="IQ401" s="50"/>
      <c r="IR401" s="50"/>
      <c r="IS401" s="50"/>
    </row>
    <row r="402" spans="1:253" ht="14.25" customHeight="1" x14ac:dyDescent="0.2">
      <c r="A402" s="56" t="str">
        <f t="shared" si="43"/>
        <v>camera.0794</v>
      </c>
      <c r="B402" s="57">
        <v>794</v>
      </c>
      <c r="C402" s="60" t="s">
        <v>60</v>
      </c>
      <c r="D402" s="60">
        <v>263.89999999999998</v>
      </c>
      <c r="E402" s="60" t="s">
        <v>1118</v>
      </c>
      <c r="F402" s="60" t="s">
        <v>84</v>
      </c>
      <c r="G402" s="58" t="s">
        <v>35</v>
      </c>
      <c r="H402" s="60" t="s">
        <v>1029</v>
      </c>
      <c r="I402" s="60" t="s">
        <v>1029</v>
      </c>
      <c r="J402" s="60" t="s">
        <v>37</v>
      </c>
      <c r="K402" s="63" t="s">
        <v>3722</v>
      </c>
      <c r="L402" s="64" t="s">
        <v>1145</v>
      </c>
      <c r="M402" s="60"/>
      <c r="N402" s="60"/>
      <c r="O402" s="50">
        <v>80</v>
      </c>
      <c r="P402" s="50">
        <v>80</v>
      </c>
      <c r="Q402" s="50">
        <v>554</v>
      </c>
      <c r="R402" s="60" t="s">
        <v>1674</v>
      </c>
      <c r="S402" s="60" t="s">
        <v>41</v>
      </c>
      <c r="T402" s="60">
        <v>0</v>
      </c>
      <c r="U402" s="50">
        <v>0</v>
      </c>
      <c r="V402" s="60" t="s">
        <v>1146</v>
      </c>
      <c r="W402" s="60" t="s">
        <v>88</v>
      </c>
      <c r="X402" s="60" t="s">
        <v>473</v>
      </c>
      <c r="Y402" s="60"/>
      <c r="Z402" s="60"/>
      <c r="AA402" s="60" t="s">
        <v>53</v>
      </c>
      <c r="AB402" s="60" t="s">
        <v>60</v>
      </c>
      <c r="AC402" s="50" t="s">
        <v>89</v>
      </c>
      <c r="AD402" s="50">
        <v>0</v>
      </c>
      <c r="AE402" s="50">
        <v>0</v>
      </c>
      <c r="AF402" s="50">
        <v>300</v>
      </c>
      <c r="AG402" s="50" t="s">
        <v>43</v>
      </c>
      <c r="AH402" s="50" t="str">
        <f t="shared" si="45"/>
        <v>AP-7 263,9 Cambrils</v>
      </c>
      <c r="AI402" s="50"/>
      <c r="AJ402" s="50" t="str">
        <f t="shared" si="46"/>
        <v>{'Camera information':{'Identifier':'camera.0794','Number':794,'Group':'AP-7','Name':'AP-7 263,9 Cambrils','Location':'AP-7 (S)',</v>
      </c>
      <c r="AK402" s="50" t="str">
        <f t="shared" si="44"/>
        <v>'Description':'AP-7 263,9 Cambrils','Symbol':'Fixed camera','Owner':'AUMAR','Municipality':'Cambrils','Kilometric Point':'263,9','Road':'AP-7','Direction':'0',</v>
      </c>
      <c r="AL402" s="50" t="str">
        <f t="shared" si="47"/>
        <v>'Latitude':'0','Longitude':'0','Manufacturer':'LANACCESS','Model':'-','Protocol':'		VLC','Polling':300,</v>
      </c>
      <c r="AM402" s="50" t="str">
        <f t="shared" si="42"/>
        <v>'Connection':{'Address':'10.149.3.55','Multicast address':'				235.2.0.3','User':'','Password':'','HTTP port':80,'ONVIF port':80,'RTSP port':554},</v>
      </c>
      <c r="AN402" s="50" t="str">
        <f t="shared" si="48"/>
        <v>'PTZ protocol':{'Protocol':'		VLC','Address':			0,'Port':0,'Serial settings':'0'}}},</v>
      </c>
      <c r="AO402" s="50"/>
      <c r="AP402" s="50"/>
      <c r="AQ402" s="50"/>
      <c r="AR402" s="50"/>
      <c r="AS402" s="50"/>
      <c r="AT402" s="50"/>
      <c r="AU402" s="50"/>
      <c r="AV402" s="50"/>
      <c r="AW402" s="50"/>
      <c r="AX402" s="50"/>
      <c r="AY402" s="50"/>
      <c r="AZ402" s="50"/>
      <c r="BA402" s="50"/>
      <c r="BB402" s="50"/>
      <c r="BC402" s="50"/>
      <c r="BD402" s="50"/>
      <c r="BE402" s="50"/>
      <c r="BF402" s="50"/>
      <c r="BG402" s="50"/>
      <c r="BH402" s="50"/>
      <c r="BI402" s="50"/>
      <c r="BJ402" s="50"/>
      <c r="BK402" s="50"/>
      <c r="BL402" s="50"/>
      <c r="BM402" s="50"/>
      <c r="BN402" s="50"/>
      <c r="BO402" s="50"/>
      <c r="BP402" s="50"/>
      <c r="BQ402" s="50"/>
      <c r="BR402" s="50"/>
      <c r="BS402" s="50"/>
      <c r="BT402" s="50"/>
      <c r="BU402" s="50"/>
      <c r="BV402" s="50"/>
      <c r="BW402" s="50"/>
      <c r="BX402" s="50"/>
      <c r="BY402" s="50"/>
      <c r="BZ402" s="50"/>
      <c r="CA402" s="50"/>
      <c r="CB402" s="50"/>
      <c r="CC402" s="50"/>
      <c r="CD402" s="50"/>
      <c r="CE402" s="50"/>
      <c r="CF402" s="50"/>
      <c r="CG402" s="50"/>
      <c r="CH402" s="50"/>
      <c r="CI402" s="50"/>
      <c r="CJ402" s="50"/>
      <c r="CK402" s="50"/>
      <c r="CL402" s="50"/>
      <c r="CM402" s="50"/>
      <c r="CN402" s="50"/>
      <c r="CO402" s="50"/>
      <c r="CP402" s="50"/>
      <c r="CQ402" s="50"/>
      <c r="CR402" s="50"/>
      <c r="CS402" s="50"/>
      <c r="CT402" s="50"/>
      <c r="CU402" s="50"/>
      <c r="CV402" s="50"/>
      <c r="CW402" s="50"/>
      <c r="CX402" s="50"/>
      <c r="CY402" s="50"/>
      <c r="CZ402" s="50"/>
      <c r="DA402" s="50"/>
      <c r="DB402" s="50"/>
      <c r="DC402" s="50"/>
      <c r="DD402" s="50"/>
      <c r="DE402" s="50"/>
      <c r="DF402" s="50"/>
      <c r="DG402" s="50"/>
      <c r="DH402" s="50"/>
      <c r="DI402" s="50"/>
      <c r="DJ402" s="50"/>
      <c r="DK402" s="50"/>
      <c r="DL402" s="50"/>
      <c r="DM402" s="50"/>
      <c r="DN402" s="50"/>
      <c r="DO402" s="50"/>
      <c r="DP402" s="50"/>
      <c r="DQ402" s="50"/>
      <c r="DR402" s="50"/>
      <c r="DS402" s="50"/>
      <c r="DT402" s="50"/>
      <c r="DU402" s="50"/>
      <c r="DV402" s="50"/>
      <c r="DW402" s="50"/>
      <c r="DX402" s="50"/>
      <c r="DY402" s="50"/>
      <c r="DZ402" s="50"/>
      <c r="EA402" s="50"/>
      <c r="EB402" s="50"/>
      <c r="EC402" s="50"/>
      <c r="ED402" s="50"/>
      <c r="EE402" s="50"/>
      <c r="EF402" s="50"/>
      <c r="EG402" s="50"/>
      <c r="EH402" s="50"/>
      <c r="EI402" s="50"/>
      <c r="EJ402" s="50"/>
      <c r="EK402" s="50"/>
      <c r="EL402" s="50"/>
      <c r="EM402" s="50"/>
      <c r="EN402" s="50"/>
      <c r="EO402" s="50"/>
      <c r="EP402" s="50"/>
      <c r="EQ402" s="50"/>
      <c r="ER402" s="50"/>
      <c r="ES402" s="50"/>
      <c r="ET402" s="50"/>
      <c r="EU402" s="50"/>
      <c r="EV402" s="50"/>
      <c r="EW402" s="50"/>
      <c r="EX402" s="50"/>
      <c r="EY402" s="50"/>
      <c r="EZ402" s="50"/>
      <c r="FA402" s="50"/>
      <c r="FB402" s="50"/>
      <c r="FC402" s="50"/>
      <c r="FD402" s="50"/>
      <c r="FE402" s="50"/>
      <c r="FF402" s="50"/>
      <c r="FG402" s="50"/>
      <c r="FH402" s="50"/>
      <c r="FI402" s="50"/>
      <c r="FJ402" s="50"/>
      <c r="FK402" s="50"/>
      <c r="FL402" s="50"/>
      <c r="FM402" s="50"/>
      <c r="FN402" s="50"/>
      <c r="FO402" s="50"/>
      <c r="FP402" s="50"/>
      <c r="FQ402" s="50"/>
      <c r="FR402" s="50"/>
      <c r="FS402" s="50"/>
      <c r="FT402" s="50"/>
      <c r="FU402" s="50"/>
      <c r="FV402" s="50"/>
      <c r="FW402" s="50"/>
      <c r="FX402" s="50"/>
      <c r="FY402" s="50"/>
      <c r="FZ402" s="50"/>
      <c r="GA402" s="50"/>
      <c r="GB402" s="50"/>
      <c r="GC402" s="50"/>
      <c r="GD402" s="50"/>
      <c r="GE402" s="50"/>
      <c r="GF402" s="50"/>
      <c r="GG402" s="50"/>
      <c r="GH402" s="50"/>
      <c r="GI402" s="50"/>
      <c r="GJ402" s="50"/>
      <c r="GK402" s="50"/>
      <c r="GL402" s="50"/>
      <c r="GM402" s="50"/>
      <c r="GN402" s="50"/>
      <c r="GO402" s="50"/>
      <c r="GP402" s="50"/>
      <c r="GQ402" s="50"/>
      <c r="GR402" s="50"/>
      <c r="GS402" s="50"/>
      <c r="GT402" s="50"/>
      <c r="GU402" s="50"/>
      <c r="GV402" s="50"/>
      <c r="GW402" s="50"/>
      <c r="GX402" s="50"/>
      <c r="GY402" s="50"/>
      <c r="GZ402" s="50"/>
      <c r="HA402" s="50"/>
      <c r="HB402" s="50"/>
      <c r="HC402" s="50"/>
      <c r="HD402" s="50"/>
      <c r="HE402" s="50"/>
      <c r="HF402" s="50"/>
      <c r="HG402" s="50"/>
      <c r="HH402" s="50"/>
      <c r="HI402" s="50"/>
      <c r="HJ402" s="50"/>
      <c r="HK402" s="50"/>
      <c r="HL402" s="50"/>
      <c r="HM402" s="50"/>
      <c r="HN402" s="50"/>
      <c r="HO402" s="50"/>
      <c r="HP402" s="50"/>
      <c r="HQ402" s="50"/>
      <c r="HR402" s="50"/>
      <c r="HS402" s="50"/>
      <c r="HT402" s="50"/>
      <c r="HU402" s="50"/>
      <c r="HV402" s="50"/>
      <c r="HW402" s="50"/>
      <c r="HX402" s="50"/>
      <c r="HY402" s="50"/>
      <c r="HZ402" s="50"/>
      <c r="IA402" s="50"/>
      <c r="IB402" s="50"/>
      <c r="IC402" s="50"/>
      <c r="ID402" s="50"/>
      <c r="IE402" s="50"/>
      <c r="IF402" s="50"/>
      <c r="IG402" s="50"/>
      <c r="IH402" s="50"/>
      <c r="II402" s="50"/>
      <c r="IJ402" s="50"/>
      <c r="IK402" s="50"/>
      <c r="IL402" s="50"/>
      <c r="IM402" s="50"/>
      <c r="IN402" s="50"/>
      <c r="IO402" s="50"/>
      <c r="IP402" s="50"/>
      <c r="IQ402" s="50"/>
      <c r="IR402" s="50"/>
      <c r="IS402" s="50"/>
    </row>
    <row r="403" spans="1:253" ht="14.25" customHeight="1" x14ac:dyDescent="0.2">
      <c r="A403" s="56" t="str">
        <f t="shared" si="43"/>
        <v>camera.5803</v>
      </c>
      <c r="B403" s="57">
        <v>5803</v>
      </c>
      <c r="C403" s="58" t="s">
        <v>1130</v>
      </c>
      <c r="D403" s="58">
        <v>0</v>
      </c>
      <c r="E403" s="58" t="s">
        <v>45</v>
      </c>
      <c r="F403" s="58" t="s">
        <v>61</v>
      </c>
      <c r="G403" s="58" t="s">
        <v>35</v>
      </c>
      <c r="H403" s="58" t="s">
        <v>860</v>
      </c>
      <c r="I403" s="58" t="s">
        <v>1147</v>
      </c>
      <c r="J403" s="50" t="s">
        <v>37</v>
      </c>
      <c r="K403" s="60" t="s">
        <v>162</v>
      </c>
      <c r="L403" s="76" t="s">
        <v>1148</v>
      </c>
      <c r="M403" s="58" t="s">
        <v>39</v>
      </c>
      <c r="N403" s="58" t="s">
        <v>40</v>
      </c>
      <c r="O403" s="50">
        <v>80</v>
      </c>
      <c r="P403" s="50">
        <v>80</v>
      </c>
      <c r="Q403" s="50">
        <v>554</v>
      </c>
      <c r="R403" s="50" t="s">
        <v>1682</v>
      </c>
      <c r="S403" s="50" t="s">
        <v>729</v>
      </c>
      <c r="T403" s="50">
        <v>3</v>
      </c>
      <c r="U403" s="50" t="s">
        <v>51</v>
      </c>
      <c r="V403" s="62" t="s">
        <v>1149</v>
      </c>
      <c r="W403" s="50" t="s">
        <v>68</v>
      </c>
      <c r="AA403" s="50" t="s">
        <v>53</v>
      </c>
      <c r="AB403" s="58" t="s">
        <v>1130</v>
      </c>
      <c r="AC403" s="50" t="s">
        <v>511</v>
      </c>
      <c r="AD403" s="50">
        <v>41.446597013253196</v>
      </c>
      <c r="AE403" s="50">
        <v>2.1878077715697999</v>
      </c>
      <c r="AF403" s="50">
        <v>300</v>
      </c>
      <c r="AG403" s="50" t="s">
        <v>43</v>
      </c>
      <c r="AH403" s="50" t="str">
        <f t="shared" si="45"/>
        <v>C-58 0 Ronda de Dalt</v>
      </c>
      <c r="AI403" s="50"/>
      <c r="AJ403" s="50" t="str">
        <f t="shared" si="46"/>
        <v>{'Camera information':{'Identifier':'camera.5803','Number':5803,'Group':'C-58','Name':'C-58 0 Ronda de Dalt','Location':'ACCESSOS NORD',</v>
      </c>
      <c r="AK403" s="50" t="str">
        <f t="shared" si="44"/>
        <v>'Description':'C-58 0 Ronda de Dalt','Symbol':'Fixed camera','Owner':'SCT','Municipality':'Barcelona','Kilometric Point':'0','Road':'C-58','Direction':'CRE',</v>
      </c>
      <c r="AL403" s="50" t="str">
        <f t="shared" si="47"/>
        <v>'Latitude':'41,4465970132532','Longitude':'2,1878077715698','Manufacturer':'LANACCESS','Model':'onSafe MPEGx-100E','Protocol':'		Plettack','Polling':300,</v>
      </c>
      <c r="AM403" s="50" t="str">
        <f t="shared" si="42"/>
        <v>'Connection':{'Address':'10.137.227.203','Multicast address':'				239.137.227.203','User':'hello','Password':'world','HTTP port':80,'ONVIF port':80,'RTSP port':554},</v>
      </c>
      <c r="AN403" s="50" t="str">
        <f t="shared" si="48"/>
        <v>'PTZ protocol':{'Protocol':'		Plettack','Address':			3,'Port':3,'Serial settings':'9600,8,E,1'}}},</v>
      </c>
      <c r="AO403" s="50"/>
      <c r="AP403" s="50"/>
      <c r="AQ403" s="50"/>
      <c r="AR403" s="50"/>
      <c r="AS403" s="50"/>
      <c r="AT403" s="50"/>
      <c r="AU403" s="50"/>
      <c r="AV403" s="50"/>
      <c r="AW403" s="50"/>
      <c r="AX403" s="50"/>
      <c r="AY403" s="50"/>
      <c r="AZ403" s="50"/>
      <c r="BA403" s="50"/>
      <c r="BB403" s="50"/>
      <c r="BC403" s="50"/>
      <c r="BD403" s="50"/>
      <c r="BE403" s="50"/>
      <c r="BF403" s="50"/>
      <c r="BG403" s="50"/>
      <c r="BH403" s="50"/>
      <c r="BI403" s="50"/>
      <c r="BJ403" s="50"/>
      <c r="BK403" s="50"/>
      <c r="BL403" s="50"/>
      <c r="BM403" s="50"/>
      <c r="BN403" s="50"/>
      <c r="BO403" s="50"/>
      <c r="BP403" s="50"/>
      <c r="BQ403" s="50"/>
      <c r="BR403" s="50"/>
      <c r="BS403" s="50"/>
      <c r="BT403" s="50"/>
      <c r="BU403" s="50"/>
      <c r="BV403" s="50"/>
      <c r="BW403" s="50"/>
      <c r="BX403" s="50"/>
      <c r="BY403" s="50"/>
      <c r="BZ403" s="50"/>
      <c r="CA403" s="50"/>
      <c r="CB403" s="50"/>
      <c r="CC403" s="50"/>
      <c r="CD403" s="50"/>
      <c r="CE403" s="50"/>
      <c r="CF403" s="50"/>
      <c r="CG403" s="50"/>
      <c r="CH403" s="50"/>
      <c r="CI403" s="50"/>
      <c r="CJ403" s="50"/>
      <c r="CK403" s="50"/>
      <c r="CL403" s="50"/>
      <c r="CM403" s="50"/>
      <c r="CN403" s="50"/>
      <c r="CO403" s="50"/>
      <c r="CP403" s="50"/>
      <c r="CQ403" s="50"/>
      <c r="CR403" s="50"/>
      <c r="CS403" s="50"/>
      <c r="CT403" s="50"/>
      <c r="CU403" s="50"/>
      <c r="CV403" s="50"/>
      <c r="CW403" s="50"/>
      <c r="CX403" s="50"/>
      <c r="CY403" s="50"/>
      <c r="CZ403" s="50"/>
      <c r="DA403" s="50"/>
      <c r="DB403" s="50"/>
      <c r="DC403" s="50"/>
      <c r="DD403" s="50"/>
      <c r="DE403" s="50"/>
      <c r="DF403" s="50"/>
      <c r="DG403" s="50"/>
      <c r="DH403" s="50"/>
      <c r="DI403" s="50"/>
      <c r="DJ403" s="50"/>
      <c r="DK403" s="50"/>
      <c r="DL403" s="50"/>
      <c r="DM403" s="50"/>
      <c r="DN403" s="50"/>
      <c r="DO403" s="50"/>
      <c r="DP403" s="50"/>
      <c r="DQ403" s="50"/>
      <c r="DR403" s="50"/>
      <c r="DS403" s="50"/>
      <c r="DT403" s="50"/>
      <c r="DU403" s="50"/>
      <c r="DV403" s="50"/>
      <c r="DW403" s="50"/>
      <c r="DX403" s="50"/>
      <c r="DY403" s="50"/>
      <c r="DZ403" s="50"/>
      <c r="EA403" s="50"/>
      <c r="EB403" s="50"/>
      <c r="EC403" s="50"/>
      <c r="ED403" s="50"/>
      <c r="EE403" s="50"/>
      <c r="EF403" s="50"/>
      <c r="EG403" s="50"/>
      <c r="EH403" s="50"/>
      <c r="EI403" s="50"/>
      <c r="EJ403" s="50"/>
      <c r="EK403" s="50"/>
      <c r="EL403" s="50"/>
      <c r="EM403" s="50"/>
      <c r="EN403" s="50"/>
      <c r="EO403" s="50"/>
      <c r="EP403" s="50"/>
      <c r="EQ403" s="50"/>
      <c r="ER403" s="50"/>
      <c r="ES403" s="50"/>
      <c r="ET403" s="50"/>
      <c r="EU403" s="50"/>
      <c r="EV403" s="50"/>
      <c r="EW403" s="50"/>
      <c r="EX403" s="50"/>
      <c r="EY403" s="50"/>
      <c r="EZ403" s="50"/>
      <c r="FA403" s="50"/>
      <c r="FB403" s="50"/>
      <c r="FC403" s="50"/>
      <c r="FD403" s="50"/>
      <c r="FE403" s="50"/>
      <c r="FF403" s="50"/>
      <c r="FG403" s="50"/>
      <c r="FH403" s="50"/>
      <c r="FI403" s="50"/>
      <c r="FJ403" s="50"/>
      <c r="FK403" s="50"/>
      <c r="FL403" s="50"/>
      <c r="FM403" s="50"/>
      <c r="FN403" s="50"/>
      <c r="FO403" s="50"/>
      <c r="FP403" s="50"/>
      <c r="FQ403" s="50"/>
      <c r="FR403" s="50"/>
      <c r="FS403" s="50"/>
      <c r="FT403" s="50"/>
      <c r="FU403" s="50"/>
      <c r="FV403" s="50"/>
      <c r="FW403" s="50"/>
      <c r="FX403" s="50"/>
      <c r="FY403" s="50"/>
      <c r="FZ403" s="50"/>
      <c r="GA403" s="50"/>
      <c r="GB403" s="50"/>
      <c r="GC403" s="50"/>
      <c r="GD403" s="50"/>
      <c r="GE403" s="50"/>
      <c r="GF403" s="50"/>
      <c r="GG403" s="50"/>
      <c r="GH403" s="50"/>
      <c r="GI403" s="50"/>
      <c r="GJ403" s="50"/>
      <c r="GK403" s="50"/>
      <c r="GL403" s="50"/>
      <c r="GM403" s="50"/>
      <c r="GN403" s="50"/>
      <c r="GO403" s="50"/>
      <c r="GP403" s="50"/>
      <c r="GQ403" s="50"/>
      <c r="GR403" s="50"/>
      <c r="GS403" s="50"/>
      <c r="GT403" s="50"/>
      <c r="GU403" s="50"/>
      <c r="GV403" s="50"/>
      <c r="GW403" s="50"/>
      <c r="GX403" s="50"/>
      <c r="GY403" s="50"/>
      <c r="GZ403" s="50"/>
      <c r="HA403" s="50"/>
      <c r="HB403" s="50"/>
      <c r="HC403" s="50"/>
      <c r="HD403" s="50"/>
      <c r="HE403" s="50"/>
      <c r="HF403" s="50"/>
      <c r="HG403" s="50"/>
      <c r="HH403" s="50"/>
      <c r="HI403" s="50"/>
      <c r="HJ403" s="50"/>
      <c r="HK403" s="50"/>
      <c r="HL403" s="50"/>
      <c r="HM403" s="50"/>
      <c r="HN403" s="50"/>
      <c r="HO403" s="50"/>
      <c r="HP403" s="50"/>
      <c r="HQ403" s="50"/>
      <c r="HR403" s="50"/>
      <c r="HS403" s="50"/>
      <c r="HT403" s="50"/>
      <c r="HU403" s="50"/>
      <c r="HV403" s="50"/>
      <c r="HW403" s="50"/>
      <c r="HX403" s="50"/>
      <c r="HY403" s="50"/>
      <c r="HZ403" s="50"/>
      <c r="IA403" s="50"/>
      <c r="IB403" s="50"/>
      <c r="IC403" s="50"/>
      <c r="ID403" s="50"/>
      <c r="IE403" s="50"/>
      <c r="IF403" s="50"/>
      <c r="IG403" s="50"/>
      <c r="IH403" s="50"/>
      <c r="II403" s="50"/>
      <c r="IJ403" s="50"/>
      <c r="IK403" s="50"/>
      <c r="IL403" s="50"/>
      <c r="IM403" s="50"/>
      <c r="IN403" s="50"/>
      <c r="IO403" s="50"/>
      <c r="IP403" s="50"/>
      <c r="IQ403" s="50"/>
      <c r="IR403" s="50"/>
      <c r="IS403" s="50"/>
    </row>
    <row r="404" spans="1:253" ht="14.25" customHeight="1" x14ac:dyDescent="0.2">
      <c r="A404" s="56" t="str">
        <f t="shared" si="43"/>
        <v>camera.0804</v>
      </c>
      <c r="B404" s="57">
        <v>804</v>
      </c>
      <c r="C404" s="58" t="s">
        <v>60</v>
      </c>
      <c r="D404" s="58">
        <v>296.10000000000002</v>
      </c>
      <c r="E404" s="58" t="s">
        <v>1118</v>
      </c>
      <c r="F404" s="58" t="s">
        <v>109</v>
      </c>
      <c r="G404" s="58" t="s">
        <v>35</v>
      </c>
      <c r="H404" s="58" t="s">
        <v>586</v>
      </c>
      <c r="I404" s="58" t="s">
        <v>587</v>
      </c>
      <c r="J404" s="50" t="s">
        <v>37</v>
      </c>
      <c r="K404" s="50" t="s">
        <v>3722</v>
      </c>
      <c r="L404" s="65" t="s">
        <v>1150</v>
      </c>
      <c r="M404" s="58"/>
      <c r="N404" s="58"/>
      <c r="O404" s="50">
        <v>80</v>
      </c>
      <c r="P404" s="50">
        <v>80</v>
      </c>
      <c r="Q404" s="50">
        <v>554</v>
      </c>
      <c r="R404" s="50" t="s">
        <v>1674</v>
      </c>
      <c r="S404" s="50" t="s">
        <v>41</v>
      </c>
      <c r="T404" s="50">
        <v>0</v>
      </c>
      <c r="U404" s="50">
        <v>0</v>
      </c>
      <c r="V404" s="50" t="s">
        <v>1151</v>
      </c>
      <c r="W404" s="50" t="s">
        <v>88</v>
      </c>
      <c r="X404" s="60" t="s">
        <v>1123</v>
      </c>
      <c r="AA404" s="50" t="s">
        <v>53</v>
      </c>
      <c r="AB404" s="58" t="s">
        <v>60</v>
      </c>
      <c r="AC404" s="50" t="s">
        <v>89</v>
      </c>
      <c r="AD404" s="50">
        <v>0</v>
      </c>
      <c r="AE404" s="50">
        <v>0</v>
      </c>
      <c r="AF404" s="50">
        <v>300</v>
      </c>
      <c r="AG404" s="50" t="s">
        <v>43</v>
      </c>
      <c r="AH404" s="50" t="str">
        <f t="shared" si="45"/>
        <v>AP-7 296,1 L'Ametlla de Mar</v>
      </c>
      <c r="AI404" s="50"/>
      <c r="AJ404" s="50" t="str">
        <f t="shared" si="46"/>
        <v>{'Camera information':{'Identifier':'camera.0804','Number':804,'Group':'AP-7','Name':'AP-7 296,1 L'Ametlla de Mar','Location':'AP-7 (N)',</v>
      </c>
      <c r="AK404" s="50" t="str">
        <f t="shared" si="44"/>
        <v>'Description':'AP-7 296,1 L'Ametlla de Mar','Symbol':'Fixed camera','Owner':'AUMAR','Municipality':'Ametlla de Mar','Kilometric Point':'296,1','Road':'AP-7','Direction':'0',</v>
      </c>
      <c r="AL404" s="50" t="str">
        <f t="shared" si="47"/>
        <v>'Latitude':'0','Longitude':'0','Manufacturer':'LANACCESS','Model':'-','Protocol':'		VLC','Polling':300,</v>
      </c>
      <c r="AM404" s="50" t="str">
        <f t="shared" si="42"/>
        <v>'Connection':{'Address':'10.149.4.47','Multicast address':'				235.2.0.11','User':'','Password':'','HTTP port':80,'ONVIF port':80,'RTSP port':554},</v>
      </c>
      <c r="AN404" s="50" t="str">
        <f t="shared" si="48"/>
        <v>'PTZ protocol':{'Protocol':'		VLC','Address':			0,'Port':0,'Serial settings':'0'}}},</v>
      </c>
      <c r="AO404" s="50"/>
      <c r="AP404" s="50"/>
      <c r="AQ404" s="50"/>
      <c r="AR404" s="50"/>
      <c r="AS404" s="50"/>
      <c r="AT404" s="50"/>
      <c r="AU404" s="50"/>
      <c r="AV404" s="50"/>
      <c r="AW404" s="50"/>
      <c r="AX404" s="50"/>
      <c r="AY404" s="50"/>
      <c r="AZ404" s="50"/>
      <c r="BA404" s="50"/>
      <c r="BB404" s="50"/>
      <c r="BC404" s="50"/>
      <c r="BD404" s="50"/>
      <c r="BE404" s="50"/>
      <c r="BF404" s="50"/>
      <c r="BG404" s="50"/>
      <c r="BH404" s="50"/>
      <c r="BI404" s="50"/>
      <c r="BJ404" s="50"/>
      <c r="BK404" s="50"/>
      <c r="BL404" s="50"/>
      <c r="BM404" s="50"/>
      <c r="BN404" s="50"/>
      <c r="BO404" s="50"/>
      <c r="BP404" s="50"/>
      <c r="BQ404" s="50"/>
      <c r="BR404" s="50"/>
      <c r="BS404" s="50"/>
      <c r="BT404" s="50"/>
      <c r="BU404" s="50"/>
      <c r="BV404" s="50"/>
      <c r="BW404" s="50"/>
      <c r="BX404" s="50"/>
      <c r="BY404" s="50"/>
      <c r="BZ404" s="50"/>
      <c r="CA404" s="50"/>
      <c r="CB404" s="50"/>
      <c r="CC404" s="50"/>
      <c r="CD404" s="50"/>
      <c r="CE404" s="50"/>
      <c r="CF404" s="50"/>
      <c r="CG404" s="50"/>
      <c r="CH404" s="50"/>
      <c r="CI404" s="50"/>
      <c r="CJ404" s="50"/>
      <c r="CK404" s="50"/>
      <c r="CL404" s="50"/>
      <c r="CM404" s="50"/>
      <c r="CN404" s="50"/>
      <c r="CO404" s="50"/>
      <c r="CP404" s="50"/>
      <c r="CQ404" s="50"/>
      <c r="CR404" s="50"/>
      <c r="CS404" s="50"/>
      <c r="CT404" s="50"/>
      <c r="CU404" s="50"/>
      <c r="CV404" s="50"/>
      <c r="CW404" s="50"/>
      <c r="CX404" s="50"/>
      <c r="CY404" s="50"/>
      <c r="CZ404" s="50"/>
      <c r="DA404" s="50"/>
      <c r="DB404" s="50"/>
      <c r="DC404" s="50"/>
      <c r="DD404" s="50"/>
      <c r="DE404" s="50"/>
      <c r="DF404" s="50"/>
      <c r="DG404" s="50"/>
      <c r="DH404" s="50"/>
      <c r="DI404" s="50"/>
      <c r="DJ404" s="50"/>
      <c r="DK404" s="50"/>
      <c r="DL404" s="50"/>
      <c r="DM404" s="50"/>
      <c r="DN404" s="50"/>
      <c r="DO404" s="50"/>
      <c r="DP404" s="50"/>
      <c r="DQ404" s="50"/>
      <c r="DR404" s="50"/>
      <c r="DS404" s="50"/>
      <c r="DT404" s="50"/>
      <c r="DU404" s="50"/>
      <c r="DV404" s="50"/>
      <c r="DW404" s="50"/>
      <c r="DX404" s="50"/>
      <c r="DY404" s="50"/>
      <c r="DZ404" s="50"/>
      <c r="EA404" s="50"/>
      <c r="EB404" s="50"/>
      <c r="EC404" s="50"/>
      <c r="ED404" s="50"/>
      <c r="EE404" s="50"/>
      <c r="EF404" s="50"/>
      <c r="EG404" s="50"/>
      <c r="EH404" s="50"/>
      <c r="EI404" s="50"/>
      <c r="EJ404" s="50"/>
      <c r="EK404" s="50"/>
      <c r="EL404" s="50"/>
      <c r="EM404" s="50"/>
      <c r="EN404" s="50"/>
      <c r="EO404" s="50"/>
      <c r="EP404" s="50"/>
      <c r="EQ404" s="50"/>
      <c r="ER404" s="50"/>
      <c r="ES404" s="50"/>
      <c r="ET404" s="50"/>
      <c r="EU404" s="50"/>
      <c r="EV404" s="50"/>
      <c r="EW404" s="50"/>
      <c r="EX404" s="50"/>
      <c r="EY404" s="50"/>
      <c r="EZ404" s="50"/>
      <c r="FA404" s="50"/>
      <c r="FB404" s="50"/>
      <c r="FC404" s="50"/>
      <c r="FD404" s="50"/>
      <c r="FE404" s="50"/>
      <c r="FF404" s="50"/>
      <c r="FG404" s="50"/>
      <c r="FH404" s="50"/>
      <c r="FI404" s="50"/>
      <c r="FJ404" s="50"/>
      <c r="FK404" s="50"/>
      <c r="FL404" s="50"/>
      <c r="FM404" s="50"/>
      <c r="FN404" s="50"/>
      <c r="FO404" s="50"/>
      <c r="FP404" s="50"/>
      <c r="FQ404" s="50"/>
      <c r="FR404" s="50"/>
      <c r="FS404" s="50"/>
      <c r="FT404" s="50"/>
      <c r="FU404" s="50"/>
      <c r="FV404" s="50"/>
      <c r="FW404" s="50"/>
      <c r="FX404" s="50"/>
      <c r="FY404" s="50"/>
      <c r="FZ404" s="50"/>
      <c r="GA404" s="50"/>
      <c r="GB404" s="50"/>
      <c r="GC404" s="50"/>
      <c r="GD404" s="50"/>
      <c r="GE404" s="50"/>
      <c r="GF404" s="50"/>
      <c r="GG404" s="50"/>
      <c r="GH404" s="50"/>
      <c r="GI404" s="50"/>
      <c r="GJ404" s="50"/>
      <c r="GK404" s="50"/>
      <c r="GL404" s="50"/>
      <c r="GM404" s="50"/>
      <c r="GN404" s="50"/>
      <c r="GO404" s="50"/>
      <c r="GP404" s="50"/>
      <c r="GQ404" s="50"/>
      <c r="GR404" s="50"/>
      <c r="GS404" s="50"/>
      <c r="GT404" s="50"/>
      <c r="GU404" s="50"/>
      <c r="GV404" s="50"/>
      <c r="GW404" s="50"/>
      <c r="GX404" s="50"/>
      <c r="GY404" s="50"/>
      <c r="GZ404" s="50"/>
      <c r="HA404" s="50"/>
      <c r="HB404" s="50"/>
      <c r="HC404" s="50"/>
      <c r="HD404" s="50"/>
      <c r="HE404" s="50"/>
      <c r="HF404" s="50"/>
      <c r="HG404" s="50"/>
      <c r="HH404" s="50"/>
      <c r="HI404" s="50"/>
      <c r="HJ404" s="50"/>
      <c r="HK404" s="50"/>
      <c r="HL404" s="50"/>
      <c r="HM404" s="50"/>
      <c r="HN404" s="50"/>
      <c r="HO404" s="50"/>
      <c r="HP404" s="50"/>
      <c r="HQ404" s="50"/>
      <c r="HR404" s="50"/>
      <c r="HS404" s="50"/>
      <c r="HT404" s="50"/>
      <c r="HU404" s="50"/>
      <c r="HV404" s="50"/>
      <c r="HW404" s="50"/>
      <c r="HX404" s="50"/>
      <c r="HY404" s="50"/>
      <c r="HZ404" s="50"/>
      <c r="IA404" s="50"/>
      <c r="IB404" s="50"/>
      <c r="IC404" s="50"/>
      <c r="ID404" s="50"/>
      <c r="IE404" s="50"/>
      <c r="IF404" s="50"/>
      <c r="IG404" s="50"/>
      <c r="IH404" s="50"/>
      <c r="II404" s="50"/>
      <c r="IJ404" s="50"/>
      <c r="IK404" s="50"/>
      <c r="IL404" s="50"/>
      <c r="IM404" s="50"/>
      <c r="IN404" s="50"/>
      <c r="IO404" s="50"/>
      <c r="IP404" s="50"/>
      <c r="IQ404" s="50"/>
      <c r="IR404" s="50"/>
      <c r="IS404" s="50"/>
    </row>
    <row r="405" spans="1:253" ht="14.25" customHeight="1" x14ac:dyDescent="0.2">
      <c r="A405" s="56" t="str">
        <f t="shared" si="43"/>
        <v>camera.0801</v>
      </c>
      <c r="B405" s="57">
        <v>801</v>
      </c>
      <c r="C405" s="58" t="s">
        <v>60</v>
      </c>
      <c r="D405" s="58">
        <v>284.5</v>
      </c>
      <c r="E405" s="58" t="s">
        <v>1118</v>
      </c>
      <c r="F405" s="58" t="s">
        <v>109</v>
      </c>
      <c r="G405" s="58" t="s">
        <v>35</v>
      </c>
      <c r="H405" s="58" t="s">
        <v>582</v>
      </c>
      <c r="I405" s="58" t="s">
        <v>1137</v>
      </c>
      <c r="J405" s="50" t="s">
        <v>37</v>
      </c>
      <c r="K405" s="50" t="s">
        <v>3722</v>
      </c>
      <c r="L405" s="65" t="s">
        <v>1152</v>
      </c>
      <c r="M405" s="58"/>
      <c r="N405" s="58"/>
      <c r="O405" s="50">
        <v>80</v>
      </c>
      <c r="P405" s="50">
        <v>80</v>
      </c>
      <c r="Q405" s="50">
        <v>554</v>
      </c>
      <c r="R405" s="50" t="s">
        <v>1674</v>
      </c>
      <c r="S405" s="50" t="s">
        <v>41</v>
      </c>
      <c r="T405" s="50">
        <v>0</v>
      </c>
      <c r="U405" s="50">
        <v>0</v>
      </c>
      <c r="V405" s="50" t="s">
        <v>1153</v>
      </c>
      <c r="W405" s="50" t="s">
        <v>88</v>
      </c>
      <c r="X405" s="60" t="s">
        <v>1123</v>
      </c>
      <c r="AA405" s="50" t="s">
        <v>114</v>
      </c>
      <c r="AB405" s="58" t="s">
        <v>60</v>
      </c>
      <c r="AC405" s="50" t="s">
        <v>89</v>
      </c>
      <c r="AD405" s="50">
        <v>0</v>
      </c>
      <c r="AE405" s="50">
        <v>0</v>
      </c>
      <c r="AF405" s="50">
        <v>300</v>
      </c>
      <c r="AG405" s="50" t="s">
        <v>43</v>
      </c>
      <c r="AH405" s="50" t="str">
        <f t="shared" si="45"/>
        <v>AP-7 284,5 Hospitalet de l'Infant</v>
      </c>
      <c r="AI405" s="50"/>
      <c r="AJ405" s="50" t="str">
        <f t="shared" si="46"/>
        <v>{'Camera information':{'Identifier':'camera.0801','Number':801,'Group':'AP-7','Name':'AP-7 284,5 Hospitalet de l'Infant','Location':'AP-7 (N)',</v>
      </c>
      <c r="AK405" s="50" t="str">
        <f t="shared" si="44"/>
        <v>'Description':'AP-7 284,5 Hospitalet de l'Infant','Symbol':'Fixed camera','Owner':'AUMAR','Municipality':'Vandellòs i l'Hospitalet de l'Infant','Kilometric Point':'284,5','Road':'AP-7','Direction':'0',</v>
      </c>
      <c r="AL405" s="50" t="str">
        <f t="shared" si="47"/>
        <v>'Latitude':'0','Longitude':'0','Manufacturer':'LANACCESS','Model':'-','Protocol':'		VLC','Polling':300,</v>
      </c>
      <c r="AM405" s="50" t="str">
        <f t="shared" si="42"/>
        <v>'Connection':{'Address':'10.149.4.48','Multicast address':'				235.2.0.4','User':'','Password':'','HTTP port':80,'ONVIF port':80,'RTSP port':554},</v>
      </c>
      <c r="AN405" s="50" t="str">
        <f t="shared" si="48"/>
        <v>'PTZ protocol':{'Protocol':'		VLC','Address':			0,'Port':0,'Serial settings':'0'}}},</v>
      </c>
      <c r="AO405" s="50"/>
      <c r="AP405" s="50"/>
      <c r="AQ405" s="50"/>
      <c r="AR405" s="50"/>
      <c r="AS405" s="50"/>
      <c r="AT405" s="50"/>
      <c r="AU405" s="50"/>
      <c r="AV405" s="50"/>
      <c r="AW405" s="50"/>
      <c r="AX405" s="50"/>
      <c r="AY405" s="50"/>
      <c r="AZ405" s="50"/>
      <c r="BA405" s="50"/>
      <c r="BB405" s="50"/>
      <c r="BC405" s="50"/>
      <c r="BD405" s="50"/>
      <c r="BE405" s="50"/>
      <c r="BF405" s="50"/>
      <c r="BG405" s="50"/>
      <c r="BH405" s="50"/>
      <c r="BI405" s="50"/>
      <c r="BJ405" s="50"/>
      <c r="BK405" s="50"/>
      <c r="BL405" s="50"/>
      <c r="BM405" s="50"/>
      <c r="BN405" s="50"/>
      <c r="BO405" s="50"/>
      <c r="BP405" s="50"/>
      <c r="BQ405" s="50"/>
      <c r="BR405" s="50"/>
      <c r="BS405" s="50"/>
      <c r="BT405" s="50"/>
      <c r="BU405" s="50"/>
      <c r="BV405" s="50"/>
      <c r="BW405" s="50"/>
      <c r="BX405" s="50"/>
      <c r="BY405" s="50"/>
      <c r="BZ405" s="50"/>
      <c r="CA405" s="50"/>
      <c r="CB405" s="50"/>
      <c r="CC405" s="50"/>
      <c r="CD405" s="50"/>
      <c r="CE405" s="50"/>
      <c r="CF405" s="50"/>
      <c r="CG405" s="50"/>
      <c r="CH405" s="50"/>
      <c r="CI405" s="50"/>
      <c r="CJ405" s="50"/>
      <c r="CK405" s="50"/>
      <c r="CL405" s="50"/>
      <c r="CM405" s="50"/>
      <c r="CN405" s="50"/>
      <c r="CO405" s="50"/>
      <c r="CP405" s="50"/>
      <c r="CQ405" s="50"/>
      <c r="CR405" s="50"/>
      <c r="CS405" s="50"/>
      <c r="CT405" s="50"/>
      <c r="CU405" s="50"/>
      <c r="CV405" s="50"/>
      <c r="CW405" s="50"/>
      <c r="CX405" s="50"/>
      <c r="CY405" s="50"/>
      <c r="CZ405" s="50"/>
      <c r="DA405" s="50"/>
      <c r="DB405" s="50"/>
      <c r="DC405" s="50"/>
      <c r="DD405" s="50"/>
      <c r="DE405" s="50"/>
      <c r="DF405" s="50"/>
      <c r="DG405" s="50"/>
      <c r="DH405" s="50"/>
      <c r="DI405" s="50"/>
      <c r="DJ405" s="50"/>
      <c r="DK405" s="50"/>
      <c r="DL405" s="50"/>
      <c r="DM405" s="50"/>
      <c r="DN405" s="50"/>
      <c r="DO405" s="50"/>
      <c r="DP405" s="50"/>
      <c r="DQ405" s="50"/>
      <c r="DR405" s="50"/>
      <c r="DS405" s="50"/>
      <c r="DT405" s="50"/>
      <c r="DU405" s="50"/>
      <c r="DV405" s="50"/>
      <c r="DW405" s="50"/>
      <c r="DX405" s="50"/>
      <c r="DY405" s="50"/>
      <c r="DZ405" s="50"/>
      <c r="EA405" s="50"/>
      <c r="EB405" s="50"/>
      <c r="EC405" s="50"/>
      <c r="ED405" s="50"/>
      <c r="EE405" s="50"/>
      <c r="EF405" s="50"/>
      <c r="EG405" s="50"/>
      <c r="EH405" s="50"/>
      <c r="EI405" s="50"/>
      <c r="EJ405" s="50"/>
      <c r="EK405" s="50"/>
      <c r="EL405" s="50"/>
      <c r="EM405" s="50"/>
      <c r="EN405" s="50"/>
      <c r="EO405" s="50"/>
      <c r="EP405" s="50"/>
      <c r="EQ405" s="50"/>
      <c r="ER405" s="50"/>
      <c r="ES405" s="50"/>
      <c r="ET405" s="50"/>
      <c r="EU405" s="50"/>
      <c r="EV405" s="50"/>
      <c r="EW405" s="50"/>
      <c r="EX405" s="50"/>
      <c r="EY405" s="50"/>
      <c r="EZ405" s="50"/>
      <c r="FA405" s="50"/>
      <c r="FB405" s="50"/>
      <c r="FC405" s="50"/>
      <c r="FD405" s="50"/>
      <c r="FE405" s="50"/>
      <c r="FF405" s="50"/>
      <c r="FG405" s="50"/>
      <c r="FH405" s="50"/>
      <c r="FI405" s="50"/>
      <c r="FJ405" s="50"/>
      <c r="FK405" s="50"/>
      <c r="FL405" s="50"/>
      <c r="FM405" s="50"/>
      <c r="FN405" s="50"/>
      <c r="FO405" s="50"/>
      <c r="FP405" s="50"/>
      <c r="FQ405" s="50"/>
      <c r="FR405" s="50"/>
      <c r="FS405" s="50"/>
      <c r="FT405" s="50"/>
      <c r="FU405" s="50"/>
      <c r="FV405" s="50"/>
      <c r="FW405" s="50"/>
      <c r="FX405" s="50"/>
      <c r="FY405" s="50"/>
      <c r="FZ405" s="50"/>
      <c r="GA405" s="50"/>
      <c r="GB405" s="50"/>
      <c r="GC405" s="50"/>
      <c r="GD405" s="50"/>
      <c r="GE405" s="50"/>
      <c r="GF405" s="50"/>
      <c r="GG405" s="50"/>
      <c r="GH405" s="50"/>
      <c r="GI405" s="50"/>
      <c r="GJ405" s="50"/>
      <c r="GK405" s="50"/>
      <c r="GL405" s="50"/>
      <c r="GM405" s="50"/>
      <c r="GN405" s="50"/>
      <c r="GO405" s="50"/>
      <c r="GP405" s="50"/>
      <c r="GQ405" s="50"/>
      <c r="GR405" s="50"/>
      <c r="GS405" s="50"/>
      <c r="GT405" s="50"/>
      <c r="GU405" s="50"/>
      <c r="GV405" s="50"/>
      <c r="GW405" s="50"/>
      <c r="GX405" s="50"/>
      <c r="GY405" s="50"/>
      <c r="GZ405" s="50"/>
      <c r="HA405" s="50"/>
      <c r="HB405" s="50"/>
      <c r="HC405" s="50"/>
      <c r="HD405" s="50"/>
      <c r="HE405" s="50"/>
      <c r="HF405" s="50"/>
      <c r="HG405" s="50"/>
      <c r="HH405" s="50"/>
      <c r="HI405" s="50"/>
      <c r="HJ405" s="50"/>
      <c r="HK405" s="50"/>
      <c r="HL405" s="50"/>
      <c r="HM405" s="50"/>
      <c r="HN405" s="50"/>
      <c r="HO405" s="50"/>
      <c r="HP405" s="50"/>
      <c r="HQ405" s="50"/>
      <c r="HR405" s="50"/>
      <c r="HS405" s="50"/>
      <c r="HT405" s="50"/>
      <c r="HU405" s="50"/>
      <c r="HV405" s="50"/>
      <c r="HW405" s="50"/>
      <c r="HX405" s="50"/>
      <c r="HY405" s="50"/>
      <c r="HZ405" s="50"/>
      <c r="IA405" s="50"/>
      <c r="IB405" s="50"/>
      <c r="IC405" s="50"/>
      <c r="ID405" s="50"/>
      <c r="IE405" s="50"/>
      <c r="IF405" s="50"/>
      <c r="IG405" s="50"/>
      <c r="IH405" s="50"/>
      <c r="II405" s="50"/>
      <c r="IJ405" s="50"/>
      <c r="IK405" s="50"/>
      <c r="IL405" s="50"/>
      <c r="IM405" s="50"/>
      <c r="IN405" s="50"/>
      <c r="IO405" s="50"/>
      <c r="IP405" s="50"/>
      <c r="IQ405" s="50"/>
      <c r="IR405" s="50"/>
      <c r="IS405" s="50"/>
    </row>
    <row r="406" spans="1:253" ht="14.25" customHeight="1" x14ac:dyDescent="0.2">
      <c r="A406" s="56" t="str">
        <f t="shared" si="43"/>
        <v>camera.0800</v>
      </c>
      <c r="B406" s="57">
        <v>800</v>
      </c>
      <c r="C406" s="58" t="s">
        <v>60</v>
      </c>
      <c r="D406" s="58">
        <v>281</v>
      </c>
      <c r="E406" s="58" t="s">
        <v>1118</v>
      </c>
      <c r="F406" s="58" t="s">
        <v>84</v>
      </c>
      <c r="G406" s="58" t="s">
        <v>35</v>
      </c>
      <c r="H406" s="58" t="s">
        <v>582</v>
      </c>
      <c r="I406" s="58" t="s">
        <v>1137</v>
      </c>
      <c r="J406" s="50" t="s">
        <v>37</v>
      </c>
      <c r="K406" s="50" t="s">
        <v>3722</v>
      </c>
      <c r="L406" s="65" t="s">
        <v>1154</v>
      </c>
      <c r="M406" s="58"/>
      <c r="N406" s="58"/>
      <c r="O406" s="50">
        <v>80</v>
      </c>
      <c r="P406" s="50">
        <v>80</v>
      </c>
      <c r="Q406" s="50">
        <v>554</v>
      </c>
      <c r="R406" s="50" t="s">
        <v>1674</v>
      </c>
      <c r="S406" s="50" t="s">
        <v>41</v>
      </c>
      <c r="T406" s="50">
        <v>0</v>
      </c>
      <c r="U406" s="50">
        <v>0</v>
      </c>
      <c r="V406" s="50" t="s">
        <v>1155</v>
      </c>
      <c r="W406" s="50" t="s">
        <v>88</v>
      </c>
      <c r="X406" s="60" t="s">
        <v>1123</v>
      </c>
      <c r="AA406" s="50" t="s">
        <v>114</v>
      </c>
      <c r="AB406" s="58" t="s">
        <v>60</v>
      </c>
      <c r="AC406" s="50" t="s">
        <v>89</v>
      </c>
      <c r="AD406" s="50">
        <v>0</v>
      </c>
      <c r="AE406" s="50">
        <v>0</v>
      </c>
      <c r="AF406" s="50">
        <v>300</v>
      </c>
      <c r="AG406" s="50" t="s">
        <v>43</v>
      </c>
      <c r="AH406" s="50" t="str">
        <f t="shared" si="45"/>
        <v>AP-7 281 Hospitalet de l'Infant</v>
      </c>
      <c r="AI406" s="50"/>
      <c r="AJ406" s="50" t="str">
        <f t="shared" si="46"/>
        <v>{'Camera information':{'Identifier':'camera.0800','Number':800,'Group':'AP-7','Name':'AP-7 281 Hospitalet de l'Infant','Location':'AP-7 (S)',</v>
      </c>
      <c r="AK406" s="50" t="str">
        <f t="shared" si="44"/>
        <v>'Description':'AP-7 281 Hospitalet de l'Infant','Symbol':'Fixed camera','Owner':'AUMAR','Municipality':'Vandellòs i l'Hospitalet de l'Infant','Kilometric Point':'281','Road':'AP-7','Direction':'0',</v>
      </c>
      <c r="AL406" s="50" t="str">
        <f t="shared" si="47"/>
        <v>'Latitude':'0','Longitude':'0','Manufacturer':'LANACCESS','Model':'-','Protocol':'		VLC','Polling':300,</v>
      </c>
      <c r="AM406" s="50" t="str">
        <f t="shared" ref="AM406:AM469" si="49">CONCATENATE("'Connection':{'Address':","'",L406,"'",",","'Multicast address':","'",V406,"'",",","'User':","'",M406,"'",",","'Password':","'",N406,"'",",","'HTTP port':",O406,",","'ONVIF port':",P406,",","'RTSP port':",Q406,"},")</f>
        <v>'Connection':{'Address':'10.149.4.51','Multicast address':'				235.2.0.7','User':'','Password':'','HTTP port':80,'ONVIF port':80,'RTSP port':554},</v>
      </c>
      <c r="AN406" s="50" t="str">
        <f t="shared" si="48"/>
        <v>'PTZ protocol':{'Protocol':'		VLC','Address':			0,'Port':0,'Serial settings':'0'}}},</v>
      </c>
      <c r="AO406" s="50"/>
      <c r="AP406" s="50"/>
      <c r="AQ406" s="50"/>
      <c r="AR406" s="50"/>
      <c r="AS406" s="50"/>
      <c r="AT406" s="50"/>
      <c r="AU406" s="50"/>
      <c r="AV406" s="50"/>
      <c r="AW406" s="50"/>
      <c r="AX406" s="50"/>
      <c r="AY406" s="50"/>
      <c r="AZ406" s="50"/>
      <c r="BA406" s="50"/>
      <c r="BB406" s="50"/>
      <c r="BC406" s="50"/>
      <c r="BD406" s="50"/>
      <c r="BE406" s="50"/>
      <c r="BF406" s="50"/>
      <c r="BG406" s="50"/>
      <c r="BH406" s="50"/>
      <c r="BI406" s="50"/>
      <c r="BJ406" s="50"/>
      <c r="BK406" s="50"/>
      <c r="BL406" s="50"/>
      <c r="BM406" s="50"/>
      <c r="BN406" s="50"/>
      <c r="BO406" s="50"/>
      <c r="BP406" s="50"/>
      <c r="BQ406" s="50"/>
      <c r="BR406" s="50"/>
      <c r="BS406" s="50"/>
      <c r="BT406" s="50"/>
      <c r="BU406" s="50"/>
      <c r="BV406" s="50"/>
      <c r="BW406" s="50"/>
      <c r="BX406" s="50"/>
      <c r="BY406" s="50"/>
      <c r="BZ406" s="50"/>
      <c r="CA406" s="50"/>
      <c r="CB406" s="50"/>
      <c r="CC406" s="50"/>
      <c r="CD406" s="50"/>
      <c r="CE406" s="50"/>
      <c r="CF406" s="50"/>
      <c r="CG406" s="50"/>
      <c r="CH406" s="50"/>
      <c r="CI406" s="50"/>
      <c r="CJ406" s="50"/>
      <c r="CK406" s="50"/>
      <c r="CL406" s="50"/>
      <c r="CM406" s="50"/>
      <c r="CN406" s="50"/>
      <c r="CO406" s="50"/>
      <c r="CP406" s="50"/>
      <c r="CQ406" s="50"/>
      <c r="CR406" s="50"/>
      <c r="CS406" s="50"/>
      <c r="CT406" s="50"/>
      <c r="CU406" s="50"/>
      <c r="CV406" s="50"/>
      <c r="CW406" s="50"/>
      <c r="CX406" s="50"/>
      <c r="CY406" s="50"/>
      <c r="CZ406" s="50"/>
      <c r="DA406" s="50"/>
      <c r="DB406" s="50"/>
      <c r="DC406" s="50"/>
      <c r="DD406" s="50"/>
      <c r="DE406" s="50"/>
      <c r="DF406" s="50"/>
      <c r="DG406" s="50"/>
      <c r="DH406" s="50"/>
      <c r="DI406" s="50"/>
      <c r="DJ406" s="50"/>
      <c r="DK406" s="50"/>
      <c r="DL406" s="50"/>
      <c r="DM406" s="50"/>
      <c r="DN406" s="50"/>
      <c r="DO406" s="50"/>
      <c r="DP406" s="50"/>
      <c r="DQ406" s="50"/>
      <c r="DR406" s="50"/>
      <c r="DS406" s="50"/>
      <c r="DT406" s="50"/>
      <c r="DU406" s="50"/>
      <c r="DV406" s="50"/>
      <c r="DW406" s="50"/>
      <c r="DX406" s="50"/>
      <c r="DY406" s="50"/>
      <c r="DZ406" s="50"/>
      <c r="EA406" s="50"/>
      <c r="EB406" s="50"/>
      <c r="EC406" s="50"/>
      <c r="ED406" s="50"/>
      <c r="EE406" s="50"/>
      <c r="EF406" s="50"/>
      <c r="EG406" s="50"/>
      <c r="EH406" s="50"/>
      <c r="EI406" s="50"/>
      <c r="EJ406" s="50"/>
      <c r="EK406" s="50"/>
      <c r="EL406" s="50"/>
      <c r="EM406" s="50"/>
      <c r="EN406" s="50"/>
      <c r="EO406" s="50"/>
      <c r="EP406" s="50"/>
      <c r="EQ406" s="50"/>
      <c r="ER406" s="50"/>
      <c r="ES406" s="50"/>
      <c r="ET406" s="50"/>
      <c r="EU406" s="50"/>
      <c r="EV406" s="50"/>
      <c r="EW406" s="50"/>
      <c r="EX406" s="50"/>
      <c r="EY406" s="50"/>
      <c r="EZ406" s="50"/>
      <c r="FA406" s="50"/>
      <c r="FB406" s="50"/>
      <c r="FC406" s="50"/>
      <c r="FD406" s="50"/>
      <c r="FE406" s="50"/>
      <c r="FF406" s="50"/>
      <c r="FG406" s="50"/>
      <c r="FH406" s="50"/>
      <c r="FI406" s="50"/>
      <c r="FJ406" s="50"/>
      <c r="FK406" s="50"/>
      <c r="FL406" s="50"/>
      <c r="FM406" s="50"/>
      <c r="FN406" s="50"/>
      <c r="FO406" s="50"/>
      <c r="FP406" s="50"/>
      <c r="FQ406" s="50"/>
      <c r="FR406" s="50"/>
      <c r="FS406" s="50"/>
      <c r="FT406" s="50"/>
      <c r="FU406" s="50"/>
      <c r="FV406" s="50"/>
      <c r="FW406" s="50"/>
      <c r="FX406" s="50"/>
      <c r="FY406" s="50"/>
      <c r="FZ406" s="50"/>
      <c r="GA406" s="50"/>
      <c r="GB406" s="50"/>
      <c r="GC406" s="50"/>
      <c r="GD406" s="50"/>
      <c r="GE406" s="50"/>
      <c r="GF406" s="50"/>
      <c r="GG406" s="50"/>
      <c r="GH406" s="50"/>
      <c r="GI406" s="50"/>
      <c r="GJ406" s="50"/>
      <c r="GK406" s="50"/>
      <c r="GL406" s="50"/>
      <c r="GM406" s="50"/>
      <c r="GN406" s="50"/>
      <c r="GO406" s="50"/>
      <c r="GP406" s="50"/>
      <c r="GQ406" s="50"/>
      <c r="GR406" s="50"/>
      <c r="GS406" s="50"/>
      <c r="GT406" s="50"/>
      <c r="GU406" s="50"/>
      <c r="GV406" s="50"/>
      <c r="GW406" s="50"/>
      <c r="GX406" s="50"/>
      <c r="GY406" s="50"/>
      <c r="GZ406" s="50"/>
      <c r="HA406" s="50"/>
      <c r="HB406" s="50"/>
      <c r="HC406" s="50"/>
      <c r="HD406" s="50"/>
      <c r="HE406" s="50"/>
      <c r="HF406" s="50"/>
      <c r="HG406" s="50"/>
      <c r="HH406" s="50"/>
      <c r="HI406" s="50"/>
      <c r="HJ406" s="50"/>
      <c r="HK406" s="50"/>
      <c r="HL406" s="50"/>
      <c r="HM406" s="50"/>
      <c r="HN406" s="50"/>
      <c r="HO406" s="50"/>
      <c r="HP406" s="50"/>
      <c r="HQ406" s="50"/>
      <c r="HR406" s="50"/>
      <c r="HS406" s="50"/>
      <c r="HT406" s="50"/>
      <c r="HU406" s="50"/>
      <c r="HV406" s="50"/>
      <c r="HW406" s="50"/>
      <c r="HX406" s="50"/>
      <c r="HY406" s="50"/>
      <c r="HZ406" s="50"/>
      <c r="IA406" s="50"/>
      <c r="IB406" s="50"/>
      <c r="IC406" s="50"/>
      <c r="ID406" s="50"/>
      <c r="IE406" s="50"/>
      <c r="IF406" s="50"/>
      <c r="IG406" s="50"/>
      <c r="IH406" s="50"/>
      <c r="II406" s="50"/>
      <c r="IJ406" s="50"/>
      <c r="IK406" s="50"/>
      <c r="IL406" s="50"/>
      <c r="IM406" s="50"/>
      <c r="IN406" s="50"/>
      <c r="IO406" s="50"/>
      <c r="IP406" s="50"/>
      <c r="IQ406" s="50"/>
      <c r="IR406" s="50"/>
      <c r="IS406" s="50"/>
    </row>
    <row r="407" spans="1:253" ht="14.25" customHeight="1" x14ac:dyDescent="0.2">
      <c r="A407" s="56" t="str">
        <f t="shared" si="43"/>
        <v>camera.0814</v>
      </c>
      <c r="B407" s="57">
        <v>814</v>
      </c>
      <c r="C407" s="58" t="s">
        <v>60</v>
      </c>
      <c r="D407" s="58">
        <v>319</v>
      </c>
      <c r="E407" s="58" t="s">
        <v>1118</v>
      </c>
      <c r="F407" s="58" t="s">
        <v>84</v>
      </c>
      <c r="G407" s="58" t="s">
        <v>35</v>
      </c>
      <c r="H407" s="58" t="s">
        <v>1035</v>
      </c>
      <c r="I407" s="58" t="s">
        <v>1156</v>
      </c>
      <c r="J407" s="50" t="s">
        <v>37</v>
      </c>
      <c r="K407" s="63" t="s">
        <v>3722</v>
      </c>
      <c r="L407" s="65" t="s">
        <v>1157</v>
      </c>
      <c r="M407" s="58"/>
      <c r="N407" s="58"/>
      <c r="O407" s="50">
        <v>80</v>
      </c>
      <c r="P407" s="50">
        <v>80</v>
      </c>
      <c r="Q407" s="50">
        <v>554</v>
      </c>
      <c r="R407" s="50" t="s">
        <v>1674</v>
      </c>
      <c r="S407" s="50" t="s">
        <v>41</v>
      </c>
      <c r="T407" s="50">
        <v>0</v>
      </c>
      <c r="U407" s="50">
        <v>0</v>
      </c>
      <c r="V407" s="50" t="s">
        <v>1158</v>
      </c>
      <c r="W407" s="50" t="s">
        <v>88</v>
      </c>
      <c r="X407" s="60" t="s">
        <v>1123</v>
      </c>
      <c r="AA407" s="50" t="s">
        <v>53</v>
      </c>
      <c r="AB407" s="58" t="s">
        <v>60</v>
      </c>
      <c r="AC407" s="50" t="s">
        <v>89</v>
      </c>
      <c r="AD407" s="50">
        <v>0</v>
      </c>
      <c r="AE407" s="50">
        <v>0</v>
      </c>
      <c r="AF407" s="50">
        <v>300</v>
      </c>
      <c r="AG407" s="50" t="s">
        <v>43</v>
      </c>
      <c r="AH407" s="50" t="str">
        <f t="shared" si="45"/>
        <v>AP-7 319 L'Aldea</v>
      </c>
      <c r="AI407" s="50"/>
      <c r="AJ407" s="50" t="str">
        <f t="shared" si="46"/>
        <v>{'Camera information':{'Identifier':'camera.0814','Number':814,'Group':'AP-7','Name':'AP-7 319 L'Aldea','Location':'AP-7 (S)',</v>
      </c>
      <c r="AK407" s="50" t="str">
        <f t="shared" si="44"/>
        <v>'Description':'AP-7 319 L'Aldea','Symbol':'Fixed camera','Owner':'AUMAR','Municipality':'Aldea','Kilometric Point':'319','Road':'AP-7','Direction':'0',</v>
      </c>
      <c r="AL407" s="50" t="str">
        <f t="shared" si="47"/>
        <v>'Latitude':'0','Longitude':'0','Manufacturer':'LANACCESS','Model':'-','Protocol':'		VLC','Polling':300,</v>
      </c>
      <c r="AM407" s="50" t="str">
        <f t="shared" si="49"/>
        <v>'Connection':{'Address':'10.149.5.36','Multicast address':'				235.2.0.13','User':'','Password':'','HTTP port':80,'ONVIF port':80,'RTSP port':554},</v>
      </c>
      <c r="AN407" s="50" t="str">
        <f t="shared" si="48"/>
        <v>'PTZ protocol':{'Protocol':'		VLC','Address':			0,'Port':0,'Serial settings':'0'}}},</v>
      </c>
      <c r="AO407" s="50"/>
      <c r="AP407" s="50"/>
      <c r="AQ407" s="50"/>
      <c r="AR407" s="50"/>
      <c r="AS407" s="50"/>
      <c r="AT407" s="50"/>
      <c r="AU407" s="50"/>
      <c r="AV407" s="50"/>
      <c r="AW407" s="50"/>
      <c r="AX407" s="50"/>
      <c r="AY407" s="50"/>
      <c r="AZ407" s="50"/>
      <c r="BA407" s="50"/>
      <c r="BB407" s="50"/>
      <c r="BC407" s="50"/>
      <c r="BD407" s="50"/>
      <c r="BE407" s="50"/>
      <c r="BF407" s="50"/>
      <c r="BG407" s="50"/>
      <c r="BH407" s="50"/>
      <c r="BI407" s="50"/>
      <c r="BJ407" s="50"/>
      <c r="BK407" s="50"/>
      <c r="BL407" s="50"/>
      <c r="BM407" s="50"/>
      <c r="BN407" s="50"/>
      <c r="BO407" s="50"/>
      <c r="BP407" s="50"/>
      <c r="BQ407" s="50"/>
      <c r="BR407" s="50"/>
      <c r="BS407" s="50"/>
      <c r="BT407" s="50"/>
      <c r="BU407" s="50"/>
      <c r="BV407" s="50"/>
      <c r="BW407" s="50"/>
      <c r="BX407" s="50"/>
      <c r="BY407" s="50"/>
      <c r="BZ407" s="50"/>
      <c r="CA407" s="50"/>
      <c r="CB407" s="50"/>
      <c r="CC407" s="50"/>
      <c r="CD407" s="50"/>
      <c r="CE407" s="50"/>
      <c r="CF407" s="50"/>
      <c r="CG407" s="50"/>
      <c r="CH407" s="50"/>
      <c r="CI407" s="50"/>
      <c r="CJ407" s="50"/>
      <c r="CK407" s="50"/>
      <c r="CL407" s="50"/>
      <c r="CM407" s="50"/>
      <c r="CN407" s="50"/>
      <c r="CO407" s="50"/>
      <c r="CP407" s="50"/>
      <c r="CQ407" s="50"/>
      <c r="CR407" s="50"/>
      <c r="CS407" s="50"/>
      <c r="CT407" s="50"/>
      <c r="CU407" s="50"/>
      <c r="CV407" s="50"/>
      <c r="CW407" s="50"/>
      <c r="CX407" s="50"/>
      <c r="CY407" s="50"/>
      <c r="CZ407" s="50"/>
      <c r="DA407" s="50"/>
      <c r="DB407" s="50"/>
      <c r="DC407" s="50"/>
      <c r="DD407" s="50"/>
      <c r="DE407" s="50"/>
      <c r="DF407" s="50"/>
      <c r="DG407" s="50"/>
      <c r="DH407" s="50"/>
      <c r="DI407" s="50"/>
      <c r="DJ407" s="50"/>
      <c r="DK407" s="50"/>
      <c r="DL407" s="50"/>
      <c r="DM407" s="50"/>
      <c r="DN407" s="50"/>
      <c r="DO407" s="50"/>
      <c r="DP407" s="50"/>
      <c r="DQ407" s="50"/>
      <c r="DR407" s="50"/>
      <c r="DS407" s="50"/>
      <c r="DT407" s="50"/>
      <c r="DU407" s="50"/>
      <c r="DV407" s="50"/>
      <c r="DW407" s="50"/>
      <c r="DX407" s="50"/>
      <c r="DY407" s="50"/>
      <c r="DZ407" s="50"/>
      <c r="EA407" s="50"/>
      <c r="EB407" s="50"/>
      <c r="EC407" s="50"/>
      <c r="ED407" s="50"/>
      <c r="EE407" s="50"/>
      <c r="EF407" s="50"/>
      <c r="EG407" s="50"/>
      <c r="EH407" s="50"/>
      <c r="EI407" s="50"/>
      <c r="EJ407" s="50"/>
      <c r="EK407" s="50"/>
      <c r="EL407" s="50"/>
      <c r="EM407" s="50"/>
      <c r="EN407" s="50"/>
      <c r="EO407" s="50"/>
      <c r="EP407" s="50"/>
      <c r="EQ407" s="50"/>
      <c r="ER407" s="50"/>
      <c r="ES407" s="50"/>
      <c r="ET407" s="50"/>
      <c r="EU407" s="50"/>
      <c r="EV407" s="50"/>
      <c r="EW407" s="50"/>
      <c r="EX407" s="50"/>
      <c r="EY407" s="50"/>
      <c r="EZ407" s="50"/>
      <c r="FA407" s="50"/>
      <c r="FB407" s="50"/>
      <c r="FC407" s="50"/>
      <c r="FD407" s="50"/>
      <c r="FE407" s="50"/>
      <c r="FF407" s="50"/>
      <c r="FG407" s="50"/>
      <c r="FH407" s="50"/>
      <c r="FI407" s="50"/>
      <c r="FJ407" s="50"/>
      <c r="FK407" s="50"/>
      <c r="FL407" s="50"/>
      <c r="FM407" s="50"/>
      <c r="FN407" s="50"/>
      <c r="FO407" s="50"/>
      <c r="FP407" s="50"/>
      <c r="FQ407" s="50"/>
      <c r="FR407" s="50"/>
      <c r="FS407" s="50"/>
      <c r="FT407" s="50"/>
      <c r="FU407" s="50"/>
      <c r="FV407" s="50"/>
      <c r="FW407" s="50"/>
      <c r="FX407" s="50"/>
      <c r="FY407" s="50"/>
      <c r="FZ407" s="50"/>
      <c r="GA407" s="50"/>
      <c r="GB407" s="50"/>
      <c r="GC407" s="50"/>
      <c r="GD407" s="50"/>
      <c r="GE407" s="50"/>
      <c r="GF407" s="50"/>
      <c r="GG407" s="50"/>
      <c r="GH407" s="50"/>
      <c r="GI407" s="50"/>
      <c r="GJ407" s="50"/>
      <c r="GK407" s="50"/>
      <c r="GL407" s="50"/>
      <c r="GM407" s="50"/>
      <c r="GN407" s="50"/>
      <c r="GO407" s="50"/>
      <c r="GP407" s="50"/>
      <c r="GQ407" s="50"/>
      <c r="GR407" s="50"/>
      <c r="GS407" s="50"/>
      <c r="GT407" s="50"/>
      <c r="GU407" s="50"/>
      <c r="GV407" s="50"/>
      <c r="GW407" s="50"/>
      <c r="GX407" s="50"/>
      <c r="GY407" s="50"/>
      <c r="GZ407" s="50"/>
      <c r="HA407" s="50"/>
      <c r="HB407" s="50"/>
      <c r="HC407" s="50"/>
      <c r="HD407" s="50"/>
      <c r="HE407" s="50"/>
      <c r="HF407" s="50"/>
      <c r="HG407" s="50"/>
      <c r="HH407" s="50"/>
      <c r="HI407" s="50"/>
      <c r="HJ407" s="50"/>
      <c r="HK407" s="50"/>
      <c r="HL407" s="50"/>
      <c r="HM407" s="50"/>
      <c r="HN407" s="50"/>
      <c r="HO407" s="50"/>
      <c r="HP407" s="50"/>
      <c r="HQ407" s="50"/>
      <c r="HR407" s="50"/>
      <c r="HS407" s="50"/>
      <c r="HT407" s="50"/>
      <c r="HU407" s="50"/>
      <c r="HV407" s="50"/>
      <c r="HW407" s="50"/>
      <c r="HX407" s="50"/>
      <c r="HY407" s="50"/>
      <c r="HZ407" s="50"/>
      <c r="IA407" s="50"/>
      <c r="IB407" s="50"/>
      <c r="IC407" s="50"/>
      <c r="ID407" s="50"/>
      <c r="IE407" s="50"/>
      <c r="IF407" s="50"/>
      <c r="IG407" s="50"/>
      <c r="IH407" s="50"/>
      <c r="II407" s="50"/>
      <c r="IJ407" s="50"/>
      <c r="IK407" s="50"/>
      <c r="IL407" s="50"/>
      <c r="IM407" s="50"/>
      <c r="IN407" s="50"/>
      <c r="IO407" s="50"/>
      <c r="IP407" s="50"/>
      <c r="IQ407" s="50"/>
      <c r="IR407" s="50"/>
      <c r="IS407" s="50"/>
    </row>
    <row r="408" spans="1:253" ht="14.25" customHeight="1" x14ac:dyDescent="0.2">
      <c r="A408" s="56" t="str">
        <f t="shared" si="43"/>
        <v>camera.0813</v>
      </c>
      <c r="B408" s="57">
        <v>813</v>
      </c>
      <c r="C408" s="58" t="s">
        <v>60</v>
      </c>
      <c r="D408" s="58">
        <v>318.3</v>
      </c>
      <c r="E408" s="58" t="s">
        <v>1118</v>
      </c>
      <c r="F408" s="58" t="s">
        <v>84</v>
      </c>
      <c r="G408" s="58" t="s">
        <v>35</v>
      </c>
      <c r="H408" s="58" t="s">
        <v>1035</v>
      </c>
      <c r="I408" s="58" t="s">
        <v>1156</v>
      </c>
      <c r="J408" s="50" t="s">
        <v>37</v>
      </c>
      <c r="K408" s="63" t="s">
        <v>3722</v>
      </c>
      <c r="L408" s="65" t="s">
        <v>1159</v>
      </c>
      <c r="M408" s="58"/>
      <c r="N408" s="58"/>
      <c r="O408" s="50">
        <v>80</v>
      </c>
      <c r="P408" s="50">
        <v>80</v>
      </c>
      <c r="Q408" s="50">
        <v>554</v>
      </c>
      <c r="R408" s="50" t="s">
        <v>1674</v>
      </c>
      <c r="S408" s="50" t="s">
        <v>41</v>
      </c>
      <c r="T408" s="50">
        <v>0</v>
      </c>
      <c r="U408" s="50">
        <v>0</v>
      </c>
      <c r="V408" s="50" t="s">
        <v>1160</v>
      </c>
      <c r="W408" s="50" t="s">
        <v>88</v>
      </c>
      <c r="X408" s="60" t="s">
        <v>1123</v>
      </c>
      <c r="AA408" s="50" t="s">
        <v>53</v>
      </c>
      <c r="AB408" s="58" t="s">
        <v>60</v>
      </c>
      <c r="AC408" s="50" t="s">
        <v>89</v>
      </c>
      <c r="AD408" s="50">
        <v>0</v>
      </c>
      <c r="AE408" s="50">
        <v>0</v>
      </c>
      <c r="AF408" s="50">
        <v>300</v>
      </c>
      <c r="AG408" s="50" t="s">
        <v>43</v>
      </c>
      <c r="AH408" s="50" t="str">
        <f t="shared" si="45"/>
        <v>AP-7 318,3 L'Aldea</v>
      </c>
      <c r="AI408" s="50"/>
      <c r="AJ408" s="50" t="str">
        <f t="shared" si="46"/>
        <v>{'Camera information':{'Identifier':'camera.0813','Number':813,'Group':'AP-7','Name':'AP-7 318,3 L'Aldea','Location':'AP-7 (S)',</v>
      </c>
      <c r="AK408" s="50" t="str">
        <f t="shared" si="44"/>
        <v>'Description':'AP-7 318,3 L'Aldea','Symbol':'Fixed camera','Owner':'AUMAR','Municipality':'Aldea','Kilometric Point':'318,3','Road':'AP-7','Direction':'0',</v>
      </c>
      <c r="AL408" s="50" t="str">
        <f t="shared" si="47"/>
        <v>'Latitude':'0','Longitude':'0','Manufacturer':'LANACCESS','Model':'-','Protocol':'		VLC','Polling':300,</v>
      </c>
      <c r="AM408" s="50" t="str">
        <f t="shared" si="49"/>
        <v>'Connection':{'Address':'10.149.5.37','Multicast address':'				235.2.0.14','User':'','Password':'','HTTP port':80,'ONVIF port':80,'RTSP port':554},</v>
      </c>
      <c r="AN408" s="50" t="str">
        <f t="shared" si="48"/>
        <v>'PTZ protocol':{'Protocol':'		VLC','Address':			0,'Port':0,'Serial settings':'0'}}},</v>
      </c>
      <c r="AO408" s="50"/>
      <c r="AP408" s="50"/>
      <c r="AQ408" s="50"/>
      <c r="AR408" s="50"/>
      <c r="AS408" s="50"/>
      <c r="AT408" s="50"/>
      <c r="AU408" s="50"/>
      <c r="AV408" s="50"/>
      <c r="AW408" s="50"/>
      <c r="AX408" s="50"/>
      <c r="AY408" s="50"/>
      <c r="AZ408" s="50"/>
      <c r="BA408" s="50"/>
      <c r="BB408" s="50"/>
      <c r="BC408" s="50"/>
      <c r="BD408" s="50"/>
      <c r="BE408" s="50"/>
      <c r="BF408" s="50"/>
      <c r="BG408" s="50"/>
      <c r="BH408" s="50"/>
      <c r="BI408" s="50"/>
      <c r="BJ408" s="50"/>
      <c r="BK408" s="50"/>
      <c r="BL408" s="50"/>
      <c r="BM408" s="50"/>
      <c r="BN408" s="50"/>
      <c r="BO408" s="50"/>
      <c r="BP408" s="50"/>
      <c r="BQ408" s="50"/>
      <c r="BR408" s="50"/>
      <c r="BS408" s="50"/>
      <c r="BT408" s="50"/>
      <c r="BU408" s="50"/>
      <c r="BV408" s="50"/>
      <c r="BW408" s="50"/>
      <c r="BX408" s="50"/>
      <c r="BY408" s="50"/>
      <c r="BZ408" s="50"/>
      <c r="CA408" s="50"/>
      <c r="CB408" s="50"/>
      <c r="CC408" s="50"/>
      <c r="CD408" s="50"/>
      <c r="CE408" s="50"/>
      <c r="CF408" s="50"/>
      <c r="CG408" s="50"/>
      <c r="CH408" s="50"/>
      <c r="CI408" s="50"/>
      <c r="CJ408" s="50"/>
      <c r="CK408" s="50"/>
      <c r="CL408" s="50"/>
      <c r="CM408" s="50"/>
      <c r="CN408" s="50"/>
      <c r="CO408" s="50"/>
      <c r="CP408" s="50"/>
      <c r="CQ408" s="50"/>
      <c r="CR408" s="50"/>
      <c r="CS408" s="50"/>
      <c r="CT408" s="50"/>
      <c r="CU408" s="50"/>
      <c r="CV408" s="50"/>
      <c r="CW408" s="50"/>
      <c r="CX408" s="50"/>
      <c r="CY408" s="50"/>
      <c r="CZ408" s="50"/>
      <c r="DA408" s="50"/>
      <c r="DB408" s="50"/>
      <c r="DC408" s="50"/>
      <c r="DD408" s="50"/>
      <c r="DE408" s="50"/>
      <c r="DF408" s="50"/>
      <c r="DG408" s="50"/>
      <c r="DH408" s="50"/>
      <c r="DI408" s="50"/>
      <c r="DJ408" s="50"/>
      <c r="DK408" s="50"/>
      <c r="DL408" s="50"/>
      <c r="DM408" s="50"/>
      <c r="DN408" s="50"/>
      <c r="DO408" s="50"/>
      <c r="DP408" s="50"/>
      <c r="DQ408" s="50"/>
      <c r="DR408" s="50"/>
      <c r="DS408" s="50"/>
      <c r="DT408" s="50"/>
      <c r="DU408" s="50"/>
      <c r="DV408" s="50"/>
      <c r="DW408" s="50"/>
      <c r="DX408" s="50"/>
      <c r="DY408" s="50"/>
      <c r="DZ408" s="50"/>
      <c r="EA408" s="50"/>
      <c r="EB408" s="50"/>
      <c r="EC408" s="50"/>
      <c r="ED408" s="50"/>
      <c r="EE408" s="50"/>
      <c r="EF408" s="50"/>
      <c r="EG408" s="50"/>
      <c r="EH408" s="50"/>
      <c r="EI408" s="50"/>
      <c r="EJ408" s="50"/>
      <c r="EK408" s="50"/>
      <c r="EL408" s="50"/>
      <c r="EM408" s="50"/>
      <c r="EN408" s="50"/>
      <c r="EO408" s="50"/>
      <c r="EP408" s="50"/>
      <c r="EQ408" s="50"/>
      <c r="ER408" s="50"/>
      <c r="ES408" s="50"/>
      <c r="ET408" s="50"/>
      <c r="EU408" s="50"/>
      <c r="EV408" s="50"/>
      <c r="EW408" s="50"/>
      <c r="EX408" s="50"/>
      <c r="EY408" s="50"/>
      <c r="EZ408" s="50"/>
      <c r="FA408" s="50"/>
      <c r="FB408" s="50"/>
      <c r="FC408" s="50"/>
      <c r="FD408" s="50"/>
      <c r="FE408" s="50"/>
      <c r="FF408" s="50"/>
      <c r="FG408" s="50"/>
      <c r="FH408" s="50"/>
      <c r="FI408" s="50"/>
      <c r="FJ408" s="50"/>
      <c r="FK408" s="50"/>
      <c r="FL408" s="50"/>
      <c r="FM408" s="50"/>
      <c r="FN408" s="50"/>
      <c r="FO408" s="50"/>
      <c r="FP408" s="50"/>
      <c r="FQ408" s="50"/>
      <c r="FR408" s="50"/>
      <c r="FS408" s="50"/>
      <c r="FT408" s="50"/>
      <c r="FU408" s="50"/>
      <c r="FV408" s="50"/>
      <c r="FW408" s="50"/>
      <c r="FX408" s="50"/>
      <c r="FY408" s="50"/>
      <c r="FZ408" s="50"/>
      <c r="GA408" s="50"/>
      <c r="GB408" s="50"/>
      <c r="GC408" s="50"/>
      <c r="GD408" s="50"/>
      <c r="GE408" s="50"/>
      <c r="GF408" s="50"/>
      <c r="GG408" s="50"/>
      <c r="GH408" s="50"/>
      <c r="GI408" s="50"/>
      <c r="GJ408" s="50"/>
      <c r="GK408" s="50"/>
      <c r="GL408" s="50"/>
      <c r="GM408" s="50"/>
      <c r="GN408" s="50"/>
      <c r="GO408" s="50"/>
      <c r="GP408" s="50"/>
      <c r="GQ408" s="50"/>
      <c r="GR408" s="50"/>
      <c r="GS408" s="50"/>
      <c r="GT408" s="50"/>
      <c r="GU408" s="50"/>
      <c r="GV408" s="50"/>
      <c r="GW408" s="50"/>
      <c r="GX408" s="50"/>
      <c r="GY408" s="50"/>
      <c r="GZ408" s="50"/>
      <c r="HA408" s="50"/>
      <c r="HB408" s="50"/>
      <c r="HC408" s="50"/>
      <c r="HD408" s="50"/>
      <c r="HE408" s="50"/>
      <c r="HF408" s="50"/>
      <c r="HG408" s="50"/>
      <c r="HH408" s="50"/>
      <c r="HI408" s="50"/>
      <c r="HJ408" s="50"/>
      <c r="HK408" s="50"/>
      <c r="HL408" s="50"/>
      <c r="HM408" s="50"/>
      <c r="HN408" s="50"/>
      <c r="HO408" s="50"/>
      <c r="HP408" s="50"/>
      <c r="HQ408" s="50"/>
      <c r="HR408" s="50"/>
      <c r="HS408" s="50"/>
      <c r="HT408" s="50"/>
      <c r="HU408" s="50"/>
      <c r="HV408" s="50"/>
      <c r="HW408" s="50"/>
      <c r="HX408" s="50"/>
      <c r="HY408" s="50"/>
      <c r="HZ408" s="50"/>
      <c r="IA408" s="50"/>
      <c r="IB408" s="50"/>
      <c r="IC408" s="50"/>
      <c r="ID408" s="50"/>
      <c r="IE408" s="50"/>
      <c r="IF408" s="50"/>
      <c r="IG408" s="50"/>
      <c r="IH408" s="50"/>
      <c r="II408" s="50"/>
      <c r="IJ408" s="50"/>
      <c r="IK408" s="50"/>
      <c r="IL408" s="50"/>
      <c r="IM408" s="50"/>
      <c r="IN408" s="50"/>
      <c r="IO408" s="50"/>
      <c r="IP408" s="50"/>
      <c r="IQ408" s="50"/>
      <c r="IR408" s="50"/>
      <c r="IS408" s="50"/>
    </row>
    <row r="409" spans="1:253" ht="14.25" customHeight="1" x14ac:dyDescent="0.2">
      <c r="A409" s="56" t="str">
        <f t="shared" si="43"/>
        <v>camera.0812</v>
      </c>
      <c r="B409" s="57">
        <v>812</v>
      </c>
      <c r="C409" s="58" t="s">
        <v>60</v>
      </c>
      <c r="D409" s="58">
        <v>317.8</v>
      </c>
      <c r="E409" s="58" t="s">
        <v>1118</v>
      </c>
      <c r="F409" s="58" t="s">
        <v>84</v>
      </c>
      <c r="G409" s="58" t="s">
        <v>35</v>
      </c>
      <c r="H409" s="58" t="s">
        <v>1035</v>
      </c>
      <c r="I409" s="58" t="s">
        <v>1156</v>
      </c>
      <c r="J409" s="50" t="s">
        <v>37</v>
      </c>
      <c r="K409" s="63" t="s">
        <v>3722</v>
      </c>
      <c r="L409" s="65" t="s">
        <v>1161</v>
      </c>
      <c r="M409" s="58"/>
      <c r="N409" s="58"/>
      <c r="O409" s="50">
        <v>80</v>
      </c>
      <c r="P409" s="50">
        <v>80</v>
      </c>
      <c r="Q409" s="50">
        <v>554</v>
      </c>
      <c r="R409" s="50" t="s">
        <v>1674</v>
      </c>
      <c r="S409" s="50" t="s">
        <v>41</v>
      </c>
      <c r="T409" s="50">
        <v>0</v>
      </c>
      <c r="U409" s="50">
        <v>0</v>
      </c>
      <c r="V409" s="50" t="s">
        <v>1162</v>
      </c>
      <c r="W409" s="50" t="s">
        <v>88</v>
      </c>
      <c r="X409" s="60" t="s">
        <v>1123</v>
      </c>
      <c r="AA409" s="50" t="s">
        <v>53</v>
      </c>
      <c r="AB409" s="58" t="s">
        <v>60</v>
      </c>
      <c r="AC409" s="50" t="s">
        <v>89</v>
      </c>
      <c r="AD409" s="50">
        <v>0</v>
      </c>
      <c r="AE409" s="50">
        <v>0</v>
      </c>
      <c r="AF409" s="50">
        <v>300</v>
      </c>
      <c r="AG409" s="50" t="s">
        <v>43</v>
      </c>
      <c r="AH409" s="50" t="str">
        <f t="shared" si="45"/>
        <v>AP-7 317,8 L'Aldea</v>
      </c>
      <c r="AI409" s="50"/>
      <c r="AJ409" s="50" t="str">
        <f t="shared" si="46"/>
        <v>{'Camera information':{'Identifier':'camera.0812','Number':812,'Group':'AP-7','Name':'AP-7 317,8 L'Aldea','Location':'AP-7 (S)',</v>
      </c>
      <c r="AK409" s="50" t="str">
        <f t="shared" si="44"/>
        <v>'Description':'AP-7 317,8 L'Aldea','Symbol':'Fixed camera','Owner':'AUMAR','Municipality':'Aldea','Kilometric Point':'317,8','Road':'AP-7','Direction':'0',</v>
      </c>
      <c r="AL409" s="50" t="str">
        <f t="shared" si="47"/>
        <v>'Latitude':'0','Longitude':'0','Manufacturer':'LANACCESS','Model':'-','Protocol':'		VLC','Polling':300,</v>
      </c>
      <c r="AM409" s="50" t="str">
        <f t="shared" si="49"/>
        <v>'Connection':{'Address':'10.149.5.38','Multicast address':'				235.2.0.15','User':'','Password':'','HTTP port':80,'ONVIF port':80,'RTSP port':554},</v>
      </c>
      <c r="AN409" s="50" t="str">
        <f t="shared" si="48"/>
        <v>'PTZ protocol':{'Protocol':'		VLC','Address':			0,'Port':0,'Serial settings':'0'}}},</v>
      </c>
      <c r="AO409" s="50"/>
      <c r="AP409" s="50"/>
      <c r="AQ409" s="50"/>
      <c r="AR409" s="50"/>
      <c r="AS409" s="50"/>
      <c r="AT409" s="50"/>
      <c r="AU409" s="50"/>
      <c r="AV409" s="50"/>
      <c r="AW409" s="50"/>
      <c r="AX409" s="50"/>
      <c r="AY409" s="50"/>
      <c r="AZ409" s="50"/>
      <c r="BA409" s="50"/>
      <c r="BB409" s="50"/>
      <c r="BC409" s="50"/>
      <c r="BD409" s="50"/>
      <c r="BE409" s="50"/>
      <c r="BF409" s="50"/>
      <c r="BG409" s="50"/>
      <c r="BH409" s="50"/>
      <c r="BI409" s="50"/>
      <c r="BJ409" s="50"/>
      <c r="BK409" s="50"/>
      <c r="BL409" s="50"/>
      <c r="BM409" s="50"/>
      <c r="BN409" s="50"/>
      <c r="BO409" s="50"/>
      <c r="BP409" s="50"/>
      <c r="BQ409" s="50"/>
      <c r="BR409" s="50"/>
      <c r="BS409" s="50"/>
      <c r="BT409" s="50"/>
      <c r="BU409" s="50"/>
      <c r="BV409" s="50"/>
      <c r="BW409" s="50"/>
      <c r="BX409" s="50"/>
      <c r="BY409" s="50"/>
      <c r="BZ409" s="50"/>
      <c r="CA409" s="50"/>
      <c r="CB409" s="50"/>
      <c r="CC409" s="50"/>
      <c r="CD409" s="50"/>
      <c r="CE409" s="50"/>
      <c r="CF409" s="50"/>
      <c r="CG409" s="50"/>
      <c r="CH409" s="50"/>
      <c r="CI409" s="50"/>
      <c r="CJ409" s="50"/>
      <c r="CK409" s="50"/>
      <c r="CL409" s="50"/>
      <c r="CM409" s="50"/>
      <c r="CN409" s="50"/>
      <c r="CO409" s="50"/>
      <c r="CP409" s="50"/>
      <c r="CQ409" s="50"/>
      <c r="CR409" s="50"/>
      <c r="CS409" s="50"/>
      <c r="CT409" s="50"/>
      <c r="CU409" s="50"/>
      <c r="CV409" s="50"/>
      <c r="CW409" s="50"/>
      <c r="CX409" s="50"/>
      <c r="CY409" s="50"/>
      <c r="CZ409" s="50"/>
      <c r="DA409" s="50"/>
      <c r="DB409" s="50"/>
      <c r="DC409" s="50"/>
      <c r="DD409" s="50"/>
      <c r="DE409" s="50"/>
      <c r="DF409" s="50"/>
      <c r="DG409" s="50"/>
      <c r="DH409" s="50"/>
      <c r="DI409" s="50"/>
      <c r="DJ409" s="50"/>
      <c r="DK409" s="50"/>
      <c r="DL409" s="50"/>
      <c r="DM409" s="50"/>
      <c r="DN409" s="50"/>
      <c r="DO409" s="50"/>
      <c r="DP409" s="50"/>
      <c r="DQ409" s="50"/>
      <c r="DR409" s="50"/>
      <c r="DS409" s="50"/>
      <c r="DT409" s="50"/>
      <c r="DU409" s="50"/>
      <c r="DV409" s="50"/>
      <c r="DW409" s="50"/>
      <c r="DX409" s="50"/>
      <c r="DY409" s="50"/>
      <c r="DZ409" s="50"/>
      <c r="EA409" s="50"/>
      <c r="EB409" s="50"/>
      <c r="EC409" s="50"/>
      <c r="ED409" s="50"/>
      <c r="EE409" s="50"/>
      <c r="EF409" s="50"/>
      <c r="EG409" s="50"/>
      <c r="EH409" s="50"/>
      <c r="EI409" s="50"/>
      <c r="EJ409" s="50"/>
      <c r="EK409" s="50"/>
      <c r="EL409" s="50"/>
      <c r="EM409" s="50"/>
      <c r="EN409" s="50"/>
      <c r="EO409" s="50"/>
      <c r="EP409" s="50"/>
      <c r="EQ409" s="50"/>
      <c r="ER409" s="50"/>
      <c r="ES409" s="50"/>
      <c r="ET409" s="50"/>
      <c r="EU409" s="50"/>
      <c r="EV409" s="50"/>
      <c r="EW409" s="50"/>
      <c r="EX409" s="50"/>
      <c r="EY409" s="50"/>
      <c r="EZ409" s="50"/>
      <c r="FA409" s="50"/>
      <c r="FB409" s="50"/>
      <c r="FC409" s="50"/>
      <c r="FD409" s="50"/>
      <c r="FE409" s="50"/>
      <c r="FF409" s="50"/>
      <c r="FG409" s="50"/>
      <c r="FH409" s="50"/>
      <c r="FI409" s="50"/>
      <c r="FJ409" s="50"/>
      <c r="FK409" s="50"/>
      <c r="FL409" s="50"/>
      <c r="FM409" s="50"/>
      <c r="FN409" s="50"/>
      <c r="FO409" s="50"/>
      <c r="FP409" s="50"/>
      <c r="FQ409" s="50"/>
      <c r="FR409" s="50"/>
      <c r="FS409" s="50"/>
      <c r="FT409" s="50"/>
      <c r="FU409" s="50"/>
      <c r="FV409" s="50"/>
      <c r="FW409" s="50"/>
      <c r="FX409" s="50"/>
      <c r="FY409" s="50"/>
      <c r="FZ409" s="50"/>
      <c r="GA409" s="50"/>
      <c r="GB409" s="50"/>
      <c r="GC409" s="50"/>
      <c r="GD409" s="50"/>
      <c r="GE409" s="50"/>
      <c r="GF409" s="50"/>
      <c r="GG409" s="50"/>
      <c r="GH409" s="50"/>
      <c r="GI409" s="50"/>
      <c r="GJ409" s="50"/>
      <c r="GK409" s="50"/>
      <c r="GL409" s="50"/>
      <c r="GM409" s="50"/>
      <c r="GN409" s="50"/>
      <c r="GO409" s="50"/>
      <c r="GP409" s="50"/>
      <c r="GQ409" s="50"/>
      <c r="GR409" s="50"/>
      <c r="GS409" s="50"/>
      <c r="GT409" s="50"/>
      <c r="GU409" s="50"/>
      <c r="GV409" s="50"/>
      <c r="GW409" s="50"/>
      <c r="GX409" s="50"/>
      <c r="GY409" s="50"/>
      <c r="GZ409" s="50"/>
      <c r="HA409" s="50"/>
      <c r="HB409" s="50"/>
      <c r="HC409" s="50"/>
      <c r="HD409" s="50"/>
      <c r="HE409" s="50"/>
      <c r="HF409" s="50"/>
      <c r="HG409" s="50"/>
      <c r="HH409" s="50"/>
      <c r="HI409" s="50"/>
      <c r="HJ409" s="50"/>
      <c r="HK409" s="50"/>
      <c r="HL409" s="50"/>
      <c r="HM409" s="50"/>
      <c r="HN409" s="50"/>
      <c r="HO409" s="50"/>
      <c r="HP409" s="50"/>
      <c r="HQ409" s="50"/>
      <c r="HR409" s="50"/>
      <c r="HS409" s="50"/>
      <c r="HT409" s="50"/>
      <c r="HU409" s="50"/>
      <c r="HV409" s="50"/>
      <c r="HW409" s="50"/>
      <c r="HX409" s="50"/>
      <c r="HY409" s="50"/>
      <c r="HZ409" s="50"/>
      <c r="IA409" s="50"/>
      <c r="IB409" s="50"/>
      <c r="IC409" s="50"/>
      <c r="ID409" s="50"/>
      <c r="IE409" s="50"/>
      <c r="IF409" s="50"/>
      <c r="IG409" s="50"/>
      <c r="IH409" s="50"/>
      <c r="II409" s="50"/>
      <c r="IJ409" s="50"/>
      <c r="IK409" s="50"/>
      <c r="IL409" s="50"/>
      <c r="IM409" s="50"/>
      <c r="IN409" s="50"/>
      <c r="IO409" s="50"/>
      <c r="IP409" s="50"/>
      <c r="IQ409" s="50"/>
      <c r="IR409" s="50"/>
      <c r="IS409" s="50"/>
    </row>
    <row r="410" spans="1:253" ht="14.25" customHeight="1" x14ac:dyDescent="0.2">
      <c r="A410" s="56" t="str">
        <f t="shared" si="43"/>
        <v>camera.0811</v>
      </c>
      <c r="B410" s="57">
        <v>811</v>
      </c>
      <c r="C410" s="58" t="s">
        <v>60</v>
      </c>
      <c r="D410" s="58">
        <v>315.8</v>
      </c>
      <c r="E410" s="58" t="s">
        <v>1118</v>
      </c>
      <c r="F410" s="58" t="s">
        <v>84</v>
      </c>
      <c r="G410" s="58" t="s">
        <v>35</v>
      </c>
      <c r="H410" s="58" t="s">
        <v>1163</v>
      </c>
      <c r="I410" s="58" t="s">
        <v>1163</v>
      </c>
      <c r="J410" s="50" t="s">
        <v>37</v>
      </c>
      <c r="K410" s="63" t="s">
        <v>3722</v>
      </c>
      <c r="L410" s="65" t="s">
        <v>1164</v>
      </c>
      <c r="M410" s="58"/>
      <c r="N410" s="58"/>
      <c r="O410" s="50">
        <v>80</v>
      </c>
      <c r="P410" s="50">
        <v>80</v>
      </c>
      <c r="Q410" s="50">
        <v>554</v>
      </c>
      <c r="R410" s="50" t="s">
        <v>1674</v>
      </c>
      <c r="S410" s="50" t="s">
        <v>41</v>
      </c>
      <c r="T410" s="50">
        <v>0</v>
      </c>
      <c r="U410" s="50">
        <v>0</v>
      </c>
      <c r="V410" s="50" t="s">
        <v>1165</v>
      </c>
      <c r="W410" s="50" t="s">
        <v>88</v>
      </c>
      <c r="X410" s="60" t="s">
        <v>1123</v>
      </c>
      <c r="AA410" s="50" t="s">
        <v>53</v>
      </c>
      <c r="AB410" s="58" t="s">
        <v>60</v>
      </c>
      <c r="AC410" s="50" t="s">
        <v>89</v>
      </c>
      <c r="AD410" s="50">
        <v>0</v>
      </c>
      <c r="AE410" s="50">
        <v>0</v>
      </c>
      <c r="AF410" s="50">
        <v>300</v>
      </c>
      <c r="AG410" s="50" t="s">
        <v>43</v>
      </c>
      <c r="AH410" s="50" t="str">
        <f t="shared" si="45"/>
        <v>AP-7 315,8 Camarles</v>
      </c>
      <c r="AI410" s="50"/>
      <c r="AJ410" s="50" t="str">
        <f t="shared" si="46"/>
        <v>{'Camera information':{'Identifier':'camera.0811','Number':811,'Group':'AP-7','Name':'AP-7 315,8 Camarles','Location':'AP-7 (S)',</v>
      </c>
      <c r="AK410" s="50" t="str">
        <f t="shared" si="44"/>
        <v>'Description':'AP-7 315,8 Camarles','Symbol':'Fixed camera','Owner':'AUMAR','Municipality':'Camarles','Kilometric Point':'315,8','Road':'AP-7','Direction':'0',</v>
      </c>
      <c r="AL410" s="50" t="str">
        <f t="shared" si="47"/>
        <v>'Latitude':'0','Longitude':'0','Manufacturer':'LANACCESS','Model':'-','Protocol':'		VLC','Polling':300,</v>
      </c>
      <c r="AM410" s="50" t="str">
        <f t="shared" si="49"/>
        <v>'Connection':{'Address':'10.149.5.41','Multicast address':'				235.2.0.18','User':'','Password':'','HTTP port':80,'ONVIF port':80,'RTSP port':554},</v>
      </c>
      <c r="AN410" s="50" t="str">
        <f t="shared" si="48"/>
        <v>'PTZ protocol':{'Protocol':'		VLC','Address':			0,'Port':0,'Serial settings':'0'}}},</v>
      </c>
      <c r="AO410" s="50"/>
      <c r="AP410" s="50"/>
      <c r="AQ410" s="50"/>
      <c r="AR410" s="50"/>
      <c r="AS410" s="50"/>
      <c r="AT410" s="50"/>
      <c r="AU410" s="50"/>
      <c r="AV410" s="50"/>
      <c r="AW410" s="50"/>
      <c r="AX410" s="50"/>
      <c r="AY410" s="50"/>
      <c r="AZ410" s="50"/>
      <c r="BA410" s="50"/>
      <c r="BB410" s="50"/>
      <c r="BC410" s="50"/>
      <c r="BD410" s="50"/>
      <c r="BE410" s="50"/>
      <c r="BF410" s="50"/>
      <c r="BG410" s="50"/>
      <c r="BH410" s="50"/>
      <c r="BI410" s="50"/>
      <c r="BJ410" s="50"/>
      <c r="BK410" s="50"/>
      <c r="BL410" s="50"/>
      <c r="BM410" s="50"/>
      <c r="BN410" s="50"/>
      <c r="BO410" s="50"/>
      <c r="BP410" s="50"/>
      <c r="BQ410" s="50"/>
      <c r="BR410" s="50"/>
      <c r="BS410" s="50"/>
      <c r="BT410" s="50"/>
      <c r="BU410" s="50"/>
      <c r="BV410" s="50"/>
      <c r="BW410" s="50"/>
      <c r="BX410" s="50"/>
      <c r="BY410" s="50"/>
      <c r="BZ410" s="50"/>
      <c r="CA410" s="50"/>
      <c r="CB410" s="50"/>
      <c r="CC410" s="50"/>
      <c r="CD410" s="50"/>
      <c r="CE410" s="50"/>
      <c r="CF410" s="50"/>
      <c r="CG410" s="50"/>
      <c r="CH410" s="50"/>
      <c r="CI410" s="50"/>
      <c r="CJ410" s="50"/>
      <c r="CK410" s="50"/>
      <c r="CL410" s="50"/>
      <c r="CM410" s="50"/>
      <c r="CN410" s="50"/>
      <c r="CO410" s="50"/>
      <c r="CP410" s="50"/>
      <c r="CQ410" s="50"/>
      <c r="CR410" s="50"/>
      <c r="CS410" s="50"/>
      <c r="CT410" s="50"/>
      <c r="CU410" s="50"/>
      <c r="CV410" s="50"/>
      <c r="CW410" s="50"/>
      <c r="CX410" s="50"/>
      <c r="CY410" s="50"/>
      <c r="CZ410" s="50"/>
      <c r="DA410" s="50"/>
      <c r="DB410" s="50"/>
      <c r="DC410" s="50"/>
      <c r="DD410" s="50"/>
      <c r="DE410" s="50"/>
      <c r="DF410" s="50"/>
      <c r="DG410" s="50"/>
      <c r="DH410" s="50"/>
      <c r="DI410" s="50"/>
      <c r="DJ410" s="50"/>
      <c r="DK410" s="50"/>
      <c r="DL410" s="50"/>
      <c r="DM410" s="50"/>
      <c r="DN410" s="50"/>
      <c r="DO410" s="50"/>
      <c r="DP410" s="50"/>
      <c r="DQ410" s="50"/>
      <c r="DR410" s="50"/>
      <c r="DS410" s="50"/>
      <c r="DT410" s="50"/>
      <c r="DU410" s="50"/>
      <c r="DV410" s="50"/>
      <c r="DW410" s="50"/>
      <c r="DX410" s="50"/>
      <c r="DY410" s="50"/>
      <c r="DZ410" s="50"/>
      <c r="EA410" s="50"/>
      <c r="EB410" s="50"/>
      <c r="EC410" s="50"/>
      <c r="ED410" s="50"/>
      <c r="EE410" s="50"/>
      <c r="EF410" s="50"/>
      <c r="EG410" s="50"/>
      <c r="EH410" s="50"/>
      <c r="EI410" s="50"/>
      <c r="EJ410" s="50"/>
      <c r="EK410" s="50"/>
      <c r="EL410" s="50"/>
      <c r="EM410" s="50"/>
      <c r="EN410" s="50"/>
      <c r="EO410" s="50"/>
      <c r="EP410" s="50"/>
      <c r="EQ410" s="50"/>
      <c r="ER410" s="50"/>
      <c r="ES410" s="50"/>
      <c r="ET410" s="50"/>
      <c r="EU410" s="50"/>
      <c r="EV410" s="50"/>
      <c r="EW410" s="50"/>
      <c r="EX410" s="50"/>
      <c r="EY410" s="50"/>
      <c r="EZ410" s="50"/>
      <c r="FA410" s="50"/>
      <c r="FB410" s="50"/>
      <c r="FC410" s="50"/>
      <c r="FD410" s="50"/>
      <c r="FE410" s="50"/>
      <c r="FF410" s="50"/>
      <c r="FG410" s="50"/>
      <c r="FH410" s="50"/>
      <c r="FI410" s="50"/>
      <c r="FJ410" s="50"/>
      <c r="FK410" s="50"/>
      <c r="FL410" s="50"/>
      <c r="FM410" s="50"/>
      <c r="FN410" s="50"/>
      <c r="FO410" s="50"/>
      <c r="FP410" s="50"/>
      <c r="FQ410" s="50"/>
      <c r="FR410" s="50"/>
      <c r="FS410" s="50"/>
      <c r="FT410" s="50"/>
      <c r="FU410" s="50"/>
      <c r="FV410" s="50"/>
      <c r="FW410" s="50"/>
      <c r="FX410" s="50"/>
      <c r="FY410" s="50"/>
      <c r="FZ410" s="50"/>
      <c r="GA410" s="50"/>
      <c r="GB410" s="50"/>
      <c r="GC410" s="50"/>
      <c r="GD410" s="50"/>
      <c r="GE410" s="50"/>
      <c r="GF410" s="50"/>
      <c r="GG410" s="50"/>
      <c r="GH410" s="50"/>
      <c r="GI410" s="50"/>
      <c r="GJ410" s="50"/>
      <c r="GK410" s="50"/>
      <c r="GL410" s="50"/>
      <c r="GM410" s="50"/>
      <c r="GN410" s="50"/>
      <c r="GO410" s="50"/>
      <c r="GP410" s="50"/>
      <c r="GQ410" s="50"/>
      <c r="GR410" s="50"/>
      <c r="GS410" s="50"/>
      <c r="GT410" s="50"/>
      <c r="GU410" s="50"/>
      <c r="GV410" s="50"/>
      <c r="GW410" s="50"/>
      <c r="GX410" s="50"/>
      <c r="GY410" s="50"/>
      <c r="GZ410" s="50"/>
      <c r="HA410" s="50"/>
      <c r="HB410" s="50"/>
      <c r="HC410" s="50"/>
      <c r="HD410" s="50"/>
      <c r="HE410" s="50"/>
      <c r="HF410" s="50"/>
      <c r="HG410" s="50"/>
      <c r="HH410" s="50"/>
      <c r="HI410" s="50"/>
      <c r="HJ410" s="50"/>
      <c r="HK410" s="50"/>
      <c r="HL410" s="50"/>
      <c r="HM410" s="50"/>
      <c r="HN410" s="50"/>
      <c r="HO410" s="50"/>
      <c r="HP410" s="50"/>
      <c r="HQ410" s="50"/>
      <c r="HR410" s="50"/>
      <c r="HS410" s="50"/>
      <c r="HT410" s="50"/>
      <c r="HU410" s="50"/>
      <c r="HV410" s="50"/>
      <c r="HW410" s="50"/>
      <c r="HX410" s="50"/>
      <c r="HY410" s="50"/>
      <c r="HZ410" s="50"/>
      <c r="IA410" s="50"/>
      <c r="IB410" s="50"/>
      <c r="IC410" s="50"/>
      <c r="ID410" s="50"/>
      <c r="IE410" s="50"/>
      <c r="IF410" s="50"/>
      <c r="IG410" s="50"/>
      <c r="IH410" s="50"/>
      <c r="II410" s="50"/>
      <c r="IJ410" s="50"/>
      <c r="IK410" s="50"/>
      <c r="IL410" s="50"/>
      <c r="IM410" s="50"/>
      <c r="IN410" s="50"/>
      <c r="IO410" s="50"/>
      <c r="IP410" s="50"/>
      <c r="IQ410" s="50"/>
      <c r="IR410" s="50"/>
      <c r="IS410" s="50"/>
    </row>
    <row r="411" spans="1:253" ht="14.25" customHeight="1" x14ac:dyDescent="0.2">
      <c r="A411" s="56" t="str">
        <f t="shared" si="43"/>
        <v>camera.0808</v>
      </c>
      <c r="B411" s="57">
        <v>808</v>
      </c>
      <c r="C411" s="58" t="s">
        <v>60</v>
      </c>
      <c r="D411" s="58">
        <v>307.10000000000002</v>
      </c>
      <c r="E411" s="58" t="s">
        <v>1118</v>
      </c>
      <c r="F411" s="58" t="s">
        <v>84</v>
      </c>
      <c r="G411" s="58" t="s">
        <v>35</v>
      </c>
      <c r="H411" s="58" t="s">
        <v>1034</v>
      </c>
      <c r="I411" s="58" t="s">
        <v>1166</v>
      </c>
      <c r="J411" s="50" t="s">
        <v>37</v>
      </c>
      <c r="K411" s="63" t="s">
        <v>3722</v>
      </c>
      <c r="L411" s="65" t="s">
        <v>1167</v>
      </c>
      <c r="M411" s="58"/>
      <c r="N411" s="58"/>
      <c r="O411" s="50">
        <v>80</v>
      </c>
      <c r="P411" s="50">
        <v>80</v>
      </c>
      <c r="Q411" s="50">
        <v>554</v>
      </c>
      <c r="R411" s="50" t="s">
        <v>1674</v>
      </c>
      <c r="S411" s="50" t="s">
        <v>41</v>
      </c>
      <c r="T411" s="50">
        <v>0</v>
      </c>
      <c r="U411" s="50">
        <v>0</v>
      </c>
      <c r="V411" s="50" t="s">
        <v>1168</v>
      </c>
      <c r="W411" s="50" t="s">
        <v>88</v>
      </c>
      <c r="X411" s="60" t="s">
        <v>93</v>
      </c>
      <c r="AA411" s="50" t="s">
        <v>114</v>
      </c>
      <c r="AB411" s="58" t="s">
        <v>60</v>
      </c>
      <c r="AC411" s="50" t="s">
        <v>89</v>
      </c>
      <c r="AD411" s="50">
        <v>0</v>
      </c>
      <c r="AE411" s="50">
        <v>0</v>
      </c>
      <c r="AF411" s="50">
        <v>300</v>
      </c>
      <c r="AG411" s="50" t="s">
        <v>43</v>
      </c>
      <c r="AH411" s="50" t="str">
        <f t="shared" si="45"/>
        <v>AP-7 307,1 L'Ampolla</v>
      </c>
      <c r="AI411" s="50"/>
      <c r="AJ411" s="50" t="str">
        <f t="shared" si="46"/>
        <v>{'Camera information':{'Identifier':'camera.0808','Number':808,'Group':'AP-7','Name':'AP-7 307,1 L'Ampolla','Location':'AP-7 (S)',</v>
      </c>
      <c r="AK411" s="50" t="str">
        <f t="shared" si="44"/>
        <v>'Description':'AP-7 307,1 L'Ampolla','Symbol':'Fixed camera','Owner':'AUMAR','Municipality':'Ampolla','Kilometric Point':'307,1','Road':'AP-7','Direction':'0',</v>
      </c>
      <c r="AL411" s="50" t="str">
        <f t="shared" si="47"/>
        <v>'Latitude':'0','Longitude':'0','Manufacturer':'LANACCESS','Model':'-','Protocol':'		VLC','Polling':300,</v>
      </c>
      <c r="AM411" s="50" t="str">
        <f t="shared" si="49"/>
        <v>'Connection':{'Address':'10.149.5.42','Multicast address':'				235.2.0.24','User':'','Password':'','HTTP port':80,'ONVIF port':80,'RTSP port':554},</v>
      </c>
      <c r="AN411" s="50" t="str">
        <f t="shared" si="48"/>
        <v>'PTZ protocol':{'Protocol':'		VLC','Address':			0,'Port':0,'Serial settings':'0'}}},</v>
      </c>
      <c r="AO411" s="50"/>
      <c r="AP411" s="50"/>
      <c r="AQ411" s="50"/>
      <c r="AR411" s="50"/>
      <c r="AS411" s="50"/>
      <c r="AT411" s="50"/>
      <c r="AU411" s="50"/>
      <c r="AV411" s="50"/>
      <c r="AW411" s="50"/>
      <c r="AX411" s="50"/>
      <c r="AY411" s="50"/>
      <c r="AZ411" s="50"/>
      <c r="BA411" s="50"/>
      <c r="BB411" s="50"/>
      <c r="BC411" s="50"/>
      <c r="BD411" s="50"/>
      <c r="BE411" s="50"/>
      <c r="BF411" s="50"/>
      <c r="BG411" s="50"/>
      <c r="BH411" s="50"/>
      <c r="BI411" s="50"/>
      <c r="BJ411" s="50"/>
      <c r="BK411" s="50"/>
      <c r="BL411" s="50"/>
      <c r="BM411" s="50"/>
      <c r="BN411" s="50"/>
      <c r="BO411" s="50"/>
      <c r="BP411" s="50"/>
      <c r="BQ411" s="50"/>
      <c r="BR411" s="50"/>
      <c r="BS411" s="50"/>
      <c r="BT411" s="50"/>
      <c r="BU411" s="50"/>
      <c r="BV411" s="50"/>
      <c r="BW411" s="50"/>
      <c r="BX411" s="50"/>
      <c r="BY411" s="50"/>
      <c r="BZ411" s="50"/>
      <c r="CA411" s="50"/>
      <c r="CB411" s="50"/>
      <c r="CC411" s="50"/>
      <c r="CD411" s="50"/>
      <c r="CE411" s="50"/>
      <c r="CF411" s="50"/>
      <c r="CG411" s="50"/>
      <c r="CH411" s="50"/>
      <c r="CI411" s="50"/>
      <c r="CJ411" s="50"/>
      <c r="CK411" s="50"/>
      <c r="CL411" s="50"/>
      <c r="CM411" s="50"/>
      <c r="CN411" s="50"/>
      <c r="CO411" s="50"/>
      <c r="CP411" s="50"/>
      <c r="CQ411" s="50"/>
      <c r="CR411" s="50"/>
      <c r="CS411" s="50"/>
      <c r="CT411" s="50"/>
      <c r="CU411" s="50"/>
      <c r="CV411" s="50"/>
      <c r="CW411" s="50"/>
      <c r="CX411" s="50"/>
      <c r="CY411" s="50"/>
      <c r="CZ411" s="50"/>
      <c r="DA411" s="50"/>
      <c r="DB411" s="50"/>
      <c r="DC411" s="50"/>
      <c r="DD411" s="50"/>
      <c r="DE411" s="50"/>
      <c r="DF411" s="50"/>
      <c r="DG411" s="50"/>
      <c r="DH411" s="50"/>
      <c r="DI411" s="50"/>
      <c r="DJ411" s="50"/>
      <c r="DK411" s="50"/>
      <c r="DL411" s="50"/>
      <c r="DM411" s="50"/>
      <c r="DN411" s="50"/>
      <c r="DO411" s="50"/>
      <c r="DP411" s="50"/>
      <c r="DQ411" s="50"/>
      <c r="DR411" s="50"/>
      <c r="DS411" s="50"/>
      <c r="DT411" s="50"/>
      <c r="DU411" s="50"/>
      <c r="DV411" s="50"/>
      <c r="DW411" s="50"/>
      <c r="DX411" s="50"/>
      <c r="DY411" s="50"/>
      <c r="DZ411" s="50"/>
      <c r="EA411" s="50"/>
      <c r="EB411" s="50"/>
      <c r="EC411" s="50"/>
      <c r="ED411" s="50"/>
      <c r="EE411" s="50"/>
      <c r="EF411" s="50"/>
      <c r="EG411" s="50"/>
      <c r="EH411" s="50"/>
      <c r="EI411" s="50"/>
      <c r="EJ411" s="50"/>
      <c r="EK411" s="50"/>
      <c r="EL411" s="50"/>
      <c r="EM411" s="50"/>
      <c r="EN411" s="50"/>
      <c r="EO411" s="50"/>
      <c r="EP411" s="50"/>
      <c r="EQ411" s="50"/>
      <c r="ER411" s="50"/>
      <c r="ES411" s="50"/>
      <c r="ET411" s="50"/>
      <c r="EU411" s="50"/>
      <c r="EV411" s="50"/>
      <c r="EW411" s="50"/>
      <c r="EX411" s="50"/>
      <c r="EY411" s="50"/>
      <c r="EZ411" s="50"/>
      <c r="FA411" s="50"/>
      <c r="FB411" s="50"/>
      <c r="FC411" s="50"/>
      <c r="FD411" s="50"/>
      <c r="FE411" s="50"/>
      <c r="FF411" s="50"/>
      <c r="FG411" s="50"/>
      <c r="FH411" s="50"/>
      <c r="FI411" s="50"/>
      <c r="FJ411" s="50"/>
      <c r="FK411" s="50"/>
      <c r="FL411" s="50"/>
      <c r="FM411" s="50"/>
      <c r="FN411" s="50"/>
      <c r="FO411" s="50"/>
      <c r="FP411" s="50"/>
      <c r="FQ411" s="50"/>
      <c r="FR411" s="50"/>
      <c r="FS411" s="50"/>
      <c r="FT411" s="50"/>
      <c r="FU411" s="50"/>
      <c r="FV411" s="50"/>
      <c r="FW411" s="50"/>
      <c r="FX411" s="50"/>
      <c r="FY411" s="50"/>
      <c r="FZ411" s="50"/>
      <c r="GA411" s="50"/>
      <c r="GB411" s="50"/>
      <c r="GC411" s="50"/>
      <c r="GD411" s="50"/>
      <c r="GE411" s="50"/>
      <c r="GF411" s="50"/>
      <c r="GG411" s="50"/>
      <c r="GH411" s="50"/>
      <c r="GI411" s="50"/>
      <c r="GJ411" s="50"/>
      <c r="GK411" s="50"/>
      <c r="GL411" s="50"/>
      <c r="GM411" s="50"/>
      <c r="GN411" s="50"/>
      <c r="GO411" s="50"/>
      <c r="GP411" s="50"/>
      <c r="GQ411" s="50"/>
      <c r="GR411" s="50"/>
      <c r="GS411" s="50"/>
      <c r="GT411" s="50"/>
      <c r="GU411" s="50"/>
      <c r="GV411" s="50"/>
      <c r="GW411" s="50"/>
      <c r="GX411" s="50"/>
      <c r="GY411" s="50"/>
      <c r="GZ411" s="50"/>
      <c r="HA411" s="50"/>
      <c r="HB411" s="50"/>
      <c r="HC411" s="50"/>
      <c r="HD411" s="50"/>
      <c r="HE411" s="50"/>
      <c r="HF411" s="50"/>
      <c r="HG411" s="50"/>
      <c r="HH411" s="50"/>
      <c r="HI411" s="50"/>
      <c r="HJ411" s="50"/>
      <c r="HK411" s="50"/>
      <c r="HL411" s="50"/>
      <c r="HM411" s="50"/>
      <c r="HN411" s="50"/>
      <c r="HO411" s="50"/>
      <c r="HP411" s="50"/>
      <c r="HQ411" s="50"/>
      <c r="HR411" s="50"/>
      <c r="HS411" s="50"/>
      <c r="HT411" s="50"/>
      <c r="HU411" s="50"/>
      <c r="HV411" s="50"/>
      <c r="HW411" s="50"/>
      <c r="HX411" s="50"/>
      <c r="HY411" s="50"/>
      <c r="HZ411" s="50"/>
      <c r="IA411" s="50"/>
      <c r="IB411" s="50"/>
      <c r="IC411" s="50"/>
      <c r="ID411" s="50"/>
      <c r="IE411" s="50"/>
      <c r="IF411" s="50"/>
      <c r="IG411" s="50"/>
      <c r="IH411" s="50"/>
      <c r="II411" s="50"/>
      <c r="IJ411" s="50"/>
      <c r="IK411" s="50"/>
      <c r="IL411" s="50"/>
      <c r="IM411" s="50"/>
      <c r="IN411" s="50"/>
      <c r="IO411" s="50"/>
      <c r="IP411" s="50"/>
      <c r="IQ411" s="50"/>
      <c r="IR411" s="50"/>
      <c r="IS411" s="50"/>
    </row>
    <row r="412" spans="1:253" ht="14.25" customHeight="1" x14ac:dyDescent="0.2">
      <c r="A412" s="56" t="str">
        <f t="shared" si="43"/>
        <v>camera.0809</v>
      </c>
      <c r="B412" s="57">
        <v>809</v>
      </c>
      <c r="C412" s="58" t="s">
        <v>60</v>
      </c>
      <c r="D412" s="58">
        <v>309</v>
      </c>
      <c r="E412" s="58" t="s">
        <v>1118</v>
      </c>
      <c r="F412" s="58" t="s">
        <v>84</v>
      </c>
      <c r="G412" s="58" t="s">
        <v>35</v>
      </c>
      <c r="H412" s="58" t="s">
        <v>1034</v>
      </c>
      <c r="I412" s="58" t="s">
        <v>1166</v>
      </c>
      <c r="J412" s="50" t="s">
        <v>37</v>
      </c>
      <c r="K412" s="63" t="s">
        <v>3722</v>
      </c>
      <c r="L412" s="65" t="s">
        <v>1169</v>
      </c>
      <c r="M412" s="58"/>
      <c r="N412" s="58"/>
      <c r="O412" s="50">
        <v>80</v>
      </c>
      <c r="P412" s="50">
        <v>80</v>
      </c>
      <c r="Q412" s="50">
        <v>554</v>
      </c>
      <c r="R412" s="50" t="s">
        <v>1674</v>
      </c>
      <c r="S412" s="50" t="s">
        <v>41</v>
      </c>
      <c r="T412" s="50">
        <v>0</v>
      </c>
      <c r="U412" s="50">
        <v>0</v>
      </c>
      <c r="V412" s="50" t="s">
        <v>1170</v>
      </c>
      <c r="W412" s="50" t="s">
        <v>88</v>
      </c>
      <c r="X412" s="60" t="s">
        <v>1123</v>
      </c>
      <c r="AA412" s="50" t="s">
        <v>53</v>
      </c>
      <c r="AB412" s="58" t="s">
        <v>60</v>
      </c>
      <c r="AC412" s="50" t="s">
        <v>89</v>
      </c>
      <c r="AD412" s="50">
        <v>0</v>
      </c>
      <c r="AE412" s="50">
        <v>0</v>
      </c>
      <c r="AF412" s="50">
        <v>300</v>
      </c>
      <c r="AG412" s="50" t="s">
        <v>43</v>
      </c>
      <c r="AH412" s="50" t="str">
        <f t="shared" si="45"/>
        <v>AP-7 309 L'Ampolla</v>
      </c>
      <c r="AI412" s="50"/>
      <c r="AJ412" s="50" t="str">
        <f t="shared" si="46"/>
        <v>{'Camera information':{'Identifier':'camera.0809','Number':809,'Group':'AP-7','Name':'AP-7 309 L'Ampolla','Location':'AP-7 (S)',</v>
      </c>
      <c r="AK412" s="50" t="str">
        <f t="shared" si="44"/>
        <v>'Description':'AP-7 309 L'Ampolla','Symbol':'Fixed camera','Owner':'AUMAR','Municipality':'Ampolla','Kilometric Point':'309','Road':'AP-7','Direction':'0',</v>
      </c>
      <c r="AL412" s="50" t="str">
        <f t="shared" si="47"/>
        <v>'Latitude':'0','Longitude':'0','Manufacturer':'LANACCESS','Model':'-','Protocol':'		VLC','Polling':300,</v>
      </c>
      <c r="AM412" s="50" t="str">
        <f t="shared" si="49"/>
        <v>'Connection':{'Address':'10.149.5.43','Multicast address':'				235.2.0.23','User':'','Password':'','HTTP port':80,'ONVIF port':80,'RTSP port':554},</v>
      </c>
      <c r="AN412" s="50" t="str">
        <f t="shared" si="48"/>
        <v>'PTZ protocol':{'Protocol':'		VLC','Address':			0,'Port':0,'Serial settings':'0'}}},</v>
      </c>
      <c r="AO412" s="50"/>
      <c r="AP412" s="50"/>
      <c r="AQ412" s="50"/>
      <c r="AR412" s="50"/>
      <c r="AS412" s="50"/>
      <c r="AT412" s="50"/>
      <c r="AU412" s="50"/>
      <c r="AV412" s="50"/>
      <c r="AW412" s="50"/>
      <c r="AX412" s="50"/>
      <c r="AY412" s="50"/>
      <c r="AZ412" s="50"/>
      <c r="BA412" s="50"/>
      <c r="BB412" s="50"/>
      <c r="BC412" s="50"/>
      <c r="BD412" s="50"/>
      <c r="BE412" s="50"/>
      <c r="BF412" s="50"/>
      <c r="BG412" s="50"/>
      <c r="BH412" s="50"/>
      <c r="BI412" s="50"/>
      <c r="BJ412" s="50"/>
      <c r="BK412" s="50"/>
      <c r="BL412" s="50"/>
      <c r="BM412" s="50"/>
      <c r="BN412" s="50"/>
      <c r="BO412" s="50"/>
      <c r="BP412" s="50"/>
      <c r="BQ412" s="50"/>
      <c r="BR412" s="50"/>
      <c r="BS412" s="50"/>
      <c r="BT412" s="50"/>
      <c r="BU412" s="50"/>
      <c r="BV412" s="50"/>
      <c r="BW412" s="50"/>
      <c r="BX412" s="50"/>
      <c r="BY412" s="50"/>
      <c r="BZ412" s="50"/>
      <c r="CA412" s="50"/>
      <c r="CB412" s="50"/>
      <c r="CC412" s="50"/>
      <c r="CD412" s="50"/>
      <c r="CE412" s="50"/>
      <c r="CF412" s="50"/>
      <c r="CG412" s="50"/>
      <c r="CH412" s="50"/>
      <c r="CI412" s="50"/>
      <c r="CJ412" s="50"/>
      <c r="CK412" s="50"/>
      <c r="CL412" s="50"/>
      <c r="CM412" s="50"/>
      <c r="CN412" s="50"/>
      <c r="CO412" s="50"/>
      <c r="CP412" s="50"/>
      <c r="CQ412" s="50"/>
      <c r="CR412" s="50"/>
      <c r="CS412" s="50"/>
      <c r="CT412" s="50"/>
      <c r="CU412" s="50"/>
      <c r="CV412" s="50"/>
      <c r="CW412" s="50"/>
      <c r="CX412" s="50"/>
      <c r="CY412" s="50"/>
      <c r="CZ412" s="50"/>
      <c r="DA412" s="50"/>
      <c r="DB412" s="50"/>
      <c r="DC412" s="50"/>
      <c r="DD412" s="50"/>
      <c r="DE412" s="50"/>
      <c r="DF412" s="50"/>
      <c r="DG412" s="50"/>
      <c r="DH412" s="50"/>
      <c r="DI412" s="50"/>
      <c r="DJ412" s="50"/>
      <c r="DK412" s="50"/>
      <c r="DL412" s="50"/>
      <c r="DM412" s="50"/>
      <c r="DN412" s="50"/>
      <c r="DO412" s="50"/>
      <c r="DP412" s="50"/>
      <c r="DQ412" s="50"/>
      <c r="DR412" s="50"/>
      <c r="DS412" s="50"/>
      <c r="DT412" s="50"/>
      <c r="DU412" s="50"/>
      <c r="DV412" s="50"/>
      <c r="DW412" s="50"/>
      <c r="DX412" s="50"/>
      <c r="DY412" s="50"/>
      <c r="DZ412" s="50"/>
      <c r="EA412" s="50"/>
      <c r="EB412" s="50"/>
      <c r="EC412" s="50"/>
      <c r="ED412" s="50"/>
      <c r="EE412" s="50"/>
      <c r="EF412" s="50"/>
      <c r="EG412" s="50"/>
      <c r="EH412" s="50"/>
      <c r="EI412" s="50"/>
      <c r="EJ412" s="50"/>
      <c r="EK412" s="50"/>
      <c r="EL412" s="50"/>
      <c r="EM412" s="50"/>
      <c r="EN412" s="50"/>
      <c r="EO412" s="50"/>
      <c r="EP412" s="50"/>
      <c r="EQ412" s="50"/>
      <c r="ER412" s="50"/>
      <c r="ES412" s="50"/>
      <c r="ET412" s="50"/>
      <c r="EU412" s="50"/>
      <c r="EV412" s="50"/>
      <c r="EW412" s="50"/>
      <c r="EX412" s="50"/>
      <c r="EY412" s="50"/>
      <c r="EZ412" s="50"/>
      <c r="FA412" s="50"/>
      <c r="FB412" s="50"/>
      <c r="FC412" s="50"/>
      <c r="FD412" s="50"/>
      <c r="FE412" s="50"/>
      <c r="FF412" s="50"/>
      <c r="FG412" s="50"/>
      <c r="FH412" s="50"/>
      <c r="FI412" s="50"/>
      <c r="FJ412" s="50"/>
      <c r="FK412" s="50"/>
      <c r="FL412" s="50"/>
      <c r="FM412" s="50"/>
      <c r="FN412" s="50"/>
      <c r="FO412" s="50"/>
      <c r="FP412" s="50"/>
      <c r="FQ412" s="50"/>
      <c r="FR412" s="50"/>
      <c r="FS412" s="50"/>
      <c r="FT412" s="50"/>
      <c r="FU412" s="50"/>
      <c r="FV412" s="50"/>
      <c r="FW412" s="50"/>
      <c r="FX412" s="50"/>
      <c r="FY412" s="50"/>
      <c r="FZ412" s="50"/>
      <c r="GA412" s="50"/>
      <c r="GB412" s="50"/>
      <c r="GC412" s="50"/>
      <c r="GD412" s="50"/>
      <c r="GE412" s="50"/>
      <c r="GF412" s="50"/>
      <c r="GG412" s="50"/>
      <c r="GH412" s="50"/>
      <c r="GI412" s="50"/>
      <c r="GJ412" s="50"/>
      <c r="GK412" s="50"/>
      <c r="GL412" s="50"/>
      <c r="GM412" s="50"/>
      <c r="GN412" s="50"/>
      <c r="GO412" s="50"/>
      <c r="GP412" s="50"/>
      <c r="GQ412" s="50"/>
      <c r="GR412" s="50"/>
      <c r="GS412" s="50"/>
      <c r="GT412" s="50"/>
      <c r="GU412" s="50"/>
      <c r="GV412" s="50"/>
      <c r="GW412" s="50"/>
      <c r="GX412" s="50"/>
      <c r="GY412" s="50"/>
      <c r="GZ412" s="50"/>
      <c r="HA412" s="50"/>
      <c r="HB412" s="50"/>
      <c r="HC412" s="50"/>
      <c r="HD412" s="50"/>
      <c r="HE412" s="50"/>
      <c r="HF412" s="50"/>
      <c r="HG412" s="50"/>
      <c r="HH412" s="50"/>
      <c r="HI412" s="50"/>
      <c r="HJ412" s="50"/>
      <c r="HK412" s="50"/>
      <c r="HL412" s="50"/>
      <c r="HM412" s="50"/>
      <c r="HN412" s="50"/>
      <c r="HO412" s="50"/>
      <c r="HP412" s="50"/>
      <c r="HQ412" s="50"/>
      <c r="HR412" s="50"/>
      <c r="HS412" s="50"/>
      <c r="HT412" s="50"/>
      <c r="HU412" s="50"/>
      <c r="HV412" s="50"/>
      <c r="HW412" s="50"/>
      <c r="HX412" s="50"/>
      <c r="HY412" s="50"/>
      <c r="HZ412" s="50"/>
      <c r="IA412" s="50"/>
      <c r="IB412" s="50"/>
      <c r="IC412" s="50"/>
      <c r="ID412" s="50"/>
      <c r="IE412" s="50"/>
      <c r="IF412" s="50"/>
      <c r="IG412" s="50"/>
      <c r="IH412" s="50"/>
      <c r="II412" s="50"/>
      <c r="IJ412" s="50"/>
      <c r="IK412" s="50"/>
      <c r="IL412" s="50"/>
      <c r="IM412" s="50"/>
      <c r="IN412" s="50"/>
      <c r="IO412" s="50"/>
      <c r="IP412" s="50"/>
      <c r="IQ412" s="50"/>
      <c r="IR412" s="50"/>
      <c r="IS412" s="50"/>
    </row>
    <row r="413" spans="1:253" ht="14.25" customHeight="1" x14ac:dyDescent="0.2">
      <c r="A413" s="56" t="str">
        <f t="shared" si="43"/>
        <v>camera.5804</v>
      </c>
      <c r="B413" s="57">
        <v>5804</v>
      </c>
      <c r="C413" s="58" t="s">
        <v>1130</v>
      </c>
      <c r="D413" s="58">
        <v>0</v>
      </c>
      <c r="E413" s="58" t="s">
        <v>45</v>
      </c>
      <c r="F413" s="58" t="s">
        <v>96</v>
      </c>
      <c r="G413" s="58" t="s">
        <v>35</v>
      </c>
      <c r="H413" s="58" t="s">
        <v>860</v>
      </c>
      <c r="I413" s="58" t="s">
        <v>1171</v>
      </c>
      <c r="J413" s="50" t="s">
        <v>37</v>
      </c>
      <c r="K413" s="60" t="s">
        <v>162</v>
      </c>
      <c r="L413" s="71" t="s">
        <v>1172</v>
      </c>
      <c r="M413" s="58" t="s">
        <v>39</v>
      </c>
      <c r="N413" s="58" t="s">
        <v>40</v>
      </c>
      <c r="O413" s="50">
        <v>80</v>
      </c>
      <c r="P413" s="50">
        <v>80</v>
      </c>
      <c r="Q413" s="50">
        <v>554</v>
      </c>
      <c r="R413" s="50" t="s">
        <v>1682</v>
      </c>
      <c r="S413" s="50" t="s">
        <v>735</v>
      </c>
      <c r="T413" s="50">
        <v>3</v>
      </c>
      <c r="U413" s="50" t="s">
        <v>51</v>
      </c>
      <c r="V413" s="62" t="s">
        <v>1173</v>
      </c>
      <c r="W413" s="50" t="s">
        <v>68</v>
      </c>
      <c r="AA413" s="50" t="s">
        <v>108</v>
      </c>
      <c r="AB413" s="58" t="s">
        <v>1130</v>
      </c>
      <c r="AC413" s="50" t="s">
        <v>511</v>
      </c>
      <c r="AD413" s="50">
        <v>41.449123</v>
      </c>
      <c r="AE413" s="50">
        <v>2.1886070000000002</v>
      </c>
      <c r="AF413" s="50">
        <v>300</v>
      </c>
      <c r="AG413" s="50" t="s">
        <v>43</v>
      </c>
      <c r="AH413" s="50" t="str">
        <f t="shared" si="45"/>
        <v>C-58 0 Meridiana</v>
      </c>
      <c r="AI413" s="50"/>
      <c r="AJ413" s="50" t="str">
        <f t="shared" si="46"/>
        <v>{'Camera information':{'Identifier':'camera.5804','Number':5804,'Group':'C-58','Name':'C-58 0 Meridiana','Location':'A-2',</v>
      </c>
      <c r="AK413" s="50" t="str">
        <f t="shared" si="44"/>
        <v>'Description':'C-58 0 Meridiana','Symbol':'Fixed camera','Owner':'SCT','Municipality':'Barcelona','Kilometric Point':'0','Road':'C-58','Direction':'CRE',</v>
      </c>
      <c r="AL413" s="50" t="str">
        <f t="shared" si="47"/>
        <v>'Latitude':'41,449123','Longitude':'2,188607','Manufacturer':'LANACCESS','Model':'onSafe MPEGx-100E','Protocol':'		Plettack','Polling':300,</v>
      </c>
      <c r="AM413" s="50" t="str">
        <f t="shared" si="49"/>
        <v>'Connection':{'Address':'10.137.227.204','Multicast address':'				239.137.227.204','User':'hello','Password':'world','HTTP port':80,'ONVIF port':80,'RTSP port':554},</v>
      </c>
      <c r="AN413" s="50" t="str">
        <f t="shared" si="48"/>
        <v>'PTZ protocol':{'Protocol':'		Plettack','Address':			4,'Port':3,'Serial settings':'9600,8,E,1'}}},</v>
      </c>
      <c r="AO413" s="50"/>
      <c r="AP413" s="50"/>
      <c r="AQ413" s="50"/>
      <c r="AR413" s="50"/>
      <c r="AS413" s="50"/>
      <c r="AT413" s="50"/>
      <c r="AU413" s="50"/>
      <c r="AV413" s="50"/>
      <c r="AW413" s="50"/>
      <c r="AX413" s="50"/>
      <c r="AY413" s="50"/>
      <c r="AZ413" s="50"/>
      <c r="BA413" s="50"/>
      <c r="BB413" s="50"/>
      <c r="BC413" s="50"/>
      <c r="BD413" s="50"/>
      <c r="BE413" s="50"/>
      <c r="BF413" s="50"/>
      <c r="BG413" s="50"/>
      <c r="BH413" s="50"/>
      <c r="BI413" s="50"/>
      <c r="BJ413" s="50"/>
      <c r="BK413" s="50"/>
      <c r="BL413" s="50"/>
      <c r="BM413" s="50"/>
      <c r="BN413" s="50"/>
      <c r="BO413" s="50"/>
      <c r="BP413" s="50"/>
      <c r="BQ413" s="50"/>
      <c r="BR413" s="50"/>
      <c r="BS413" s="50"/>
      <c r="BT413" s="50"/>
      <c r="BU413" s="50"/>
      <c r="BV413" s="50"/>
      <c r="BW413" s="50"/>
      <c r="BX413" s="50"/>
      <c r="BY413" s="50"/>
      <c r="BZ413" s="50"/>
      <c r="CA413" s="50"/>
      <c r="CB413" s="50"/>
      <c r="CC413" s="50"/>
      <c r="CD413" s="50"/>
      <c r="CE413" s="50"/>
      <c r="CF413" s="50"/>
      <c r="CG413" s="50"/>
      <c r="CH413" s="50"/>
      <c r="CI413" s="50"/>
      <c r="CJ413" s="50"/>
      <c r="CK413" s="50"/>
      <c r="CL413" s="50"/>
      <c r="CM413" s="50"/>
      <c r="CN413" s="50"/>
      <c r="CO413" s="50"/>
      <c r="CP413" s="50"/>
      <c r="CQ413" s="50"/>
      <c r="CR413" s="50"/>
      <c r="CS413" s="50"/>
      <c r="CT413" s="50"/>
      <c r="CU413" s="50"/>
      <c r="CV413" s="50"/>
      <c r="CW413" s="50"/>
      <c r="CX413" s="50"/>
      <c r="CY413" s="50"/>
      <c r="CZ413" s="50"/>
      <c r="DA413" s="50"/>
      <c r="DB413" s="50"/>
      <c r="DC413" s="50"/>
      <c r="DD413" s="50"/>
      <c r="DE413" s="50"/>
      <c r="DF413" s="50"/>
      <c r="DG413" s="50"/>
      <c r="DH413" s="50"/>
      <c r="DI413" s="50"/>
      <c r="DJ413" s="50"/>
      <c r="DK413" s="50"/>
      <c r="DL413" s="50"/>
      <c r="DM413" s="50"/>
      <c r="DN413" s="50"/>
      <c r="DO413" s="50"/>
      <c r="DP413" s="50"/>
      <c r="DQ413" s="50"/>
      <c r="DR413" s="50"/>
      <c r="DS413" s="50"/>
      <c r="DT413" s="50"/>
      <c r="DU413" s="50"/>
      <c r="DV413" s="50"/>
      <c r="DW413" s="50"/>
      <c r="DX413" s="50"/>
      <c r="DY413" s="50"/>
      <c r="DZ413" s="50"/>
      <c r="EA413" s="50"/>
      <c r="EB413" s="50"/>
      <c r="EC413" s="50"/>
      <c r="ED413" s="50"/>
      <c r="EE413" s="50"/>
      <c r="EF413" s="50"/>
      <c r="EG413" s="50"/>
      <c r="EH413" s="50"/>
      <c r="EI413" s="50"/>
      <c r="EJ413" s="50"/>
      <c r="EK413" s="50"/>
      <c r="EL413" s="50"/>
      <c r="EM413" s="50"/>
      <c r="EN413" s="50"/>
      <c r="EO413" s="50"/>
      <c r="EP413" s="50"/>
      <c r="EQ413" s="50"/>
      <c r="ER413" s="50"/>
      <c r="ES413" s="50"/>
      <c r="ET413" s="50"/>
      <c r="EU413" s="50"/>
      <c r="EV413" s="50"/>
      <c r="EW413" s="50"/>
      <c r="EX413" s="50"/>
      <c r="EY413" s="50"/>
      <c r="EZ413" s="50"/>
      <c r="FA413" s="50"/>
      <c r="FB413" s="50"/>
      <c r="FC413" s="50"/>
      <c r="FD413" s="50"/>
      <c r="FE413" s="50"/>
      <c r="FF413" s="50"/>
      <c r="FG413" s="50"/>
      <c r="FH413" s="50"/>
      <c r="FI413" s="50"/>
      <c r="FJ413" s="50"/>
      <c r="FK413" s="50"/>
      <c r="FL413" s="50"/>
      <c r="FM413" s="50"/>
      <c r="FN413" s="50"/>
      <c r="FO413" s="50"/>
      <c r="FP413" s="50"/>
      <c r="FQ413" s="50"/>
      <c r="FR413" s="50"/>
      <c r="FS413" s="50"/>
      <c r="FT413" s="50"/>
      <c r="FU413" s="50"/>
      <c r="FV413" s="50"/>
      <c r="FW413" s="50"/>
      <c r="FX413" s="50"/>
      <c r="FY413" s="50"/>
      <c r="FZ413" s="50"/>
      <c r="GA413" s="50"/>
      <c r="GB413" s="50"/>
      <c r="GC413" s="50"/>
      <c r="GD413" s="50"/>
      <c r="GE413" s="50"/>
      <c r="GF413" s="50"/>
      <c r="GG413" s="50"/>
      <c r="GH413" s="50"/>
      <c r="GI413" s="50"/>
      <c r="GJ413" s="50"/>
      <c r="GK413" s="50"/>
      <c r="GL413" s="50"/>
      <c r="GM413" s="50"/>
      <c r="GN413" s="50"/>
      <c r="GO413" s="50"/>
      <c r="GP413" s="50"/>
      <c r="GQ413" s="50"/>
      <c r="GR413" s="50"/>
      <c r="GS413" s="50"/>
      <c r="GT413" s="50"/>
      <c r="GU413" s="50"/>
      <c r="GV413" s="50"/>
      <c r="GW413" s="50"/>
      <c r="GX413" s="50"/>
      <c r="GY413" s="50"/>
      <c r="GZ413" s="50"/>
      <c r="HA413" s="50"/>
      <c r="HB413" s="50"/>
      <c r="HC413" s="50"/>
      <c r="HD413" s="50"/>
      <c r="HE413" s="50"/>
      <c r="HF413" s="50"/>
      <c r="HG413" s="50"/>
      <c r="HH413" s="50"/>
      <c r="HI413" s="50"/>
      <c r="HJ413" s="50"/>
      <c r="HK413" s="50"/>
      <c r="HL413" s="50"/>
      <c r="HM413" s="50"/>
      <c r="HN413" s="50"/>
      <c r="HO413" s="50"/>
      <c r="HP413" s="50"/>
      <c r="HQ413" s="50"/>
      <c r="HR413" s="50"/>
      <c r="HS413" s="50"/>
      <c r="HT413" s="50"/>
      <c r="HU413" s="50"/>
      <c r="HV413" s="50"/>
      <c r="HW413" s="50"/>
      <c r="HX413" s="50"/>
      <c r="HY413" s="50"/>
      <c r="HZ413" s="50"/>
      <c r="IA413" s="50"/>
      <c r="IB413" s="50"/>
      <c r="IC413" s="50"/>
      <c r="ID413" s="50"/>
      <c r="IE413" s="50"/>
      <c r="IF413" s="50"/>
      <c r="IG413" s="50"/>
      <c r="IH413" s="50"/>
      <c r="II413" s="50"/>
      <c r="IJ413" s="50"/>
      <c r="IK413" s="50"/>
      <c r="IL413" s="50"/>
      <c r="IM413" s="50"/>
      <c r="IN413" s="50"/>
      <c r="IO413" s="50"/>
      <c r="IP413" s="50"/>
      <c r="IQ413" s="50"/>
      <c r="IR413" s="50"/>
      <c r="IS413" s="50"/>
    </row>
    <row r="414" spans="1:253" ht="14.25" customHeight="1" x14ac:dyDescent="0.2">
      <c r="A414" s="56" t="str">
        <f t="shared" si="43"/>
        <v>camera.0815</v>
      </c>
      <c r="B414" s="57">
        <v>815</v>
      </c>
      <c r="C414" s="58" t="s">
        <v>60</v>
      </c>
      <c r="D414" s="58">
        <v>320.2</v>
      </c>
      <c r="E414" s="58" t="s">
        <v>1118</v>
      </c>
      <c r="F414" s="58" t="s">
        <v>84</v>
      </c>
      <c r="G414" s="58" t="s">
        <v>35</v>
      </c>
      <c r="H414" s="58" t="s">
        <v>1035</v>
      </c>
      <c r="I414" s="58" t="s">
        <v>1156</v>
      </c>
      <c r="J414" s="50" t="s">
        <v>37</v>
      </c>
      <c r="K414" s="63" t="s">
        <v>3722</v>
      </c>
      <c r="L414" s="65" t="s">
        <v>1174</v>
      </c>
      <c r="M414" s="58"/>
      <c r="N414" s="58"/>
      <c r="O414" s="50">
        <v>80</v>
      </c>
      <c r="P414" s="50">
        <v>80</v>
      </c>
      <c r="Q414" s="50">
        <v>554</v>
      </c>
      <c r="R414" s="50" t="s">
        <v>1674</v>
      </c>
      <c r="S414" s="50" t="s">
        <v>41</v>
      </c>
      <c r="T414" s="50">
        <v>0</v>
      </c>
      <c r="U414" s="50">
        <v>0</v>
      </c>
      <c r="V414" s="50" t="s">
        <v>1175</v>
      </c>
      <c r="W414" s="50" t="s">
        <v>88</v>
      </c>
      <c r="X414" s="60" t="s">
        <v>1123</v>
      </c>
      <c r="AA414" s="50" t="s">
        <v>53</v>
      </c>
      <c r="AB414" s="58" t="s">
        <v>60</v>
      </c>
      <c r="AC414" s="50" t="s">
        <v>89</v>
      </c>
      <c r="AD414" s="50">
        <v>0</v>
      </c>
      <c r="AE414" s="50">
        <v>0</v>
      </c>
      <c r="AF414" s="50">
        <v>300</v>
      </c>
      <c r="AG414" s="50" t="s">
        <v>43</v>
      </c>
      <c r="AH414" s="50" t="str">
        <f t="shared" si="45"/>
        <v>AP-7 320,2 L'Aldea</v>
      </c>
      <c r="AI414" s="50"/>
      <c r="AJ414" s="50" t="str">
        <f t="shared" si="46"/>
        <v>{'Camera information':{'Identifier':'camera.0815','Number':815,'Group':'AP-7','Name':'AP-7 320,2 L'Aldea','Location':'AP-7 (S)',</v>
      </c>
      <c r="AK414" s="50" t="str">
        <f t="shared" si="44"/>
        <v>'Description':'AP-7 320,2 L'Aldea','Symbol':'Fixed camera','Owner':'AUMAR','Municipality':'Aldea','Kilometric Point':'320,2','Road':'AP-7','Direction':'0',</v>
      </c>
      <c r="AL414" s="50" t="str">
        <f t="shared" si="47"/>
        <v>'Latitude':'0','Longitude':'0','Manufacturer':'LANACCESS','Model':'-','Protocol':'		VLC','Polling':300,</v>
      </c>
      <c r="AM414" s="50" t="str">
        <f t="shared" si="49"/>
        <v>'Connection':{'Address':'10.149.6.35','Multicast address':'				235.2.0.12','User':'','Password':'','HTTP port':80,'ONVIF port':80,'RTSP port':554},</v>
      </c>
      <c r="AN414" s="50" t="str">
        <f t="shared" si="48"/>
        <v>'PTZ protocol':{'Protocol':'		VLC','Address':			0,'Port':0,'Serial settings':'0'}}},</v>
      </c>
      <c r="AO414" s="50"/>
      <c r="AP414" s="50"/>
      <c r="AQ414" s="50"/>
      <c r="AR414" s="50"/>
      <c r="AS414" s="50"/>
      <c r="AT414" s="50"/>
      <c r="AU414" s="50"/>
      <c r="AV414" s="50"/>
      <c r="AW414" s="50"/>
      <c r="AX414" s="50"/>
      <c r="AY414" s="50"/>
      <c r="AZ414" s="50"/>
      <c r="BA414" s="50"/>
      <c r="BB414" s="50"/>
      <c r="BC414" s="50"/>
      <c r="BD414" s="50"/>
      <c r="BE414" s="50"/>
      <c r="BF414" s="50"/>
      <c r="BG414" s="50"/>
      <c r="BH414" s="50"/>
      <c r="BI414" s="50"/>
      <c r="BJ414" s="50"/>
      <c r="BK414" s="50"/>
      <c r="BL414" s="50"/>
      <c r="BM414" s="50"/>
      <c r="BN414" s="50"/>
      <c r="BO414" s="50"/>
      <c r="BP414" s="50"/>
      <c r="BQ414" s="50"/>
      <c r="BR414" s="50"/>
      <c r="BS414" s="50"/>
      <c r="BT414" s="50"/>
      <c r="BU414" s="50"/>
      <c r="BV414" s="50"/>
      <c r="BW414" s="50"/>
      <c r="BX414" s="50"/>
      <c r="BY414" s="50"/>
      <c r="BZ414" s="50"/>
      <c r="CA414" s="50"/>
      <c r="CB414" s="50"/>
      <c r="CC414" s="50"/>
      <c r="CD414" s="50"/>
      <c r="CE414" s="50"/>
      <c r="CF414" s="50"/>
      <c r="CG414" s="50"/>
      <c r="CH414" s="50"/>
      <c r="CI414" s="50"/>
      <c r="CJ414" s="50"/>
      <c r="CK414" s="50"/>
      <c r="CL414" s="50"/>
      <c r="CM414" s="50"/>
      <c r="CN414" s="50"/>
      <c r="CO414" s="50"/>
      <c r="CP414" s="50"/>
      <c r="CQ414" s="50"/>
      <c r="CR414" s="50"/>
      <c r="CS414" s="50"/>
      <c r="CT414" s="50"/>
      <c r="CU414" s="50"/>
      <c r="CV414" s="50"/>
      <c r="CW414" s="50"/>
      <c r="CX414" s="50"/>
      <c r="CY414" s="50"/>
      <c r="CZ414" s="50"/>
      <c r="DA414" s="50"/>
      <c r="DB414" s="50"/>
      <c r="DC414" s="50"/>
      <c r="DD414" s="50"/>
      <c r="DE414" s="50"/>
      <c r="DF414" s="50"/>
      <c r="DG414" s="50"/>
      <c r="DH414" s="50"/>
      <c r="DI414" s="50"/>
      <c r="DJ414" s="50"/>
      <c r="DK414" s="50"/>
      <c r="DL414" s="50"/>
      <c r="DM414" s="50"/>
      <c r="DN414" s="50"/>
      <c r="DO414" s="50"/>
      <c r="DP414" s="50"/>
      <c r="DQ414" s="50"/>
      <c r="DR414" s="50"/>
      <c r="DS414" s="50"/>
      <c r="DT414" s="50"/>
      <c r="DU414" s="50"/>
      <c r="DV414" s="50"/>
      <c r="DW414" s="50"/>
      <c r="DX414" s="50"/>
      <c r="DY414" s="50"/>
      <c r="DZ414" s="50"/>
      <c r="EA414" s="50"/>
      <c r="EB414" s="50"/>
      <c r="EC414" s="50"/>
      <c r="ED414" s="50"/>
      <c r="EE414" s="50"/>
      <c r="EF414" s="50"/>
      <c r="EG414" s="50"/>
      <c r="EH414" s="50"/>
      <c r="EI414" s="50"/>
      <c r="EJ414" s="50"/>
      <c r="EK414" s="50"/>
      <c r="EL414" s="50"/>
      <c r="EM414" s="50"/>
      <c r="EN414" s="50"/>
      <c r="EO414" s="50"/>
      <c r="EP414" s="50"/>
      <c r="EQ414" s="50"/>
      <c r="ER414" s="50"/>
      <c r="ES414" s="50"/>
      <c r="ET414" s="50"/>
      <c r="EU414" s="50"/>
      <c r="EV414" s="50"/>
      <c r="EW414" s="50"/>
      <c r="EX414" s="50"/>
      <c r="EY414" s="50"/>
      <c r="EZ414" s="50"/>
      <c r="FA414" s="50"/>
      <c r="FB414" s="50"/>
      <c r="FC414" s="50"/>
      <c r="FD414" s="50"/>
      <c r="FE414" s="50"/>
      <c r="FF414" s="50"/>
      <c r="FG414" s="50"/>
      <c r="FH414" s="50"/>
      <c r="FI414" s="50"/>
      <c r="FJ414" s="50"/>
      <c r="FK414" s="50"/>
      <c r="FL414" s="50"/>
      <c r="FM414" s="50"/>
      <c r="FN414" s="50"/>
      <c r="FO414" s="50"/>
      <c r="FP414" s="50"/>
      <c r="FQ414" s="50"/>
      <c r="FR414" s="50"/>
      <c r="FS414" s="50"/>
      <c r="FT414" s="50"/>
      <c r="FU414" s="50"/>
      <c r="FV414" s="50"/>
      <c r="FW414" s="50"/>
      <c r="FX414" s="50"/>
      <c r="FY414" s="50"/>
      <c r="FZ414" s="50"/>
      <c r="GA414" s="50"/>
      <c r="GB414" s="50"/>
      <c r="GC414" s="50"/>
      <c r="GD414" s="50"/>
      <c r="GE414" s="50"/>
      <c r="GF414" s="50"/>
      <c r="GG414" s="50"/>
      <c r="GH414" s="50"/>
      <c r="GI414" s="50"/>
      <c r="GJ414" s="50"/>
      <c r="GK414" s="50"/>
      <c r="GL414" s="50"/>
      <c r="GM414" s="50"/>
      <c r="GN414" s="50"/>
      <c r="GO414" s="50"/>
      <c r="GP414" s="50"/>
      <c r="GQ414" s="50"/>
      <c r="GR414" s="50"/>
      <c r="GS414" s="50"/>
      <c r="GT414" s="50"/>
      <c r="GU414" s="50"/>
      <c r="GV414" s="50"/>
      <c r="GW414" s="50"/>
      <c r="GX414" s="50"/>
      <c r="GY414" s="50"/>
      <c r="GZ414" s="50"/>
      <c r="HA414" s="50"/>
      <c r="HB414" s="50"/>
      <c r="HC414" s="50"/>
      <c r="HD414" s="50"/>
      <c r="HE414" s="50"/>
      <c r="HF414" s="50"/>
      <c r="HG414" s="50"/>
      <c r="HH414" s="50"/>
      <c r="HI414" s="50"/>
      <c r="HJ414" s="50"/>
      <c r="HK414" s="50"/>
      <c r="HL414" s="50"/>
      <c r="HM414" s="50"/>
      <c r="HN414" s="50"/>
      <c r="HO414" s="50"/>
      <c r="HP414" s="50"/>
      <c r="HQ414" s="50"/>
      <c r="HR414" s="50"/>
      <c r="HS414" s="50"/>
      <c r="HT414" s="50"/>
      <c r="HU414" s="50"/>
      <c r="HV414" s="50"/>
      <c r="HW414" s="50"/>
      <c r="HX414" s="50"/>
      <c r="HY414" s="50"/>
      <c r="HZ414" s="50"/>
      <c r="IA414" s="50"/>
      <c r="IB414" s="50"/>
      <c r="IC414" s="50"/>
      <c r="ID414" s="50"/>
      <c r="IE414" s="50"/>
      <c r="IF414" s="50"/>
      <c r="IG414" s="50"/>
      <c r="IH414" s="50"/>
      <c r="II414" s="50"/>
      <c r="IJ414" s="50"/>
      <c r="IK414" s="50"/>
      <c r="IL414" s="50"/>
      <c r="IM414" s="50"/>
      <c r="IN414" s="50"/>
      <c r="IO414" s="50"/>
      <c r="IP414" s="50"/>
      <c r="IQ414" s="50"/>
      <c r="IR414" s="50"/>
      <c r="IS414" s="50"/>
    </row>
    <row r="415" spans="1:253" ht="14.25" customHeight="1" x14ac:dyDescent="0.2">
      <c r="A415" s="56" t="str">
        <f t="shared" si="43"/>
        <v>camera.5805</v>
      </c>
      <c r="B415" s="57">
        <v>5805</v>
      </c>
      <c r="C415" s="58" t="s">
        <v>1130</v>
      </c>
      <c r="D415" s="58">
        <v>0</v>
      </c>
      <c r="E415" s="58" t="s">
        <v>45</v>
      </c>
      <c r="F415" s="58" t="s">
        <v>61</v>
      </c>
      <c r="G415" s="58" t="s">
        <v>35</v>
      </c>
      <c r="H415" s="58" t="s">
        <v>860</v>
      </c>
      <c r="I415" s="58" t="s">
        <v>1176</v>
      </c>
      <c r="J415" s="50" t="s">
        <v>37</v>
      </c>
      <c r="K415" s="60" t="s">
        <v>162</v>
      </c>
      <c r="L415" s="76" t="s">
        <v>1177</v>
      </c>
      <c r="M415" s="58" t="s">
        <v>39</v>
      </c>
      <c r="N415" s="58" t="s">
        <v>40</v>
      </c>
      <c r="O415" s="50">
        <v>80</v>
      </c>
      <c r="P415" s="50">
        <v>80</v>
      </c>
      <c r="Q415" s="50">
        <v>554</v>
      </c>
      <c r="R415" s="50" t="s">
        <v>1682</v>
      </c>
      <c r="S415" s="50" t="s">
        <v>606</v>
      </c>
      <c r="T415" s="50">
        <v>3</v>
      </c>
      <c r="U415" s="50" t="s">
        <v>51</v>
      </c>
      <c r="V415" s="62" t="s">
        <v>1178</v>
      </c>
      <c r="W415" s="50" t="s">
        <v>1179</v>
      </c>
      <c r="AA415" s="50" t="s">
        <v>108</v>
      </c>
      <c r="AB415" s="58" t="s">
        <v>1130</v>
      </c>
      <c r="AC415" s="50" t="s">
        <v>511</v>
      </c>
      <c r="AD415" s="50">
        <v>41.455669</v>
      </c>
      <c r="AE415" s="50">
        <v>2.1890230000000002</v>
      </c>
      <c r="AF415" s="50">
        <v>300</v>
      </c>
      <c r="AG415" s="50" t="s">
        <v>43</v>
      </c>
      <c r="AH415" s="50" t="str">
        <f t="shared" si="45"/>
        <v>C-58 0 Nus Trinitat</v>
      </c>
      <c r="AI415" s="50"/>
      <c r="AJ415" s="50" t="str">
        <f t="shared" si="46"/>
        <v>{'Camera information':{'Identifier':'camera.5805','Number':5805,'Group':'C-58','Name':'C-58 0 Nus Trinitat','Location':'ACCESSOS NORD',</v>
      </c>
      <c r="AK415" s="50" t="str">
        <f t="shared" si="44"/>
        <v>'Description':'C-58 0 Nus Trinitat','Symbol':'Fixed camera','Owner':'SCT','Municipality':'Barcelona','Kilometric Point':'0','Road':'C-58','Direction':'CRE',</v>
      </c>
      <c r="AL415" s="50" t="str">
        <f t="shared" si="47"/>
        <v>'Latitude':'41,455669','Longitude':'2,189023','Manufacturer':'LANACCESS','Model':'onSafe MPEGx-100E','Protocol':'		Plettack','Polling':300,</v>
      </c>
      <c r="AM415" s="50" t="str">
        <f t="shared" si="49"/>
        <v>'Connection':{'Address':'10.137.227.205','Multicast address':'				239.137.227.205','User':'hello','Password':'world','HTTP port':80,'ONVIF port':80,'RTSP port':554},</v>
      </c>
      <c r="AN415" s="50" t="str">
        <f t="shared" si="48"/>
        <v>'PTZ protocol':{'Protocol':'		Plettack','Address':			21,'Port':3,'Serial settings':'9600,8,E,1'}}},</v>
      </c>
      <c r="AO415" s="50"/>
      <c r="AP415" s="50"/>
      <c r="AQ415" s="50"/>
      <c r="AR415" s="50"/>
      <c r="AS415" s="50"/>
      <c r="AT415" s="50"/>
      <c r="AU415" s="50"/>
      <c r="AV415" s="50"/>
      <c r="AW415" s="50"/>
      <c r="AX415" s="50"/>
      <c r="AY415" s="50"/>
      <c r="AZ415" s="50"/>
      <c r="BA415" s="50"/>
      <c r="BB415" s="50"/>
      <c r="BC415" s="50"/>
      <c r="BD415" s="50"/>
      <c r="BE415" s="50"/>
      <c r="BF415" s="50"/>
      <c r="BG415" s="50"/>
      <c r="BH415" s="50"/>
      <c r="BI415" s="50"/>
      <c r="BJ415" s="50"/>
      <c r="BK415" s="50"/>
      <c r="BL415" s="50"/>
      <c r="BM415" s="50"/>
      <c r="BN415" s="50"/>
      <c r="BO415" s="50"/>
      <c r="BP415" s="50"/>
      <c r="BQ415" s="50"/>
      <c r="BR415" s="50"/>
      <c r="BS415" s="50"/>
      <c r="BT415" s="50"/>
      <c r="BU415" s="50"/>
      <c r="BV415" s="50"/>
      <c r="BW415" s="50"/>
      <c r="BX415" s="50"/>
      <c r="BY415" s="50"/>
      <c r="BZ415" s="50"/>
      <c r="CA415" s="50"/>
      <c r="CB415" s="50"/>
      <c r="CC415" s="50"/>
      <c r="CD415" s="50"/>
      <c r="CE415" s="50"/>
      <c r="CF415" s="50"/>
      <c r="CG415" s="50"/>
      <c r="CH415" s="50"/>
      <c r="CI415" s="50"/>
      <c r="CJ415" s="50"/>
      <c r="CK415" s="50"/>
      <c r="CL415" s="50"/>
      <c r="CM415" s="50"/>
      <c r="CN415" s="50"/>
      <c r="CO415" s="50"/>
      <c r="CP415" s="50"/>
      <c r="CQ415" s="50"/>
      <c r="CR415" s="50"/>
      <c r="CS415" s="50"/>
      <c r="CT415" s="50"/>
      <c r="CU415" s="50"/>
      <c r="CV415" s="50"/>
      <c r="CW415" s="50"/>
      <c r="CX415" s="50"/>
      <c r="CY415" s="50"/>
      <c r="CZ415" s="50"/>
      <c r="DA415" s="50"/>
      <c r="DB415" s="50"/>
      <c r="DC415" s="50"/>
      <c r="DD415" s="50"/>
      <c r="DE415" s="50"/>
      <c r="DF415" s="50"/>
      <c r="DG415" s="50"/>
      <c r="DH415" s="50"/>
      <c r="DI415" s="50"/>
      <c r="DJ415" s="50"/>
      <c r="DK415" s="50"/>
      <c r="DL415" s="50"/>
      <c r="DM415" s="50"/>
      <c r="DN415" s="50"/>
      <c r="DO415" s="50"/>
      <c r="DP415" s="50"/>
      <c r="DQ415" s="50"/>
      <c r="DR415" s="50"/>
      <c r="DS415" s="50"/>
      <c r="DT415" s="50"/>
      <c r="DU415" s="50"/>
      <c r="DV415" s="50"/>
      <c r="DW415" s="50"/>
      <c r="DX415" s="50"/>
      <c r="DY415" s="50"/>
      <c r="DZ415" s="50"/>
      <c r="EA415" s="50"/>
      <c r="EB415" s="50"/>
      <c r="EC415" s="50"/>
      <c r="ED415" s="50"/>
      <c r="EE415" s="50"/>
      <c r="EF415" s="50"/>
      <c r="EG415" s="50"/>
      <c r="EH415" s="50"/>
      <c r="EI415" s="50"/>
      <c r="EJ415" s="50"/>
      <c r="EK415" s="50"/>
      <c r="EL415" s="50"/>
      <c r="EM415" s="50"/>
      <c r="EN415" s="50"/>
      <c r="EO415" s="50"/>
      <c r="EP415" s="50"/>
      <c r="EQ415" s="50"/>
      <c r="ER415" s="50"/>
      <c r="ES415" s="50"/>
      <c r="ET415" s="50"/>
      <c r="EU415" s="50"/>
      <c r="EV415" s="50"/>
      <c r="EW415" s="50"/>
      <c r="EX415" s="50"/>
      <c r="EY415" s="50"/>
      <c r="EZ415" s="50"/>
      <c r="FA415" s="50"/>
      <c r="FB415" s="50"/>
      <c r="FC415" s="50"/>
      <c r="FD415" s="50"/>
      <c r="FE415" s="50"/>
      <c r="FF415" s="50"/>
      <c r="FG415" s="50"/>
      <c r="FH415" s="50"/>
      <c r="FI415" s="50"/>
      <c r="FJ415" s="50"/>
      <c r="FK415" s="50"/>
      <c r="FL415" s="50"/>
      <c r="FM415" s="50"/>
      <c r="FN415" s="50"/>
      <c r="FO415" s="50"/>
      <c r="FP415" s="50"/>
      <c r="FQ415" s="50"/>
      <c r="FR415" s="50"/>
      <c r="FS415" s="50"/>
      <c r="FT415" s="50"/>
      <c r="FU415" s="50"/>
      <c r="FV415" s="50"/>
      <c r="FW415" s="50"/>
      <c r="FX415" s="50"/>
      <c r="FY415" s="50"/>
      <c r="FZ415" s="50"/>
      <c r="GA415" s="50"/>
      <c r="GB415" s="50"/>
      <c r="GC415" s="50"/>
      <c r="GD415" s="50"/>
      <c r="GE415" s="50"/>
      <c r="GF415" s="50"/>
      <c r="GG415" s="50"/>
      <c r="GH415" s="50"/>
      <c r="GI415" s="50"/>
      <c r="GJ415" s="50"/>
      <c r="GK415" s="50"/>
      <c r="GL415" s="50"/>
      <c r="GM415" s="50"/>
      <c r="GN415" s="50"/>
      <c r="GO415" s="50"/>
      <c r="GP415" s="50"/>
      <c r="GQ415" s="50"/>
      <c r="GR415" s="50"/>
      <c r="GS415" s="50"/>
      <c r="GT415" s="50"/>
      <c r="GU415" s="50"/>
      <c r="GV415" s="50"/>
      <c r="GW415" s="50"/>
      <c r="GX415" s="50"/>
      <c r="GY415" s="50"/>
      <c r="GZ415" s="50"/>
      <c r="HA415" s="50"/>
      <c r="HB415" s="50"/>
      <c r="HC415" s="50"/>
      <c r="HD415" s="50"/>
      <c r="HE415" s="50"/>
      <c r="HF415" s="50"/>
      <c r="HG415" s="50"/>
      <c r="HH415" s="50"/>
      <c r="HI415" s="50"/>
      <c r="HJ415" s="50"/>
      <c r="HK415" s="50"/>
      <c r="HL415" s="50"/>
      <c r="HM415" s="50"/>
      <c r="HN415" s="50"/>
      <c r="HO415" s="50"/>
      <c r="HP415" s="50"/>
      <c r="HQ415" s="50"/>
      <c r="HR415" s="50"/>
      <c r="HS415" s="50"/>
      <c r="HT415" s="50"/>
      <c r="HU415" s="50"/>
      <c r="HV415" s="50"/>
      <c r="HW415" s="50"/>
      <c r="HX415" s="50"/>
      <c r="HY415" s="50"/>
      <c r="HZ415" s="50"/>
      <c r="IA415" s="50"/>
      <c r="IB415" s="50"/>
      <c r="IC415" s="50"/>
      <c r="ID415" s="50"/>
      <c r="IE415" s="50"/>
      <c r="IF415" s="50"/>
      <c r="IG415" s="50"/>
      <c r="IH415" s="50"/>
      <c r="II415" s="50"/>
      <c r="IJ415" s="50"/>
      <c r="IK415" s="50"/>
      <c r="IL415" s="50"/>
      <c r="IM415" s="50"/>
      <c r="IN415" s="50"/>
      <c r="IO415" s="50"/>
      <c r="IP415" s="50"/>
      <c r="IQ415" s="50"/>
      <c r="IR415" s="50"/>
      <c r="IS415" s="50"/>
    </row>
    <row r="416" spans="1:253" ht="14.25" customHeight="1" x14ac:dyDescent="0.2">
      <c r="A416" s="56" t="str">
        <f t="shared" si="43"/>
        <v>camera.5806</v>
      </c>
      <c r="B416" s="57">
        <v>5806</v>
      </c>
      <c r="C416" s="58" t="s">
        <v>1130</v>
      </c>
      <c r="D416" s="58">
        <v>0.5</v>
      </c>
      <c r="E416" s="58" t="s">
        <v>45</v>
      </c>
      <c r="F416" s="58" t="s">
        <v>61</v>
      </c>
      <c r="G416" s="58" t="s">
        <v>35</v>
      </c>
      <c r="H416" s="58" t="s">
        <v>860</v>
      </c>
      <c r="I416" s="58" t="s">
        <v>1176</v>
      </c>
      <c r="J416" s="50" t="s">
        <v>37</v>
      </c>
      <c r="K416" s="60" t="s">
        <v>162</v>
      </c>
      <c r="L416" s="71" t="s">
        <v>1180</v>
      </c>
      <c r="M416" s="58" t="s">
        <v>39</v>
      </c>
      <c r="N416" s="58" t="s">
        <v>40</v>
      </c>
      <c r="O416" s="50">
        <v>80</v>
      </c>
      <c r="P416" s="50">
        <v>80</v>
      </c>
      <c r="Q416" s="50">
        <v>554</v>
      </c>
      <c r="R416" s="50" t="s">
        <v>1682</v>
      </c>
      <c r="S416" s="50" t="s">
        <v>841</v>
      </c>
      <c r="T416" s="50">
        <v>3</v>
      </c>
      <c r="U416" s="50" t="s">
        <v>51</v>
      </c>
      <c r="V416" s="62" t="s">
        <v>1181</v>
      </c>
      <c r="W416" s="50" t="s">
        <v>68</v>
      </c>
      <c r="AA416" s="50" t="s">
        <v>53</v>
      </c>
      <c r="AB416" s="58" t="s">
        <v>1130</v>
      </c>
      <c r="AC416" s="50" t="s">
        <v>511</v>
      </c>
      <c r="AD416" s="50">
        <v>41.458359213337999</v>
      </c>
      <c r="AE416" s="50">
        <v>2.18558419908141</v>
      </c>
      <c r="AF416" s="50">
        <v>300</v>
      </c>
      <c r="AG416" s="50" t="s">
        <v>43</v>
      </c>
      <c r="AH416" s="50" t="str">
        <f t="shared" si="45"/>
        <v>C-58 0,5 Nus Trinitat</v>
      </c>
      <c r="AI416" s="50"/>
      <c r="AJ416" s="50" t="str">
        <f t="shared" si="46"/>
        <v>{'Camera information':{'Identifier':'camera.5806','Number':5806,'Group':'C-58','Name':'C-58 0,5 Nus Trinitat','Location':'ACCESSOS NORD',</v>
      </c>
      <c r="AK416" s="50" t="str">
        <f t="shared" si="44"/>
        <v>'Description':'C-58 0,5 Nus Trinitat','Symbol':'Fixed camera','Owner':'SCT','Municipality':'Barcelona','Kilometric Point':'0,5','Road':'C-58','Direction':'CRE',</v>
      </c>
      <c r="AL416" s="50" t="str">
        <f t="shared" si="47"/>
        <v>'Latitude':'41,458359213338','Longitude':'2,18558419908141','Manufacturer':'LANACCESS','Model':'onSafe MPEGx-100E','Protocol':'		Plettack','Polling':300,</v>
      </c>
      <c r="AM416" s="50" t="str">
        <f t="shared" si="49"/>
        <v>'Connection':{'Address':'10.137.227.206','Multicast address':'				239.137.227.206','User':'hello','Password':'world','HTTP port':80,'ONVIF port':80,'RTSP port':554},</v>
      </c>
      <c r="AN416" s="50" t="str">
        <f t="shared" si="48"/>
        <v>'PTZ protocol':{'Protocol':'		Plettack','Address':			6,'Port':3,'Serial settings':'9600,8,E,1'}}},</v>
      </c>
      <c r="AO416" s="50"/>
      <c r="AP416" s="50"/>
      <c r="AQ416" s="50"/>
      <c r="AR416" s="50"/>
      <c r="AS416" s="50"/>
      <c r="AT416" s="50"/>
      <c r="AU416" s="50"/>
      <c r="AV416" s="50"/>
      <c r="AW416" s="50"/>
      <c r="AX416" s="50"/>
      <c r="AY416" s="50"/>
      <c r="AZ416" s="50"/>
      <c r="BA416" s="50"/>
      <c r="BB416" s="50"/>
      <c r="BC416" s="50"/>
      <c r="BD416" s="50"/>
      <c r="BE416" s="50"/>
      <c r="BF416" s="50"/>
      <c r="BG416" s="50"/>
      <c r="BH416" s="50"/>
      <c r="BI416" s="50"/>
      <c r="BJ416" s="50"/>
      <c r="BK416" s="50"/>
      <c r="BL416" s="50"/>
      <c r="BM416" s="50"/>
      <c r="BN416" s="50"/>
      <c r="BO416" s="50"/>
      <c r="BP416" s="50"/>
      <c r="BQ416" s="50"/>
      <c r="BR416" s="50"/>
      <c r="BS416" s="50"/>
      <c r="BT416" s="50"/>
      <c r="BU416" s="50"/>
      <c r="BV416" s="50"/>
      <c r="BW416" s="50"/>
      <c r="BX416" s="50"/>
      <c r="BY416" s="50"/>
      <c r="BZ416" s="50"/>
      <c r="CA416" s="50"/>
      <c r="CB416" s="50"/>
      <c r="CC416" s="50"/>
      <c r="CD416" s="50"/>
      <c r="CE416" s="50"/>
      <c r="CF416" s="50"/>
      <c r="CG416" s="50"/>
      <c r="CH416" s="50"/>
      <c r="CI416" s="50"/>
      <c r="CJ416" s="50"/>
      <c r="CK416" s="50"/>
      <c r="CL416" s="50"/>
      <c r="CM416" s="50"/>
      <c r="CN416" s="50"/>
      <c r="CO416" s="50"/>
      <c r="CP416" s="50"/>
      <c r="CQ416" s="50"/>
      <c r="CR416" s="50"/>
      <c r="CS416" s="50"/>
      <c r="CT416" s="50"/>
      <c r="CU416" s="50"/>
      <c r="CV416" s="50"/>
      <c r="CW416" s="50"/>
      <c r="CX416" s="50"/>
      <c r="CY416" s="50"/>
      <c r="CZ416" s="50"/>
      <c r="DA416" s="50"/>
      <c r="DB416" s="50"/>
      <c r="DC416" s="50"/>
      <c r="DD416" s="50"/>
      <c r="DE416" s="50"/>
      <c r="DF416" s="50"/>
      <c r="DG416" s="50"/>
      <c r="DH416" s="50"/>
      <c r="DI416" s="50"/>
      <c r="DJ416" s="50"/>
      <c r="DK416" s="50"/>
      <c r="DL416" s="50"/>
      <c r="DM416" s="50"/>
      <c r="DN416" s="50"/>
      <c r="DO416" s="50"/>
      <c r="DP416" s="50"/>
      <c r="DQ416" s="50"/>
      <c r="DR416" s="50"/>
      <c r="DS416" s="50"/>
      <c r="DT416" s="50"/>
      <c r="DU416" s="50"/>
      <c r="DV416" s="50"/>
      <c r="DW416" s="50"/>
      <c r="DX416" s="50"/>
      <c r="DY416" s="50"/>
      <c r="DZ416" s="50"/>
      <c r="EA416" s="50"/>
      <c r="EB416" s="50"/>
      <c r="EC416" s="50"/>
      <c r="ED416" s="50"/>
      <c r="EE416" s="50"/>
      <c r="EF416" s="50"/>
      <c r="EG416" s="50"/>
      <c r="EH416" s="50"/>
      <c r="EI416" s="50"/>
      <c r="EJ416" s="50"/>
      <c r="EK416" s="50"/>
      <c r="EL416" s="50"/>
      <c r="EM416" s="50"/>
      <c r="EN416" s="50"/>
      <c r="EO416" s="50"/>
      <c r="EP416" s="50"/>
      <c r="EQ416" s="50"/>
      <c r="ER416" s="50"/>
      <c r="ES416" s="50"/>
      <c r="ET416" s="50"/>
      <c r="EU416" s="50"/>
      <c r="EV416" s="50"/>
      <c r="EW416" s="50"/>
      <c r="EX416" s="50"/>
      <c r="EY416" s="50"/>
      <c r="EZ416" s="50"/>
      <c r="FA416" s="50"/>
      <c r="FB416" s="50"/>
      <c r="FC416" s="50"/>
      <c r="FD416" s="50"/>
      <c r="FE416" s="50"/>
      <c r="FF416" s="50"/>
      <c r="FG416" s="50"/>
      <c r="FH416" s="50"/>
      <c r="FI416" s="50"/>
      <c r="FJ416" s="50"/>
      <c r="FK416" s="50"/>
      <c r="FL416" s="50"/>
      <c r="FM416" s="50"/>
      <c r="FN416" s="50"/>
      <c r="FO416" s="50"/>
      <c r="FP416" s="50"/>
      <c r="FQ416" s="50"/>
      <c r="FR416" s="50"/>
      <c r="FS416" s="50"/>
      <c r="FT416" s="50"/>
      <c r="FU416" s="50"/>
      <c r="FV416" s="50"/>
      <c r="FW416" s="50"/>
      <c r="FX416" s="50"/>
      <c r="FY416" s="50"/>
      <c r="FZ416" s="50"/>
      <c r="GA416" s="50"/>
      <c r="GB416" s="50"/>
      <c r="GC416" s="50"/>
      <c r="GD416" s="50"/>
      <c r="GE416" s="50"/>
      <c r="GF416" s="50"/>
      <c r="GG416" s="50"/>
      <c r="GH416" s="50"/>
      <c r="GI416" s="50"/>
      <c r="GJ416" s="50"/>
      <c r="GK416" s="50"/>
      <c r="GL416" s="50"/>
      <c r="GM416" s="50"/>
      <c r="GN416" s="50"/>
      <c r="GO416" s="50"/>
      <c r="GP416" s="50"/>
      <c r="GQ416" s="50"/>
      <c r="GR416" s="50"/>
      <c r="GS416" s="50"/>
      <c r="GT416" s="50"/>
      <c r="GU416" s="50"/>
      <c r="GV416" s="50"/>
      <c r="GW416" s="50"/>
      <c r="GX416" s="50"/>
      <c r="GY416" s="50"/>
      <c r="GZ416" s="50"/>
      <c r="HA416" s="50"/>
      <c r="HB416" s="50"/>
      <c r="HC416" s="50"/>
      <c r="HD416" s="50"/>
      <c r="HE416" s="50"/>
      <c r="HF416" s="50"/>
      <c r="HG416" s="50"/>
      <c r="HH416" s="50"/>
      <c r="HI416" s="50"/>
      <c r="HJ416" s="50"/>
      <c r="HK416" s="50"/>
      <c r="HL416" s="50"/>
      <c r="HM416" s="50"/>
      <c r="HN416" s="50"/>
      <c r="HO416" s="50"/>
      <c r="HP416" s="50"/>
      <c r="HQ416" s="50"/>
      <c r="HR416" s="50"/>
      <c r="HS416" s="50"/>
      <c r="HT416" s="50"/>
      <c r="HU416" s="50"/>
      <c r="HV416" s="50"/>
      <c r="HW416" s="50"/>
      <c r="HX416" s="50"/>
      <c r="HY416" s="50"/>
      <c r="HZ416" s="50"/>
      <c r="IA416" s="50"/>
      <c r="IB416" s="50"/>
      <c r="IC416" s="50"/>
      <c r="ID416" s="50"/>
      <c r="IE416" s="50"/>
      <c r="IF416" s="50"/>
      <c r="IG416" s="50"/>
      <c r="IH416" s="50"/>
      <c r="II416" s="50"/>
      <c r="IJ416" s="50"/>
      <c r="IK416" s="50"/>
      <c r="IL416" s="50"/>
      <c r="IM416" s="50"/>
      <c r="IN416" s="50"/>
      <c r="IO416" s="50"/>
      <c r="IP416" s="50"/>
      <c r="IQ416" s="50"/>
      <c r="IR416" s="50"/>
      <c r="IS416" s="50"/>
    </row>
    <row r="417" spans="1:253" ht="14.25" customHeight="1" x14ac:dyDescent="0.2">
      <c r="A417" s="56" t="str">
        <f t="shared" si="43"/>
        <v>camera.0817</v>
      </c>
      <c r="B417" s="57">
        <v>817</v>
      </c>
      <c r="C417" s="58" t="s">
        <v>60</v>
      </c>
      <c r="D417" s="58">
        <v>324.39999999999998</v>
      </c>
      <c r="E417" s="58" t="s">
        <v>1118</v>
      </c>
      <c r="F417" s="58" t="s">
        <v>84</v>
      </c>
      <c r="G417" s="58" t="s">
        <v>35</v>
      </c>
      <c r="H417" s="58" t="s">
        <v>1182</v>
      </c>
      <c r="I417" s="58" t="s">
        <v>1182</v>
      </c>
      <c r="J417" s="50" t="s">
        <v>37</v>
      </c>
      <c r="K417" s="63" t="s">
        <v>3722</v>
      </c>
      <c r="L417" s="65" t="s">
        <v>1183</v>
      </c>
      <c r="M417" s="58"/>
      <c r="N417" s="58"/>
      <c r="O417" s="50">
        <v>80</v>
      </c>
      <c r="P417" s="50">
        <v>80</v>
      </c>
      <c r="Q417" s="50">
        <v>554</v>
      </c>
      <c r="R417" s="50" t="s">
        <v>1674</v>
      </c>
      <c r="S417" s="50" t="s">
        <v>41</v>
      </c>
      <c r="T417" s="50">
        <v>0</v>
      </c>
      <c r="U417" s="50">
        <v>0</v>
      </c>
      <c r="V417" s="50" t="s">
        <v>1184</v>
      </c>
      <c r="W417" s="50" t="s">
        <v>88</v>
      </c>
      <c r="X417" s="60" t="s">
        <v>1123</v>
      </c>
      <c r="AA417" s="50" t="s">
        <v>53</v>
      </c>
      <c r="AB417" s="58" t="s">
        <v>60</v>
      </c>
      <c r="AC417" s="50" t="s">
        <v>89</v>
      </c>
      <c r="AD417" s="50">
        <v>0</v>
      </c>
      <c r="AE417" s="50">
        <v>0</v>
      </c>
      <c r="AF417" s="50">
        <v>300</v>
      </c>
      <c r="AG417" s="50" t="s">
        <v>43</v>
      </c>
      <c r="AH417" s="50" t="str">
        <f t="shared" si="45"/>
        <v>AP-7 324,4 Amposta</v>
      </c>
      <c r="AI417" s="50"/>
      <c r="AJ417" s="50" t="str">
        <f t="shared" si="46"/>
        <v>{'Camera information':{'Identifier':'camera.0817','Number':817,'Group':'AP-7','Name':'AP-7 324,4 Amposta','Location':'AP-7 (S)',</v>
      </c>
      <c r="AK417" s="50" t="str">
        <f t="shared" si="44"/>
        <v>'Description':'AP-7 324,4 Amposta','Symbol':'Fixed camera','Owner':'AUMAR','Municipality':'Amposta','Kilometric Point':'324,4','Road':'AP-7','Direction':'0',</v>
      </c>
      <c r="AL417" s="50" t="str">
        <f t="shared" si="47"/>
        <v>'Latitude':'0','Longitude':'0','Manufacturer':'LANACCESS','Model':'-','Protocol':'		VLC','Polling':300,</v>
      </c>
      <c r="AM417" s="50" t="str">
        <f t="shared" si="49"/>
        <v>'Connection':{'Address':'10.149.7.33','Multicast address':'				235.2.0.20','User':'','Password':'','HTTP port':80,'ONVIF port':80,'RTSP port':554},</v>
      </c>
      <c r="AN417" s="50" t="str">
        <f t="shared" si="48"/>
        <v>'PTZ protocol':{'Protocol':'		VLC','Address':			0,'Port':0,'Serial settings':'0'}}},</v>
      </c>
      <c r="AO417" s="50"/>
      <c r="AP417" s="50"/>
      <c r="AQ417" s="50"/>
      <c r="AR417" s="50"/>
      <c r="AS417" s="50"/>
      <c r="AT417" s="50"/>
      <c r="AU417" s="50"/>
      <c r="AV417" s="50"/>
      <c r="AW417" s="50"/>
      <c r="AX417" s="50"/>
      <c r="AY417" s="50"/>
      <c r="AZ417" s="50"/>
      <c r="BA417" s="50"/>
      <c r="BB417" s="50"/>
      <c r="BC417" s="50"/>
      <c r="BD417" s="50"/>
      <c r="BE417" s="50"/>
      <c r="BF417" s="50"/>
      <c r="BG417" s="50"/>
      <c r="BH417" s="50"/>
      <c r="BI417" s="50"/>
      <c r="BJ417" s="50"/>
      <c r="BK417" s="50"/>
      <c r="BL417" s="50"/>
      <c r="BM417" s="50"/>
      <c r="BN417" s="50"/>
      <c r="BO417" s="50"/>
      <c r="BP417" s="50"/>
      <c r="BQ417" s="50"/>
      <c r="BR417" s="50"/>
      <c r="BS417" s="50"/>
      <c r="BT417" s="50"/>
      <c r="BU417" s="50"/>
      <c r="BV417" s="50"/>
      <c r="BW417" s="50"/>
      <c r="BX417" s="50"/>
      <c r="BY417" s="50"/>
      <c r="BZ417" s="50"/>
      <c r="CA417" s="50"/>
      <c r="CB417" s="50"/>
      <c r="CC417" s="50"/>
      <c r="CD417" s="50"/>
      <c r="CE417" s="50"/>
      <c r="CF417" s="50"/>
      <c r="CG417" s="50"/>
      <c r="CH417" s="50"/>
      <c r="CI417" s="50"/>
      <c r="CJ417" s="50"/>
      <c r="CK417" s="50"/>
      <c r="CL417" s="50"/>
      <c r="CM417" s="50"/>
      <c r="CN417" s="50"/>
      <c r="CO417" s="50"/>
      <c r="CP417" s="50"/>
      <c r="CQ417" s="50"/>
      <c r="CR417" s="50"/>
      <c r="CS417" s="50"/>
      <c r="CT417" s="50"/>
      <c r="CU417" s="50"/>
      <c r="CV417" s="50"/>
      <c r="CW417" s="50"/>
      <c r="CX417" s="50"/>
      <c r="CY417" s="50"/>
      <c r="CZ417" s="50"/>
      <c r="DA417" s="50"/>
      <c r="DB417" s="50"/>
      <c r="DC417" s="50"/>
      <c r="DD417" s="50"/>
      <c r="DE417" s="50"/>
      <c r="DF417" s="50"/>
      <c r="DG417" s="50"/>
      <c r="DH417" s="50"/>
      <c r="DI417" s="50"/>
      <c r="DJ417" s="50"/>
      <c r="DK417" s="50"/>
      <c r="DL417" s="50"/>
      <c r="DM417" s="50"/>
      <c r="DN417" s="50"/>
      <c r="DO417" s="50"/>
      <c r="DP417" s="50"/>
      <c r="DQ417" s="50"/>
      <c r="DR417" s="50"/>
      <c r="DS417" s="50"/>
      <c r="DT417" s="50"/>
      <c r="DU417" s="50"/>
      <c r="DV417" s="50"/>
      <c r="DW417" s="50"/>
      <c r="DX417" s="50"/>
      <c r="DY417" s="50"/>
      <c r="DZ417" s="50"/>
      <c r="EA417" s="50"/>
      <c r="EB417" s="50"/>
      <c r="EC417" s="50"/>
      <c r="ED417" s="50"/>
      <c r="EE417" s="50"/>
      <c r="EF417" s="50"/>
      <c r="EG417" s="50"/>
      <c r="EH417" s="50"/>
      <c r="EI417" s="50"/>
      <c r="EJ417" s="50"/>
      <c r="EK417" s="50"/>
      <c r="EL417" s="50"/>
      <c r="EM417" s="50"/>
      <c r="EN417" s="50"/>
      <c r="EO417" s="50"/>
      <c r="EP417" s="50"/>
      <c r="EQ417" s="50"/>
      <c r="ER417" s="50"/>
      <c r="ES417" s="50"/>
      <c r="ET417" s="50"/>
      <c r="EU417" s="50"/>
      <c r="EV417" s="50"/>
      <c r="EW417" s="50"/>
      <c r="EX417" s="50"/>
      <c r="EY417" s="50"/>
      <c r="EZ417" s="50"/>
      <c r="FA417" s="50"/>
      <c r="FB417" s="50"/>
      <c r="FC417" s="50"/>
      <c r="FD417" s="50"/>
      <c r="FE417" s="50"/>
      <c r="FF417" s="50"/>
      <c r="FG417" s="50"/>
      <c r="FH417" s="50"/>
      <c r="FI417" s="50"/>
      <c r="FJ417" s="50"/>
      <c r="FK417" s="50"/>
      <c r="FL417" s="50"/>
      <c r="FM417" s="50"/>
      <c r="FN417" s="50"/>
      <c r="FO417" s="50"/>
      <c r="FP417" s="50"/>
      <c r="FQ417" s="50"/>
      <c r="FR417" s="50"/>
      <c r="FS417" s="50"/>
      <c r="FT417" s="50"/>
      <c r="FU417" s="50"/>
      <c r="FV417" s="50"/>
      <c r="FW417" s="50"/>
      <c r="FX417" s="50"/>
      <c r="FY417" s="50"/>
      <c r="FZ417" s="50"/>
      <c r="GA417" s="50"/>
      <c r="GB417" s="50"/>
      <c r="GC417" s="50"/>
      <c r="GD417" s="50"/>
      <c r="GE417" s="50"/>
      <c r="GF417" s="50"/>
      <c r="GG417" s="50"/>
      <c r="GH417" s="50"/>
      <c r="GI417" s="50"/>
      <c r="GJ417" s="50"/>
      <c r="GK417" s="50"/>
      <c r="GL417" s="50"/>
      <c r="GM417" s="50"/>
      <c r="GN417" s="50"/>
      <c r="GO417" s="50"/>
      <c r="GP417" s="50"/>
      <c r="GQ417" s="50"/>
      <c r="GR417" s="50"/>
      <c r="GS417" s="50"/>
      <c r="GT417" s="50"/>
      <c r="GU417" s="50"/>
      <c r="GV417" s="50"/>
      <c r="GW417" s="50"/>
      <c r="GX417" s="50"/>
      <c r="GY417" s="50"/>
      <c r="GZ417" s="50"/>
      <c r="HA417" s="50"/>
      <c r="HB417" s="50"/>
      <c r="HC417" s="50"/>
      <c r="HD417" s="50"/>
      <c r="HE417" s="50"/>
      <c r="HF417" s="50"/>
      <c r="HG417" s="50"/>
      <c r="HH417" s="50"/>
      <c r="HI417" s="50"/>
      <c r="HJ417" s="50"/>
      <c r="HK417" s="50"/>
      <c r="HL417" s="50"/>
      <c r="HM417" s="50"/>
      <c r="HN417" s="50"/>
      <c r="HO417" s="50"/>
      <c r="HP417" s="50"/>
      <c r="HQ417" s="50"/>
      <c r="HR417" s="50"/>
      <c r="HS417" s="50"/>
      <c r="HT417" s="50"/>
      <c r="HU417" s="50"/>
      <c r="HV417" s="50"/>
      <c r="HW417" s="50"/>
      <c r="HX417" s="50"/>
      <c r="HY417" s="50"/>
      <c r="HZ417" s="50"/>
      <c r="IA417" s="50"/>
      <c r="IB417" s="50"/>
      <c r="IC417" s="50"/>
      <c r="ID417" s="50"/>
      <c r="IE417" s="50"/>
      <c r="IF417" s="50"/>
      <c r="IG417" s="50"/>
      <c r="IH417" s="50"/>
      <c r="II417" s="50"/>
      <c r="IJ417" s="50"/>
      <c r="IK417" s="50"/>
      <c r="IL417" s="50"/>
      <c r="IM417" s="50"/>
      <c r="IN417" s="50"/>
      <c r="IO417" s="50"/>
      <c r="IP417" s="50"/>
      <c r="IQ417" s="50"/>
      <c r="IR417" s="50"/>
      <c r="IS417" s="50"/>
    </row>
    <row r="418" spans="1:253" ht="14.25" customHeight="1" x14ac:dyDescent="0.2">
      <c r="A418" s="56" t="str">
        <f t="shared" si="43"/>
        <v>camera.0816</v>
      </c>
      <c r="B418" s="57">
        <v>816</v>
      </c>
      <c r="C418" s="58" t="s">
        <v>60</v>
      </c>
      <c r="D418" s="58">
        <v>323</v>
      </c>
      <c r="E418" s="58" t="s">
        <v>1118</v>
      </c>
      <c r="F418" s="58" t="s">
        <v>84</v>
      </c>
      <c r="G418" s="58" t="s">
        <v>35</v>
      </c>
      <c r="H418" s="58" t="s">
        <v>1035</v>
      </c>
      <c r="I418" s="58" t="s">
        <v>1156</v>
      </c>
      <c r="J418" s="50" t="s">
        <v>37</v>
      </c>
      <c r="K418" s="63" t="s">
        <v>3722</v>
      </c>
      <c r="L418" s="65" t="s">
        <v>1185</v>
      </c>
      <c r="M418" s="58"/>
      <c r="N418" s="58"/>
      <c r="O418" s="50">
        <v>80</v>
      </c>
      <c r="P418" s="50">
        <v>80</v>
      </c>
      <c r="Q418" s="50">
        <v>554</v>
      </c>
      <c r="R418" s="50" t="s">
        <v>1674</v>
      </c>
      <c r="S418" s="50" t="s">
        <v>41</v>
      </c>
      <c r="T418" s="50">
        <v>0</v>
      </c>
      <c r="U418" s="50">
        <v>0</v>
      </c>
      <c r="V418" s="50" t="s">
        <v>1186</v>
      </c>
      <c r="W418" s="50" t="s">
        <v>88</v>
      </c>
      <c r="X418" s="60" t="s">
        <v>1123</v>
      </c>
      <c r="AA418" s="50" t="s">
        <v>53</v>
      </c>
      <c r="AB418" s="58" t="s">
        <v>60</v>
      </c>
      <c r="AC418" s="50" t="s">
        <v>89</v>
      </c>
      <c r="AD418" s="50">
        <v>0</v>
      </c>
      <c r="AE418" s="50">
        <v>0</v>
      </c>
      <c r="AF418" s="50">
        <v>300</v>
      </c>
      <c r="AG418" s="50" t="s">
        <v>43</v>
      </c>
      <c r="AH418" s="50" t="str">
        <f t="shared" si="45"/>
        <v>AP-7 323 L'Aldea</v>
      </c>
      <c r="AI418" s="50"/>
      <c r="AJ418" s="50" t="str">
        <f t="shared" si="46"/>
        <v>{'Camera information':{'Identifier':'camera.0816','Number':816,'Group':'AP-7','Name':'AP-7 323 L'Aldea','Location':'AP-7 (S)',</v>
      </c>
      <c r="AK418" s="50" t="str">
        <f t="shared" si="44"/>
        <v>'Description':'AP-7 323 L'Aldea','Symbol':'Fixed camera','Owner':'AUMAR','Municipality':'Aldea','Kilometric Point':'323','Road':'AP-7','Direction':'0',</v>
      </c>
      <c r="AL418" s="50" t="str">
        <f t="shared" si="47"/>
        <v>'Latitude':'0','Longitude':'0','Manufacturer':'LANACCESS','Model':'-','Protocol':'		VLC','Polling':300,</v>
      </c>
      <c r="AM418" s="50" t="str">
        <f t="shared" si="49"/>
        <v>'Connection':{'Address':'10.149.7.34','Multicast address':'				235.2.0.21','User':'','Password':'','HTTP port':80,'ONVIF port':80,'RTSP port':554},</v>
      </c>
      <c r="AN418" s="50" t="str">
        <f t="shared" si="48"/>
        <v>'PTZ protocol':{'Protocol':'		VLC','Address':			0,'Port':0,'Serial settings':'0'}}},</v>
      </c>
      <c r="AO418" s="50"/>
      <c r="AP418" s="50"/>
      <c r="AQ418" s="50"/>
      <c r="AR418" s="50"/>
      <c r="AS418" s="50"/>
      <c r="AT418" s="50"/>
      <c r="AU418" s="50"/>
      <c r="AV418" s="50"/>
      <c r="AW418" s="50"/>
      <c r="AX418" s="50"/>
      <c r="AY418" s="50"/>
      <c r="AZ418" s="50"/>
      <c r="BA418" s="50"/>
      <c r="BB418" s="50"/>
      <c r="BC418" s="50"/>
      <c r="BD418" s="50"/>
      <c r="BE418" s="50"/>
      <c r="BF418" s="50"/>
      <c r="BG418" s="50"/>
      <c r="BH418" s="50"/>
      <c r="BI418" s="50"/>
      <c r="BJ418" s="50"/>
      <c r="BK418" s="50"/>
      <c r="BL418" s="50"/>
      <c r="BM418" s="50"/>
      <c r="BN418" s="50"/>
      <c r="BO418" s="50"/>
      <c r="BP418" s="50"/>
      <c r="BQ418" s="50"/>
      <c r="BR418" s="50"/>
      <c r="BS418" s="50"/>
      <c r="BT418" s="50"/>
      <c r="BU418" s="50"/>
      <c r="BV418" s="50"/>
      <c r="BW418" s="50"/>
      <c r="BX418" s="50"/>
      <c r="BY418" s="50"/>
      <c r="BZ418" s="50"/>
      <c r="CA418" s="50"/>
      <c r="CB418" s="50"/>
      <c r="CC418" s="50"/>
      <c r="CD418" s="50"/>
      <c r="CE418" s="50"/>
      <c r="CF418" s="50"/>
      <c r="CG418" s="50"/>
      <c r="CH418" s="50"/>
      <c r="CI418" s="50"/>
      <c r="CJ418" s="50"/>
      <c r="CK418" s="50"/>
      <c r="CL418" s="50"/>
      <c r="CM418" s="50"/>
      <c r="CN418" s="50"/>
      <c r="CO418" s="50"/>
      <c r="CP418" s="50"/>
      <c r="CQ418" s="50"/>
      <c r="CR418" s="50"/>
      <c r="CS418" s="50"/>
      <c r="CT418" s="50"/>
      <c r="CU418" s="50"/>
      <c r="CV418" s="50"/>
      <c r="CW418" s="50"/>
      <c r="CX418" s="50"/>
      <c r="CY418" s="50"/>
      <c r="CZ418" s="50"/>
      <c r="DA418" s="50"/>
      <c r="DB418" s="50"/>
      <c r="DC418" s="50"/>
      <c r="DD418" s="50"/>
      <c r="DE418" s="50"/>
      <c r="DF418" s="50"/>
      <c r="DG418" s="50"/>
      <c r="DH418" s="50"/>
      <c r="DI418" s="50"/>
      <c r="DJ418" s="50"/>
      <c r="DK418" s="50"/>
      <c r="DL418" s="50"/>
      <c r="DM418" s="50"/>
      <c r="DN418" s="50"/>
      <c r="DO418" s="50"/>
      <c r="DP418" s="50"/>
      <c r="DQ418" s="50"/>
      <c r="DR418" s="50"/>
      <c r="DS418" s="50"/>
      <c r="DT418" s="50"/>
      <c r="DU418" s="50"/>
      <c r="DV418" s="50"/>
      <c r="DW418" s="50"/>
      <c r="DX418" s="50"/>
      <c r="DY418" s="50"/>
      <c r="DZ418" s="50"/>
      <c r="EA418" s="50"/>
      <c r="EB418" s="50"/>
      <c r="EC418" s="50"/>
      <c r="ED418" s="50"/>
      <c r="EE418" s="50"/>
      <c r="EF418" s="50"/>
      <c r="EG418" s="50"/>
      <c r="EH418" s="50"/>
      <c r="EI418" s="50"/>
      <c r="EJ418" s="50"/>
      <c r="EK418" s="50"/>
      <c r="EL418" s="50"/>
      <c r="EM418" s="50"/>
      <c r="EN418" s="50"/>
      <c r="EO418" s="50"/>
      <c r="EP418" s="50"/>
      <c r="EQ418" s="50"/>
      <c r="ER418" s="50"/>
      <c r="ES418" s="50"/>
      <c r="ET418" s="50"/>
      <c r="EU418" s="50"/>
      <c r="EV418" s="50"/>
      <c r="EW418" s="50"/>
      <c r="EX418" s="50"/>
      <c r="EY418" s="50"/>
      <c r="EZ418" s="50"/>
      <c r="FA418" s="50"/>
      <c r="FB418" s="50"/>
      <c r="FC418" s="50"/>
      <c r="FD418" s="50"/>
      <c r="FE418" s="50"/>
      <c r="FF418" s="50"/>
      <c r="FG418" s="50"/>
      <c r="FH418" s="50"/>
      <c r="FI418" s="50"/>
      <c r="FJ418" s="50"/>
      <c r="FK418" s="50"/>
      <c r="FL418" s="50"/>
      <c r="FM418" s="50"/>
      <c r="FN418" s="50"/>
      <c r="FO418" s="50"/>
      <c r="FP418" s="50"/>
      <c r="FQ418" s="50"/>
      <c r="FR418" s="50"/>
      <c r="FS418" s="50"/>
      <c r="FT418" s="50"/>
      <c r="FU418" s="50"/>
      <c r="FV418" s="50"/>
      <c r="FW418" s="50"/>
      <c r="FX418" s="50"/>
      <c r="FY418" s="50"/>
      <c r="FZ418" s="50"/>
      <c r="GA418" s="50"/>
      <c r="GB418" s="50"/>
      <c r="GC418" s="50"/>
      <c r="GD418" s="50"/>
      <c r="GE418" s="50"/>
      <c r="GF418" s="50"/>
      <c r="GG418" s="50"/>
      <c r="GH418" s="50"/>
      <c r="GI418" s="50"/>
      <c r="GJ418" s="50"/>
      <c r="GK418" s="50"/>
      <c r="GL418" s="50"/>
      <c r="GM418" s="50"/>
      <c r="GN418" s="50"/>
      <c r="GO418" s="50"/>
      <c r="GP418" s="50"/>
      <c r="GQ418" s="50"/>
      <c r="GR418" s="50"/>
      <c r="GS418" s="50"/>
      <c r="GT418" s="50"/>
      <c r="GU418" s="50"/>
      <c r="GV418" s="50"/>
      <c r="GW418" s="50"/>
      <c r="GX418" s="50"/>
      <c r="GY418" s="50"/>
      <c r="GZ418" s="50"/>
      <c r="HA418" s="50"/>
      <c r="HB418" s="50"/>
      <c r="HC418" s="50"/>
      <c r="HD418" s="50"/>
      <c r="HE418" s="50"/>
      <c r="HF418" s="50"/>
      <c r="HG418" s="50"/>
      <c r="HH418" s="50"/>
      <c r="HI418" s="50"/>
      <c r="HJ418" s="50"/>
      <c r="HK418" s="50"/>
      <c r="HL418" s="50"/>
      <c r="HM418" s="50"/>
      <c r="HN418" s="50"/>
      <c r="HO418" s="50"/>
      <c r="HP418" s="50"/>
      <c r="HQ418" s="50"/>
      <c r="HR418" s="50"/>
      <c r="HS418" s="50"/>
      <c r="HT418" s="50"/>
      <c r="HU418" s="50"/>
      <c r="HV418" s="50"/>
      <c r="HW418" s="50"/>
      <c r="HX418" s="50"/>
      <c r="HY418" s="50"/>
      <c r="HZ418" s="50"/>
      <c r="IA418" s="50"/>
      <c r="IB418" s="50"/>
      <c r="IC418" s="50"/>
      <c r="ID418" s="50"/>
      <c r="IE418" s="50"/>
      <c r="IF418" s="50"/>
      <c r="IG418" s="50"/>
      <c r="IH418" s="50"/>
      <c r="II418" s="50"/>
      <c r="IJ418" s="50"/>
      <c r="IK418" s="50"/>
      <c r="IL418" s="50"/>
      <c r="IM418" s="50"/>
      <c r="IN418" s="50"/>
      <c r="IO418" s="50"/>
      <c r="IP418" s="50"/>
      <c r="IQ418" s="50"/>
      <c r="IR418" s="50"/>
      <c r="IS418" s="50"/>
    </row>
    <row r="419" spans="1:253" ht="14.25" customHeight="1" x14ac:dyDescent="0.2">
      <c r="A419" s="56" t="str">
        <f t="shared" si="43"/>
        <v>camera.5807</v>
      </c>
      <c r="B419" s="57">
        <v>5807</v>
      </c>
      <c r="C419" s="58" t="s">
        <v>1130</v>
      </c>
      <c r="D419" s="58">
        <v>1</v>
      </c>
      <c r="E419" s="58" t="s">
        <v>45</v>
      </c>
      <c r="F419" s="58" t="s">
        <v>61</v>
      </c>
      <c r="G419" s="58" t="s">
        <v>35</v>
      </c>
      <c r="H419" s="58" t="s">
        <v>860</v>
      </c>
      <c r="I419" s="58" t="s">
        <v>1176</v>
      </c>
      <c r="J419" s="50" t="s">
        <v>37</v>
      </c>
      <c r="K419" s="60" t="s">
        <v>162</v>
      </c>
      <c r="L419" s="76" t="s">
        <v>1187</v>
      </c>
      <c r="M419" s="58" t="s">
        <v>39</v>
      </c>
      <c r="N419" s="58" t="s">
        <v>40</v>
      </c>
      <c r="O419" s="50">
        <v>80</v>
      </c>
      <c r="P419" s="50">
        <v>80</v>
      </c>
      <c r="Q419" s="50">
        <v>554</v>
      </c>
      <c r="R419" s="50" t="s">
        <v>1682</v>
      </c>
      <c r="S419" s="50" t="s">
        <v>611</v>
      </c>
      <c r="T419" s="50">
        <v>3</v>
      </c>
      <c r="U419" s="50" t="s">
        <v>51</v>
      </c>
      <c r="V419" s="62" t="s">
        <v>1188</v>
      </c>
      <c r="W419" s="50" t="s">
        <v>1189</v>
      </c>
      <c r="AB419" s="58" t="s">
        <v>1130</v>
      </c>
      <c r="AC419" s="50" t="s">
        <v>511</v>
      </c>
      <c r="AD419" s="50">
        <v>41.462069999999997</v>
      </c>
      <c r="AE419" s="50">
        <v>2.1817259999999998</v>
      </c>
      <c r="AF419" s="50">
        <v>300</v>
      </c>
      <c r="AG419" s="50" t="s">
        <v>43</v>
      </c>
      <c r="AH419" s="50" t="str">
        <f t="shared" si="45"/>
        <v>C-58 1 Nus Trinitat</v>
      </c>
      <c r="AI419" s="50"/>
      <c r="AJ419" s="50" t="str">
        <f t="shared" si="46"/>
        <v>{'Camera information':{'Identifier':'camera.5807','Number':5807,'Group':'C-58','Name':'C-58 1 Nus Trinitat','Location':'ACCESSOS NORD',</v>
      </c>
      <c r="AK419" s="50" t="str">
        <f t="shared" si="44"/>
        <v>'Description':'C-58 1 Nus Trinitat','Symbol':'Fixed camera','Owner':'SCT','Municipality':'Barcelona','Kilometric Point':'1','Road':'C-58','Direction':'CRE',</v>
      </c>
      <c r="AL419" s="50" t="str">
        <f t="shared" si="47"/>
        <v>'Latitude':'41,46207','Longitude':'2,181726','Manufacturer':'LANACCESS','Model':'onSafe MPEGx-100E','Protocol':'		Plettack','Polling':300,</v>
      </c>
      <c r="AM419" s="50" t="str">
        <f t="shared" si="49"/>
        <v>'Connection':{'Address':'10.137.227.207','Multicast address':'				239.137.227.207','User':'hello','Password':'world','HTTP port':80,'ONVIF port':80,'RTSP port':554},</v>
      </c>
      <c r="AN419" s="50" t="str">
        <f t="shared" si="48"/>
        <v>'PTZ protocol':{'Protocol':'		Plettack','Address':			22,'Port':3,'Serial settings':'9600,8,E,1'}}},</v>
      </c>
      <c r="AO419" s="50"/>
      <c r="AP419" s="50"/>
      <c r="AQ419" s="50"/>
      <c r="AR419" s="50"/>
      <c r="AS419" s="50"/>
      <c r="AT419" s="50"/>
      <c r="AU419" s="50"/>
      <c r="AV419" s="50"/>
      <c r="AW419" s="50"/>
      <c r="AX419" s="50"/>
      <c r="AY419" s="50"/>
      <c r="AZ419" s="50"/>
      <c r="BA419" s="50"/>
      <c r="BB419" s="50"/>
      <c r="BC419" s="50"/>
      <c r="BD419" s="50"/>
      <c r="BE419" s="50"/>
      <c r="BF419" s="50"/>
      <c r="BG419" s="50"/>
      <c r="BH419" s="50"/>
      <c r="BI419" s="50"/>
      <c r="BJ419" s="50"/>
      <c r="BK419" s="50"/>
      <c r="BL419" s="50"/>
      <c r="BM419" s="50"/>
      <c r="BN419" s="50"/>
      <c r="BO419" s="50"/>
      <c r="BP419" s="50"/>
      <c r="BQ419" s="50"/>
      <c r="BR419" s="50"/>
      <c r="BS419" s="50"/>
      <c r="BT419" s="50"/>
      <c r="BU419" s="50"/>
      <c r="BV419" s="50"/>
      <c r="BW419" s="50"/>
      <c r="BX419" s="50"/>
      <c r="BY419" s="50"/>
      <c r="BZ419" s="50"/>
      <c r="CA419" s="50"/>
      <c r="CB419" s="50"/>
      <c r="CC419" s="50"/>
      <c r="CD419" s="50"/>
      <c r="CE419" s="50"/>
      <c r="CF419" s="50"/>
      <c r="CG419" s="50"/>
      <c r="CH419" s="50"/>
      <c r="CI419" s="50"/>
      <c r="CJ419" s="50"/>
      <c r="CK419" s="50"/>
      <c r="CL419" s="50"/>
      <c r="CM419" s="50"/>
      <c r="CN419" s="50"/>
      <c r="CO419" s="50"/>
      <c r="CP419" s="50"/>
      <c r="CQ419" s="50"/>
      <c r="CR419" s="50"/>
      <c r="CS419" s="50"/>
      <c r="CT419" s="50"/>
      <c r="CU419" s="50"/>
      <c r="CV419" s="50"/>
      <c r="CW419" s="50"/>
      <c r="CX419" s="50"/>
      <c r="CY419" s="50"/>
      <c r="CZ419" s="50"/>
      <c r="DA419" s="50"/>
      <c r="DB419" s="50"/>
      <c r="DC419" s="50"/>
      <c r="DD419" s="50"/>
      <c r="DE419" s="50"/>
      <c r="DF419" s="50"/>
      <c r="DG419" s="50"/>
      <c r="DH419" s="50"/>
      <c r="DI419" s="50"/>
      <c r="DJ419" s="50"/>
      <c r="DK419" s="50"/>
      <c r="DL419" s="50"/>
      <c r="DM419" s="50"/>
      <c r="DN419" s="50"/>
      <c r="DO419" s="50"/>
      <c r="DP419" s="50"/>
      <c r="DQ419" s="50"/>
      <c r="DR419" s="50"/>
      <c r="DS419" s="50"/>
      <c r="DT419" s="50"/>
      <c r="DU419" s="50"/>
      <c r="DV419" s="50"/>
      <c r="DW419" s="50"/>
      <c r="DX419" s="50"/>
      <c r="DY419" s="50"/>
      <c r="DZ419" s="50"/>
      <c r="EA419" s="50"/>
      <c r="EB419" s="50"/>
      <c r="EC419" s="50"/>
      <c r="ED419" s="50"/>
      <c r="EE419" s="50"/>
      <c r="EF419" s="50"/>
      <c r="EG419" s="50"/>
      <c r="EH419" s="50"/>
      <c r="EI419" s="50"/>
      <c r="EJ419" s="50"/>
      <c r="EK419" s="50"/>
      <c r="EL419" s="50"/>
      <c r="EM419" s="50"/>
      <c r="EN419" s="50"/>
      <c r="EO419" s="50"/>
      <c r="EP419" s="50"/>
      <c r="EQ419" s="50"/>
      <c r="ER419" s="50"/>
      <c r="ES419" s="50"/>
      <c r="ET419" s="50"/>
      <c r="EU419" s="50"/>
      <c r="EV419" s="50"/>
      <c r="EW419" s="50"/>
      <c r="EX419" s="50"/>
      <c r="EY419" s="50"/>
      <c r="EZ419" s="50"/>
      <c r="FA419" s="50"/>
      <c r="FB419" s="50"/>
      <c r="FC419" s="50"/>
      <c r="FD419" s="50"/>
      <c r="FE419" s="50"/>
      <c r="FF419" s="50"/>
      <c r="FG419" s="50"/>
      <c r="FH419" s="50"/>
      <c r="FI419" s="50"/>
      <c r="FJ419" s="50"/>
      <c r="FK419" s="50"/>
      <c r="FL419" s="50"/>
      <c r="FM419" s="50"/>
      <c r="FN419" s="50"/>
      <c r="FO419" s="50"/>
      <c r="FP419" s="50"/>
      <c r="FQ419" s="50"/>
      <c r="FR419" s="50"/>
      <c r="FS419" s="50"/>
      <c r="FT419" s="50"/>
      <c r="FU419" s="50"/>
      <c r="FV419" s="50"/>
      <c r="FW419" s="50"/>
      <c r="FX419" s="50"/>
      <c r="FY419" s="50"/>
      <c r="FZ419" s="50"/>
      <c r="GA419" s="50"/>
      <c r="GB419" s="50"/>
      <c r="GC419" s="50"/>
      <c r="GD419" s="50"/>
      <c r="GE419" s="50"/>
      <c r="GF419" s="50"/>
      <c r="GG419" s="50"/>
      <c r="GH419" s="50"/>
      <c r="GI419" s="50"/>
      <c r="GJ419" s="50"/>
      <c r="GK419" s="50"/>
      <c r="GL419" s="50"/>
      <c r="GM419" s="50"/>
      <c r="GN419" s="50"/>
      <c r="GO419" s="50"/>
      <c r="GP419" s="50"/>
      <c r="GQ419" s="50"/>
      <c r="GR419" s="50"/>
      <c r="GS419" s="50"/>
      <c r="GT419" s="50"/>
      <c r="GU419" s="50"/>
      <c r="GV419" s="50"/>
      <c r="GW419" s="50"/>
      <c r="GX419" s="50"/>
      <c r="GY419" s="50"/>
      <c r="GZ419" s="50"/>
      <c r="HA419" s="50"/>
      <c r="HB419" s="50"/>
      <c r="HC419" s="50"/>
      <c r="HD419" s="50"/>
      <c r="HE419" s="50"/>
      <c r="HF419" s="50"/>
      <c r="HG419" s="50"/>
      <c r="HH419" s="50"/>
      <c r="HI419" s="50"/>
      <c r="HJ419" s="50"/>
      <c r="HK419" s="50"/>
      <c r="HL419" s="50"/>
      <c r="HM419" s="50"/>
      <c r="HN419" s="50"/>
      <c r="HO419" s="50"/>
      <c r="HP419" s="50"/>
      <c r="HQ419" s="50"/>
      <c r="HR419" s="50"/>
      <c r="HS419" s="50"/>
      <c r="HT419" s="50"/>
      <c r="HU419" s="50"/>
      <c r="HV419" s="50"/>
      <c r="HW419" s="50"/>
      <c r="HX419" s="50"/>
      <c r="HY419" s="50"/>
      <c r="HZ419" s="50"/>
      <c r="IA419" s="50"/>
      <c r="IB419" s="50"/>
      <c r="IC419" s="50"/>
      <c r="ID419" s="50"/>
      <c r="IE419" s="50"/>
      <c r="IF419" s="50"/>
      <c r="IG419" s="50"/>
      <c r="IH419" s="50"/>
      <c r="II419" s="50"/>
      <c r="IJ419" s="50"/>
      <c r="IK419" s="50"/>
      <c r="IL419" s="50"/>
      <c r="IM419" s="50"/>
      <c r="IN419" s="50"/>
      <c r="IO419" s="50"/>
      <c r="IP419" s="50"/>
      <c r="IQ419" s="50"/>
      <c r="IR419" s="50"/>
      <c r="IS419" s="50"/>
    </row>
    <row r="420" spans="1:253" ht="14.25" customHeight="1" x14ac:dyDescent="0.2">
      <c r="A420" s="56" t="str">
        <f t="shared" si="43"/>
        <v>camera.5808</v>
      </c>
      <c r="B420" s="57">
        <v>5808</v>
      </c>
      <c r="C420" s="58" t="s">
        <v>1130</v>
      </c>
      <c r="D420" s="58">
        <v>1.1000000000000001</v>
      </c>
      <c r="E420" s="58" t="s">
        <v>45</v>
      </c>
      <c r="F420" s="58" t="s">
        <v>61</v>
      </c>
      <c r="G420" s="58" t="s">
        <v>35</v>
      </c>
      <c r="H420" s="58" t="s">
        <v>860</v>
      </c>
      <c r="I420" s="58" t="s">
        <v>860</v>
      </c>
      <c r="J420" s="50" t="s">
        <v>37</v>
      </c>
      <c r="K420" s="60" t="s">
        <v>162</v>
      </c>
      <c r="L420" s="71" t="s">
        <v>1190</v>
      </c>
      <c r="M420" s="58" t="s">
        <v>39</v>
      </c>
      <c r="N420" s="58" t="s">
        <v>40</v>
      </c>
      <c r="O420" s="50">
        <v>80</v>
      </c>
      <c r="P420" s="50">
        <v>80</v>
      </c>
      <c r="Q420" s="50">
        <v>554</v>
      </c>
      <c r="R420" s="50" t="s">
        <v>1682</v>
      </c>
      <c r="S420" s="50" t="s">
        <v>845</v>
      </c>
      <c r="T420" s="50">
        <v>3</v>
      </c>
      <c r="U420" s="50" t="s">
        <v>51</v>
      </c>
      <c r="V420" s="62" t="s">
        <v>1191</v>
      </c>
      <c r="W420" s="50" t="s">
        <v>68</v>
      </c>
      <c r="AA420" s="50" t="s">
        <v>53</v>
      </c>
      <c r="AB420" s="58" t="s">
        <v>1130</v>
      </c>
      <c r="AC420" s="50" t="s">
        <v>511</v>
      </c>
      <c r="AD420" s="50">
        <v>41.463149999999999</v>
      </c>
      <c r="AE420" s="50">
        <v>2.1802009999999998</v>
      </c>
      <c r="AF420" s="50">
        <v>300</v>
      </c>
      <c r="AG420" s="50" t="s">
        <v>43</v>
      </c>
      <c r="AH420" s="50" t="str">
        <f t="shared" si="45"/>
        <v>C-58 1,1 Barcelona</v>
      </c>
      <c r="AI420" s="50"/>
      <c r="AJ420" s="50" t="str">
        <f t="shared" si="46"/>
        <v>{'Camera information':{'Identifier':'camera.5808','Number':5808,'Group':'C-58','Name':'C-58 1,1 Barcelona','Location':'ACCESSOS NORD',</v>
      </c>
      <c r="AK420" s="50" t="str">
        <f t="shared" si="44"/>
        <v>'Description':'C-58 1,1 Barcelona','Symbol':'Fixed camera','Owner':'SCT','Municipality':'Barcelona','Kilometric Point':'1,1','Road':'C-58','Direction':'CRE',</v>
      </c>
      <c r="AL420" s="50" t="str">
        <f t="shared" si="47"/>
        <v>'Latitude':'41,46315','Longitude':'2,180201','Manufacturer':'LANACCESS','Model':'onSafe MPEGx-100E','Protocol':'		Plettack','Polling':300,</v>
      </c>
      <c r="AM420" s="50" t="str">
        <f t="shared" si="49"/>
        <v>'Connection':{'Address':'10.137.227.208','Multicast address':'				239.137.227.208','User':'hello','Password':'world','HTTP port':80,'ONVIF port':80,'RTSP port':554},</v>
      </c>
      <c r="AN420" s="50" t="str">
        <f t="shared" si="48"/>
        <v>'PTZ protocol':{'Protocol':'		Plettack','Address':			7,'Port':3,'Serial settings':'9600,8,E,1'}}},</v>
      </c>
      <c r="AO420" s="50"/>
      <c r="AP420" s="50"/>
      <c r="AQ420" s="50"/>
      <c r="AR420" s="50"/>
      <c r="AS420" s="50"/>
      <c r="AT420" s="50"/>
      <c r="AU420" s="50"/>
      <c r="AV420" s="50"/>
      <c r="AW420" s="50"/>
      <c r="AX420" s="50"/>
      <c r="AY420" s="50"/>
      <c r="AZ420" s="50"/>
      <c r="BA420" s="50"/>
      <c r="BB420" s="50"/>
      <c r="BC420" s="50"/>
      <c r="BD420" s="50"/>
      <c r="BE420" s="50"/>
      <c r="BF420" s="50"/>
      <c r="BG420" s="50"/>
      <c r="BH420" s="50"/>
      <c r="BI420" s="50"/>
      <c r="BJ420" s="50"/>
      <c r="BK420" s="50"/>
      <c r="BL420" s="50"/>
      <c r="BM420" s="50"/>
      <c r="BN420" s="50"/>
      <c r="BO420" s="50"/>
      <c r="BP420" s="50"/>
      <c r="BQ420" s="50"/>
      <c r="BR420" s="50"/>
      <c r="BS420" s="50"/>
      <c r="BT420" s="50"/>
      <c r="BU420" s="50"/>
      <c r="BV420" s="50"/>
      <c r="BW420" s="50"/>
      <c r="BX420" s="50"/>
      <c r="BY420" s="50"/>
      <c r="BZ420" s="50"/>
      <c r="CA420" s="50"/>
      <c r="CB420" s="50"/>
      <c r="CC420" s="50"/>
      <c r="CD420" s="50"/>
      <c r="CE420" s="50"/>
      <c r="CF420" s="50"/>
      <c r="CG420" s="50"/>
      <c r="CH420" s="50"/>
      <c r="CI420" s="50"/>
      <c r="CJ420" s="50"/>
      <c r="CK420" s="50"/>
      <c r="CL420" s="50"/>
      <c r="CM420" s="50"/>
      <c r="CN420" s="50"/>
      <c r="CO420" s="50"/>
      <c r="CP420" s="50"/>
      <c r="CQ420" s="50"/>
      <c r="CR420" s="50"/>
      <c r="CS420" s="50"/>
      <c r="CT420" s="50"/>
      <c r="CU420" s="50"/>
      <c r="CV420" s="50"/>
      <c r="CW420" s="50"/>
      <c r="CX420" s="50"/>
      <c r="CY420" s="50"/>
      <c r="CZ420" s="50"/>
      <c r="DA420" s="50"/>
      <c r="DB420" s="50"/>
      <c r="DC420" s="50"/>
      <c r="DD420" s="50"/>
      <c r="DE420" s="50"/>
      <c r="DF420" s="50"/>
      <c r="DG420" s="50"/>
      <c r="DH420" s="50"/>
      <c r="DI420" s="50"/>
      <c r="DJ420" s="50"/>
      <c r="DK420" s="50"/>
      <c r="DL420" s="50"/>
      <c r="DM420" s="50"/>
      <c r="DN420" s="50"/>
      <c r="DO420" s="50"/>
      <c r="DP420" s="50"/>
      <c r="DQ420" s="50"/>
      <c r="DR420" s="50"/>
      <c r="DS420" s="50"/>
      <c r="DT420" s="50"/>
      <c r="DU420" s="50"/>
      <c r="DV420" s="50"/>
      <c r="DW420" s="50"/>
      <c r="DX420" s="50"/>
      <c r="DY420" s="50"/>
      <c r="DZ420" s="50"/>
      <c r="EA420" s="50"/>
      <c r="EB420" s="50"/>
      <c r="EC420" s="50"/>
      <c r="ED420" s="50"/>
      <c r="EE420" s="50"/>
      <c r="EF420" s="50"/>
      <c r="EG420" s="50"/>
      <c r="EH420" s="50"/>
      <c r="EI420" s="50"/>
      <c r="EJ420" s="50"/>
      <c r="EK420" s="50"/>
      <c r="EL420" s="50"/>
      <c r="EM420" s="50"/>
      <c r="EN420" s="50"/>
      <c r="EO420" s="50"/>
      <c r="EP420" s="50"/>
      <c r="EQ420" s="50"/>
      <c r="ER420" s="50"/>
      <c r="ES420" s="50"/>
      <c r="ET420" s="50"/>
      <c r="EU420" s="50"/>
      <c r="EV420" s="50"/>
      <c r="EW420" s="50"/>
      <c r="EX420" s="50"/>
      <c r="EY420" s="50"/>
      <c r="EZ420" s="50"/>
      <c r="FA420" s="50"/>
      <c r="FB420" s="50"/>
      <c r="FC420" s="50"/>
      <c r="FD420" s="50"/>
      <c r="FE420" s="50"/>
      <c r="FF420" s="50"/>
      <c r="FG420" s="50"/>
      <c r="FH420" s="50"/>
      <c r="FI420" s="50"/>
      <c r="FJ420" s="50"/>
      <c r="FK420" s="50"/>
      <c r="FL420" s="50"/>
      <c r="FM420" s="50"/>
      <c r="FN420" s="50"/>
      <c r="FO420" s="50"/>
      <c r="FP420" s="50"/>
      <c r="FQ420" s="50"/>
      <c r="FR420" s="50"/>
      <c r="FS420" s="50"/>
      <c r="FT420" s="50"/>
      <c r="FU420" s="50"/>
      <c r="FV420" s="50"/>
      <c r="FW420" s="50"/>
      <c r="FX420" s="50"/>
      <c r="FY420" s="50"/>
      <c r="FZ420" s="50"/>
      <c r="GA420" s="50"/>
      <c r="GB420" s="50"/>
      <c r="GC420" s="50"/>
      <c r="GD420" s="50"/>
      <c r="GE420" s="50"/>
      <c r="GF420" s="50"/>
      <c r="GG420" s="50"/>
      <c r="GH420" s="50"/>
      <c r="GI420" s="50"/>
      <c r="GJ420" s="50"/>
      <c r="GK420" s="50"/>
      <c r="GL420" s="50"/>
      <c r="GM420" s="50"/>
      <c r="GN420" s="50"/>
      <c r="GO420" s="50"/>
      <c r="GP420" s="50"/>
      <c r="GQ420" s="50"/>
      <c r="GR420" s="50"/>
      <c r="GS420" s="50"/>
      <c r="GT420" s="50"/>
      <c r="GU420" s="50"/>
      <c r="GV420" s="50"/>
      <c r="GW420" s="50"/>
      <c r="GX420" s="50"/>
      <c r="GY420" s="50"/>
      <c r="GZ420" s="50"/>
      <c r="HA420" s="50"/>
      <c r="HB420" s="50"/>
      <c r="HC420" s="50"/>
      <c r="HD420" s="50"/>
      <c r="HE420" s="50"/>
      <c r="HF420" s="50"/>
      <c r="HG420" s="50"/>
      <c r="HH420" s="50"/>
      <c r="HI420" s="50"/>
      <c r="HJ420" s="50"/>
      <c r="HK420" s="50"/>
      <c r="HL420" s="50"/>
      <c r="HM420" s="50"/>
      <c r="HN420" s="50"/>
      <c r="HO420" s="50"/>
      <c r="HP420" s="50"/>
      <c r="HQ420" s="50"/>
      <c r="HR420" s="50"/>
      <c r="HS420" s="50"/>
      <c r="HT420" s="50"/>
      <c r="HU420" s="50"/>
      <c r="HV420" s="50"/>
      <c r="HW420" s="50"/>
      <c r="HX420" s="50"/>
      <c r="HY420" s="50"/>
      <c r="HZ420" s="50"/>
      <c r="IA420" s="50"/>
      <c r="IB420" s="50"/>
      <c r="IC420" s="50"/>
      <c r="ID420" s="50"/>
      <c r="IE420" s="50"/>
      <c r="IF420" s="50"/>
      <c r="IG420" s="50"/>
      <c r="IH420" s="50"/>
      <c r="II420" s="50"/>
      <c r="IJ420" s="50"/>
      <c r="IK420" s="50"/>
      <c r="IL420" s="50"/>
      <c r="IM420" s="50"/>
      <c r="IN420" s="50"/>
      <c r="IO420" s="50"/>
      <c r="IP420" s="50"/>
      <c r="IQ420" s="50"/>
      <c r="IR420" s="50"/>
      <c r="IS420" s="50"/>
    </row>
    <row r="421" spans="1:253" ht="14.25" customHeight="1" x14ac:dyDescent="0.2">
      <c r="A421" s="56" t="str">
        <f t="shared" si="43"/>
        <v>camera.5809</v>
      </c>
      <c r="B421" s="57">
        <v>5809</v>
      </c>
      <c r="C421" s="58" t="s">
        <v>1130</v>
      </c>
      <c r="D421" s="58">
        <v>1.7</v>
      </c>
      <c r="E421" s="58" t="s">
        <v>45</v>
      </c>
      <c r="F421" s="58" t="s">
        <v>61</v>
      </c>
      <c r="G421" s="58" t="s">
        <v>35</v>
      </c>
      <c r="H421" s="58" t="s">
        <v>860</v>
      </c>
      <c r="I421" s="58" t="s">
        <v>1192</v>
      </c>
      <c r="J421" s="50" t="s">
        <v>37</v>
      </c>
      <c r="K421" s="60" t="s">
        <v>162</v>
      </c>
      <c r="L421" s="76" t="s">
        <v>1193</v>
      </c>
      <c r="M421" s="58" t="s">
        <v>39</v>
      </c>
      <c r="N421" s="58" t="s">
        <v>40</v>
      </c>
      <c r="O421" s="50">
        <v>80</v>
      </c>
      <c r="P421" s="50">
        <v>80</v>
      </c>
      <c r="Q421" s="50">
        <v>554</v>
      </c>
      <c r="R421" s="50" t="s">
        <v>1682</v>
      </c>
      <c r="S421" s="50" t="s">
        <v>660</v>
      </c>
      <c r="T421" s="50">
        <v>3</v>
      </c>
      <c r="U421" s="50" t="s">
        <v>51</v>
      </c>
      <c r="V421" s="62" t="s">
        <v>1194</v>
      </c>
      <c r="W421" s="50" t="s">
        <v>68</v>
      </c>
      <c r="AA421" s="50" t="s">
        <v>53</v>
      </c>
      <c r="AB421" s="58" t="s">
        <v>1130</v>
      </c>
      <c r="AC421" s="50" t="s">
        <v>511</v>
      </c>
      <c r="AD421" s="50">
        <v>41.465737703582903</v>
      </c>
      <c r="AE421" s="50">
        <v>2.1750583570740001</v>
      </c>
      <c r="AF421" s="50">
        <v>300</v>
      </c>
      <c r="AG421" s="50" t="s">
        <v>43</v>
      </c>
      <c r="AH421" s="50" t="str">
        <f t="shared" si="45"/>
        <v>C-58 1,7 B. Nord Superior</v>
      </c>
      <c r="AI421" s="50"/>
      <c r="AJ421" s="50" t="str">
        <f t="shared" si="46"/>
        <v>{'Camera information':{'Identifier':'camera.5809','Number':5809,'Group':'C-58','Name':'C-58 1,7 B. Nord Superior','Location':'ACCESSOS NORD',</v>
      </c>
      <c r="AK421" s="50" t="str">
        <f t="shared" si="44"/>
        <v>'Description':'C-58 1,7 B. Nord Superior','Symbol':'Fixed camera','Owner':'SCT','Municipality':'Barcelona','Kilometric Point':'1,7','Road':'C-58','Direction':'CRE',</v>
      </c>
      <c r="AL421" s="50" t="str">
        <f t="shared" si="47"/>
        <v>'Latitude':'41,4657377035829','Longitude':'2,175058357074','Manufacturer':'LANACCESS','Model':'onSafe MPEGx-100E','Protocol':'		Plettack','Polling':300,</v>
      </c>
      <c r="AM421" s="50" t="str">
        <f t="shared" si="49"/>
        <v>'Connection':{'Address':'10.137.227.209','Multicast address':'				239.137.227.209','User':'hello','Password':'world','HTTP port':80,'ONVIF port':80,'RTSP port':554},</v>
      </c>
      <c r="AN421" s="50" t="str">
        <f t="shared" si="48"/>
        <v>'PTZ protocol':{'Protocol':'		Plettack','Address':			9,'Port':3,'Serial settings':'9600,8,E,1'}}},</v>
      </c>
      <c r="AO421" s="50"/>
      <c r="AP421" s="50"/>
      <c r="AQ421" s="50"/>
      <c r="AR421" s="50"/>
      <c r="AS421" s="50"/>
      <c r="AT421" s="50"/>
      <c r="AU421" s="50"/>
      <c r="AV421" s="50"/>
      <c r="AW421" s="50"/>
      <c r="AX421" s="50"/>
      <c r="AY421" s="50"/>
      <c r="AZ421" s="50"/>
      <c r="BA421" s="50"/>
      <c r="BB421" s="50"/>
      <c r="BC421" s="50"/>
      <c r="BD421" s="50"/>
      <c r="BE421" s="50"/>
      <c r="BF421" s="50"/>
      <c r="BG421" s="50"/>
      <c r="BH421" s="50"/>
      <c r="BI421" s="50"/>
      <c r="BJ421" s="50"/>
      <c r="BK421" s="50"/>
      <c r="BL421" s="50"/>
      <c r="BM421" s="50"/>
      <c r="BN421" s="50"/>
      <c r="BO421" s="50"/>
      <c r="BP421" s="50"/>
      <c r="BQ421" s="50"/>
      <c r="BR421" s="50"/>
      <c r="BS421" s="50"/>
      <c r="BT421" s="50"/>
      <c r="BU421" s="50"/>
      <c r="BV421" s="50"/>
      <c r="BW421" s="50"/>
      <c r="BX421" s="50"/>
      <c r="BY421" s="50"/>
      <c r="BZ421" s="50"/>
      <c r="CA421" s="50"/>
      <c r="CB421" s="50"/>
      <c r="CC421" s="50"/>
      <c r="CD421" s="50"/>
      <c r="CE421" s="50"/>
      <c r="CF421" s="50"/>
      <c r="CG421" s="50"/>
      <c r="CH421" s="50"/>
      <c r="CI421" s="50"/>
      <c r="CJ421" s="50"/>
      <c r="CK421" s="50"/>
      <c r="CL421" s="50"/>
      <c r="CM421" s="50"/>
      <c r="CN421" s="50"/>
      <c r="CO421" s="50"/>
      <c r="CP421" s="50"/>
      <c r="CQ421" s="50"/>
      <c r="CR421" s="50"/>
      <c r="CS421" s="50"/>
      <c r="CT421" s="50"/>
      <c r="CU421" s="50"/>
      <c r="CV421" s="50"/>
      <c r="CW421" s="50"/>
      <c r="CX421" s="50"/>
      <c r="CY421" s="50"/>
      <c r="CZ421" s="50"/>
      <c r="DA421" s="50"/>
      <c r="DB421" s="50"/>
      <c r="DC421" s="50"/>
      <c r="DD421" s="50"/>
      <c r="DE421" s="50"/>
      <c r="DF421" s="50"/>
      <c r="DG421" s="50"/>
      <c r="DH421" s="50"/>
      <c r="DI421" s="50"/>
      <c r="DJ421" s="50"/>
      <c r="DK421" s="50"/>
      <c r="DL421" s="50"/>
      <c r="DM421" s="50"/>
      <c r="DN421" s="50"/>
      <c r="DO421" s="50"/>
      <c r="DP421" s="50"/>
      <c r="DQ421" s="50"/>
      <c r="DR421" s="50"/>
      <c r="DS421" s="50"/>
      <c r="DT421" s="50"/>
      <c r="DU421" s="50"/>
      <c r="DV421" s="50"/>
      <c r="DW421" s="50"/>
      <c r="DX421" s="50"/>
      <c r="DY421" s="50"/>
      <c r="DZ421" s="50"/>
      <c r="EA421" s="50"/>
      <c r="EB421" s="50"/>
      <c r="EC421" s="50"/>
      <c r="ED421" s="50"/>
      <c r="EE421" s="50"/>
      <c r="EF421" s="50"/>
      <c r="EG421" s="50"/>
      <c r="EH421" s="50"/>
      <c r="EI421" s="50"/>
      <c r="EJ421" s="50"/>
      <c r="EK421" s="50"/>
      <c r="EL421" s="50"/>
      <c r="EM421" s="50"/>
      <c r="EN421" s="50"/>
      <c r="EO421" s="50"/>
      <c r="EP421" s="50"/>
      <c r="EQ421" s="50"/>
      <c r="ER421" s="50"/>
      <c r="ES421" s="50"/>
      <c r="ET421" s="50"/>
      <c r="EU421" s="50"/>
      <c r="EV421" s="50"/>
      <c r="EW421" s="50"/>
      <c r="EX421" s="50"/>
      <c r="EY421" s="50"/>
      <c r="EZ421" s="50"/>
      <c r="FA421" s="50"/>
      <c r="FB421" s="50"/>
      <c r="FC421" s="50"/>
      <c r="FD421" s="50"/>
      <c r="FE421" s="50"/>
      <c r="FF421" s="50"/>
      <c r="FG421" s="50"/>
      <c r="FH421" s="50"/>
      <c r="FI421" s="50"/>
      <c r="FJ421" s="50"/>
      <c r="FK421" s="50"/>
      <c r="FL421" s="50"/>
      <c r="FM421" s="50"/>
      <c r="FN421" s="50"/>
      <c r="FO421" s="50"/>
      <c r="FP421" s="50"/>
      <c r="FQ421" s="50"/>
      <c r="FR421" s="50"/>
      <c r="FS421" s="50"/>
      <c r="FT421" s="50"/>
      <c r="FU421" s="50"/>
      <c r="FV421" s="50"/>
      <c r="FW421" s="50"/>
      <c r="FX421" s="50"/>
      <c r="FY421" s="50"/>
      <c r="FZ421" s="50"/>
      <c r="GA421" s="50"/>
      <c r="GB421" s="50"/>
      <c r="GC421" s="50"/>
      <c r="GD421" s="50"/>
      <c r="GE421" s="50"/>
      <c r="GF421" s="50"/>
      <c r="GG421" s="50"/>
      <c r="GH421" s="50"/>
      <c r="GI421" s="50"/>
      <c r="GJ421" s="50"/>
      <c r="GK421" s="50"/>
      <c r="GL421" s="50"/>
      <c r="GM421" s="50"/>
      <c r="GN421" s="50"/>
      <c r="GO421" s="50"/>
      <c r="GP421" s="50"/>
      <c r="GQ421" s="50"/>
      <c r="GR421" s="50"/>
      <c r="GS421" s="50"/>
      <c r="GT421" s="50"/>
      <c r="GU421" s="50"/>
      <c r="GV421" s="50"/>
      <c r="GW421" s="50"/>
      <c r="GX421" s="50"/>
      <c r="GY421" s="50"/>
      <c r="GZ421" s="50"/>
      <c r="HA421" s="50"/>
      <c r="HB421" s="50"/>
      <c r="HC421" s="50"/>
      <c r="HD421" s="50"/>
      <c r="HE421" s="50"/>
      <c r="HF421" s="50"/>
      <c r="HG421" s="50"/>
      <c r="HH421" s="50"/>
      <c r="HI421" s="50"/>
      <c r="HJ421" s="50"/>
      <c r="HK421" s="50"/>
      <c r="HL421" s="50"/>
      <c r="HM421" s="50"/>
      <c r="HN421" s="50"/>
      <c r="HO421" s="50"/>
      <c r="HP421" s="50"/>
      <c r="HQ421" s="50"/>
      <c r="HR421" s="50"/>
      <c r="HS421" s="50"/>
      <c r="HT421" s="50"/>
      <c r="HU421" s="50"/>
      <c r="HV421" s="50"/>
      <c r="HW421" s="50"/>
      <c r="HX421" s="50"/>
      <c r="HY421" s="50"/>
      <c r="HZ421" s="50"/>
      <c r="IA421" s="50"/>
      <c r="IB421" s="50"/>
      <c r="IC421" s="50"/>
      <c r="ID421" s="50"/>
      <c r="IE421" s="50"/>
      <c r="IF421" s="50"/>
      <c r="IG421" s="50"/>
      <c r="IH421" s="50"/>
      <c r="II421" s="50"/>
      <c r="IJ421" s="50"/>
      <c r="IK421" s="50"/>
      <c r="IL421" s="50"/>
      <c r="IM421" s="50"/>
      <c r="IN421" s="50"/>
      <c r="IO421" s="50"/>
      <c r="IP421" s="50"/>
      <c r="IQ421" s="50"/>
      <c r="IR421" s="50"/>
      <c r="IS421" s="50"/>
    </row>
    <row r="422" spans="1:253" ht="14.25" customHeight="1" x14ac:dyDescent="0.2">
      <c r="A422" s="56" t="str">
        <f t="shared" si="43"/>
        <v>camera.5810</v>
      </c>
      <c r="B422" s="57">
        <v>5810</v>
      </c>
      <c r="C422" s="58" t="s">
        <v>1130</v>
      </c>
      <c r="D422" s="58">
        <v>1.7</v>
      </c>
      <c r="E422" s="58" t="s">
        <v>45</v>
      </c>
      <c r="F422" s="58" t="s">
        <v>61</v>
      </c>
      <c r="G422" s="58" t="s">
        <v>35</v>
      </c>
      <c r="H422" s="58" t="s">
        <v>860</v>
      </c>
      <c r="I422" s="58" t="s">
        <v>1195</v>
      </c>
      <c r="J422" s="50" t="s">
        <v>37</v>
      </c>
      <c r="K422" s="60" t="s">
        <v>162</v>
      </c>
      <c r="L422" s="71" t="s">
        <v>1196</v>
      </c>
      <c r="M422" s="58" t="s">
        <v>39</v>
      </c>
      <c r="N422" s="58" t="s">
        <v>40</v>
      </c>
      <c r="O422" s="50">
        <v>80</v>
      </c>
      <c r="P422" s="50">
        <v>80</v>
      </c>
      <c r="Q422" s="50">
        <v>554</v>
      </c>
      <c r="R422" s="50" t="s">
        <v>1682</v>
      </c>
      <c r="S422" s="50" t="s">
        <v>41</v>
      </c>
      <c r="T422" s="50">
        <v>0</v>
      </c>
      <c r="U422" s="50" t="s">
        <v>51</v>
      </c>
      <c r="V422" s="62" t="s">
        <v>1197</v>
      </c>
      <c r="W422" s="50" t="s">
        <v>68</v>
      </c>
      <c r="AA422" s="50" t="s">
        <v>53</v>
      </c>
      <c r="AB422" s="58" t="s">
        <v>1130</v>
      </c>
      <c r="AC422" s="50" t="s">
        <v>511</v>
      </c>
      <c r="AD422" s="50">
        <v>41.465734350472196</v>
      </c>
      <c r="AE422" s="50">
        <v>2.1750426706126098</v>
      </c>
      <c r="AF422" s="50">
        <v>300</v>
      </c>
      <c r="AG422" s="50" t="s">
        <v>43</v>
      </c>
      <c r="AH422" s="50" t="str">
        <f t="shared" si="45"/>
        <v>C-58 1,7 B. Nord inferior</v>
      </c>
      <c r="AI422" s="50"/>
      <c r="AJ422" s="50" t="str">
        <f t="shared" si="46"/>
        <v>{'Camera information':{'Identifier':'camera.5810','Number':5810,'Group':'C-58','Name':'C-58 1,7 B. Nord inferior','Location':'ACCESSOS NORD',</v>
      </c>
      <c r="AK422" s="50" t="str">
        <f t="shared" si="44"/>
        <v>'Description':'C-58 1,7 B. Nord inferior','Symbol':'Fixed camera','Owner':'SCT','Municipality':'Barcelona','Kilometric Point':'1,7','Road':'C-58','Direction':'CRE',</v>
      </c>
      <c r="AL422" s="50" t="str">
        <f t="shared" si="47"/>
        <v>'Latitude':'41,4657343504722','Longitude':'2,17504267061261','Manufacturer':'LANACCESS','Model':'onSafe MPEGx-100E','Protocol':'		Plettack','Polling':300,</v>
      </c>
      <c r="AM422" s="50" t="str">
        <f t="shared" si="49"/>
        <v>'Connection':{'Address':'10.137.227.210','Multicast address':'				239.137.227.210','User':'hello','Password':'world','HTTP port':80,'ONVIF port':80,'RTSP port':554},</v>
      </c>
      <c r="AN422" s="50" t="str">
        <f t="shared" si="48"/>
        <v>'PTZ protocol':{'Protocol':'		Plettack','Address':			0,'Port':0,'Serial settings':'9600,8,E,1'}}},</v>
      </c>
      <c r="AO422" s="50"/>
      <c r="AP422" s="50"/>
      <c r="AQ422" s="50"/>
      <c r="AR422" s="50"/>
      <c r="AS422" s="50"/>
      <c r="AT422" s="50"/>
      <c r="AU422" s="50"/>
      <c r="AV422" s="50"/>
      <c r="AW422" s="50"/>
      <c r="AX422" s="50"/>
      <c r="AY422" s="50"/>
      <c r="AZ422" s="50"/>
      <c r="BA422" s="50"/>
      <c r="BB422" s="50"/>
      <c r="BC422" s="50"/>
      <c r="BD422" s="50"/>
      <c r="BE422" s="50"/>
      <c r="BF422" s="50"/>
      <c r="BG422" s="50"/>
      <c r="BH422" s="50"/>
      <c r="BI422" s="50"/>
      <c r="BJ422" s="50"/>
      <c r="BK422" s="50"/>
      <c r="BL422" s="50"/>
      <c r="BM422" s="50"/>
      <c r="BN422" s="50"/>
      <c r="BO422" s="50"/>
      <c r="BP422" s="50"/>
      <c r="BQ422" s="50"/>
      <c r="BR422" s="50"/>
      <c r="BS422" s="50"/>
      <c r="BT422" s="50"/>
      <c r="BU422" s="50"/>
      <c r="BV422" s="50"/>
      <c r="BW422" s="50"/>
      <c r="BX422" s="50"/>
      <c r="BY422" s="50"/>
      <c r="BZ422" s="50"/>
      <c r="CA422" s="50"/>
      <c r="CB422" s="50"/>
      <c r="CC422" s="50"/>
      <c r="CD422" s="50"/>
      <c r="CE422" s="50"/>
      <c r="CF422" s="50"/>
      <c r="CG422" s="50"/>
      <c r="CH422" s="50"/>
      <c r="CI422" s="50"/>
      <c r="CJ422" s="50"/>
      <c r="CK422" s="50"/>
      <c r="CL422" s="50"/>
      <c r="CM422" s="50"/>
      <c r="CN422" s="50"/>
      <c r="CO422" s="50"/>
      <c r="CP422" s="50"/>
      <c r="CQ422" s="50"/>
      <c r="CR422" s="50"/>
      <c r="CS422" s="50"/>
      <c r="CT422" s="50"/>
      <c r="CU422" s="50"/>
      <c r="CV422" s="50"/>
      <c r="CW422" s="50"/>
      <c r="CX422" s="50"/>
      <c r="CY422" s="50"/>
      <c r="CZ422" s="50"/>
      <c r="DA422" s="50"/>
      <c r="DB422" s="50"/>
      <c r="DC422" s="50"/>
      <c r="DD422" s="50"/>
      <c r="DE422" s="50"/>
      <c r="DF422" s="50"/>
      <c r="DG422" s="50"/>
      <c r="DH422" s="50"/>
      <c r="DI422" s="50"/>
      <c r="DJ422" s="50"/>
      <c r="DK422" s="50"/>
      <c r="DL422" s="50"/>
      <c r="DM422" s="50"/>
      <c r="DN422" s="50"/>
      <c r="DO422" s="50"/>
      <c r="DP422" s="50"/>
      <c r="DQ422" s="50"/>
      <c r="DR422" s="50"/>
      <c r="DS422" s="50"/>
      <c r="DT422" s="50"/>
      <c r="DU422" s="50"/>
      <c r="DV422" s="50"/>
      <c r="DW422" s="50"/>
      <c r="DX422" s="50"/>
      <c r="DY422" s="50"/>
      <c r="DZ422" s="50"/>
      <c r="EA422" s="50"/>
      <c r="EB422" s="50"/>
      <c r="EC422" s="50"/>
      <c r="ED422" s="50"/>
      <c r="EE422" s="50"/>
      <c r="EF422" s="50"/>
      <c r="EG422" s="50"/>
      <c r="EH422" s="50"/>
      <c r="EI422" s="50"/>
      <c r="EJ422" s="50"/>
      <c r="EK422" s="50"/>
      <c r="EL422" s="50"/>
      <c r="EM422" s="50"/>
      <c r="EN422" s="50"/>
      <c r="EO422" s="50"/>
      <c r="EP422" s="50"/>
      <c r="EQ422" s="50"/>
      <c r="ER422" s="50"/>
      <c r="ES422" s="50"/>
      <c r="ET422" s="50"/>
      <c r="EU422" s="50"/>
      <c r="EV422" s="50"/>
      <c r="EW422" s="50"/>
      <c r="EX422" s="50"/>
      <c r="EY422" s="50"/>
      <c r="EZ422" s="50"/>
      <c r="FA422" s="50"/>
      <c r="FB422" s="50"/>
      <c r="FC422" s="50"/>
      <c r="FD422" s="50"/>
      <c r="FE422" s="50"/>
      <c r="FF422" s="50"/>
      <c r="FG422" s="50"/>
      <c r="FH422" s="50"/>
      <c r="FI422" s="50"/>
      <c r="FJ422" s="50"/>
      <c r="FK422" s="50"/>
      <c r="FL422" s="50"/>
      <c r="FM422" s="50"/>
      <c r="FN422" s="50"/>
      <c r="FO422" s="50"/>
      <c r="FP422" s="50"/>
      <c r="FQ422" s="50"/>
      <c r="FR422" s="50"/>
      <c r="FS422" s="50"/>
      <c r="FT422" s="50"/>
      <c r="FU422" s="50"/>
      <c r="FV422" s="50"/>
      <c r="FW422" s="50"/>
      <c r="FX422" s="50"/>
      <c r="FY422" s="50"/>
      <c r="FZ422" s="50"/>
      <c r="GA422" s="50"/>
      <c r="GB422" s="50"/>
      <c r="GC422" s="50"/>
      <c r="GD422" s="50"/>
      <c r="GE422" s="50"/>
      <c r="GF422" s="50"/>
      <c r="GG422" s="50"/>
      <c r="GH422" s="50"/>
      <c r="GI422" s="50"/>
      <c r="GJ422" s="50"/>
      <c r="GK422" s="50"/>
      <c r="GL422" s="50"/>
      <c r="GM422" s="50"/>
      <c r="GN422" s="50"/>
      <c r="GO422" s="50"/>
      <c r="GP422" s="50"/>
      <c r="GQ422" s="50"/>
      <c r="GR422" s="50"/>
      <c r="GS422" s="50"/>
      <c r="GT422" s="50"/>
      <c r="GU422" s="50"/>
      <c r="GV422" s="50"/>
      <c r="GW422" s="50"/>
      <c r="GX422" s="50"/>
      <c r="GY422" s="50"/>
      <c r="GZ422" s="50"/>
      <c r="HA422" s="50"/>
      <c r="HB422" s="50"/>
      <c r="HC422" s="50"/>
      <c r="HD422" s="50"/>
      <c r="HE422" s="50"/>
      <c r="HF422" s="50"/>
      <c r="HG422" s="50"/>
      <c r="HH422" s="50"/>
      <c r="HI422" s="50"/>
      <c r="HJ422" s="50"/>
      <c r="HK422" s="50"/>
      <c r="HL422" s="50"/>
      <c r="HM422" s="50"/>
      <c r="HN422" s="50"/>
      <c r="HO422" s="50"/>
      <c r="HP422" s="50"/>
      <c r="HQ422" s="50"/>
      <c r="HR422" s="50"/>
      <c r="HS422" s="50"/>
      <c r="HT422" s="50"/>
      <c r="HU422" s="50"/>
      <c r="HV422" s="50"/>
      <c r="HW422" s="50"/>
      <c r="HX422" s="50"/>
      <c r="HY422" s="50"/>
      <c r="HZ422" s="50"/>
      <c r="IA422" s="50"/>
      <c r="IB422" s="50"/>
      <c r="IC422" s="50"/>
      <c r="ID422" s="50"/>
      <c r="IE422" s="50"/>
      <c r="IF422" s="50"/>
      <c r="IG422" s="50"/>
      <c r="IH422" s="50"/>
      <c r="II422" s="50"/>
      <c r="IJ422" s="50"/>
      <c r="IK422" s="50"/>
      <c r="IL422" s="50"/>
      <c r="IM422" s="50"/>
      <c r="IN422" s="50"/>
      <c r="IO422" s="50"/>
      <c r="IP422" s="50"/>
      <c r="IQ422" s="50"/>
      <c r="IR422" s="50"/>
      <c r="IS422" s="50"/>
    </row>
    <row r="423" spans="1:253" ht="14.25" customHeight="1" x14ac:dyDescent="0.2">
      <c r="A423" s="56" t="str">
        <f t="shared" si="43"/>
        <v>camera.5811</v>
      </c>
      <c r="B423" s="57">
        <v>5811</v>
      </c>
      <c r="C423" s="58" t="s">
        <v>1130</v>
      </c>
      <c r="D423" s="58">
        <v>1.75</v>
      </c>
      <c r="E423" s="58" t="s">
        <v>45</v>
      </c>
      <c r="F423" s="58" t="s">
        <v>61</v>
      </c>
      <c r="G423" s="58" t="s">
        <v>35</v>
      </c>
      <c r="H423" s="58" t="s">
        <v>775</v>
      </c>
      <c r="I423" s="58" t="s">
        <v>775</v>
      </c>
      <c r="J423" s="50" t="s">
        <v>37</v>
      </c>
      <c r="K423" s="60" t="s">
        <v>162</v>
      </c>
      <c r="L423" s="76" t="s">
        <v>1198</v>
      </c>
      <c r="M423" s="58" t="s">
        <v>39</v>
      </c>
      <c r="N423" s="58" t="s">
        <v>40</v>
      </c>
      <c r="O423" s="50">
        <v>80</v>
      </c>
      <c r="P423" s="50">
        <v>80</v>
      </c>
      <c r="Q423" s="50">
        <v>554</v>
      </c>
      <c r="R423" s="50" t="s">
        <v>1682</v>
      </c>
      <c r="S423" s="50" t="s">
        <v>836</v>
      </c>
      <c r="T423" s="50">
        <v>3</v>
      </c>
      <c r="U423" s="50" t="s">
        <v>51</v>
      </c>
      <c r="V423" s="62" t="s">
        <v>1199</v>
      </c>
      <c r="W423" s="50" t="s">
        <v>68</v>
      </c>
      <c r="AA423" s="50" t="s">
        <v>53</v>
      </c>
      <c r="AB423" s="58" t="s">
        <v>1130</v>
      </c>
      <c r="AC423" s="50" t="s">
        <v>54</v>
      </c>
      <c r="AD423" s="50">
        <v>41.466454809084901</v>
      </c>
      <c r="AE423" s="50">
        <v>2.1735751673955899</v>
      </c>
      <c r="AF423" s="50">
        <v>300</v>
      </c>
      <c r="AG423" s="50" t="s">
        <v>43</v>
      </c>
      <c r="AH423" s="50" t="str">
        <f t="shared" si="45"/>
        <v>C-58 1,75 Montcada i Reixac</v>
      </c>
      <c r="AI423" s="50"/>
      <c r="AJ423" s="50" t="str">
        <f t="shared" si="46"/>
        <v>{'Camera information':{'Identifier':'camera.5811','Number':5811,'Group':'C-58','Name':'C-58 1,75 Montcada i Reixac','Location':'ACCESSOS NORD',</v>
      </c>
      <c r="AK423" s="50" t="str">
        <f t="shared" si="44"/>
        <v>'Description':'C-58 1,75 Montcada i Reixac','Symbol':'Fixed camera','Owner':'SCT','Municipality':'Montcada i Reixac','Kilometric Point':'1,75','Road':'C-58','Direction':'DEC',</v>
      </c>
      <c r="AL423" s="50" t="str">
        <f t="shared" si="47"/>
        <v>'Latitude':'41,4664548090849','Longitude':'2,17357516739559','Manufacturer':'LANACCESS','Model':'onSafe MPEGx-100E','Protocol':'		Plettack','Polling':300,</v>
      </c>
      <c r="AM423" s="50" t="str">
        <f t="shared" si="49"/>
        <v>'Connection':{'Address':'10.137.227.211','Multicast address':'				239.137.227.211','User':'hello','Password':'world','HTTP port':80,'ONVIF port':80,'RTSP port':554},</v>
      </c>
      <c r="AN423" s="50" t="str">
        <f t="shared" si="48"/>
        <v>'PTZ protocol':{'Protocol':'		Plettack','Address':			5,'Port':3,'Serial settings':'9600,8,E,1'}}},</v>
      </c>
      <c r="AO423" s="50"/>
      <c r="AP423" s="50"/>
      <c r="AQ423" s="50"/>
      <c r="AR423" s="50"/>
      <c r="AS423" s="50"/>
      <c r="AT423" s="50"/>
      <c r="AU423" s="50"/>
      <c r="AV423" s="50"/>
      <c r="AW423" s="50"/>
      <c r="AX423" s="50"/>
      <c r="AY423" s="50"/>
      <c r="AZ423" s="50"/>
      <c r="BA423" s="50"/>
      <c r="BB423" s="50"/>
      <c r="BC423" s="50"/>
      <c r="BD423" s="50"/>
      <c r="BE423" s="50"/>
      <c r="BF423" s="50"/>
      <c r="BG423" s="50"/>
      <c r="BH423" s="50"/>
      <c r="BI423" s="50"/>
      <c r="BJ423" s="50"/>
      <c r="BK423" s="50"/>
      <c r="BL423" s="50"/>
      <c r="BM423" s="50"/>
      <c r="BN423" s="50"/>
      <c r="BO423" s="50"/>
      <c r="BP423" s="50"/>
      <c r="BQ423" s="50"/>
      <c r="BR423" s="50"/>
      <c r="BS423" s="50"/>
      <c r="BT423" s="50"/>
      <c r="BU423" s="50"/>
      <c r="BV423" s="50"/>
      <c r="BW423" s="50"/>
      <c r="BX423" s="50"/>
      <c r="BY423" s="50"/>
      <c r="BZ423" s="50"/>
      <c r="CA423" s="50"/>
      <c r="CB423" s="50"/>
      <c r="CC423" s="50"/>
      <c r="CD423" s="50"/>
      <c r="CE423" s="50"/>
      <c r="CF423" s="50"/>
      <c r="CG423" s="50"/>
      <c r="CH423" s="50"/>
      <c r="CI423" s="50"/>
      <c r="CJ423" s="50"/>
      <c r="CK423" s="50"/>
      <c r="CL423" s="50"/>
      <c r="CM423" s="50"/>
      <c r="CN423" s="50"/>
      <c r="CO423" s="50"/>
      <c r="CP423" s="50"/>
      <c r="CQ423" s="50"/>
      <c r="CR423" s="50"/>
      <c r="CS423" s="50"/>
      <c r="CT423" s="50"/>
      <c r="CU423" s="50"/>
      <c r="CV423" s="50"/>
      <c r="CW423" s="50"/>
      <c r="CX423" s="50"/>
      <c r="CY423" s="50"/>
      <c r="CZ423" s="50"/>
      <c r="DA423" s="50"/>
      <c r="DB423" s="50"/>
      <c r="DC423" s="50"/>
      <c r="DD423" s="50"/>
      <c r="DE423" s="50"/>
      <c r="DF423" s="50"/>
      <c r="DG423" s="50"/>
      <c r="DH423" s="50"/>
      <c r="DI423" s="50"/>
      <c r="DJ423" s="50"/>
      <c r="DK423" s="50"/>
      <c r="DL423" s="50"/>
      <c r="DM423" s="50"/>
      <c r="DN423" s="50"/>
      <c r="DO423" s="50"/>
      <c r="DP423" s="50"/>
      <c r="DQ423" s="50"/>
      <c r="DR423" s="50"/>
      <c r="DS423" s="50"/>
      <c r="DT423" s="50"/>
      <c r="DU423" s="50"/>
      <c r="DV423" s="50"/>
      <c r="DW423" s="50"/>
      <c r="DX423" s="50"/>
      <c r="DY423" s="50"/>
      <c r="DZ423" s="50"/>
      <c r="EA423" s="50"/>
      <c r="EB423" s="50"/>
      <c r="EC423" s="50"/>
      <c r="ED423" s="50"/>
      <c r="EE423" s="50"/>
      <c r="EF423" s="50"/>
      <c r="EG423" s="50"/>
      <c r="EH423" s="50"/>
      <c r="EI423" s="50"/>
      <c r="EJ423" s="50"/>
      <c r="EK423" s="50"/>
      <c r="EL423" s="50"/>
      <c r="EM423" s="50"/>
      <c r="EN423" s="50"/>
      <c r="EO423" s="50"/>
      <c r="EP423" s="50"/>
      <c r="EQ423" s="50"/>
      <c r="ER423" s="50"/>
      <c r="ES423" s="50"/>
      <c r="ET423" s="50"/>
      <c r="EU423" s="50"/>
      <c r="EV423" s="50"/>
      <c r="EW423" s="50"/>
      <c r="EX423" s="50"/>
      <c r="EY423" s="50"/>
      <c r="EZ423" s="50"/>
      <c r="FA423" s="50"/>
      <c r="FB423" s="50"/>
      <c r="FC423" s="50"/>
      <c r="FD423" s="50"/>
      <c r="FE423" s="50"/>
      <c r="FF423" s="50"/>
      <c r="FG423" s="50"/>
      <c r="FH423" s="50"/>
      <c r="FI423" s="50"/>
      <c r="FJ423" s="50"/>
      <c r="FK423" s="50"/>
      <c r="FL423" s="50"/>
      <c r="FM423" s="50"/>
      <c r="FN423" s="50"/>
      <c r="FO423" s="50"/>
      <c r="FP423" s="50"/>
      <c r="FQ423" s="50"/>
      <c r="FR423" s="50"/>
      <c r="FS423" s="50"/>
      <c r="FT423" s="50"/>
      <c r="FU423" s="50"/>
      <c r="FV423" s="50"/>
      <c r="FW423" s="50"/>
      <c r="FX423" s="50"/>
      <c r="FY423" s="50"/>
      <c r="FZ423" s="50"/>
      <c r="GA423" s="50"/>
      <c r="GB423" s="50"/>
      <c r="GC423" s="50"/>
      <c r="GD423" s="50"/>
      <c r="GE423" s="50"/>
      <c r="GF423" s="50"/>
      <c r="GG423" s="50"/>
      <c r="GH423" s="50"/>
      <c r="GI423" s="50"/>
      <c r="GJ423" s="50"/>
      <c r="GK423" s="50"/>
      <c r="GL423" s="50"/>
      <c r="GM423" s="50"/>
      <c r="GN423" s="50"/>
      <c r="GO423" s="50"/>
      <c r="GP423" s="50"/>
      <c r="GQ423" s="50"/>
      <c r="GR423" s="50"/>
      <c r="GS423" s="50"/>
      <c r="GT423" s="50"/>
      <c r="GU423" s="50"/>
      <c r="GV423" s="50"/>
      <c r="GW423" s="50"/>
      <c r="GX423" s="50"/>
      <c r="GY423" s="50"/>
      <c r="GZ423" s="50"/>
      <c r="HA423" s="50"/>
      <c r="HB423" s="50"/>
      <c r="HC423" s="50"/>
      <c r="HD423" s="50"/>
      <c r="HE423" s="50"/>
      <c r="HF423" s="50"/>
      <c r="HG423" s="50"/>
      <c r="HH423" s="50"/>
      <c r="HI423" s="50"/>
      <c r="HJ423" s="50"/>
      <c r="HK423" s="50"/>
      <c r="HL423" s="50"/>
      <c r="HM423" s="50"/>
      <c r="HN423" s="50"/>
      <c r="HO423" s="50"/>
      <c r="HP423" s="50"/>
      <c r="HQ423" s="50"/>
      <c r="HR423" s="50"/>
      <c r="HS423" s="50"/>
      <c r="HT423" s="50"/>
      <c r="HU423" s="50"/>
      <c r="HV423" s="50"/>
      <c r="HW423" s="50"/>
      <c r="HX423" s="50"/>
      <c r="HY423" s="50"/>
      <c r="HZ423" s="50"/>
      <c r="IA423" s="50"/>
      <c r="IB423" s="50"/>
      <c r="IC423" s="50"/>
      <c r="ID423" s="50"/>
      <c r="IE423" s="50"/>
      <c r="IF423" s="50"/>
      <c r="IG423" s="50"/>
      <c r="IH423" s="50"/>
      <c r="II423" s="50"/>
      <c r="IJ423" s="50"/>
      <c r="IK423" s="50"/>
      <c r="IL423" s="50"/>
      <c r="IM423" s="50"/>
      <c r="IN423" s="50"/>
      <c r="IO423" s="50"/>
      <c r="IP423" s="50"/>
      <c r="IQ423" s="50"/>
      <c r="IR423" s="50"/>
      <c r="IS423" s="50"/>
    </row>
    <row r="424" spans="1:253" ht="14.25" customHeight="1" x14ac:dyDescent="0.2">
      <c r="A424" s="56" t="str">
        <f t="shared" si="43"/>
        <v>camera.5812</v>
      </c>
      <c r="B424" s="57">
        <v>5812</v>
      </c>
      <c r="C424" s="58" t="s">
        <v>1130</v>
      </c>
      <c r="D424" s="58">
        <v>1.8160000000000001</v>
      </c>
      <c r="E424" s="58" t="s">
        <v>45</v>
      </c>
      <c r="F424" s="58" t="s">
        <v>61</v>
      </c>
      <c r="G424" s="58" t="s">
        <v>35</v>
      </c>
      <c r="H424" s="58" t="s">
        <v>775</v>
      </c>
      <c r="I424" s="58" t="s">
        <v>775</v>
      </c>
      <c r="J424" s="50" t="s">
        <v>37</v>
      </c>
      <c r="K424" s="60" t="s">
        <v>162</v>
      </c>
      <c r="L424" s="71" t="s">
        <v>1200</v>
      </c>
      <c r="M424" s="58" t="s">
        <v>39</v>
      </c>
      <c r="N424" s="58" t="s">
        <v>40</v>
      </c>
      <c r="O424" s="50">
        <v>80</v>
      </c>
      <c r="P424" s="50">
        <v>80</v>
      </c>
      <c r="Q424" s="50">
        <v>554</v>
      </c>
      <c r="R424" s="50" t="s">
        <v>1682</v>
      </c>
      <c r="S424" s="50" t="s">
        <v>555</v>
      </c>
      <c r="T424" s="50">
        <v>3</v>
      </c>
      <c r="U424" s="50" t="s">
        <v>51</v>
      </c>
      <c r="V424" s="62" t="s">
        <v>1201</v>
      </c>
      <c r="W424" s="50" t="s">
        <v>68</v>
      </c>
      <c r="AA424" s="50" t="s">
        <v>53</v>
      </c>
      <c r="AB424" s="58" t="s">
        <v>1130</v>
      </c>
      <c r="AC424" s="50" t="s">
        <v>511</v>
      </c>
      <c r="AD424" s="50">
        <v>41.469366451890501</v>
      </c>
      <c r="AE424" s="50">
        <v>2.1692592562340001</v>
      </c>
      <c r="AF424" s="50">
        <v>300</v>
      </c>
      <c r="AG424" s="50" t="s">
        <v>43</v>
      </c>
      <c r="AH424" s="50" t="str">
        <f t="shared" si="45"/>
        <v>C-58 1,816 Montcada i Reixac</v>
      </c>
      <c r="AI424" s="50"/>
      <c r="AJ424" s="50" t="str">
        <f t="shared" si="46"/>
        <v>{'Camera information':{'Identifier':'camera.5812','Number':5812,'Group':'C-58','Name':'C-58 1,816 Montcada i Reixac','Location':'ACCESSOS NORD',</v>
      </c>
      <c r="AK424" s="50" t="str">
        <f t="shared" si="44"/>
        <v>'Description':'C-58 1,816 Montcada i Reixac','Symbol':'Fixed camera','Owner':'SCT','Municipality':'Montcada i Reixac','Kilometric Point':'1,816','Road':'C-58','Direction':'CRE',</v>
      </c>
      <c r="AL424" s="50" t="str">
        <f t="shared" si="47"/>
        <v>'Latitude':'41,4693664518905','Longitude':'2,169259256234','Manufacturer':'LANACCESS','Model':'onSafe MPEGx-100E','Protocol':'		Plettack','Polling':300,</v>
      </c>
      <c r="AM424" s="50" t="str">
        <f t="shared" si="49"/>
        <v>'Connection':{'Address':'10.137.227.212','Multicast address':'				239.137.227.212','User':'hello','Password':'world','HTTP port':80,'ONVIF port':80,'RTSP port':554},</v>
      </c>
      <c r="AN424" s="50" t="str">
        <f t="shared" si="48"/>
        <v>'PTZ protocol':{'Protocol':'		Plettack','Address':			11,'Port':3,'Serial settings':'9600,8,E,1'}}},</v>
      </c>
      <c r="AO424" s="50"/>
      <c r="AP424" s="50"/>
      <c r="AQ424" s="50"/>
      <c r="AR424" s="50"/>
      <c r="AS424" s="50"/>
      <c r="AT424" s="50"/>
      <c r="AU424" s="50"/>
      <c r="AV424" s="50"/>
      <c r="AW424" s="50"/>
      <c r="AX424" s="50"/>
      <c r="AY424" s="50"/>
      <c r="AZ424" s="50"/>
      <c r="BA424" s="50"/>
      <c r="BB424" s="50"/>
      <c r="BC424" s="50"/>
      <c r="BD424" s="50"/>
      <c r="BE424" s="50"/>
      <c r="BF424" s="50"/>
      <c r="BG424" s="50"/>
      <c r="BH424" s="50"/>
      <c r="BI424" s="50"/>
      <c r="BJ424" s="50"/>
      <c r="BK424" s="50"/>
      <c r="BL424" s="50"/>
      <c r="BM424" s="50"/>
      <c r="BN424" s="50"/>
      <c r="BO424" s="50"/>
      <c r="BP424" s="50"/>
      <c r="BQ424" s="50"/>
      <c r="BR424" s="50"/>
      <c r="BS424" s="50"/>
      <c r="BT424" s="50"/>
      <c r="BU424" s="50"/>
      <c r="BV424" s="50"/>
      <c r="BW424" s="50"/>
      <c r="BX424" s="50"/>
      <c r="BY424" s="50"/>
      <c r="BZ424" s="50"/>
      <c r="CA424" s="50"/>
      <c r="CB424" s="50"/>
      <c r="CC424" s="50"/>
      <c r="CD424" s="50"/>
      <c r="CE424" s="50"/>
      <c r="CF424" s="50"/>
      <c r="CG424" s="50"/>
      <c r="CH424" s="50"/>
      <c r="CI424" s="50"/>
      <c r="CJ424" s="50"/>
      <c r="CK424" s="50"/>
      <c r="CL424" s="50"/>
      <c r="CM424" s="50"/>
      <c r="CN424" s="50"/>
      <c r="CO424" s="50"/>
      <c r="CP424" s="50"/>
      <c r="CQ424" s="50"/>
      <c r="CR424" s="50"/>
      <c r="CS424" s="50"/>
      <c r="CT424" s="50"/>
      <c r="CU424" s="50"/>
      <c r="CV424" s="50"/>
      <c r="CW424" s="50"/>
      <c r="CX424" s="50"/>
      <c r="CY424" s="50"/>
      <c r="CZ424" s="50"/>
      <c r="DA424" s="50"/>
      <c r="DB424" s="50"/>
      <c r="DC424" s="50"/>
      <c r="DD424" s="50"/>
      <c r="DE424" s="50"/>
      <c r="DF424" s="50"/>
      <c r="DG424" s="50"/>
      <c r="DH424" s="50"/>
      <c r="DI424" s="50"/>
      <c r="DJ424" s="50"/>
      <c r="DK424" s="50"/>
      <c r="DL424" s="50"/>
      <c r="DM424" s="50"/>
      <c r="DN424" s="50"/>
      <c r="DO424" s="50"/>
      <c r="DP424" s="50"/>
      <c r="DQ424" s="50"/>
      <c r="DR424" s="50"/>
      <c r="DS424" s="50"/>
      <c r="DT424" s="50"/>
      <c r="DU424" s="50"/>
      <c r="DV424" s="50"/>
      <c r="DW424" s="50"/>
      <c r="DX424" s="50"/>
      <c r="DY424" s="50"/>
      <c r="DZ424" s="50"/>
      <c r="EA424" s="50"/>
      <c r="EB424" s="50"/>
      <c r="EC424" s="50"/>
      <c r="ED424" s="50"/>
      <c r="EE424" s="50"/>
      <c r="EF424" s="50"/>
      <c r="EG424" s="50"/>
      <c r="EH424" s="50"/>
      <c r="EI424" s="50"/>
      <c r="EJ424" s="50"/>
      <c r="EK424" s="50"/>
      <c r="EL424" s="50"/>
      <c r="EM424" s="50"/>
      <c r="EN424" s="50"/>
      <c r="EO424" s="50"/>
      <c r="EP424" s="50"/>
      <c r="EQ424" s="50"/>
      <c r="ER424" s="50"/>
      <c r="ES424" s="50"/>
      <c r="ET424" s="50"/>
      <c r="EU424" s="50"/>
      <c r="EV424" s="50"/>
      <c r="EW424" s="50"/>
      <c r="EX424" s="50"/>
      <c r="EY424" s="50"/>
      <c r="EZ424" s="50"/>
      <c r="FA424" s="50"/>
      <c r="FB424" s="50"/>
      <c r="FC424" s="50"/>
      <c r="FD424" s="50"/>
      <c r="FE424" s="50"/>
      <c r="FF424" s="50"/>
      <c r="FG424" s="50"/>
      <c r="FH424" s="50"/>
      <c r="FI424" s="50"/>
      <c r="FJ424" s="50"/>
      <c r="FK424" s="50"/>
      <c r="FL424" s="50"/>
      <c r="FM424" s="50"/>
      <c r="FN424" s="50"/>
      <c r="FO424" s="50"/>
      <c r="FP424" s="50"/>
      <c r="FQ424" s="50"/>
      <c r="FR424" s="50"/>
      <c r="FS424" s="50"/>
      <c r="FT424" s="50"/>
      <c r="FU424" s="50"/>
      <c r="FV424" s="50"/>
      <c r="FW424" s="50"/>
      <c r="FX424" s="50"/>
      <c r="FY424" s="50"/>
      <c r="FZ424" s="50"/>
      <c r="GA424" s="50"/>
      <c r="GB424" s="50"/>
      <c r="GC424" s="50"/>
      <c r="GD424" s="50"/>
      <c r="GE424" s="50"/>
      <c r="GF424" s="50"/>
      <c r="GG424" s="50"/>
      <c r="GH424" s="50"/>
      <c r="GI424" s="50"/>
      <c r="GJ424" s="50"/>
      <c r="GK424" s="50"/>
      <c r="GL424" s="50"/>
      <c r="GM424" s="50"/>
      <c r="GN424" s="50"/>
      <c r="GO424" s="50"/>
      <c r="GP424" s="50"/>
      <c r="GQ424" s="50"/>
      <c r="GR424" s="50"/>
      <c r="GS424" s="50"/>
      <c r="GT424" s="50"/>
      <c r="GU424" s="50"/>
      <c r="GV424" s="50"/>
      <c r="GW424" s="50"/>
      <c r="GX424" s="50"/>
      <c r="GY424" s="50"/>
      <c r="GZ424" s="50"/>
      <c r="HA424" s="50"/>
      <c r="HB424" s="50"/>
      <c r="HC424" s="50"/>
      <c r="HD424" s="50"/>
      <c r="HE424" s="50"/>
      <c r="HF424" s="50"/>
      <c r="HG424" s="50"/>
      <c r="HH424" s="50"/>
      <c r="HI424" s="50"/>
      <c r="HJ424" s="50"/>
      <c r="HK424" s="50"/>
      <c r="HL424" s="50"/>
      <c r="HM424" s="50"/>
      <c r="HN424" s="50"/>
      <c r="HO424" s="50"/>
      <c r="HP424" s="50"/>
      <c r="HQ424" s="50"/>
      <c r="HR424" s="50"/>
      <c r="HS424" s="50"/>
      <c r="HT424" s="50"/>
      <c r="HU424" s="50"/>
      <c r="HV424" s="50"/>
      <c r="HW424" s="50"/>
      <c r="HX424" s="50"/>
      <c r="HY424" s="50"/>
      <c r="HZ424" s="50"/>
      <c r="IA424" s="50"/>
      <c r="IB424" s="50"/>
      <c r="IC424" s="50"/>
      <c r="ID424" s="50"/>
      <c r="IE424" s="50"/>
      <c r="IF424" s="50"/>
      <c r="IG424" s="50"/>
      <c r="IH424" s="50"/>
      <c r="II424" s="50"/>
      <c r="IJ424" s="50"/>
      <c r="IK424" s="50"/>
      <c r="IL424" s="50"/>
      <c r="IM424" s="50"/>
      <c r="IN424" s="50"/>
      <c r="IO424" s="50"/>
      <c r="IP424" s="50"/>
      <c r="IQ424" s="50"/>
      <c r="IR424" s="50"/>
      <c r="IS424" s="50"/>
    </row>
    <row r="425" spans="1:253" ht="14.25" customHeight="1" x14ac:dyDescent="0.2">
      <c r="A425" s="56" t="str">
        <f t="shared" si="43"/>
        <v>camera.5813</v>
      </c>
      <c r="B425" s="57">
        <v>5813</v>
      </c>
      <c r="C425" s="58" t="s">
        <v>1130</v>
      </c>
      <c r="D425" s="58">
        <v>2.83</v>
      </c>
      <c r="E425" s="58" t="s">
        <v>45</v>
      </c>
      <c r="F425" s="58" t="s">
        <v>61</v>
      </c>
      <c r="G425" s="58" t="s">
        <v>35</v>
      </c>
      <c r="H425" s="58" t="s">
        <v>775</v>
      </c>
      <c r="I425" s="58" t="s">
        <v>775</v>
      </c>
      <c r="J425" s="50" t="s">
        <v>37</v>
      </c>
      <c r="K425" s="60" t="s">
        <v>162</v>
      </c>
      <c r="L425" s="76" t="s">
        <v>1202</v>
      </c>
      <c r="M425" s="58" t="s">
        <v>39</v>
      </c>
      <c r="N425" s="58" t="s">
        <v>40</v>
      </c>
      <c r="O425" s="50">
        <v>80</v>
      </c>
      <c r="P425" s="50">
        <v>80</v>
      </c>
      <c r="Q425" s="50">
        <v>554</v>
      </c>
      <c r="R425" s="50" t="s">
        <v>1682</v>
      </c>
      <c r="S425" s="50" t="s">
        <v>552</v>
      </c>
      <c r="T425" s="50">
        <v>3</v>
      </c>
      <c r="U425" s="50" t="s">
        <v>51</v>
      </c>
      <c r="V425" s="62" t="s">
        <v>1203</v>
      </c>
      <c r="W425" s="50" t="s">
        <v>68</v>
      </c>
      <c r="AA425" s="50" t="s">
        <v>53</v>
      </c>
      <c r="AB425" s="58" t="s">
        <v>1130</v>
      </c>
      <c r="AC425" s="50" t="s">
        <v>54</v>
      </c>
      <c r="AD425" s="50">
        <v>41.472326890374703</v>
      </c>
      <c r="AE425" s="50">
        <v>2.1630366576193998</v>
      </c>
      <c r="AF425" s="50">
        <v>300</v>
      </c>
      <c r="AG425" s="50" t="s">
        <v>43</v>
      </c>
      <c r="AH425" s="50" t="str">
        <f t="shared" si="45"/>
        <v>C-58 2,83 Montcada i Reixac</v>
      </c>
      <c r="AI425" s="50"/>
      <c r="AJ425" s="50" t="str">
        <f t="shared" si="46"/>
        <v>{'Camera information':{'Identifier':'camera.5813','Number':5813,'Group':'C-58','Name':'C-58 2,83 Montcada i Reixac','Location':'ACCESSOS NORD',</v>
      </c>
      <c r="AK425" s="50" t="str">
        <f t="shared" si="44"/>
        <v>'Description':'C-58 2,83 Montcada i Reixac','Symbol':'Fixed camera','Owner':'SCT','Municipality':'Montcada i Reixac','Kilometric Point':'2,83','Road':'C-58','Direction':'DEC',</v>
      </c>
      <c r="AL425" s="50" t="str">
        <f t="shared" si="47"/>
        <v>'Latitude':'41,4723268903747','Longitude':'2,1630366576194','Manufacturer':'LANACCESS','Model':'onSafe MPEGx-100E','Protocol':'		Plettack','Polling':300,</v>
      </c>
      <c r="AM425" s="50" t="str">
        <f t="shared" si="49"/>
        <v>'Connection':{'Address':'10.137.227.213','Multicast address':'				239.137.227.213','User':'hello','Password':'world','HTTP port':80,'ONVIF port':80,'RTSP port':554},</v>
      </c>
      <c r="AN425" s="50" t="str">
        <f t="shared" si="48"/>
        <v>'PTZ protocol':{'Protocol':'		Plettack','Address':			12,'Port':3,'Serial settings':'9600,8,E,1'}}},</v>
      </c>
      <c r="AO425" s="50"/>
      <c r="AP425" s="50"/>
      <c r="AQ425" s="50"/>
      <c r="AR425" s="50"/>
      <c r="AS425" s="50"/>
      <c r="AT425" s="50"/>
      <c r="AU425" s="50"/>
      <c r="AV425" s="50"/>
      <c r="AW425" s="50"/>
      <c r="AX425" s="50"/>
      <c r="AY425" s="50"/>
      <c r="AZ425" s="50"/>
      <c r="BA425" s="50"/>
      <c r="BB425" s="50"/>
      <c r="BC425" s="50"/>
      <c r="BD425" s="50"/>
      <c r="BE425" s="50"/>
      <c r="BF425" s="50"/>
      <c r="BG425" s="50"/>
      <c r="BH425" s="50"/>
      <c r="BI425" s="50"/>
      <c r="BJ425" s="50"/>
      <c r="BK425" s="50"/>
      <c r="BL425" s="50"/>
      <c r="BM425" s="50"/>
      <c r="BN425" s="50"/>
      <c r="BO425" s="50"/>
      <c r="BP425" s="50"/>
      <c r="BQ425" s="50"/>
      <c r="BR425" s="50"/>
      <c r="BS425" s="50"/>
      <c r="BT425" s="50"/>
      <c r="BU425" s="50"/>
      <c r="BV425" s="50"/>
      <c r="BW425" s="50"/>
      <c r="BX425" s="50"/>
      <c r="BY425" s="50"/>
      <c r="BZ425" s="50"/>
      <c r="CA425" s="50"/>
      <c r="CB425" s="50"/>
      <c r="CC425" s="50"/>
      <c r="CD425" s="50"/>
      <c r="CE425" s="50"/>
      <c r="CF425" s="50"/>
      <c r="CG425" s="50"/>
      <c r="CH425" s="50"/>
      <c r="CI425" s="50"/>
      <c r="CJ425" s="50"/>
      <c r="CK425" s="50"/>
      <c r="CL425" s="50"/>
      <c r="CM425" s="50"/>
      <c r="CN425" s="50"/>
      <c r="CO425" s="50"/>
      <c r="CP425" s="50"/>
      <c r="CQ425" s="50"/>
      <c r="CR425" s="50"/>
      <c r="CS425" s="50"/>
      <c r="CT425" s="50"/>
      <c r="CU425" s="50"/>
      <c r="CV425" s="50"/>
      <c r="CW425" s="50"/>
      <c r="CX425" s="50"/>
      <c r="CY425" s="50"/>
      <c r="CZ425" s="50"/>
      <c r="DA425" s="50"/>
      <c r="DB425" s="50"/>
      <c r="DC425" s="50"/>
      <c r="DD425" s="50"/>
      <c r="DE425" s="50"/>
      <c r="DF425" s="50"/>
      <c r="DG425" s="50"/>
      <c r="DH425" s="50"/>
      <c r="DI425" s="50"/>
      <c r="DJ425" s="50"/>
      <c r="DK425" s="50"/>
      <c r="DL425" s="50"/>
      <c r="DM425" s="50"/>
      <c r="DN425" s="50"/>
      <c r="DO425" s="50"/>
      <c r="DP425" s="50"/>
      <c r="DQ425" s="50"/>
      <c r="DR425" s="50"/>
      <c r="DS425" s="50"/>
      <c r="DT425" s="50"/>
      <c r="DU425" s="50"/>
      <c r="DV425" s="50"/>
      <c r="DW425" s="50"/>
      <c r="DX425" s="50"/>
      <c r="DY425" s="50"/>
      <c r="DZ425" s="50"/>
      <c r="EA425" s="50"/>
      <c r="EB425" s="50"/>
      <c r="EC425" s="50"/>
      <c r="ED425" s="50"/>
      <c r="EE425" s="50"/>
      <c r="EF425" s="50"/>
      <c r="EG425" s="50"/>
      <c r="EH425" s="50"/>
      <c r="EI425" s="50"/>
      <c r="EJ425" s="50"/>
      <c r="EK425" s="50"/>
      <c r="EL425" s="50"/>
      <c r="EM425" s="50"/>
      <c r="EN425" s="50"/>
      <c r="EO425" s="50"/>
      <c r="EP425" s="50"/>
      <c r="EQ425" s="50"/>
      <c r="ER425" s="50"/>
      <c r="ES425" s="50"/>
      <c r="ET425" s="50"/>
      <c r="EU425" s="50"/>
      <c r="EV425" s="50"/>
      <c r="EW425" s="50"/>
      <c r="EX425" s="50"/>
      <c r="EY425" s="50"/>
      <c r="EZ425" s="50"/>
      <c r="FA425" s="50"/>
      <c r="FB425" s="50"/>
      <c r="FC425" s="50"/>
      <c r="FD425" s="50"/>
      <c r="FE425" s="50"/>
      <c r="FF425" s="50"/>
      <c r="FG425" s="50"/>
      <c r="FH425" s="50"/>
      <c r="FI425" s="50"/>
      <c r="FJ425" s="50"/>
      <c r="FK425" s="50"/>
      <c r="FL425" s="50"/>
      <c r="FM425" s="50"/>
      <c r="FN425" s="50"/>
      <c r="FO425" s="50"/>
      <c r="FP425" s="50"/>
      <c r="FQ425" s="50"/>
      <c r="FR425" s="50"/>
      <c r="FS425" s="50"/>
      <c r="FT425" s="50"/>
      <c r="FU425" s="50"/>
      <c r="FV425" s="50"/>
      <c r="FW425" s="50"/>
      <c r="FX425" s="50"/>
      <c r="FY425" s="50"/>
      <c r="FZ425" s="50"/>
      <c r="GA425" s="50"/>
      <c r="GB425" s="50"/>
      <c r="GC425" s="50"/>
      <c r="GD425" s="50"/>
      <c r="GE425" s="50"/>
      <c r="GF425" s="50"/>
      <c r="GG425" s="50"/>
      <c r="GH425" s="50"/>
      <c r="GI425" s="50"/>
      <c r="GJ425" s="50"/>
      <c r="GK425" s="50"/>
      <c r="GL425" s="50"/>
      <c r="GM425" s="50"/>
      <c r="GN425" s="50"/>
      <c r="GO425" s="50"/>
      <c r="GP425" s="50"/>
      <c r="GQ425" s="50"/>
      <c r="GR425" s="50"/>
      <c r="GS425" s="50"/>
      <c r="GT425" s="50"/>
      <c r="GU425" s="50"/>
      <c r="GV425" s="50"/>
      <c r="GW425" s="50"/>
      <c r="GX425" s="50"/>
      <c r="GY425" s="50"/>
      <c r="GZ425" s="50"/>
      <c r="HA425" s="50"/>
      <c r="HB425" s="50"/>
      <c r="HC425" s="50"/>
      <c r="HD425" s="50"/>
      <c r="HE425" s="50"/>
      <c r="HF425" s="50"/>
      <c r="HG425" s="50"/>
      <c r="HH425" s="50"/>
      <c r="HI425" s="50"/>
      <c r="HJ425" s="50"/>
      <c r="HK425" s="50"/>
      <c r="HL425" s="50"/>
      <c r="HM425" s="50"/>
      <c r="HN425" s="50"/>
      <c r="HO425" s="50"/>
      <c r="HP425" s="50"/>
      <c r="HQ425" s="50"/>
      <c r="HR425" s="50"/>
      <c r="HS425" s="50"/>
      <c r="HT425" s="50"/>
      <c r="HU425" s="50"/>
      <c r="HV425" s="50"/>
      <c r="HW425" s="50"/>
      <c r="HX425" s="50"/>
      <c r="HY425" s="50"/>
      <c r="HZ425" s="50"/>
      <c r="IA425" s="50"/>
      <c r="IB425" s="50"/>
      <c r="IC425" s="50"/>
      <c r="ID425" s="50"/>
      <c r="IE425" s="50"/>
      <c r="IF425" s="50"/>
      <c r="IG425" s="50"/>
      <c r="IH425" s="50"/>
      <c r="II425" s="50"/>
      <c r="IJ425" s="50"/>
      <c r="IK425" s="50"/>
      <c r="IL425" s="50"/>
      <c r="IM425" s="50"/>
      <c r="IN425" s="50"/>
      <c r="IO425" s="50"/>
      <c r="IP425" s="50"/>
      <c r="IQ425" s="50"/>
      <c r="IR425" s="50"/>
      <c r="IS425" s="50"/>
    </row>
    <row r="426" spans="1:253" ht="14.25" customHeight="1" x14ac:dyDescent="0.2">
      <c r="A426" s="56" t="str">
        <f t="shared" si="43"/>
        <v>camera.5814</v>
      </c>
      <c r="B426" s="57">
        <v>5814</v>
      </c>
      <c r="C426" s="58" t="s">
        <v>1130</v>
      </c>
      <c r="D426" s="58">
        <v>3.5</v>
      </c>
      <c r="E426" s="58" t="s">
        <v>45</v>
      </c>
      <c r="F426" s="58" t="s">
        <v>61</v>
      </c>
      <c r="G426" s="58" t="s">
        <v>35</v>
      </c>
      <c r="H426" s="58" t="s">
        <v>775</v>
      </c>
      <c r="I426" s="58" t="s">
        <v>775</v>
      </c>
      <c r="J426" s="50" t="s">
        <v>37</v>
      </c>
      <c r="K426" s="60" t="s">
        <v>162</v>
      </c>
      <c r="L426" s="71" t="s">
        <v>1204</v>
      </c>
      <c r="M426" s="58" t="s">
        <v>39</v>
      </c>
      <c r="N426" s="58" t="s">
        <v>40</v>
      </c>
      <c r="O426" s="50">
        <v>80</v>
      </c>
      <c r="P426" s="50">
        <v>80</v>
      </c>
      <c r="Q426" s="50">
        <v>554</v>
      </c>
      <c r="R426" s="50" t="s">
        <v>1682</v>
      </c>
      <c r="S426" s="50" t="s">
        <v>848</v>
      </c>
      <c r="T426" s="50">
        <v>3</v>
      </c>
      <c r="U426" s="50" t="s">
        <v>51</v>
      </c>
      <c r="V426" s="62" t="s">
        <v>1205</v>
      </c>
      <c r="W426" s="50" t="s">
        <v>68</v>
      </c>
      <c r="AA426" s="50" t="s">
        <v>53</v>
      </c>
      <c r="AB426" s="58" t="s">
        <v>1130</v>
      </c>
      <c r="AC426" s="50" t="s">
        <v>511</v>
      </c>
      <c r="AD426" s="50">
        <v>41.4752889775867</v>
      </c>
      <c r="AE426" s="50">
        <v>2.1632348245189199</v>
      </c>
      <c r="AF426" s="50">
        <v>300</v>
      </c>
      <c r="AG426" s="50" t="s">
        <v>43</v>
      </c>
      <c r="AH426" s="50" t="str">
        <f t="shared" si="45"/>
        <v>C-58 3,5 Montcada i Reixac</v>
      </c>
      <c r="AI426" s="50"/>
      <c r="AJ426" s="50" t="str">
        <f t="shared" si="46"/>
        <v>{'Camera information':{'Identifier':'camera.5814','Number':5814,'Group':'C-58','Name':'C-58 3,5 Montcada i Reixac','Location':'ACCESSOS NORD',</v>
      </c>
      <c r="AK426" s="50" t="str">
        <f t="shared" si="44"/>
        <v>'Description':'C-58 3,5 Montcada i Reixac','Symbol':'Fixed camera','Owner':'SCT','Municipality':'Montcada i Reixac','Kilometric Point':'3,5','Road':'C-58','Direction':'CRE',</v>
      </c>
      <c r="AL426" s="50" t="str">
        <f t="shared" si="47"/>
        <v>'Latitude':'41,4752889775867','Longitude':'2,16323482451892','Manufacturer':'LANACCESS','Model':'onSafe MPEGx-100E','Protocol':'		Plettack','Polling':300,</v>
      </c>
      <c r="AM426" s="50" t="str">
        <f t="shared" si="49"/>
        <v>'Connection':{'Address':'10.137.227.214','Multicast address':'				239.137.227.214','User':'hello','Password':'world','HTTP port':80,'ONVIF port':80,'RTSP port':554},</v>
      </c>
      <c r="AN426" s="50" t="str">
        <f t="shared" si="48"/>
        <v>'PTZ protocol':{'Protocol':'		Plettack','Address':			8,'Port':3,'Serial settings':'9600,8,E,1'}}},</v>
      </c>
      <c r="AO426" s="50"/>
      <c r="AP426" s="50"/>
      <c r="AQ426" s="50"/>
      <c r="AR426" s="50"/>
      <c r="AS426" s="50"/>
      <c r="AT426" s="50"/>
      <c r="AU426" s="50"/>
      <c r="AV426" s="50"/>
      <c r="AW426" s="50"/>
      <c r="AX426" s="50"/>
      <c r="AY426" s="50"/>
      <c r="AZ426" s="50"/>
      <c r="BA426" s="50"/>
      <c r="BB426" s="50"/>
      <c r="BC426" s="50"/>
      <c r="BD426" s="50"/>
      <c r="BE426" s="50"/>
      <c r="BF426" s="50"/>
      <c r="BG426" s="50"/>
      <c r="BH426" s="50"/>
      <c r="BI426" s="50"/>
      <c r="BJ426" s="50"/>
      <c r="BK426" s="50"/>
      <c r="BL426" s="50"/>
      <c r="BM426" s="50"/>
      <c r="BN426" s="50"/>
      <c r="BO426" s="50"/>
      <c r="BP426" s="50"/>
      <c r="BQ426" s="50"/>
      <c r="BR426" s="50"/>
      <c r="BS426" s="50"/>
      <c r="BT426" s="50"/>
      <c r="BU426" s="50"/>
      <c r="BV426" s="50"/>
      <c r="BW426" s="50"/>
      <c r="BX426" s="50"/>
      <c r="BY426" s="50"/>
      <c r="BZ426" s="50"/>
      <c r="CA426" s="50"/>
      <c r="CB426" s="50"/>
      <c r="CC426" s="50"/>
      <c r="CD426" s="50"/>
      <c r="CE426" s="50"/>
      <c r="CF426" s="50"/>
      <c r="CG426" s="50"/>
      <c r="CH426" s="50"/>
      <c r="CI426" s="50"/>
      <c r="CJ426" s="50"/>
      <c r="CK426" s="50"/>
      <c r="CL426" s="50"/>
      <c r="CM426" s="50"/>
      <c r="CN426" s="50"/>
      <c r="CO426" s="50"/>
      <c r="CP426" s="50"/>
      <c r="CQ426" s="50"/>
      <c r="CR426" s="50"/>
      <c r="CS426" s="50"/>
      <c r="CT426" s="50"/>
      <c r="CU426" s="50"/>
      <c r="CV426" s="50"/>
      <c r="CW426" s="50"/>
      <c r="CX426" s="50"/>
      <c r="CY426" s="50"/>
      <c r="CZ426" s="50"/>
      <c r="DA426" s="50"/>
      <c r="DB426" s="50"/>
      <c r="DC426" s="50"/>
      <c r="DD426" s="50"/>
      <c r="DE426" s="50"/>
      <c r="DF426" s="50"/>
      <c r="DG426" s="50"/>
      <c r="DH426" s="50"/>
      <c r="DI426" s="50"/>
      <c r="DJ426" s="50"/>
      <c r="DK426" s="50"/>
      <c r="DL426" s="50"/>
      <c r="DM426" s="50"/>
      <c r="DN426" s="50"/>
      <c r="DO426" s="50"/>
      <c r="DP426" s="50"/>
      <c r="DQ426" s="50"/>
      <c r="DR426" s="50"/>
      <c r="DS426" s="50"/>
      <c r="DT426" s="50"/>
      <c r="DU426" s="50"/>
      <c r="DV426" s="50"/>
      <c r="DW426" s="50"/>
      <c r="DX426" s="50"/>
      <c r="DY426" s="50"/>
      <c r="DZ426" s="50"/>
      <c r="EA426" s="50"/>
      <c r="EB426" s="50"/>
      <c r="EC426" s="50"/>
      <c r="ED426" s="50"/>
      <c r="EE426" s="50"/>
      <c r="EF426" s="50"/>
      <c r="EG426" s="50"/>
      <c r="EH426" s="50"/>
      <c r="EI426" s="50"/>
      <c r="EJ426" s="50"/>
      <c r="EK426" s="50"/>
      <c r="EL426" s="50"/>
      <c r="EM426" s="50"/>
      <c r="EN426" s="50"/>
      <c r="EO426" s="50"/>
      <c r="EP426" s="50"/>
      <c r="EQ426" s="50"/>
      <c r="ER426" s="50"/>
      <c r="ES426" s="50"/>
      <c r="ET426" s="50"/>
      <c r="EU426" s="50"/>
      <c r="EV426" s="50"/>
      <c r="EW426" s="50"/>
      <c r="EX426" s="50"/>
      <c r="EY426" s="50"/>
      <c r="EZ426" s="50"/>
      <c r="FA426" s="50"/>
      <c r="FB426" s="50"/>
      <c r="FC426" s="50"/>
      <c r="FD426" s="50"/>
      <c r="FE426" s="50"/>
      <c r="FF426" s="50"/>
      <c r="FG426" s="50"/>
      <c r="FH426" s="50"/>
      <c r="FI426" s="50"/>
      <c r="FJ426" s="50"/>
      <c r="FK426" s="50"/>
      <c r="FL426" s="50"/>
      <c r="FM426" s="50"/>
      <c r="FN426" s="50"/>
      <c r="FO426" s="50"/>
      <c r="FP426" s="50"/>
      <c r="FQ426" s="50"/>
      <c r="FR426" s="50"/>
      <c r="FS426" s="50"/>
      <c r="FT426" s="50"/>
      <c r="FU426" s="50"/>
      <c r="FV426" s="50"/>
      <c r="FW426" s="50"/>
      <c r="FX426" s="50"/>
      <c r="FY426" s="50"/>
      <c r="FZ426" s="50"/>
      <c r="GA426" s="50"/>
      <c r="GB426" s="50"/>
      <c r="GC426" s="50"/>
      <c r="GD426" s="50"/>
      <c r="GE426" s="50"/>
      <c r="GF426" s="50"/>
      <c r="GG426" s="50"/>
      <c r="GH426" s="50"/>
      <c r="GI426" s="50"/>
      <c r="GJ426" s="50"/>
      <c r="GK426" s="50"/>
      <c r="GL426" s="50"/>
      <c r="GM426" s="50"/>
      <c r="GN426" s="50"/>
      <c r="GO426" s="50"/>
      <c r="GP426" s="50"/>
      <c r="GQ426" s="50"/>
      <c r="GR426" s="50"/>
      <c r="GS426" s="50"/>
      <c r="GT426" s="50"/>
      <c r="GU426" s="50"/>
      <c r="GV426" s="50"/>
      <c r="GW426" s="50"/>
      <c r="GX426" s="50"/>
      <c r="GY426" s="50"/>
      <c r="GZ426" s="50"/>
      <c r="HA426" s="50"/>
      <c r="HB426" s="50"/>
      <c r="HC426" s="50"/>
      <c r="HD426" s="50"/>
      <c r="HE426" s="50"/>
      <c r="HF426" s="50"/>
      <c r="HG426" s="50"/>
      <c r="HH426" s="50"/>
      <c r="HI426" s="50"/>
      <c r="HJ426" s="50"/>
      <c r="HK426" s="50"/>
      <c r="HL426" s="50"/>
      <c r="HM426" s="50"/>
      <c r="HN426" s="50"/>
      <c r="HO426" s="50"/>
      <c r="HP426" s="50"/>
      <c r="HQ426" s="50"/>
      <c r="HR426" s="50"/>
      <c r="HS426" s="50"/>
      <c r="HT426" s="50"/>
      <c r="HU426" s="50"/>
      <c r="HV426" s="50"/>
      <c r="HW426" s="50"/>
      <c r="HX426" s="50"/>
      <c r="HY426" s="50"/>
      <c r="HZ426" s="50"/>
      <c r="IA426" s="50"/>
      <c r="IB426" s="50"/>
      <c r="IC426" s="50"/>
      <c r="ID426" s="50"/>
      <c r="IE426" s="50"/>
      <c r="IF426" s="50"/>
      <c r="IG426" s="50"/>
      <c r="IH426" s="50"/>
      <c r="II426" s="50"/>
      <c r="IJ426" s="50"/>
      <c r="IK426" s="50"/>
      <c r="IL426" s="50"/>
      <c r="IM426" s="50"/>
      <c r="IN426" s="50"/>
      <c r="IO426" s="50"/>
      <c r="IP426" s="50"/>
      <c r="IQ426" s="50"/>
      <c r="IR426" s="50"/>
      <c r="IS426" s="50"/>
    </row>
    <row r="427" spans="1:253" ht="14.25" customHeight="1" x14ac:dyDescent="0.2">
      <c r="A427" s="56" t="str">
        <f t="shared" si="43"/>
        <v>camera.5815</v>
      </c>
      <c r="B427" s="57">
        <v>5815</v>
      </c>
      <c r="C427" s="58" t="s">
        <v>1130</v>
      </c>
      <c r="D427" s="58">
        <v>3.9020000000000001</v>
      </c>
      <c r="E427" s="58" t="s">
        <v>45</v>
      </c>
      <c r="F427" s="58" t="s">
        <v>61</v>
      </c>
      <c r="G427" s="58" t="s">
        <v>35</v>
      </c>
      <c r="H427" s="58" t="s">
        <v>775</v>
      </c>
      <c r="I427" s="58" t="s">
        <v>775</v>
      </c>
      <c r="J427" s="50" t="s">
        <v>37</v>
      </c>
      <c r="K427" s="60" t="s">
        <v>162</v>
      </c>
      <c r="L427" s="76" t="s">
        <v>1206</v>
      </c>
      <c r="M427" s="58" t="s">
        <v>39</v>
      </c>
      <c r="N427" s="58" t="s">
        <v>40</v>
      </c>
      <c r="O427" s="50">
        <v>80</v>
      </c>
      <c r="P427" s="50">
        <v>80</v>
      </c>
      <c r="Q427" s="50">
        <v>554</v>
      </c>
      <c r="R427" s="50" t="s">
        <v>1682</v>
      </c>
      <c r="S427" s="50" t="s">
        <v>76</v>
      </c>
      <c r="T427" s="50">
        <v>3</v>
      </c>
      <c r="U427" s="50" t="s">
        <v>51</v>
      </c>
      <c r="V427" s="62" t="s">
        <v>1207</v>
      </c>
      <c r="W427" s="50" t="s">
        <v>68</v>
      </c>
      <c r="X427" s="50" t="s">
        <v>114</v>
      </c>
      <c r="AA427" s="50" t="s">
        <v>53</v>
      </c>
      <c r="AB427" s="58" t="s">
        <v>1130</v>
      </c>
      <c r="AC427" s="50" t="s">
        <v>511</v>
      </c>
      <c r="AD427" s="50">
        <v>41.478975022926697</v>
      </c>
      <c r="AE427" s="50">
        <v>2.1622154036521901</v>
      </c>
      <c r="AF427" s="50">
        <v>300</v>
      </c>
      <c r="AG427" s="50" t="s">
        <v>43</v>
      </c>
      <c r="AH427" s="50" t="str">
        <f t="shared" si="45"/>
        <v>C-58 3,902 Montcada i Reixac</v>
      </c>
      <c r="AI427" s="50"/>
      <c r="AJ427" s="50" t="str">
        <f t="shared" si="46"/>
        <v>{'Camera information':{'Identifier':'camera.5815','Number':5815,'Group':'C-58','Name':'C-58 3,902 Montcada i Reixac','Location':'ACCESSOS NORD',</v>
      </c>
      <c r="AK427" s="50" t="str">
        <f t="shared" si="44"/>
        <v>'Description':'C-58 3,902 Montcada i Reixac','Symbol':'Fixed camera','Owner':'SCT','Municipality':'Montcada i Reixac','Kilometric Point':'3,902','Road':'C-58','Direction':'CRE',</v>
      </c>
      <c r="AL427" s="50" t="str">
        <f t="shared" si="47"/>
        <v>'Latitude':'41,4789750229267','Longitude':'2,16221540365219','Manufacturer':'LANACCESS','Model':'onSafe MPEGx-100E','Protocol':'		Plettack','Polling':300,</v>
      </c>
      <c r="AM427" s="50" t="str">
        <f t="shared" si="49"/>
        <v>'Connection':{'Address':'10.137.227.215','Multicast address':'				239.137.227.215','User':'hello','Password':'world','HTTP port':80,'ONVIF port':80,'RTSP port':554},</v>
      </c>
      <c r="AN427" s="50" t="str">
        <f t="shared" si="48"/>
        <v>'PTZ protocol':{'Protocol':'		Plettack','Address':			17,'Port':3,'Serial settings':'9600,8,E,1'}}},</v>
      </c>
      <c r="AO427" s="50"/>
      <c r="AP427" s="50"/>
      <c r="AQ427" s="50"/>
      <c r="AR427" s="50"/>
      <c r="AS427" s="50"/>
      <c r="AT427" s="50"/>
      <c r="AU427" s="50"/>
      <c r="AV427" s="50"/>
      <c r="AW427" s="50"/>
      <c r="AX427" s="50"/>
      <c r="AY427" s="50"/>
      <c r="AZ427" s="50"/>
      <c r="BA427" s="50"/>
      <c r="BB427" s="50"/>
      <c r="BC427" s="50"/>
      <c r="BD427" s="50"/>
      <c r="BE427" s="50"/>
      <c r="BF427" s="50"/>
      <c r="BG427" s="50"/>
      <c r="BH427" s="50"/>
      <c r="BI427" s="50"/>
      <c r="BJ427" s="50"/>
      <c r="BK427" s="50"/>
      <c r="BL427" s="50"/>
      <c r="BM427" s="50"/>
      <c r="BN427" s="50"/>
      <c r="BO427" s="50"/>
      <c r="BP427" s="50"/>
      <c r="BQ427" s="50"/>
      <c r="BR427" s="50"/>
      <c r="BS427" s="50"/>
      <c r="BT427" s="50"/>
      <c r="BU427" s="50"/>
      <c r="BV427" s="50"/>
      <c r="BW427" s="50"/>
      <c r="BX427" s="50"/>
      <c r="BY427" s="50"/>
      <c r="BZ427" s="50"/>
      <c r="CA427" s="50"/>
      <c r="CB427" s="50"/>
      <c r="CC427" s="50"/>
      <c r="CD427" s="50"/>
      <c r="CE427" s="50"/>
      <c r="CF427" s="50"/>
      <c r="CG427" s="50"/>
      <c r="CH427" s="50"/>
      <c r="CI427" s="50"/>
      <c r="CJ427" s="50"/>
      <c r="CK427" s="50"/>
      <c r="CL427" s="50"/>
      <c r="CM427" s="50"/>
      <c r="CN427" s="50"/>
      <c r="CO427" s="50"/>
      <c r="CP427" s="50"/>
      <c r="CQ427" s="50"/>
      <c r="CR427" s="50"/>
      <c r="CS427" s="50"/>
      <c r="CT427" s="50"/>
      <c r="CU427" s="50"/>
      <c r="CV427" s="50"/>
      <c r="CW427" s="50"/>
      <c r="CX427" s="50"/>
      <c r="CY427" s="50"/>
      <c r="CZ427" s="50"/>
      <c r="DA427" s="50"/>
      <c r="DB427" s="50"/>
      <c r="DC427" s="50"/>
      <c r="DD427" s="50"/>
      <c r="DE427" s="50"/>
      <c r="DF427" s="50"/>
      <c r="DG427" s="50"/>
      <c r="DH427" s="50"/>
      <c r="DI427" s="50"/>
      <c r="DJ427" s="50"/>
      <c r="DK427" s="50"/>
      <c r="DL427" s="50"/>
      <c r="DM427" s="50"/>
      <c r="DN427" s="50"/>
      <c r="DO427" s="50"/>
      <c r="DP427" s="50"/>
      <c r="DQ427" s="50"/>
      <c r="DR427" s="50"/>
      <c r="DS427" s="50"/>
      <c r="DT427" s="50"/>
      <c r="DU427" s="50"/>
      <c r="DV427" s="50"/>
      <c r="DW427" s="50"/>
      <c r="DX427" s="50"/>
      <c r="DY427" s="50"/>
      <c r="DZ427" s="50"/>
      <c r="EA427" s="50"/>
      <c r="EB427" s="50"/>
      <c r="EC427" s="50"/>
      <c r="ED427" s="50"/>
      <c r="EE427" s="50"/>
      <c r="EF427" s="50"/>
      <c r="EG427" s="50"/>
      <c r="EH427" s="50"/>
      <c r="EI427" s="50"/>
      <c r="EJ427" s="50"/>
      <c r="EK427" s="50"/>
      <c r="EL427" s="50"/>
      <c r="EM427" s="50"/>
      <c r="EN427" s="50"/>
      <c r="EO427" s="50"/>
      <c r="EP427" s="50"/>
      <c r="EQ427" s="50"/>
      <c r="ER427" s="50"/>
      <c r="ES427" s="50"/>
      <c r="ET427" s="50"/>
      <c r="EU427" s="50"/>
      <c r="EV427" s="50"/>
      <c r="EW427" s="50"/>
      <c r="EX427" s="50"/>
      <c r="EY427" s="50"/>
      <c r="EZ427" s="50"/>
      <c r="FA427" s="50"/>
      <c r="FB427" s="50"/>
      <c r="FC427" s="50"/>
      <c r="FD427" s="50"/>
      <c r="FE427" s="50"/>
      <c r="FF427" s="50"/>
      <c r="FG427" s="50"/>
      <c r="FH427" s="50"/>
      <c r="FI427" s="50"/>
      <c r="FJ427" s="50"/>
      <c r="FK427" s="50"/>
      <c r="FL427" s="50"/>
      <c r="FM427" s="50"/>
      <c r="FN427" s="50"/>
      <c r="FO427" s="50"/>
      <c r="FP427" s="50"/>
      <c r="FQ427" s="50"/>
      <c r="FR427" s="50"/>
      <c r="FS427" s="50"/>
      <c r="FT427" s="50"/>
      <c r="FU427" s="50"/>
      <c r="FV427" s="50"/>
      <c r="FW427" s="50"/>
      <c r="FX427" s="50"/>
      <c r="FY427" s="50"/>
      <c r="FZ427" s="50"/>
      <c r="GA427" s="50"/>
      <c r="GB427" s="50"/>
      <c r="GC427" s="50"/>
      <c r="GD427" s="50"/>
      <c r="GE427" s="50"/>
      <c r="GF427" s="50"/>
      <c r="GG427" s="50"/>
      <c r="GH427" s="50"/>
      <c r="GI427" s="50"/>
      <c r="GJ427" s="50"/>
      <c r="GK427" s="50"/>
      <c r="GL427" s="50"/>
      <c r="GM427" s="50"/>
      <c r="GN427" s="50"/>
      <c r="GO427" s="50"/>
      <c r="GP427" s="50"/>
      <c r="GQ427" s="50"/>
      <c r="GR427" s="50"/>
      <c r="GS427" s="50"/>
      <c r="GT427" s="50"/>
      <c r="GU427" s="50"/>
      <c r="GV427" s="50"/>
      <c r="GW427" s="50"/>
      <c r="GX427" s="50"/>
      <c r="GY427" s="50"/>
      <c r="GZ427" s="50"/>
      <c r="HA427" s="50"/>
      <c r="HB427" s="50"/>
      <c r="HC427" s="50"/>
      <c r="HD427" s="50"/>
      <c r="HE427" s="50"/>
      <c r="HF427" s="50"/>
      <c r="HG427" s="50"/>
      <c r="HH427" s="50"/>
      <c r="HI427" s="50"/>
      <c r="HJ427" s="50"/>
      <c r="HK427" s="50"/>
      <c r="HL427" s="50"/>
      <c r="HM427" s="50"/>
      <c r="HN427" s="50"/>
      <c r="HO427" s="50"/>
      <c r="HP427" s="50"/>
      <c r="HQ427" s="50"/>
      <c r="HR427" s="50"/>
      <c r="HS427" s="50"/>
      <c r="HT427" s="50"/>
      <c r="HU427" s="50"/>
      <c r="HV427" s="50"/>
      <c r="HW427" s="50"/>
      <c r="HX427" s="50"/>
      <c r="HY427" s="50"/>
      <c r="HZ427" s="50"/>
      <c r="IA427" s="50"/>
      <c r="IB427" s="50"/>
      <c r="IC427" s="50"/>
      <c r="ID427" s="50"/>
      <c r="IE427" s="50"/>
      <c r="IF427" s="50"/>
      <c r="IG427" s="50"/>
      <c r="IH427" s="50"/>
      <c r="II427" s="50"/>
      <c r="IJ427" s="50"/>
      <c r="IK427" s="50"/>
      <c r="IL427" s="50"/>
      <c r="IM427" s="50"/>
      <c r="IN427" s="50"/>
      <c r="IO427" s="50"/>
      <c r="IP427" s="50"/>
      <c r="IQ427" s="50"/>
      <c r="IR427" s="50"/>
      <c r="IS427" s="50"/>
    </row>
    <row r="428" spans="1:253" ht="14.25" customHeight="1" x14ac:dyDescent="0.2">
      <c r="A428" s="56" t="str">
        <f t="shared" si="43"/>
        <v>camera.5816</v>
      </c>
      <c r="B428" s="57">
        <v>5816</v>
      </c>
      <c r="C428" s="58" t="s">
        <v>1130</v>
      </c>
      <c r="D428" s="58">
        <v>4</v>
      </c>
      <c r="E428" s="58" t="s">
        <v>45</v>
      </c>
      <c r="F428" s="58" t="s">
        <v>61</v>
      </c>
      <c r="G428" s="58" t="s">
        <v>35</v>
      </c>
      <c r="H428" s="58" t="s">
        <v>775</v>
      </c>
      <c r="I428" s="58" t="s">
        <v>775</v>
      </c>
      <c r="J428" s="50" t="s">
        <v>37</v>
      </c>
      <c r="K428" s="60" t="s">
        <v>162</v>
      </c>
      <c r="L428" s="71" t="s">
        <v>1208</v>
      </c>
      <c r="M428" s="58" t="s">
        <v>39</v>
      </c>
      <c r="N428" s="58" t="s">
        <v>40</v>
      </c>
      <c r="O428" s="50">
        <v>80</v>
      </c>
      <c r="P428" s="50">
        <v>80</v>
      </c>
      <c r="Q428" s="50">
        <v>554</v>
      </c>
      <c r="R428" s="50" t="s">
        <v>1682</v>
      </c>
      <c r="S428" s="50" t="s">
        <v>72</v>
      </c>
      <c r="T428" s="50">
        <v>3</v>
      </c>
      <c r="U428" s="50" t="s">
        <v>51</v>
      </c>
      <c r="V428" s="62" t="s">
        <v>1209</v>
      </c>
      <c r="W428" s="50" t="s">
        <v>68</v>
      </c>
      <c r="AA428" s="50" t="s">
        <v>53</v>
      </c>
      <c r="AB428" s="58" t="s">
        <v>1130</v>
      </c>
      <c r="AC428" s="50" t="s">
        <v>511</v>
      </c>
      <c r="AD428" s="50">
        <v>41.480995693702504</v>
      </c>
      <c r="AE428" s="50">
        <v>2.1605672900997202</v>
      </c>
      <c r="AF428" s="50">
        <v>300</v>
      </c>
      <c r="AG428" s="50" t="s">
        <v>43</v>
      </c>
      <c r="AH428" s="50" t="str">
        <f t="shared" si="45"/>
        <v>C-58 4 Montcada i Reixac</v>
      </c>
      <c r="AI428" s="50"/>
      <c r="AJ428" s="50" t="str">
        <f t="shared" si="46"/>
        <v>{'Camera information':{'Identifier':'camera.5816','Number':5816,'Group':'C-58','Name':'C-58 4 Montcada i Reixac','Location':'ACCESSOS NORD',</v>
      </c>
      <c r="AK428" s="50" t="str">
        <f t="shared" si="44"/>
        <v>'Description':'C-58 4 Montcada i Reixac','Symbol':'Fixed camera','Owner':'SCT','Municipality':'Montcada i Reixac','Kilometric Point':'4','Road':'C-58','Direction':'CRE',</v>
      </c>
      <c r="AL428" s="50" t="str">
        <f t="shared" si="47"/>
        <v>'Latitude':'41,4809956937025','Longitude':'2,16056729009972','Manufacturer':'LANACCESS','Model':'onSafe MPEGx-100E','Protocol':'		Plettack','Polling':300,</v>
      </c>
      <c r="AM428" s="50" t="str">
        <f t="shared" si="49"/>
        <v>'Connection':{'Address':'10.137.227.216','Multicast address':'				239.137.227.216','User':'hello','Password':'world','HTTP port':80,'ONVIF port':80,'RTSP port':554},</v>
      </c>
      <c r="AN428" s="50" t="str">
        <f t="shared" si="48"/>
        <v>'PTZ protocol':{'Protocol':'		Plettack','Address':			18,'Port':3,'Serial settings':'9600,8,E,1'}}},</v>
      </c>
      <c r="AO428" s="50"/>
      <c r="AP428" s="50"/>
      <c r="AQ428" s="50"/>
      <c r="AR428" s="50"/>
      <c r="AS428" s="50"/>
      <c r="AT428" s="50"/>
      <c r="AU428" s="50"/>
      <c r="AV428" s="50"/>
      <c r="AW428" s="50"/>
      <c r="AX428" s="50"/>
      <c r="AY428" s="50"/>
      <c r="AZ428" s="50"/>
      <c r="BA428" s="50"/>
      <c r="BB428" s="50"/>
      <c r="BC428" s="50"/>
      <c r="BD428" s="50"/>
      <c r="BE428" s="50"/>
      <c r="BF428" s="50"/>
      <c r="BG428" s="50"/>
      <c r="BH428" s="50"/>
      <c r="BI428" s="50"/>
      <c r="BJ428" s="50"/>
      <c r="BK428" s="50"/>
      <c r="BL428" s="50"/>
      <c r="BM428" s="50"/>
      <c r="BN428" s="50"/>
      <c r="BO428" s="50"/>
      <c r="BP428" s="50"/>
      <c r="BQ428" s="50"/>
      <c r="BR428" s="50"/>
      <c r="BS428" s="50"/>
      <c r="BT428" s="50"/>
      <c r="BU428" s="50"/>
      <c r="BV428" s="50"/>
      <c r="BW428" s="50"/>
      <c r="BX428" s="50"/>
      <c r="BY428" s="50"/>
      <c r="BZ428" s="50"/>
      <c r="CA428" s="50"/>
      <c r="CB428" s="50"/>
      <c r="CC428" s="50"/>
      <c r="CD428" s="50"/>
      <c r="CE428" s="50"/>
      <c r="CF428" s="50"/>
      <c r="CG428" s="50"/>
      <c r="CH428" s="50"/>
      <c r="CI428" s="50"/>
      <c r="CJ428" s="50"/>
      <c r="CK428" s="50"/>
      <c r="CL428" s="50"/>
      <c r="CM428" s="50"/>
      <c r="CN428" s="50"/>
      <c r="CO428" s="50"/>
      <c r="CP428" s="50"/>
      <c r="CQ428" s="50"/>
      <c r="CR428" s="50"/>
      <c r="CS428" s="50"/>
      <c r="CT428" s="50"/>
      <c r="CU428" s="50"/>
      <c r="CV428" s="50"/>
      <c r="CW428" s="50"/>
      <c r="CX428" s="50"/>
      <c r="CY428" s="50"/>
      <c r="CZ428" s="50"/>
      <c r="DA428" s="50"/>
      <c r="DB428" s="50"/>
      <c r="DC428" s="50"/>
      <c r="DD428" s="50"/>
      <c r="DE428" s="50"/>
      <c r="DF428" s="50"/>
      <c r="DG428" s="50"/>
      <c r="DH428" s="50"/>
      <c r="DI428" s="50"/>
      <c r="DJ428" s="50"/>
      <c r="DK428" s="50"/>
      <c r="DL428" s="50"/>
      <c r="DM428" s="50"/>
      <c r="DN428" s="50"/>
      <c r="DO428" s="50"/>
      <c r="DP428" s="50"/>
      <c r="DQ428" s="50"/>
      <c r="DR428" s="50"/>
      <c r="DS428" s="50"/>
      <c r="DT428" s="50"/>
      <c r="DU428" s="50"/>
      <c r="DV428" s="50"/>
      <c r="DW428" s="50"/>
      <c r="DX428" s="50"/>
      <c r="DY428" s="50"/>
      <c r="DZ428" s="50"/>
      <c r="EA428" s="50"/>
      <c r="EB428" s="50"/>
      <c r="EC428" s="50"/>
      <c r="ED428" s="50"/>
      <c r="EE428" s="50"/>
      <c r="EF428" s="50"/>
      <c r="EG428" s="50"/>
      <c r="EH428" s="50"/>
      <c r="EI428" s="50"/>
      <c r="EJ428" s="50"/>
      <c r="EK428" s="50"/>
      <c r="EL428" s="50"/>
      <c r="EM428" s="50"/>
      <c r="EN428" s="50"/>
      <c r="EO428" s="50"/>
      <c r="EP428" s="50"/>
      <c r="EQ428" s="50"/>
      <c r="ER428" s="50"/>
      <c r="ES428" s="50"/>
      <c r="ET428" s="50"/>
      <c r="EU428" s="50"/>
      <c r="EV428" s="50"/>
      <c r="EW428" s="50"/>
      <c r="EX428" s="50"/>
      <c r="EY428" s="50"/>
      <c r="EZ428" s="50"/>
      <c r="FA428" s="50"/>
      <c r="FB428" s="50"/>
      <c r="FC428" s="50"/>
      <c r="FD428" s="50"/>
      <c r="FE428" s="50"/>
      <c r="FF428" s="50"/>
      <c r="FG428" s="50"/>
      <c r="FH428" s="50"/>
      <c r="FI428" s="50"/>
      <c r="FJ428" s="50"/>
      <c r="FK428" s="50"/>
      <c r="FL428" s="50"/>
      <c r="FM428" s="50"/>
      <c r="FN428" s="50"/>
      <c r="FO428" s="50"/>
      <c r="FP428" s="50"/>
      <c r="FQ428" s="50"/>
      <c r="FR428" s="50"/>
      <c r="FS428" s="50"/>
      <c r="FT428" s="50"/>
      <c r="FU428" s="50"/>
      <c r="FV428" s="50"/>
      <c r="FW428" s="50"/>
      <c r="FX428" s="50"/>
      <c r="FY428" s="50"/>
      <c r="FZ428" s="50"/>
      <c r="GA428" s="50"/>
      <c r="GB428" s="50"/>
      <c r="GC428" s="50"/>
      <c r="GD428" s="50"/>
      <c r="GE428" s="50"/>
      <c r="GF428" s="50"/>
      <c r="GG428" s="50"/>
      <c r="GH428" s="50"/>
      <c r="GI428" s="50"/>
      <c r="GJ428" s="50"/>
      <c r="GK428" s="50"/>
      <c r="GL428" s="50"/>
      <c r="GM428" s="50"/>
      <c r="GN428" s="50"/>
      <c r="GO428" s="50"/>
      <c r="GP428" s="50"/>
      <c r="GQ428" s="50"/>
      <c r="GR428" s="50"/>
      <c r="GS428" s="50"/>
      <c r="GT428" s="50"/>
      <c r="GU428" s="50"/>
      <c r="GV428" s="50"/>
      <c r="GW428" s="50"/>
      <c r="GX428" s="50"/>
      <c r="GY428" s="50"/>
      <c r="GZ428" s="50"/>
      <c r="HA428" s="50"/>
      <c r="HB428" s="50"/>
      <c r="HC428" s="50"/>
      <c r="HD428" s="50"/>
      <c r="HE428" s="50"/>
      <c r="HF428" s="50"/>
      <c r="HG428" s="50"/>
      <c r="HH428" s="50"/>
      <c r="HI428" s="50"/>
      <c r="HJ428" s="50"/>
      <c r="HK428" s="50"/>
      <c r="HL428" s="50"/>
      <c r="HM428" s="50"/>
      <c r="HN428" s="50"/>
      <c r="HO428" s="50"/>
      <c r="HP428" s="50"/>
      <c r="HQ428" s="50"/>
      <c r="HR428" s="50"/>
      <c r="HS428" s="50"/>
      <c r="HT428" s="50"/>
      <c r="HU428" s="50"/>
      <c r="HV428" s="50"/>
      <c r="HW428" s="50"/>
      <c r="HX428" s="50"/>
      <c r="HY428" s="50"/>
      <c r="HZ428" s="50"/>
      <c r="IA428" s="50"/>
      <c r="IB428" s="50"/>
      <c r="IC428" s="50"/>
      <c r="ID428" s="50"/>
      <c r="IE428" s="50"/>
      <c r="IF428" s="50"/>
      <c r="IG428" s="50"/>
      <c r="IH428" s="50"/>
      <c r="II428" s="50"/>
      <c r="IJ428" s="50"/>
      <c r="IK428" s="50"/>
      <c r="IL428" s="50"/>
      <c r="IM428" s="50"/>
      <c r="IN428" s="50"/>
      <c r="IO428" s="50"/>
      <c r="IP428" s="50"/>
      <c r="IQ428" s="50"/>
      <c r="IR428" s="50"/>
      <c r="IS428" s="50"/>
    </row>
    <row r="429" spans="1:253" ht="14.25" customHeight="1" x14ac:dyDescent="0.2">
      <c r="A429" s="56" t="str">
        <f t="shared" si="43"/>
        <v>camera.5817</v>
      </c>
      <c r="B429" s="57">
        <v>5817</v>
      </c>
      <c r="C429" s="58" t="s">
        <v>1130</v>
      </c>
      <c r="D429" s="58">
        <v>4.2</v>
      </c>
      <c r="E429" s="58" t="s">
        <v>45</v>
      </c>
      <c r="F429" s="58" t="s">
        <v>61</v>
      </c>
      <c r="G429" s="58" t="s">
        <v>35</v>
      </c>
      <c r="H429" s="58" t="s">
        <v>775</v>
      </c>
      <c r="I429" s="58" t="s">
        <v>775</v>
      </c>
      <c r="J429" s="50" t="s">
        <v>37</v>
      </c>
      <c r="K429" s="60" t="s">
        <v>162</v>
      </c>
      <c r="L429" s="76" t="s">
        <v>1210</v>
      </c>
      <c r="M429" s="58" t="s">
        <v>39</v>
      </c>
      <c r="N429" s="58" t="s">
        <v>40</v>
      </c>
      <c r="O429" s="50">
        <v>80</v>
      </c>
      <c r="P429" s="50">
        <v>80</v>
      </c>
      <c r="Q429" s="50">
        <v>554</v>
      </c>
      <c r="R429" s="50" t="s">
        <v>1682</v>
      </c>
      <c r="S429" s="50" t="s">
        <v>614</v>
      </c>
      <c r="T429" s="50">
        <v>3</v>
      </c>
      <c r="U429" s="50" t="s">
        <v>51</v>
      </c>
      <c r="V429" s="62" t="s">
        <v>1211</v>
      </c>
      <c r="W429" s="50" t="s">
        <v>68</v>
      </c>
      <c r="AA429" s="50" t="s">
        <v>53</v>
      </c>
      <c r="AB429" s="58" t="s">
        <v>1130</v>
      </c>
      <c r="AC429" s="50" t="s">
        <v>89</v>
      </c>
      <c r="AD429" s="50">
        <v>41.4827913210327</v>
      </c>
      <c r="AE429" s="50">
        <v>2.1599563803386901</v>
      </c>
      <c r="AF429" s="50">
        <v>300</v>
      </c>
      <c r="AG429" s="50" t="s">
        <v>43</v>
      </c>
      <c r="AH429" s="50" t="str">
        <f t="shared" si="45"/>
        <v>C-58 4,2 Montcada i Reixac</v>
      </c>
      <c r="AI429" s="50"/>
      <c r="AJ429" s="50" t="str">
        <f t="shared" si="46"/>
        <v>{'Camera information':{'Identifier':'camera.5817','Number':5817,'Group':'C-58','Name':'C-58 4,2 Montcada i Reixac','Location':'ACCESSOS NORD',</v>
      </c>
      <c r="AK429" s="50" t="str">
        <f t="shared" si="44"/>
        <v>'Description':'C-58 4,2 Montcada i Reixac','Symbol':'Fixed camera','Owner':'SCT','Municipality':'Montcada i Reixac','Kilometric Point':'4,2','Road':'C-58','Direction':'0',</v>
      </c>
      <c r="AL429" s="50" t="str">
        <f t="shared" si="47"/>
        <v>'Latitude':'41,4827913210327','Longitude':'2,15995638033869','Manufacturer':'LANACCESS','Model':'onSafe MPEGx-100E','Protocol':'		Plettack','Polling':300,</v>
      </c>
      <c r="AM429" s="50" t="str">
        <f t="shared" si="49"/>
        <v>'Connection':{'Address':'10.137.227.217','Multicast address':'				239.137.227.217','User':'hello','Password':'world','HTTP port':80,'ONVIF port':80,'RTSP port':554},</v>
      </c>
      <c r="AN429" s="50" t="str">
        <f t="shared" si="48"/>
        <v>'PTZ protocol':{'Protocol':'		Plettack','Address':			23,'Port':3,'Serial settings':'9600,8,E,1'}}},</v>
      </c>
      <c r="AO429" s="50"/>
      <c r="AP429" s="50"/>
      <c r="AQ429" s="50"/>
      <c r="AR429" s="50"/>
      <c r="AS429" s="50"/>
      <c r="AT429" s="50"/>
      <c r="AU429" s="50"/>
      <c r="AV429" s="50"/>
      <c r="AW429" s="50"/>
      <c r="AX429" s="50"/>
      <c r="AY429" s="50"/>
      <c r="AZ429" s="50"/>
      <c r="BA429" s="50"/>
      <c r="BB429" s="50"/>
      <c r="BC429" s="50"/>
      <c r="BD429" s="50"/>
      <c r="BE429" s="50"/>
      <c r="BF429" s="50"/>
      <c r="BG429" s="50"/>
      <c r="BH429" s="50"/>
      <c r="BI429" s="50"/>
      <c r="BJ429" s="50"/>
      <c r="BK429" s="50"/>
      <c r="BL429" s="50"/>
      <c r="BM429" s="50"/>
      <c r="BN429" s="50"/>
      <c r="BO429" s="50"/>
      <c r="BP429" s="50"/>
      <c r="BQ429" s="50"/>
      <c r="BR429" s="50"/>
      <c r="BS429" s="50"/>
      <c r="BT429" s="50"/>
      <c r="BU429" s="50"/>
      <c r="BV429" s="50"/>
      <c r="BW429" s="50"/>
      <c r="BX429" s="50"/>
      <c r="BY429" s="50"/>
      <c r="BZ429" s="50"/>
      <c r="CA429" s="50"/>
      <c r="CB429" s="50"/>
      <c r="CC429" s="50"/>
      <c r="CD429" s="50"/>
      <c r="CE429" s="50"/>
      <c r="CF429" s="50"/>
      <c r="CG429" s="50"/>
      <c r="CH429" s="50"/>
      <c r="CI429" s="50"/>
      <c r="CJ429" s="50"/>
      <c r="CK429" s="50"/>
      <c r="CL429" s="50"/>
      <c r="CM429" s="50"/>
      <c r="CN429" s="50"/>
      <c r="CO429" s="50"/>
      <c r="CP429" s="50"/>
      <c r="CQ429" s="50"/>
      <c r="CR429" s="50"/>
      <c r="CS429" s="50"/>
      <c r="CT429" s="50"/>
      <c r="CU429" s="50"/>
      <c r="CV429" s="50"/>
      <c r="CW429" s="50"/>
      <c r="CX429" s="50"/>
      <c r="CY429" s="50"/>
      <c r="CZ429" s="50"/>
      <c r="DA429" s="50"/>
      <c r="DB429" s="50"/>
      <c r="DC429" s="50"/>
      <c r="DD429" s="50"/>
      <c r="DE429" s="50"/>
      <c r="DF429" s="50"/>
      <c r="DG429" s="50"/>
      <c r="DH429" s="50"/>
      <c r="DI429" s="50"/>
      <c r="DJ429" s="50"/>
      <c r="DK429" s="50"/>
      <c r="DL429" s="50"/>
      <c r="DM429" s="50"/>
      <c r="DN429" s="50"/>
      <c r="DO429" s="50"/>
      <c r="DP429" s="50"/>
      <c r="DQ429" s="50"/>
      <c r="DR429" s="50"/>
      <c r="DS429" s="50"/>
      <c r="DT429" s="50"/>
      <c r="DU429" s="50"/>
      <c r="DV429" s="50"/>
      <c r="DW429" s="50"/>
      <c r="DX429" s="50"/>
      <c r="DY429" s="50"/>
      <c r="DZ429" s="50"/>
      <c r="EA429" s="50"/>
      <c r="EB429" s="50"/>
      <c r="EC429" s="50"/>
      <c r="ED429" s="50"/>
      <c r="EE429" s="50"/>
      <c r="EF429" s="50"/>
      <c r="EG429" s="50"/>
      <c r="EH429" s="50"/>
      <c r="EI429" s="50"/>
      <c r="EJ429" s="50"/>
      <c r="EK429" s="50"/>
      <c r="EL429" s="50"/>
      <c r="EM429" s="50"/>
      <c r="EN429" s="50"/>
      <c r="EO429" s="50"/>
      <c r="EP429" s="50"/>
      <c r="EQ429" s="50"/>
      <c r="ER429" s="50"/>
      <c r="ES429" s="50"/>
      <c r="ET429" s="50"/>
      <c r="EU429" s="50"/>
      <c r="EV429" s="50"/>
      <c r="EW429" s="50"/>
      <c r="EX429" s="50"/>
      <c r="EY429" s="50"/>
      <c r="EZ429" s="50"/>
      <c r="FA429" s="50"/>
      <c r="FB429" s="50"/>
      <c r="FC429" s="50"/>
      <c r="FD429" s="50"/>
      <c r="FE429" s="50"/>
      <c r="FF429" s="50"/>
      <c r="FG429" s="50"/>
      <c r="FH429" s="50"/>
      <c r="FI429" s="50"/>
      <c r="FJ429" s="50"/>
      <c r="FK429" s="50"/>
      <c r="FL429" s="50"/>
      <c r="FM429" s="50"/>
      <c r="FN429" s="50"/>
      <c r="FO429" s="50"/>
      <c r="FP429" s="50"/>
      <c r="FQ429" s="50"/>
      <c r="FR429" s="50"/>
      <c r="FS429" s="50"/>
      <c r="FT429" s="50"/>
      <c r="FU429" s="50"/>
      <c r="FV429" s="50"/>
      <c r="FW429" s="50"/>
      <c r="FX429" s="50"/>
      <c r="FY429" s="50"/>
      <c r="FZ429" s="50"/>
      <c r="GA429" s="50"/>
      <c r="GB429" s="50"/>
      <c r="GC429" s="50"/>
      <c r="GD429" s="50"/>
      <c r="GE429" s="50"/>
      <c r="GF429" s="50"/>
      <c r="GG429" s="50"/>
      <c r="GH429" s="50"/>
      <c r="GI429" s="50"/>
      <c r="GJ429" s="50"/>
      <c r="GK429" s="50"/>
      <c r="GL429" s="50"/>
      <c r="GM429" s="50"/>
      <c r="GN429" s="50"/>
      <c r="GO429" s="50"/>
      <c r="GP429" s="50"/>
      <c r="GQ429" s="50"/>
      <c r="GR429" s="50"/>
      <c r="GS429" s="50"/>
      <c r="GT429" s="50"/>
      <c r="GU429" s="50"/>
      <c r="GV429" s="50"/>
      <c r="GW429" s="50"/>
      <c r="GX429" s="50"/>
      <c r="GY429" s="50"/>
      <c r="GZ429" s="50"/>
      <c r="HA429" s="50"/>
      <c r="HB429" s="50"/>
      <c r="HC429" s="50"/>
      <c r="HD429" s="50"/>
      <c r="HE429" s="50"/>
      <c r="HF429" s="50"/>
      <c r="HG429" s="50"/>
      <c r="HH429" s="50"/>
      <c r="HI429" s="50"/>
      <c r="HJ429" s="50"/>
      <c r="HK429" s="50"/>
      <c r="HL429" s="50"/>
      <c r="HM429" s="50"/>
      <c r="HN429" s="50"/>
      <c r="HO429" s="50"/>
      <c r="HP429" s="50"/>
      <c r="HQ429" s="50"/>
      <c r="HR429" s="50"/>
      <c r="HS429" s="50"/>
      <c r="HT429" s="50"/>
      <c r="HU429" s="50"/>
      <c r="HV429" s="50"/>
      <c r="HW429" s="50"/>
      <c r="HX429" s="50"/>
      <c r="HY429" s="50"/>
      <c r="HZ429" s="50"/>
      <c r="IA429" s="50"/>
      <c r="IB429" s="50"/>
      <c r="IC429" s="50"/>
      <c r="ID429" s="50"/>
      <c r="IE429" s="50"/>
      <c r="IF429" s="50"/>
      <c r="IG429" s="50"/>
      <c r="IH429" s="50"/>
      <c r="II429" s="50"/>
      <c r="IJ429" s="50"/>
      <c r="IK429" s="50"/>
      <c r="IL429" s="50"/>
      <c r="IM429" s="50"/>
      <c r="IN429" s="50"/>
      <c r="IO429" s="50"/>
      <c r="IP429" s="50"/>
      <c r="IQ429" s="50"/>
      <c r="IR429" s="50"/>
      <c r="IS429" s="50"/>
    </row>
    <row r="430" spans="1:253" ht="14.25" customHeight="1" x14ac:dyDescent="0.2">
      <c r="A430" s="56" t="str">
        <f t="shared" si="43"/>
        <v>camera.5818</v>
      </c>
      <c r="B430" s="57">
        <v>5818</v>
      </c>
      <c r="C430" s="58" t="s">
        <v>1130</v>
      </c>
      <c r="D430" s="58">
        <v>4.5890000000000004</v>
      </c>
      <c r="E430" s="58" t="s">
        <v>45</v>
      </c>
      <c r="F430" s="58" t="s">
        <v>61</v>
      </c>
      <c r="G430" s="58" t="s">
        <v>35</v>
      </c>
      <c r="H430" s="58" t="s">
        <v>775</v>
      </c>
      <c r="I430" s="58" t="s">
        <v>775</v>
      </c>
      <c r="J430" s="50" t="s">
        <v>37</v>
      </c>
      <c r="K430" s="60" t="s">
        <v>162</v>
      </c>
      <c r="L430" s="71" t="s">
        <v>1212</v>
      </c>
      <c r="M430" s="58" t="s">
        <v>39</v>
      </c>
      <c r="N430" s="58" t="s">
        <v>40</v>
      </c>
      <c r="O430" s="50">
        <v>80</v>
      </c>
      <c r="P430" s="50">
        <v>80</v>
      </c>
      <c r="Q430" s="50">
        <v>554</v>
      </c>
      <c r="R430" s="50" t="s">
        <v>1682</v>
      </c>
      <c r="S430" s="50" t="s">
        <v>549</v>
      </c>
      <c r="T430" s="50">
        <v>3</v>
      </c>
      <c r="U430" s="50" t="s">
        <v>51</v>
      </c>
      <c r="V430" s="62" t="s">
        <v>1213</v>
      </c>
      <c r="W430" s="50" t="s">
        <v>68</v>
      </c>
      <c r="AA430" s="50" t="s">
        <v>53</v>
      </c>
      <c r="AB430" s="58" t="s">
        <v>1130</v>
      </c>
      <c r="AC430" s="50" t="s">
        <v>511</v>
      </c>
      <c r="AD430" s="50">
        <v>41.487565294225902</v>
      </c>
      <c r="AE430" s="50">
        <v>2.1598544694315902</v>
      </c>
      <c r="AF430" s="50">
        <v>300</v>
      </c>
      <c r="AG430" s="50" t="s">
        <v>43</v>
      </c>
      <c r="AH430" s="50" t="str">
        <f t="shared" si="45"/>
        <v>C-58 4,589 Montcada i Reixac</v>
      </c>
      <c r="AI430" s="50"/>
      <c r="AJ430" s="50" t="str">
        <f t="shared" si="46"/>
        <v>{'Camera information':{'Identifier':'camera.5818','Number':5818,'Group':'C-58','Name':'C-58 4,589 Montcada i Reixac','Location':'ACCESSOS NORD',</v>
      </c>
      <c r="AK430" s="50" t="str">
        <f t="shared" si="44"/>
        <v>'Description':'C-58 4,589 Montcada i Reixac','Symbol':'Fixed camera','Owner':'SCT','Municipality':'Montcada i Reixac','Kilometric Point':'4,589','Road':'C-58','Direction':'CRE',</v>
      </c>
      <c r="AL430" s="50" t="str">
        <f t="shared" si="47"/>
        <v>'Latitude':'41,4875652942259','Longitude':'2,15985446943159','Manufacturer':'LANACCESS','Model':'onSafe MPEGx-100E','Protocol':'		Plettack','Polling':300,</v>
      </c>
      <c r="AM430" s="50" t="str">
        <f t="shared" si="49"/>
        <v>'Connection':{'Address':'10.137.227.218','Multicast address':'				239.137.227.218','User':'hello','Password':'world','HTTP port':80,'ONVIF port':80,'RTSP port':554},</v>
      </c>
      <c r="AN430" s="50" t="str">
        <f t="shared" si="48"/>
        <v>'PTZ protocol':{'Protocol':'		Plettack','Address':			13,'Port':3,'Serial settings':'9600,8,E,1'}}},</v>
      </c>
      <c r="AO430" s="50"/>
      <c r="AP430" s="50"/>
      <c r="AQ430" s="50"/>
      <c r="AR430" s="50"/>
      <c r="AS430" s="50"/>
      <c r="AT430" s="50"/>
      <c r="AU430" s="50"/>
      <c r="AV430" s="50"/>
      <c r="AW430" s="50"/>
      <c r="AX430" s="50"/>
      <c r="AY430" s="50"/>
      <c r="AZ430" s="50"/>
      <c r="BA430" s="50"/>
      <c r="BB430" s="50"/>
      <c r="BC430" s="50"/>
      <c r="BD430" s="50"/>
      <c r="BE430" s="50"/>
      <c r="BF430" s="50"/>
      <c r="BG430" s="50"/>
      <c r="BH430" s="50"/>
      <c r="BI430" s="50"/>
      <c r="BJ430" s="50"/>
      <c r="BK430" s="50"/>
      <c r="BL430" s="50"/>
      <c r="BM430" s="50"/>
      <c r="BN430" s="50"/>
      <c r="BO430" s="50"/>
      <c r="BP430" s="50"/>
      <c r="BQ430" s="50"/>
      <c r="BR430" s="50"/>
      <c r="BS430" s="50"/>
      <c r="BT430" s="50"/>
      <c r="BU430" s="50"/>
      <c r="BV430" s="50"/>
      <c r="BW430" s="50"/>
      <c r="BX430" s="50"/>
      <c r="BY430" s="50"/>
      <c r="BZ430" s="50"/>
      <c r="CA430" s="50"/>
      <c r="CB430" s="50"/>
      <c r="CC430" s="50"/>
      <c r="CD430" s="50"/>
      <c r="CE430" s="50"/>
      <c r="CF430" s="50"/>
      <c r="CG430" s="50"/>
      <c r="CH430" s="50"/>
      <c r="CI430" s="50"/>
      <c r="CJ430" s="50"/>
      <c r="CK430" s="50"/>
      <c r="CL430" s="50"/>
      <c r="CM430" s="50"/>
      <c r="CN430" s="50"/>
      <c r="CO430" s="50"/>
      <c r="CP430" s="50"/>
      <c r="CQ430" s="50"/>
      <c r="CR430" s="50"/>
      <c r="CS430" s="50"/>
      <c r="CT430" s="50"/>
      <c r="CU430" s="50"/>
      <c r="CV430" s="50"/>
      <c r="CW430" s="50"/>
      <c r="CX430" s="50"/>
      <c r="CY430" s="50"/>
      <c r="CZ430" s="50"/>
      <c r="DA430" s="50"/>
      <c r="DB430" s="50"/>
      <c r="DC430" s="50"/>
      <c r="DD430" s="50"/>
      <c r="DE430" s="50"/>
      <c r="DF430" s="50"/>
      <c r="DG430" s="50"/>
      <c r="DH430" s="50"/>
      <c r="DI430" s="50"/>
      <c r="DJ430" s="50"/>
      <c r="DK430" s="50"/>
      <c r="DL430" s="50"/>
      <c r="DM430" s="50"/>
      <c r="DN430" s="50"/>
      <c r="DO430" s="50"/>
      <c r="DP430" s="50"/>
      <c r="DQ430" s="50"/>
      <c r="DR430" s="50"/>
      <c r="DS430" s="50"/>
      <c r="DT430" s="50"/>
      <c r="DU430" s="50"/>
      <c r="DV430" s="50"/>
      <c r="DW430" s="50"/>
      <c r="DX430" s="50"/>
      <c r="DY430" s="50"/>
      <c r="DZ430" s="50"/>
      <c r="EA430" s="50"/>
      <c r="EB430" s="50"/>
      <c r="EC430" s="50"/>
      <c r="ED430" s="50"/>
      <c r="EE430" s="50"/>
      <c r="EF430" s="50"/>
      <c r="EG430" s="50"/>
      <c r="EH430" s="50"/>
      <c r="EI430" s="50"/>
      <c r="EJ430" s="50"/>
      <c r="EK430" s="50"/>
      <c r="EL430" s="50"/>
      <c r="EM430" s="50"/>
      <c r="EN430" s="50"/>
      <c r="EO430" s="50"/>
      <c r="EP430" s="50"/>
      <c r="EQ430" s="50"/>
      <c r="ER430" s="50"/>
      <c r="ES430" s="50"/>
      <c r="ET430" s="50"/>
      <c r="EU430" s="50"/>
      <c r="EV430" s="50"/>
      <c r="EW430" s="50"/>
      <c r="EX430" s="50"/>
      <c r="EY430" s="50"/>
      <c r="EZ430" s="50"/>
      <c r="FA430" s="50"/>
      <c r="FB430" s="50"/>
      <c r="FC430" s="50"/>
      <c r="FD430" s="50"/>
      <c r="FE430" s="50"/>
      <c r="FF430" s="50"/>
      <c r="FG430" s="50"/>
      <c r="FH430" s="50"/>
      <c r="FI430" s="50"/>
      <c r="FJ430" s="50"/>
      <c r="FK430" s="50"/>
      <c r="FL430" s="50"/>
      <c r="FM430" s="50"/>
      <c r="FN430" s="50"/>
      <c r="FO430" s="50"/>
      <c r="FP430" s="50"/>
      <c r="FQ430" s="50"/>
      <c r="FR430" s="50"/>
      <c r="FS430" s="50"/>
      <c r="FT430" s="50"/>
      <c r="FU430" s="50"/>
      <c r="FV430" s="50"/>
      <c r="FW430" s="50"/>
      <c r="FX430" s="50"/>
      <c r="FY430" s="50"/>
      <c r="FZ430" s="50"/>
      <c r="GA430" s="50"/>
      <c r="GB430" s="50"/>
      <c r="GC430" s="50"/>
      <c r="GD430" s="50"/>
      <c r="GE430" s="50"/>
      <c r="GF430" s="50"/>
      <c r="GG430" s="50"/>
      <c r="GH430" s="50"/>
      <c r="GI430" s="50"/>
      <c r="GJ430" s="50"/>
      <c r="GK430" s="50"/>
      <c r="GL430" s="50"/>
      <c r="GM430" s="50"/>
      <c r="GN430" s="50"/>
      <c r="GO430" s="50"/>
      <c r="GP430" s="50"/>
      <c r="GQ430" s="50"/>
      <c r="GR430" s="50"/>
      <c r="GS430" s="50"/>
      <c r="GT430" s="50"/>
      <c r="GU430" s="50"/>
      <c r="GV430" s="50"/>
      <c r="GW430" s="50"/>
      <c r="GX430" s="50"/>
      <c r="GY430" s="50"/>
      <c r="GZ430" s="50"/>
      <c r="HA430" s="50"/>
      <c r="HB430" s="50"/>
      <c r="HC430" s="50"/>
      <c r="HD430" s="50"/>
      <c r="HE430" s="50"/>
      <c r="HF430" s="50"/>
      <c r="HG430" s="50"/>
      <c r="HH430" s="50"/>
      <c r="HI430" s="50"/>
      <c r="HJ430" s="50"/>
      <c r="HK430" s="50"/>
      <c r="HL430" s="50"/>
      <c r="HM430" s="50"/>
      <c r="HN430" s="50"/>
      <c r="HO430" s="50"/>
      <c r="HP430" s="50"/>
      <c r="HQ430" s="50"/>
      <c r="HR430" s="50"/>
      <c r="HS430" s="50"/>
      <c r="HT430" s="50"/>
      <c r="HU430" s="50"/>
      <c r="HV430" s="50"/>
      <c r="HW430" s="50"/>
      <c r="HX430" s="50"/>
      <c r="HY430" s="50"/>
      <c r="HZ430" s="50"/>
      <c r="IA430" s="50"/>
      <c r="IB430" s="50"/>
      <c r="IC430" s="50"/>
      <c r="ID430" s="50"/>
      <c r="IE430" s="50"/>
      <c r="IF430" s="50"/>
      <c r="IG430" s="50"/>
      <c r="IH430" s="50"/>
      <c r="II430" s="50"/>
      <c r="IJ430" s="50"/>
      <c r="IK430" s="50"/>
      <c r="IL430" s="50"/>
      <c r="IM430" s="50"/>
      <c r="IN430" s="50"/>
      <c r="IO430" s="50"/>
      <c r="IP430" s="50"/>
      <c r="IQ430" s="50"/>
      <c r="IR430" s="50"/>
      <c r="IS430" s="50"/>
    </row>
    <row r="431" spans="1:253" ht="14.25" customHeight="1" x14ac:dyDescent="0.2">
      <c r="A431" s="56" t="str">
        <f t="shared" si="43"/>
        <v>camera.5819</v>
      </c>
      <c r="B431" s="57">
        <v>5819</v>
      </c>
      <c r="C431" s="58" t="s">
        <v>1130</v>
      </c>
      <c r="D431" s="58">
        <v>5.976</v>
      </c>
      <c r="E431" s="58" t="s">
        <v>45</v>
      </c>
      <c r="F431" s="58" t="s">
        <v>61</v>
      </c>
      <c r="G431" s="58" t="s">
        <v>35</v>
      </c>
      <c r="H431" s="58" t="s">
        <v>1214</v>
      </c>
      <c r="I431" s="58" t="s">
        <v>1214</v>
      </c>
      <c r="J431" s="50" t="s">
        <v>37</v>
      </c>
      <c r="K431" s="50" t="s">
        <v>38</v>
      </c>
      <c r="L431" s="71" t="s">
        <v>1215</v>
      </c>
      <c r="M431" s="58" t="s">
        <v>39</v>
      </c>
      <c r="N431" s="58" t="s">
        <v>40</v>
      </c>
      <c r="O431" s="50">
        <v>80</v>
      </c>
      <c r="P431" s="50">
        <v>80</v>
      </c>
      <c r="Q431" s="50">
        <v>554</v>
      </c>
      <c r="R431" s="50" t="s">
        <v>1677</v>
      </c>
      <c r="S431" s="50" t="s">
        <v>546</v>
      </c>
      <c r="T431" s="50">
        <v>8</v>
      </c>
      <c r="U431" s="50" t="s">
        <v>66</v>
      </c>
      <c r="V431" s="62" t="s">
        <v>1216</v>
      </c>
      <c r="W431" s="50" t="s">
        <v>68</v>
      </c>
      <c r="AB431" s="58" t="s">
        <v>1130</v>
      </c>
      <c r="AC431" s="50" t="s">
        <v>511</v>
      </c>
      <c r="AD431" s="50">
        <v>41.4960460993995</v>
      </c>
      <c r="AE431" s="50">
        <v>2.1493109146371601</v>
      </c>
      <c r="AF431" s="50">
        <v>300</v>
      </c>
      <c r="AG431" s="50" t="s">
        <v>43</v>
      </c>
      <c r="AH431" s="50" t="str">
        <f t="shared" si="45"/>
        <v>C-58 5,976 Ripollet</v>
      </c>
      <c r="AI431" s="50"/>
      <c r="AJ431" s="50" t="str">
        <f t="shared" si="46"/>
        <v>{'Camera information':{'Identifier':'camera.5819','Number':5819,'Group':'C-58','Name':'C-58 5,976 Ripollet','Location':'ACCESSOS NORD',</v>
      </c>
      <c r="AK431" s="50" t="str">
        <f t="shared" si="44"/>
        <v>'Description':'C-58 5,976 Ripollet','Symbol':'Fixed camera','Owner':'SCT','Municipality':'Ripollet','Kilometric Point':'5,976','Road':'C-58','Direction':'CRE',</v>
      </c>
      <c r="AL431" s="50" t="str">
        <f t="shared" si="47"/>
        <v>'Latitude':'41,4960460993995','Longitude':'2,14931091463716','Manufacturer':'LANACCESS','Model':'onSafe MPEGx-120E','Protocol':'		LANACCESS','Polling':300,</v>
      </c>
      <c r="AM431" s="50" t="str">
        <f t="shared" si="49"/>
        <v>'Connection':{'Address':'10.137.229.130','Multicast address':'				239.137.229.130','User':'hello','Password':'world','HTTP port':80,'ONVIF port':80,'RTSP port':554},</v>
      </c>
      <c r="AN431" s="50" t="str">
        <f t="shared" si="48"/>
        <v>'PTZ protocol':{'Protocol':'		LANACCESS','Address':			14,'Port':8,'Serial settings':'1200,8,E,1'}}},</v>
      </c>
      <c r="AO431" s="50"/>
      <c r="AP431" s="50"/>
      <c r="AQ431" s="50"/>
      <c r="AR431" s="50"/>
      <c r="AS431" s="50"/>
      <c r="AT431" s="50"/>
      <c r="AU431" s="50"/>
      <c r="AV431" s="50"/>
      <c r="AW431" s="50"/>
      <c r="AX431" s="50"/>
      <c r="AY431" s="50"/>
      <c r="AZ431" s="50"/>
      <c r="BA431" s="50"/>
      <c r="BB431" s="50"/>
      <c r="BC431" s="50"/>
      <c r="BD431" s="50"/>
      <c r="BE431" s="50"/>
      <c r="BF431" s="50"/>
      <c r="BG431" s="50"/>
      <c r="BH431" s="50"/>
      <c r="BI431" s="50"/>
      <c r="BJ431" s="50"/>
      <c r="BK431" s="50"/>
      <c r="BL431" s="50"/>
      <c r="BM431" s="50"/>
      <c r="BN431" s="50"/>
      <c r="BO431" s="50"/>
      <c r="BP431" s="50"/>
      <c r="BQ431" s="50"/>
      <c r="BR431" s="50"/>
      <c r="BS431" s="50"/>
      <c r="BT431" s="50"/>
      <c r="BU431" s="50"/>
      <c r="BV431" s="50"/>
      <c r="BW431" s="50"/>
      <c r="BX431" s="50"/>
      <c r="BY431" s="50"/>
      <c r="BZ431" s="50"/>
      <c r="CA431" s="50"/>
      <c r="CB431" s="50"/>
      <c r="CC431" s="50"/>
      <c r="CD431" s="50"/>
      <c r="CE431" s="50"/>
      <c r="CF431" s="50"/>
      <c r="CG431" s="50"/>
      <c r="CH431" s="50"/>
      <c r="CI431" s="50"/>
      <c r="CJ431" s="50"/>
      <c r="CK431" s="50"/>
      <c r="CL431" s="50"/>
      <c r="CM431" s="50"/>
      <c r="CN431" s="50"/>
      <c r="CO431" s="50"/>
      <c r="CP431" s="50"/>
      <c r="CQ431" s="50"/>
      <c r="CR431" s="50"/>
      <c r="CS431" s="50"/>
      <c r="CT431" s="50"/>
      <c r="CU431" s="50"/>
      <c r="CV431" s="50"/>
      <c r="CW431" s="50"/>
      <c r="CX431" s="50"/>
      <c r="CY431" s="50"/>
      <c r="CZ431" s="50"/>
      <c r="DA431" s="50"/>
      <c r="DB431" s="50"/>
      <c r="DC431" s="50"/>
      <c r="DD431" s="50"/>
      <c r="DE431" s="50"/>
      <c r="DF431" s="50"/>
      <c r="DG431" s="50"/>
      <c r="DH431" s="50"/>
      <c r="DI431" s="50"/>
      <c r="DJ431" s="50"/>
      <c r="DK431" s="50"/>
      <c r="DL431" s="50"/>
      <c r="DM431" s="50"/>
      <c r="DN431" s="50"/>
      <c r="DO431" s="50"/>
      <c r="DP431" s="50"/>
      <c r="DQ431" s="50"/>
      <c r="DR431" s="50"/>
      <c r="DS431" s="50"/>
      <c r="DT431" s="50"/>
      <c r="DU431" s="50"/>
      <c r="DV431" s="50"/>
      <c r="DW431" s="50"/>
      <c r="DX431" s="50"/>
      <c r="DY431" s="50"/>
      <c r="DZ431" s="50"/>
      <c r="EA431" s="50"/>
      <c r="EB431" s="50"/>
      <c r="EC431" s="50"/>
      <c r="ED431" s="50"/>
      <c r="EE431" s="50"/>
      <c r="EF431" s="50"/>
      <c r="EG431" s="50"/>
      <c r="EH431" s="50"/>
      <c r="EI431" s="50"/>
      <c r="EJ431" s="50"/>
      <c r="EK431" s="50"/>
      <c r="EL431" s="50"/>
      <c r="EM431" s="50"/>
      <c r="EN431" s="50"/>
      <c r="EO431" s="50"/>
      <c r="EP431" s="50"/>
      <c r="EQ431" s="50"/>
      <c r="ER431" s="50"/>
      <c r="ES431" s="50"/>
      <c r="ET431" s="50"/>
      <c r="EU431" s="50"/>
      <c r="EV431" s="50"/>
      <c r="EW431" s="50"/>
      <c r="EX431" s="50"/>
      <c r="EY431" s="50"/>
      <c r="EZ431" s="50"/>
      <c r="FA431" s="50"/>
      <c r="FB431" s="50"/>
      <c r="FC431" s="50"/>
      <c r="FD431" s="50"/>
      <c r="FE431" s="50"/>
      <c r="FF431" s="50"/>
      <c r="FG431" s="50"/>
      <c r="FH431" s="50"/>
      <c r="FI431" s="50"/>
      <c r="FJ431" s="50"/>
      <c r="FK431" s="50"/>
      <c r="FL431" s="50"/>
      <c r="FM431" s="50"/>
      <c r="FN431" s="50"/>
      <c r="FO431" s="50"/>
      <c r="FP431" s="50"/>
      <c r="FQ431" s="50"/>
      <c r="FR431" s="50"/>
      <c r="FS431" s="50"/>
      <c r="FT431" s="50"/>
      <c r="FU431" s="50"/>
      <c r="FV431" s="50"/>
      <c r="FW431" s="50"/>
      <c r="FX431" s="50"/>
      <c r="FY431" s="50"/>
      <c r="FZ431" s="50"/>
      <c r="GA431" s="50"/>
      <c r="GB431" s="50"/>
      <c r="GC431" s="50"/>
      <c r="GD431" s="50"/>
      <c r="GE431" s="50"/>
      <c r="GF431" s="50"/>
      <c r="GG431" s="50"/>
      <c r="GH431" s="50"/>
      <c r="GI431" s="50"/>
      <c r="GJ431" s="50"/>
      <c r="GK431" s="50"/>
      <c r="GL431" s="50"/>
      <c r="GM431" s="50"/>
      <c r="GN431" s="50"/>
      <c r="GO431" s="50"/>
      <c r="GP431" s="50"/>
      <c r="GQ431" s="50"/>
      <c r="GR431" s="50"/>
      <c r="GS431" s="50"/>
      <c r="GT431" s="50"/>
      <c r="GU431" s="50"/>
      <c r="GV431" s="50"/>
      <c r="GW431" s="50"/>
      <c r="GX431" s="50"/>
      <c r="GY431" s="50"/>
      <c r="GZ431" s="50"/>
      <c r="HA431" s="50"/>
      <c r="HB431" s="50"/>
      <c r="HC431" s="50"/>
      <c r="HD431" s="50"/>
      <c r="HE431" s="50"/>
      <c r="HF431" s="50"/>
      <c r="HG431" s="50"/>
      <c r="HH431" s="50"/>
      <c r="HI431" s="50"/>
      <c r="HJ431" s="50"/>
      <c r="HK431" s="50"/>
      <c r="HL431" s="50"/>
      <c r="HM431" s="50"/>
      <c r="HN431" s="50"/>
      <c r="HO431" s="50"/>
      <c r="HP431" s="50"/>
      <c r="HQ431" s="50"/>
      <c r="HR431" s="50"/>
      <c r="HS431" s="50"/>
      <c r="HT431" s="50"/>
      <c r="HU431" s="50"/>
      <c r="HV431" s="50"/>
      <c r="HW431" s="50"/>
      <c r="HX431" s="50"/>
      <c r="HY431" s="50"/>
      <c r="HZ431" s="50"/>
      <c r="IA431" s="50"/>
      <c r="IB431" s="50"/>
      <c r="IC431" s="50"/>
      <c r="ID431" s="50"/>
      <c r="IE431" s="50"/>
      <c r="IF431" s="50"/>
      <c r="IG431" s="50"/>
      <c r="IH431" s="50"/>
      <c r="II431" s="50"/>
      <c r="IJ431" s="50"/>
      <c r="IK431" s="50"/>
      <c r="IL431" s="50"/>
      <c r="IM431" s="50"/>
      <c r="IN431" s="50"/>
      <c r="IO431" s="50"/>
      <c r="IP431" s="50"/>
      <c r="IQ431" s="50"/>
      <c r="IR431" s="50"/>
      <c r="IS431" s="50"/>
    </row>
    <row r="432" spans="1:253" ht="14.25" customHeight="1" x14ac:dyDescent="0.2">
      <c r="A432" s="56" t="str">
        <f t="shared" si="43"/>
        <v>camera.5820</v>
      </c>
      <c r="B432" s="57">
        <v>5820</v>
      </c>
      <c r="C432" s="58" t="s">
        <v>1130</v>
      </c>
      <c r="D432" s="58">
        <v>6.15</v>
      </c>
      <c r="E432" s="58" t="s">
        <v>45</v>
      </c>
      <c r="F432" s="58" t="s">
        <v>61</v>
      </c>
      <c r="G432" s="58" t="s">
        <v>35</v>
      </c>
      <c r="H432" s="58" t="s">
        <v>1214</v>
      </c>
      <c r="I432" s="58" t="s">
        <v>1214</v>
      </c>
      <c r="J432" s="50" t="s">
        <v>37</v>
      </c>
      <c r="K432" s="60" t="s">
        <v>162</v>
      </c>
      <c r="L432" s="71" t="s">
        <v>1217</v>
      </c>
      <c r="M432" s="58" t="s">
        <v>39</v>
      </c>
      <c r="N432" s="58" t="s">
        <v>40</v>
      </c>
      <c r="O432" s="50">
        <v>80</v>
      </c>
      <c r="P432" s="50">
        <v>80</v>
      </c>
      <c r="Q432" s="50">
        <v>554</v>
      </c>
      <c r="R432" s="50" t="s">
        <v>1682</v>
      </c>
      <c r="S432" s="50" t="s">
        <v>616</v>
      </c>
      <c r="T432" s="50">
        <v>3</v>
      </c>
      <c r="U432" s="50" t="s">
        <v>51</v>
      </c>
      <c r="V432" s="62" t="s">
        <v>1218</v>
      </c>
      <c r="W432" s="50" t="s">
        <v>68</v>
      </c>
      <c r="AA432" s="50" t="s">
        <v>53</v>
      </c>
      <c r="AB432" s="58" t="s">
        <v>1130</v>
      </c>
      <c r="AC432" s="50" t="s">
        <v>54</v>
      </c>
      <c r="AD432" s="50">
        <v>41.497365409924001</v>
      </c>
      <c r="AE432" s="50">
        <v>2.1478188284895801</v>
      </c>
      <c r="AF432" s="50">
        <v>300</v>
      </c>
      <c r="AG432" s="50" t="s">
        <v>43</v>
      </c>
      <c r="AH432" s="50" t="str">
        <f t="shared" si="45"/>
        <v>C-58 6,15 Ripollet</v>
      </c>
      <c r="AI432" s="50"/>
      <c r="AJ432" s="50" t="str">
        <f t="shared" si="46"/>
        <v>{'Camera information':{'Identifier':'camera.5820','Number':5820,'Group':'C-58','Name':'C-58 6,15 Ripollet','Location':'ACCESSOS NORD',</v>
      </c>
      <c r="AK432" s="50" t="str">
        <f t="shared" si="44"/>
        <v>'Description':'C-58 6,15 Ripollet','Symbol':'Fixed camera','Owner':'SCT','Municipality':'Ripollet','Kilometric Point':'6,15','Road':'C-58','Direction':'DEC',</v>
      </c>
      <c r="AL432" s="50" t="str">
        <f t="shared" si="47"/>
        <v>'Latitude':'41,497365409924','Longitude':'2,14781882848958','Manufacturer':'LANACCESS','Model':'onSafe MPEGx-100E','Protocol':'		Plettack','Polling':300,</v>
      </c>
      <c r="AM432" s="50" t="str">
        <f t="shared" si="49"/>
        <v>'Connection':{'Address':'10.137.227.220','Multicast address':'				239.137.227.220','User':'hello','Password':'world','HTTP port':80,'ONVIF port':80,'RTSP port':554},</v>
      </c>
      <c r="AN432" s="50" t="str">
        <f t="shared" si="48"/>
        <v>'PTZ protocol':{'Protocol':'		Plettack','Address':			24,'Port':3,'Serial settings':'9600,8,E,1'}}},</v>
      </c>
      <c r="AO432" s="50"/>
      <c r="AP432" s="50"/>
      <c r="AQ432" s="50"/>
      <c r="AR432" s="50"/>
      <c r="AS432" s="50"/>
      <c r="AT432" s="50"/>
      <c r="AU432" s="50"/>
      <c r="AV432" s="50"/>
      <c r="AW432" s="50"/>
      <c r="AX432" s="50"/>
      <c r="AY432" s="50"/>
      <c r="AZ432" s="50"/>
      <c r="BA432" s="50"/>
      <c r="BB432" s="50"/>
      <c r="BC432" s="50"/>
      <c r="BD432" s="50"/>
      <c r="BE432" s="50"/>
      <c r="BF432" s="50"/>
      <c r="BG432" s="50"/>
      <c r="BH432" s="50"/>
      <c r="BI432" s="50"/>
      <c r="BJ432" s="50"/>
      <c r="BK432" s="50"/>
      <c r="BL432" s="50"/>
      <c r="BM432" s="50"/>
      <c r="BN432" s="50"/>
      <c r="BO432" s="50"/>
      <c r="BP432" s="50"/>
      <c r="BQ432" s="50"/>
      <c r="BR432" s="50"/>
      <c r="BS432" s="50"/>
      <c r="BT432" s="50"/>
      <c r="BU432" s="50"/>
      <c r="BV432" s="50"/>
      <c r="BW432" s="50"/>
      <c r="BX432" s="50"/>
      <c r="BY432" s="50"/>
      <c r="BZ432" s="50"/>
      <c r="CA432" s="50"/>
      <c r="CB432" s="50"/>
      <c r="CC432" s="50"/>
      <c r="CD432" s="50"/>
      <c r="CE432" s="50"/>
      <c r="CF432" s="50"/>
      <c r="CG432" s="50"/>
      <c r="CH432" s="50"/>
      <c r="CI432" s="50"/>
      <c r="CJ432" s="50"/>
      <c r="CK432" s="50"/>
      <c r="CL432" s="50"/>
      <c r="CM432" s="50"/>
      <c r="CN432" s="50"/>
      <c r="CO432" s="50"/>
      <c r="CP432" s="50"/>
      <c r="CQ432" s="50"/>
      <c r="CR432" s="50"/>
      <c r="CS432" s="50"/>
      <c r="CT432" s="50"/>
      <c r="CU432" s="50"/>
      <c r="CV432" s="50"/>
      <c r="CW432" s="50"/>
      <c r="CX432" s="50"/>
      <c r="CY432" s="50"/>
      <c r="CZ432" s="50"/>
      <c r="DA432" s="50"/>
      <c r="DB432" s="50"/>
      <c r="DC432" s="50"/>
      <c r="DD432" s="50"/>
      <c r="DE432" s="50"/>
      <c r="DF432" s="50"/>
      <c r="DG432" s="50"/>
      <c r="DH432" s="50"/>
      <c r="DI432" s="50"/>
      <c r="DJ432" s="50"/>
      <c r="DK432" s="50"/>
      <c r="DL432" s="50"/>
      <c r="DM432" s="50"/>
      <c r="DN432" s="50"/>
      <c r="DO432" s="50"/>
      <c r="DP432" s="50"/>
      <c r="DQ432" s="50"/>
      <c r="DR432" s="50"/>
      <c r="DS432" s="50"/>
      <c r="DT432" s="50"/>
      <c r="DU432" s="50"/>
      <c r="DV432" s="50"/>
      <c r="DW432" s="50"/>
      <c r="DX432" s="50"/>
      <c r="DY432" s="50"/>
      <c r="DZ432" s="50"/>
      <c r="EA432" s="50"/>
      <c r="EB432" s="50"/>
      <c r="EC432" s="50"/>
      <c r="ED432" s="50"/>
      <c r="EE432" s="50"/>
      <c r="EF432" s="50"/>
      <c r="EG432" s="50"/>
      <c r="EH432" s="50"/>
      <c r="EI432" s="50"/>
      <c r="EJ432" s="50"/>
      <c r="EK432" s="50"/>
      <c r="EL432" s="50"/>
      <c r="EM432" s="50"/>
      <c r="EN432" s="50"/>
      <c r="EO432" s="50"/>
      <c r="EP432" s="50"/>
      <c r="EQ432" s="50"/>
      <c r="ER432" s="50"/>
      <c r="ES432" s="50"/>
      <c r="ET432" s="50"/>
      <c r="EU432" s="50"/>
      <c r="EV432" s="50"/>
      <c r="EW432" s="50"/>
      <c r="EX432" s="50"/>
      <c r="EY432" s="50"/>
      <c r="EZ432" s="50"/>
      <c r="FA432" s="50"/>
      <c r="FB432" s="50"/>
      <c r="FC432" s="50"/>
      <c r="FD432" s="50"/>
      <c r="FE432" s="50"/>
      <c r="FF432" s="50"/>
      <c r="FG432" s="50"/>
      <c r="FH432" s="50"/>
      <c r="FI432" s="50"/>
      <c r="FJ432" s="50"/>
      <c r="FK432" s="50"/>
      <c r="FL432" s="50"/>
      <c r="FM432" s="50"/>
      <c r="FN432" s="50"/>
      <c r="FO432" s="50"/>
      <c r="FP432" s="50"/>
      <c r="FQ432" s="50"/>
      <c r="FR432" s="50"/>
      <c r="FS432" s="50"/>
      <c r="FT432" s="50"/>
      <c r="FU432" s="50"/>
      <c r="FV432" s="50"/>
      <c r="FW432" s="50"/>
      <c r="FX432" s="50"/>
      <c r="FY432" s="50"/>
      <c r="FZ432" s="50"/>
      <c r="GA432" s="50"/>
      <c r="GB432" s="50"/>
      <c r="GC432" s="50"/>
      <c r="GD432" s="50"/>
      <c r="GE432" s="50"/>
      <c r="GF432" s="50"/>
      <c r="GG432" s="50"/>
      <c r="GH432" s="50"/>
      <c r="GI432" s="50"/>
      <c r="GJ432" s="50"/>
      <c r="GK432" s="50"/>
      <c r="GL432" s="50"/>
      <c r="GM432" s="50"/>
      <c r="GN432" s="50"/>
      <c r="GO432" s="50"/>
      <c r="GP432" s="50"/>
      <c r="GQ432" s="50"/>
      <c r="GR432" s="50"/>
      <c r="GS432" s="50"/>
      <c r="GT432" s="50"/>
      <c r="GU432" s="50"/>
      <c r="GV432" s="50"/>
      <c r="GW432" s="50"/>
      <c r="GX432" s="50"/>
      <c r="GY432" s="50"/>
      <c r="GZ432" s="50"/>
      <c r="HA432" s="50"/>
      <c r="HB432" s="50"/>
      <c r="HC432" s="50"/>
      <c r="HD432" s="50"/>
      <c r="HE432" s="50"/>
      <c r="HF432" s="50"/>
      <c r="HG432" s="50"/>
      <c r="HH432" s="50"/>
      <c r="HI432" s="50"/>
      <c r="HJ432" s="50"/>
      <c r="HK432" s="50"/>
      <c r="HL432" s="50"/>
      <c r="HM432" s="50"/>
      <c r="HN432" s="50"/>
      <c r="HO432" s="50"/>
      <c r="HP432" s="50"/>
      <c r="HQ432" s="50"/>
      <c r="HR432" s="50"/>
      <c r="HS432" s="50"/>
      <c r="HT432" s="50"/>
      <c r="HU432" s="50"/>
      <c r="HV432" s="50"/>
      <c r="HW432" s="50"/>
      <c r="HX432" s="50"/>
      <c r="HY432" s="50"/>
      <c r="HZ432" s="50"/>
      <c r="IA432" s="50"/>
      <c r="IB432" s="50"/>
      <c r="IC432" s="50"/>
      <c r="ID432" s="50"/>
      <c r="IE432" s="50"/>
      <c r="IF432" s="50"/>
      <c r="IG432" s="50"/>
      <c r="IH432" s="50"/>
      <c r="II432" s="50"/>
      <c r="IJ432" s="50"/>
      <c r="IK432" s="50"/>
      <c r="IL432" s="50"/>
      <c r="IM432" s="50"/>
      <c r="IN432" s="50"/>
      <c r="IO432" s="50"/>
      <c r="IP432" s="50"/>
      <c r="IQ432" s="50"/>
      <c r="IR432" s="50"/>
      <c r="IS432" s="50"/>
    </row>
    <row r="433" spans="1:253" ht="14.25" customHeight="1" x14ac:dyDescent="0.2">
      <c r="A433" s="56" t="str">
        <f t="shared" si="43"/>
        <v>camera.5821</v>
      </c>
      <c r="B433" s="57">
        <v>5821</v>
      </c>
      <c r="C433" s="58" t="s">
        <v>1130</v>
      </c>
      <c r="D433" s="58">
        <v>7.8259999999999996</v>
      </c>
      <c r="E433" s="58" t="s">
        <v>45</v>
      </c>
      <c r="F433" s="58" t="s">
        <v>61</v>
      </c>
      <c r="G433" s="58" t="s">
        <v>35</v>
      </c>
      <c r="H433" s="58" t="s">
        <v>1214</v>
      </c>
      <c r="I433" s="58" t="s">
        <v>1214</v>
      </c>
      <c r="J433" s="50" t="s">
        <v>37</v>
      </c>
      <c r="K433" s="50" t="s">
        <v>38</v>
      </c>
      <c r="L433" s="76" t="s">
        <v>1219</v>
      </c>
      <c r="M433" s="58" t="s">
        <v>39</v>
      </c>
      <c r="N433" s="58" t="s">
        <v>40</v>
      </c>
      <c r="O433" s="50">
        <v>80</v>
      </c>
      <c r="P433" s="50">
        <v>80</v>
      </c>
      <c r="Q433" s="50">
        <v>554</v>
      </c>
      <c r="R433" s="50" t="s">
        <v>1682</v>
      </c>
      <c r="S433" s="50" t="s">
        <v>533</v>
      </c>
      <c r="T433" s="50">
        <v>8</v>
      </c>
      <c r="U433" s="50" t="s">
        <v>66</v>
      </c>
      <c r="V433" s="62" t="s">
        <v>1220</v>
      </c>
      <c r="W433" s="50" t="s">
        <v>68</v>
      </c>
      <c r="AB433" s="58" t="s">
        <v>1130</v>
      </c>
      <c r="AC433" s="50" t="s">
        <v>511</v>
      </c>
      <c r="AD433" s="50">
        <v>41.5056670015395</v>
      </c>
      <c r="AE433" s="50">
        <v>2.1341055510954199</v>
      </c>
      <c r="AF433" s="50">
        <v>300</v>
      </c>
      <c r="AG433" s="50" t="s">
        <v>43</v>
      </c>
      <c r="AH433" s="50" t="str">
        <f t="shared" si="45"/>
        <v>C-58 7,826 Ripollet</v>
      </c>
      <c r="AI433" s="50"/>
      <c r="AJ433" s="50" t="str">
        <f t="shared" si="46"/>
        <v>{'Camera information':{'Identifier':'camera.5821','Number':5821,'Group':'C-58','Name':'C-58 7,826 Ripollet','Location':'ACCESSOS NORD',</v>
      </c>
      <c r="AK433" s="50" t="str">
        <f t="shared" si="44"/>
        <v>'Description':'C-58 7,826 Ripollet','Symbol':'Fixed camera','Owner':'SCT','Municipality':'Ripollet','Kilometric Point':'7,826','Road':'C-58','Direction':'CRE',</v>
      </c>
      <c r="AL433" s="50" t="str">
        <f t="shared" si="47"/>
        <v>'Latitude':'41,5056670015395','Longitude':'2,13410555109542','Manufacturer':'LANACCESS','Model':'onSafe MPEGx-120E','Protocol':'		Plettack','Polling':300,</v>
      </c>
      <c r="AM433" s="50" t="str">
        <f t="shared" si="49"/>
        <v>'Connection':{'Address':'10.137.229.131','Multicast address':'				239.137.229.131','User':'hello','Password':'world','HTTP port':80,'ONVIF port':80,'RTSP port':554},</v>
      </c>
      <c r="AN433" s="50" t="str">
        <f t="shared" si="48"/>
        <v>'PTZ protocol':{'Protocol':'		Plettack','Address':			15,'Port':8,'Serial settings':'1200,8,E,1'}}},</v>
      </c>
      <c r="AO433" s="50"/>
      <c r="AP433" s="50"/>
      <c r="AQ433" s="50"/>
      <c r="AR433" s="50"/>
      <c r="AS433" s="50"/>
      <c r="AT433" s="50"/>
      <c r="AU433" s="50"/>
      <c r="AV433" s="50"/>
      <c r="AW433" s="50"/>
      <c r="AX433" s="50"/>
      <c r="AY433" s="50"/>
      <c r="AZ433" s="50"/>
      <c r="BA433" s="50"/>
      <c r="BB433" s="50"/>
      <c r="BC433" s="50"/>
      <c r="BD433" s="50"/>
      <c r="BE433" s="50"/>
      <c r="BF433" s="50"/>
      <c r="BG433" s="50"/>
      <c r="BH433" s="50"/>
      <c r="BI433" s="50"/>
      <c r="BJ433" s="50"/>
      <c r="BK433" s="50"/>
      <c r="BL433" s="50"/>
      <c r="BM433" s="50"/>
      <c r="BN433" s="50"/>
      <c r="BO433" s="50"/>
      <c r="BP433" s="50"/>
      <c r="BQ433" s="50"/>
      <c r="BR433" s="50"/>
      <c r="BS433" s="50"/>
      <c r="BT433" s="50"/>
      <c r="BU433" s="50"/>
      <c r="BV433" s="50"/>
      <c r="BW433" s="50"/>
      <c r="BX433" s="50"/>
      <c r="BY433" s="50"/>
      <c r="BZ433" s="50"/>
      <c r="CA433" s="50"/>
      <c r="CB433" s="50"/>
      <c r="CC433" s="50"/>
      <c r="CD433" s="50"/>
      <c r="CE433" s="50"/>
      <c r="CF433" s="50"/>
      <c r="CG433" s="50"/>
      <c r="CH433" s="50"/>
      <c r="CI433" s="50"/>
      <c r="CJ433" s="50"/>
      <c r="CK433" s="50"/>
      <c r="CL433" s="50"/>
      <c r="CM433" s="50"/>
      <c r="CN433" s="50"/>
      <c r="CO433" s="50"/>
      <c r="CP433" s="50"/>
      <c r="CQ433" s="50"/>
      <c r="CR433" s="50"/>
      <c r="CS433" s="50"/>
      <c r="CT433" s="50"/>
      <c r="CU433" s="50"/>
      <c r="CV433" s="50"/>
      <c r="CW433" s="50"/>
      <c r="CX433" s="50"/>
      <c r="CY433" s="50"/>
      <c r="CZ433" s="50"/>
      <c r="DA433" s="50"/>
      <c r="DB433" s="50"/>
      <c r="DC433" s="50"/>
      <c r="DD433" s="50"/>
      <c r="DE433" s="50"/>
      <c r="DF433" s="50"/>
      <c r="DG433" s="50"/>
      <c r="DH433" s="50"/>
      <c r="DI433" s="50"/>
      <c r="DJ433" s="50"/>
      <c r="DK433" s="50"/>
      <c r="DL433" s="50"/>
      <c r="DM433" s="50"/>
      <c r="DN433" s="50"/>
      <c r="DO433" s="50"/>
      <c r="DP433" s="50"/>
      <c r="DQ433" s="50"/>
      <c r="DR433" s="50"/>
      <c r="DS433" s="50"/>
      <c r="DT433" s="50"/>
      <c r="DU433" s="50"/>
      <c r="DV433" s="50"/>
      <c r="DW433" s="50"/>
      <c r="DX433" s="50"/>
      <c r="DY433" s="50"/>
      <c r="DZ433" s="50"/>
      <c r="EA433" s="50"/>
      <c r="EB433" s="50"/>
      <c r="EC433" s="50"/>
      <c r="ED433" s="50"/>
      <c r="EE433" s="50"/>
      <c r="EF433" s="50"/>
      <c r="EG433" s="50"/>
      <c r="EH433" s="50"/>
      <c r="EI433" s="50"/>
      <c r="EJ433" s="50"/>
      <c r="EK433" s="50"/>
      <c r="EL433" s="50"/>
      <c r="EM433" s="50"/>
      <c r="EN433" s="50"/>
      <c r="EO433" s="50"/>
      <c r="EP433" s="50"/>
      <c r="EQ433" s="50"/>
      <c r="ER433" s="50"/>
      <c r="ES433" s="50"/>
      <c r="ET433" s="50"/>
      <c r="EU433" s="50"/>
      <c r="EV433" s="50"/>
      <c r="EW433" s="50"/>
      <c r="EX433" s="50"/>
      <c r="EY433" s="50"/>
      <c r="EZ433" s="50"/>
      <c r="FA433" s="50"/>
      <c r="FB433" s="50"/>
      <c r="FC433" s="50"/>
      <c r="FD433" s="50"/>
      <c r="FE433" s="50"/>
      <c r="FF433" s="50"/>
      <c r="FG433" s="50"/>
      <c r="FH433" s="50"/>
      <c r="FI433" s="50"/>
      <c r="FJ433" s="50"/>
      <c r="FK433" s="50"/>
      <c r="FL433" s="50"/>
      <c r="FM433" s="50"/>
      <c r="FN433" s="50"/>
      <c r="FO433" s="50"/>
      <c r="FP433" s="50"/>
      <c r="FQ433" s="50"/>
      <c r="FR433" s="50"/>
      <c r="FS433" s="50"/>
      <c r="FT433" s="50"/>
      <c r="FU433" s="50"/>
      <c r="FV433" s="50"/>
      <c r="FW433" s="50"/>
      <c r="FX433" s="50"/>
      <c r="FY433" s="50"/>
      <c r="FZ433" s="50"/>
      <c r="GA433" s="50"/>
      <c r="GB433" s="50"/>
      <c r="GC433" s="50"/>
      <c r="GD433" s="50"/>
      <c r="GE433" s="50"/>
      <c r="GF433" s="50"/>
      <c r="GG433" s="50"/>
      <c r="GH433" s="50"/>
      <c r="GI433" s="50"/>
      <c r="GJ433" s="50"/>
      <c r="GK433" s="50"/>
      <c r="GL433" s="50"/>
      <c r="GM433" s="50"/>
      <c r="GN433" s="50"/>
      <c r="GO433" s="50"/>
      <c r="GP433" s="50"/>
      <c r="GQ433" s="50"/>
      <c r="GR433" s="50"/>
      <c r="GS433" s="50"/>
      <c r="GT433" s="50"/>
      <c r="GU433" s="50"/>
      <c r="GV433" s="50"/>
      <c r="GW433" s="50"/>
      <c r="GX433" s="50"/>
      <c r="GY433" s="50"/>
      <c r="GZ433" s="50"/>
      <c r="HA433" s="50"/>
      <c r="HB433" s="50"/>
      <c r="HC433" s="50"/>
      <c r="HD433" s="50"/>
      <c r="HE433" s="50"/>
      <c r="HF433" s="50"/>
      <c r="HG433" s="50"/>
      <c r="HH433" s="50"/>
      <c r="HI433" s="50"/>
      <c r="HJ433" s="50"/>
      <c r="HK433" s="50"/>
      <c r="HL433" s="50"/>
      <c r="HM433" s="50"/>
      <c r="HN433" s="50"/>
      <c r="HO433" s="50"/>
      <c r="HP433" s="50"/>
      <c r="HQ433" s="50"/>
      <c r="HR433" s="50"/>
      <c r="HS433" s="50"/>
      <c r="HT433" s="50"/>
      <c r="HU433" s="50"/>
      <c r="HV433" s="50"/>
      <c r="HW433" s="50"/>
      <c r="HX433" s="50"/>
      <c r="HY433" s="50"/>
      <c r="HZ433" s="50"/>
      <c r="IA433" s="50"/>
      <c r="IB433" s="50"/>
      <c r="IC433" s="50"/>
      <c r="ID433" s="50"/>
      <c r="IE433" s="50"/>
      <c r="IF433" s="50"/>
      <c r="IG433" s="50"/>
      <c r="IH433" s="50"/>
      <c r="II433" s="50"/>
      <c r="IJ433" s="50"/>
      <c r="IK433" s="50"/>
      <c r="IL433" s="50"/>
      <c r="IM433" s="50"/>
      <c r="IN433" s="50"/>
      <c r="IO433" s="50"/>
      <c r="IP433" s="50"/>
      <c r="IQ433" s="50"/>
      <c r="IR433" s="50"/>
      <c r="IS433" s="50"/>
    </row>
    <row r="434" spans="1:253" ht="14.25" customHeight="1" x14ac:dyDescent="0.2">
      <c r="A434" s="56" t="str">
        <f t="shared" si="43"/>
        <v>camera.5822</v>
      </c>
      <c r="B434" s="57">
        <v>5822</v>
      </c>
      <c r="C434" s="58" t="s">
        <v>1130</v>
      </c>
      <c r="D434" s="58">
        <v>9.5459999999999994</v>
      </c>
      <c r="E434" s="58" t="s">
        <v>45</v>
      </c>
      <c r="F434" s="58" t="s">
        <v>61</v>
      </c>
      <c r="G434" s="58" t="s">
        <v>35</v>
      </c>
      <c r="H434" s="58" t="s">
        <v>1221</v>
      </c>
      <c r="I434" s="58" t="s">
        <v>1221</v>
      </c>
      <c r="J434" s="50" t="s">
        <v>37</v>
      </c>
      <c r="K434" s="50" t="s">
        <v>38</v>
      </c>
      <c r="L434" s="76" t="s">
        <v>1222</v>
      </c>
      <c r="M434" s="58" t="s">
        <v>39</v>
      </c>
      <c r="N434" s="58" t="s">
        <v>40</v>
      </c>
      <c r="O434" s="50">
        <v>80</v>
      </c>
      <c r="P434" s="50">
        <v>80</v>
      </c>
      <c r="Q434" s="50">
        <v>554</v>
      </c>
      <c r="R434" s="50" t="s">
        <v>1682</v>
      </c>
      <c r="S434" s="50" t="s">
        <v>81</v>
      </c>
      <c r="T434" s="50">
        <v>8</v>
      </c>
      <c r="U434" s="50" t="s">
        <v>66</v>
      </c>
      <c r="V434" s="62" t="s">
        <v>1223</v>
      </c>
      <c r="W434" s="50" t="s">
        <v>68</v>
      </c>
      <c r="X434" s="50" t="s">
        <v>114</v>
      </c>
      <c r="AA434" s="50" t="s">
        <v>53</v>
      </c>
      <c r="AB434" s="58" t="s">
        <v>1130</v>
      </c>
      <c r="AC434" s="50" t="s">
        <v>54</v>
      </c>
      <c r="AD434" s="50">
        <v>41.505398352448097</v>
      </c>
      <c r="AE434" s="50">
        <v>2.1121618253878101</v>
      </c>
      <c r="AF434" s="50">
        <v>300</v>
      </c>
      <c r="AG434" s="50" t="s">
        <v>43</v>
      </c>
      <c r="AH434" s="50" t="str">
        <f t="shared" si="45"/>
        <v>C-58 9,546 Badia del Vallès</v>
      </c>
      <c r="AI434" s="50"/>
      <c r="AJ434" s="50" t="str">
        <f t="shared" si="46"/>
        <v>{'Camera information':{'Identifier':'camera.5822','Number':5822,'Group':'C-58','Name':'C-58 9,546 Badia del Vallès','Location':'ACCESSOS NORD',</v>
      </c>
      <c r="AK434" s="50" t="str">
        <f t="shared" si="44"/>
        <v>'Description':'C-58 9,546 Badia del Vallès','Symbol':'Fixed camera','Owner':'SCT','Municipality':'Badia del Vallès','Kilometric Point':'9,546','Road':'C-58','Direction':'DEC',</v>
      </c>
      <c r="AL434" s="50" t="str">
        <f t="shared" si="47"/>
        <v>'Latitude':'41,5053983524481','Longitude':'2,11216182538781','Manufacturer':'LANACCESS','Model':'onSafe MPEGx-120E','Protocol':'		Plettack','Polling':300,</v>
      </c>
      <c r="AM434" s="50" t="str">
        <f t="shared" si="49"/>
        <v>'Connection':{'Address':'10.137.229.132','Multicast address':'				239.137.229.132','User':'hello','Password':'world','HTTP port':80,'ONVIF port':80,'RTSP port':554},</v>
      </c>
      <c r="AN434" s="50" t="str">
        <f t="shared" si="48"/>
        <v>'PTZ protocol':{'Protocol':'		Plettack','Address':			16,'Port':8,'Serial settings':'1200,8,E,1'}}},</v>
      </c>
      <c r="AO434" s="50"/>
      <c r="AP434" s="50"/>
      <c r="AQ434" s="50"/>
      <c r="AR434" s="50"/>
      <c r="AS434" s="50"/>
      <c r="AT434" s="50"/>
      <c r="AU434" s="50"/>
      <c r="AV434" s="50"/>
      <c r="AW434" s="50"/>
      <c r="AX434" s="50"/>
      <c r="AY434" s="50"/>
      <c r="AZ434" s="50"/>
      <c r="BA434" s="50"/>
      <c r="BB434" s="50"/>
      <c r="BC434" s="50"/>
      <c r="BD434" s="50"/>
      <c r="BE434" s="50"/>
      <c r="BF434" s="50"/>
      <c r="BG434" s="50"/>
      <c r="BH434" s="50"/>
      <c r="BI434" s="50"/>
      <c r="BJ434" s="50"/>
      <c r="BK434" s="50"/>
      <c r="BL434" s="50"/>
      <c r="BM434" s="50"/>
      <c r="BN434" s="50"/>
      <c r="BO434" s="50"/>
      <c r="BP434" s="50"/>
      <c r="BQ434" s="50"/>
      <c r="BR434" s="50"/>
      <c r="BS434" s="50"/>
      <c r="BT434" s="50"/>
      <c r="BU434" s="50"/>
      <c r="BV434" s="50"/>
      <c r="BW434" s="50"/>
      <c r="BX434" s="50"/>
      <c r="BY434" s="50"/>
      <c r="BZ434" s="50"/>
      <c r="CA434" s="50"/>
      <c r="CB434" s="50"/>
      <c r="CC434" s="50"/>
      <c r="CD434" s="50"/>
      <c r="CE434" s="50"/>
      <c r="CF434" s="50"/>
      <c r="CG434" s="50"/>
      <c r="CH434" s="50"/>
      <c r="CI434" s="50"/>
      <c r="CJ434" s="50"/>
      <c r="CK434" s="50"/>
      <c r="CL434" s="50"/>
      <c r="CM434" s="50"/>
      <c r="CN434" s="50"/>
      <c r="CO434" s="50"/>
      <c r="CP434" s="50"/>
      <c r="CQ434" s="50"/>
      <c r="CR434" s="50"/>
      <c r="CS434" s="50"/>
      <c r="CT434" s="50"/>
      <c r="CU434" s="50"/>
      <c r="CV434" s="50"/>
      <c r="CW434" s="50"/>
      <c r="CX434" s="50"/>
      <c r="CY434" s="50"/>
      <c r="CZ434" s="50"/>
      <c r="DA434" s="50"/>
      <c r="DB434" s="50"/>
      <c r="DC434" s="50"/>
      <c r="DD434" s="50"/>
      <c r="DE434" s="50"/>
      <c r="DF434" s="50"/>
      <c r="DG434" s="50"/>
      <c r="DH434" s="50"/>
      <c r="DI434" s="50"/>
      <c r="DJ434" s="50"/>
      <c r="DK434" s="50"/>
      <c r="DL434" s="50"/>
      <c r="DM434" s="50"/>
      <c r="DN434" s="50"/>
      <c r="DO434" s="50"/>
      <c r="DP434" s="50"/>
      <c r="DQ434" s="50"/>
      <c r="DR434" s="50"/>
      <c r="DS434" s="50"/>
      <c r="DT434" s="50"/>
      <c r="DU434" s="50"/>
      <c r="DV434" s="50"/>
      <c r="DW434" s="50"/>
      <c r="DX434" s="50"/>
      <c r="DY434" s="50"/>
      <c r="DZ434" s="50"/>
      <c r="EA434" s="50"/>
      <c r="EB434" s="50"/>
      <c r="EC434" s="50"/>
      <c r="ED434" s="50"/>
      <c r="EE434" s="50"/>
      <c r="EF434" s="50"/>
      <c r="EG434" s="50"/>
      <c r="EH434" s="50"/>
      <c r="EI434" s="50"/>
      <c r="EJ434" s="50"/>
      <c r="EK434" s="50"/>
      <c r="EL434" s="50"/>
      <c r="EM434" s="50"/>
      <c r="EN434" s="50"/>
      <c r="EO434" s="50"/>
      <c r="EP434" s="50"/>
      <c r="EQ434" s="50"/>
      <c r="ER434" s="50"/>
      <c r="ES434" s="50"/>
      <c r="ET434" s="50"/>
      <c r="EU434" s="50"/>
      <c r="EV434" s="50"/>
      <c r="EW434" s="50"/>
      <c r="EX434" s="50"/>
      <c r="EY434" s="50"/>
      <c r="EZ434" s="50"/>
      <c r="FA434" s="50"/>
      <c r="FB434" s="50"/>
      <c r="FC434" s="50"/>
      <c r="FD434" s="50"/>
      <c r="FE434" s="50"/>
      <c r="FF434" s="50"/>
      <c r="FG434" s="50"/>
      <c r="FH434" s="50"/>
      <c r="FI434" s="50"/>
      <c r="FJ434" s="50"/>
      <c r="FK434" s="50"/>
      <c r="FL434" s="50"/>
      <c r="FM434" s="50"/>
      <c r="FN434" s="50"/>
      <c r="FO434" s="50"/>
      <c r="FP434" s="50"/>
      <c r="FQ434" s="50"/>
      <c r="FR434" s="50"/>
      <c r="FS434" s="50"/>
      <c r="FT434" s="50"/>
      <c r="FU434" s="50"/>
      <c r="FV434" s="50"/>
      <c r="FW434" s="50"/>
      <c r="FX434" s="50"/>
      <c r="FY434" s="50"/>
      <c r="FZ434" s="50"/>
      <c r="GA434" s="50"/>
      <c r="GB434" s="50"/>
      <c r="GC434" s="50"/>
      <c r="GD434" s="50"/>
      <c r="GE434" s="50"/>
      <c r="GF434" s="50"/>
      <c r="GG434" s="50"/>
      <c r="GH434" s="50"/>
      <c r="GI434" s="50"/>
      <c r="GJ434" s="50"/>
      <c r="GK434" s="50"/>
      <c r="GL434" s="50"/>
      <c r="GM434" s="50"/>
      <c r="GN434" s="50"/>
      <c r="GO434" s="50"/>
      <c r="GP434" s="50"/>
      <c r="GQ434" s="50"/>
      <c r="GR434" s="50"/>
      <c r="GS434" s="50"/>
      <c r="GT434" s="50"/>
      <c r="GU434" s="50"/>
      <c r="GV434" s="50"/>
      <c r="GW434" s="50"/>
      <c r="GX434" s="50"/>
      <c r="GY434" s="50"/>
      <c r="GZ434" s="50"/>
      <c r="HA434" s="50"/>
      <c r="HB434" s="50"/>
      <c r="HC434" s="50"/>
      <c r="HD434" s="50"/>
      <c r="HE434" s="50"/>
      <c r="HF434" s="50"/>
      <c r="HG434" s="50"/>
      <c r="HH434" s="50"/>
      <c r="HI434" s="50"/>
      <c r="HJ434" s="50"/>
      <c r="HK434" s="50"/>
      <c r="HL434" s="50"/>
      <c r="HM434" s="50"/>
      <c r="HN434" s="50"/>
      <c r="HO434" s="50"/>
      <c r="HP434" s="50"/>
      <c r="HQ434" s="50"/>
      <c r="HR434" s="50"/>
      <c r="HS434" s="50"/>
      <c r="HT434" s="50"/>
      <c r="HU434" s="50"/>
      <c r="HV434" s="50"/>
      <c r="HW434" s="50"/>
      <c r="HX434" s="50"/>
      <c r="HY434" s="50"/>
      <c r="HZ434" s="50"/>
      <c r="IA434" s="50"/>
      <c r="IB434" s="50"/>
      <c r="IC434" s="50"/>
      <c r="ID434" s="50"/>
      <c r="IE434" s="50"/>
      <c r="IF434" s="50"/>
      <c r="IG434" s="50"/>
      <c r="IH434" s="50"/>
      <c r="II434" s="50"/>
      <c r="IJ434" s="50"/>
      <c r="IK434" s="50"/>
      <c r="IL434" s="50"/>
      <c r="IM434" s="50"/>
      <c r="IN434" s="50"/>
      <c r="IO434" s="50"/>
      <c r="IP434" s="50"/>
      <c r="IQ434" s="50"/>
      <c r="IR434" s="50"/>
      <c r="IS434" s="50"/>
    </row>
    <row r="435" spans="1:253" ht="14.25" customHeight="1" x14ac:dyDescent="0.2">
      <c r="A435" s="56" t="str">
        <f t="shared" si="43"/>
        <v>camera.5823</v>
      </c>
      <c r="B435" s="57">
        <v>5823</v>
      </c>
      <c r="C435" s="58" t="s">
        <v>1130</v>
      </c>
      <c r="D435" s="58">
        <v>11.725</v>
      </c>
      <c r="E435" s="58" t="s">
        <v>45</v>
      </c>
      <c r="F435" s="58" t="s">
        <v>61</v>
      </c>
      <c r="G435" s="58" t="s">
        <v>35</v>
      </c>
      <c r="H435" s="58" t="s">
        <v>1224</v>
      </c>
      <c r="I435" s="58" t="s">
        <v>1225</v>
      </c>
      <c r="J435" s="50" t="s">
        <v>37</v>
      </c>
      <c r="K435" s="50" t="s">
        <v>38</v>
      </c>
      <c r="L435" s="76" t="s">
        <v>1226</v>
      </c>
      <c r="M435" s="58" t="s">
        <v>39</v>
      </c>
      <c r="N435" s="58" t="s">
        <v>40</v>
      </c>
      <c r="O435" s="50">
        <v>80</v>
      </c>
      <c r="P435" s="50">
        <v>80</v>
      </c>
      <c r="Q435" s="50">
        <v>554</v>
      </c>
      <c r="R435" s="50" t="s">
        <v>1682</v>
      </c>
      <c r="S435" s="50" t="s">
        <v>65</v>
      </c>
      <c r="T435" s="50">
        <v>8</v>
      </c>
      <c r="U435" s="50" t="s">
        <v>66</v>
      </c>
      <c r="V435" s="62" t="s">
        <v>1227</v>
      </c>
      <c r="W435" s="50" t="s">
        <v>68</v>
      </c>
      <c r="AA435" s="50" t="s">
        <v>108</v>
      </c>
      <c r="AB435" s="58" t="s">
        <v>1130</v>
      </c>
      <c r="AC435" s="50" t="s">
        <v>511</v>
      </c>
      <c r="AD435" s="50">
        <v>41.521221103688397</v>
      </c>
      <c r="AE435" s="50">
        <v>2.09754639664264</v>
      </c>
      <c r="AF435" s="50">
        <v>300</v>
      </c>
      <c r="AG435" s="50" t="s">
        <v>43</v>
      </c>
      <c r="AH435" s="50" t="str">
        <f t="shared" si="45"/>
        <v>C-58 11,725 Sant Quirze</v>
      </c>
      <c r="AI435" s="50"/>
      <c r="AJ435" s="50" t="str">
        <f t="shared" si="46"/>
        <v>{'Camera information':{'Identifier':'camera.5823','Number':5823,'Group':'C-58','Name':'C-58 11,725 Sant Quirze','Location':'ACCESSOS NORD',</v>
      </c>
      <c r="AK435" s="50" t="str">
        <f t="shared" si="44"/>
        <v>'Description':'C-58 11,725 Sant Quirze','Symbol':'Fixed camera','Owner':'SCT','Municipality':'Sant Quirze del Vallès','Kilometric Point':'11,725','Road':'C-58','Direction':'CRE',</v>
      </c>
      <c r="AL435" s="50" t="str">
        <f t="shared" si="47"/>
        <v>'Latitude':'41,5212211036884','Longitude':'2,09754639664264','Manufacturer':'LANACCESS','Model':'onSafe MPEGx-120E','Protocol':'		Plettack','Polling':300,</v>
      </c>
      <c r="AM435" s="50" t="str">
        <f t="shared" si="49"/>
        <v>'Connection':{'Address':'10.137.229.133','Multicast address':'				239.137.229.133','User':'hello','Password':'world','HTTP port':80,'ONVIF port':80,'RTSP port':554},</v>
      </c>
      <c r="AN435" s="50" t="str">
        <f t="shared" si="48"/>
        <v>'PTZ protocol':{'Protocol':'		Plettack','Address':			19,'Port':8,'Serial settings':'1200,8,E,1'}}},</v>
      </c>
      <c r="AO435" s="50"/>
      <c r="AP435" s="50"/>
      <c r="AQ435" s="50"/>
      <c r="AR435" s="50"/>
      <c r="AS435" s="50"/>
      <c r="AT435" s="50"/>
      <c r="AU435" s="50"/>
      <c r="AV435" s="50"/>
      <c r="AW435" s="50"/>
      <c r="AX435" s="50"/>
      <c r="AY435" s="50"/>
      <c r="AZ435" s="50"/>
      <c r="BA435" s="50"/>
      <c r="BB435" s="50"/>
      <c r="BC435" s="50"/>
      <c r="BD435" s="50"/>
      <c r="BE435" s="50"/>
      <c r="BF435" s="50"/>
      <c r="BG435" s="50"/>
      <c r="BH435" s="50"/>
      <c r="BI435" s="50"/>
      <c r="BJ435" s="50"/>
      <c r="BK435" s="50"/>
      <c r="BL435" s="50"/>
      <c r="BM435" s="50"/>
      <c r="BN435" s="50"/>
      <c r="BO435" s="50"/>
      <c r="BP435" s="50"/>
      <c r="BQ435" s="50"/>
      <c r="BR435" s="50"/>
      <c r="BS435" s="50"/>
      <c r="BT435" s="50"/>
      <c r="BU435" s="50"/>
      <c r="BV435" s="50"/>
      <c r="BW435" s="50"/>
      <c r="BX435" s="50"/>
      <c r="BY435" s="50"/>
      <c r="BZ435" s="50"/>
      <c r="CA435" s="50"/>
      <c r="CB435" s="50"/>
      <c r="CC435" s="50"/>
      <c r="CD435" s="50"/>
      <c r="CE435" s="50"/>
      <c r="CF435" s="50"/>
      <c r="CG435" s="50"/>
      <c r="CH435" s="50"/>
      <c r="CI435" s="50"/>
      <c r="CJ435" s="50"/>
      <c r="CK435" s="50"/>
      <c r="CL435" s="50"/>
      <c r="CM435" s="50"/>
      <c r="CN435" s="50"/>
      <c r="CO435" s="50"/>
      <c r="CP435" s="50"/>
      <c r="CQ435" s="50"/>
      <c r="CR435" s="50"/>
      <c r="CS435" s="50"/>
      <c r="CT435" s="50"/>
      <c r="CU435" s="50"/>
      <c r="CV435" s="50"/>
      <c r="CW435" s="50"/>
      <c r="CX435" s="50"/>
      <c r="CY435" s="50"/>
      <c r="CZ435" s="50"/>
      <c r="DA435" s="50"/>
      <c r="DB435" s="50"/>
      <c r="DC435" s="50"/>
      <c r="DD435" s="50"/>
      <c r="DE435" s="50"/>
      <c r="DF435" s="50"/>
      <c r="DG435" s="50"/>
      <c r="DH435" s="50"/>
      <c r="DI435" s="50"/>
      <c r="DJ435" s="50"/>
      <c r="DK435" s="50"/>
      <c r="DL435" s="50"/>
      <c r="DM435" s="50"/>
      <c r="DN435" s="50"/>
      <c r="DO435" s="50"/>
      <c r="DP435" s="50"/>
      <c r="DQ435" s="50"/>
      <c r="DR435" s="50"/>
      <c r="DS435" s="50"/>
      <c r="DT435" s="50"/>
      <c r="DU435" s="50"/>
      <c r="DV435" s="50"/>
      <c r="DW435" s="50"/>
      <c r="DX435" s="50"/>
      <c r="DY435" s="50"/>
      <c r="DZ435" s="50"/>
      <c r="EA435" s="50"/>
      <c r="EB435" s="50"/>
      <c r="EC435" s="50"/>
      <c r="ED435" s="50"/>
      <c r="EE435" s="50"/>
      <c r="EF435" s="50"/>
      <c r="EG435" s="50"/>
      <c r="EH435" s="50"/>
      <c r="EI435" s="50"/>
      <c r="EJ435" s="50"/>
      <c r="EK435" s="50"/>
      <c r="EL435" s="50"/>
      <c r="EM435" s="50"/>
      <c r="EN435" s="50"/>
      <c r="EO435" s="50"/>
      <c r="EP435" s="50"/>
      <c r="EQ435" s="50"/>
      <c r="ER435" s="50"/>
      <c r="ES435" s="50"/>
      <c r="ET435" s="50"/>
      <c r="EU435" s="50"/>
      <c r="EV435" s="50"/>
      <c r="EW435" s="50"/>
      <c r="EX435" s="50"/>
      <c r="EY435" s="50"/>
      <c r="EZ435" s="50"/>
      <c r="FA435" s="50"/>
      <c r="FB435" s="50"/>
      <c r="FC435" s="50"/>
      <c r="FD435" s="50"/>
      <c r="FE435" s="50"/>
      <c r="FF435" s="50"/>
      <c r="FG435" s="50"/>
      <c r="FH435" s="50"/>
      <c r="FI435" s="50"/>
      <c r="FJ435" s="50"/>
      <c r="FK435" s="50"/>
      <c r="FL435" s="50"/>
      <c r="FM435" s="50"/>
      <c r="FN435" s="50"/>
      <c r="FO435" s="50"/>
      <c r="FP435" s="50"/>
      <c r="FQ435" s="50"/>
      <c r="FR435" s="50"/>
      <c r="FS435" s="50"/>
      <c r="FT435" s="50"/>
      <c r="FU435" s="50"/>
      <c r="FV435" s="50"/>
      <c r="FW435" s="50"/>
      <c r="FX435" s="50"/>
      <c r="FY435" s="50"/>
      <c r="FZ435" s="50"/>
      <c r="GA435" s="50"/>
      <c r="GB435" s="50"/>
      <c r="GC435" s="50"/>
      <c r="GD435" s="50"/>
      <c r="GE435" s="50"/>
      <c r="GF435" s="50"/>
      <c r="GG435" s="50"/>
      <c r="GH435" s="50"/>
      <c r="GI435" s="50"/>
      <c r="GJ435" s="50"/>
      <c r="GK435" s="50"/>
      <c r="GL435" s="50"/>
      <c r="GM435" s="50"/>
      <c r="GN435" s="50"/>
      <c r="GO435" s="50"/>
      <c r="GP435" s="50"/>
      <c r="GQ435" s="50"/>
      <c r="GR435" s="50"/>
      <c r="GS435" s="50"/>
      <c r="GT435" s="50"/>
      <c r="GU435" s="50"/>
      <c r="GV435" s="50"/>
      <c r="GW435" s="50"/>
      <c r="GX435" s="50"/>
      <c r="GY435" s="50"/>
      <c r="GZ435" s="50"/>
      <c r="HA435" s="50"/>
      <c r="HB435" s="50"/>
      <c r="HC435" s="50"/>
      <c r="HD435" s="50"/>
      <c r="HE435" s="50"/>
      <c r="HF435" s="50"/>
      <c r="HG435" s="50"/>
      <c r="HH435" s="50"/>
      <c r="HI435" s="50"/>
      <c r="HJ435" s="50"/>
      <c r="HK435" s="50"/>
      <c r="HL435" s="50"/>
      <c r="HM435" s="50"/>
      <c r="HN435" s="50"/>
      <c r="HO435" s="50"/>
      <c r="HP435" s="50"/>
      <c r="HQ435" s="50"/>
      <c r="HR435" s="50"/>
      <c r="HS435" s="50"/>
      <c r="HT435" s="50"/>
      <c r="HU435" s="50"/>
      <c r="HV435" s="50"/>
      <c r="HW435" s="50"/>
      <c r="HX435" s="50"/>
      <c r="HY435" s="50"/>
      <c r="HZ435" s="50"/>
      <c r="IA435" s="50"/>
      <c r="IB435" s="50"/>
      <c r="IC435" s="50"/>
      <c r="ID435" s="50"/>
      <c r="IE435" s="50"/>
      <c r="IF435" s="50"/>
      <c r="IG435" s="50"/>
      <c r="IH435" s="50"/>
      <c r="II435" s="50"/>
      <c r="IJ435" s="50"/>
      <c r="IK435" s="50"/>
      <c r="IL435" s="50"/>
      <c r="IM435" s="50"/>
      <c r="IN435" s="50"/>
      <c r="IO435" s="50"/>
      <c r="IP435" s="50"/>
      <c r="IQ435" s="50"/>
      <c r="IR435" s="50"/>
      <c r="IS435" s="50"/>
    </row>
    <row r="436" spans="1:253" ht="14.25" customHeight="1" x14ac:dyDescent="0.2">
      <c r="A436" s="56" t="str">
        <f t="shared" si="43"/>
        <v>camera.5824</v>
      </c>
      <c r="B436" s="57">
        <v>5824</v>
      </c>
      <c r="C436" s="58" t="s">
        <v>1130</v>
      </c>
      <c r="D436" s="58">
        <v>15.5</v>
      </c>
      <c r="E436" s="58" t="s">
        <v>45</v>
      </c>
      <c r="F436" s="58" t="s">
        <v>61</v>
      </c>
      <c r="G436" s="58" t="s">
        <v>35</v>
      </c>
      <c r="H436" s="58" t="s">
        <v>1224</v>
      </c>
      <c r="I436" s="58" t="s">
        <v>1225</v>
      </c>
      <c r="J436" s="50" t="s">
        <v>37</v>
      </c>
      <c r="K436" s="50" t="s">
        <v>38</v>
      </c>
      <c r="L436" s="76" t="s">
        <v>1228</v>
      </c>
      <c r="M436" s="58" t="s">
        <v>39</v>
      </c>
      <c r="N436" s="58" t="s">
        <v>40</v>
      </c>
      <c r="O436" s="50">
        <v>80</v>
      </c>
      <c r="P436" s="50">
        <v>80</v>
      </c>
      <c r="Q436" s="50">
        <v>554</v>
      </c>
      <c r="R436" s="50" t="s">
        <v>1682</v>
      </c>
      <c r="S436" s="50" t="s">
        <v>509</v>
      </c>
      <c r="T436" s="50">
        <v>8</v>
      </c>
      <c r="U436" s="50" t="s">
        <v>66</v>
      </c>
      <c r="V436" s="62" t="s">
        <v>1229</v>
      </c>
      <c r="W436" s="50" t="s">
        <v>68</v>
      </c>
      <c r="AA436" s="50" t="s">
        <v>53</v>
      </c>
      <c r="AB436" s="58" t="s">
        <v>1130</v>
      </c>
      <c r="AC436" s="50" t="s">
        <v>54</v>
      </c>
      <c r="AD436" s="50">
        <v>41.543058874483798</v>
      </c>
      <c r="AE436" s="50">
        <v>2.0697138153795098</v>
      </c>
      <c r="AF436" s="50">
        <v>300</v>
      </c>
      <c r="AG436" s="50" t="s">
        <v>43</v>
      </c>
      <c r="AH436" s="50" t="str">
        <f t="shared" si="45"/>
        <v>C-58 15,5 Sant Quirze</v>
      </c>
      <c r="AI436" s="50"/>
      <c r="AJ436" s="50" t="str">
        <f t="shared" si="46"/>
        <v>{'Camera information':{'Identifier':'camera.5824','Number':5824,'Group':'C-58','Name':'C-58 15,5 Sant Quirze','Location':'ACCESSOS NORD',</v>
      </c>
      <c r="AK436" s="50" t="str">
        <f t="shared" si="44"/>
        <v>'Description':'C-58 15,5 Sant Quirze','Symbol':'Fixed camera','Owner':'SCT','Municipality':'Sant Quirze del Vallès','Kilometric Point':'15,5','Road':'C-58','Direction':'DEC',</v>
      </c>
      <c r="AL436" s="50" t="str">
        <f t="shared" si="47"/>
        <v>'Latitude':'41,5430588744838','Longitude':'2,06971381537951','Manufacturer':'LANACCESS','Model':'onSafe MPEGx-120E','Protocol':'		Plettack','Polling':300,</v>
      </c>
      <c r="AM436" s="50" t="str">
        <f t="shared" si="49"/>
        <v>'Connection':{'Address':'10.137.229.134','Multicast address':'				239.137.229.134','User':'hello','Password':'world','HTTP port':80,'ONVIF port':80,'RTSP port':554},</v>
      </c>
      <c r="AN436" s="50" t="str">
        <f t="shared" si="48"/>
        <v>'PTZ protocol':{'Protocol':'		Plettack','Address':			20,'Port':8,'Serial settings':'1200,8,E,1'}}},</v>
      </c>
      <c r="AO436" s="50"/>
      <c r="AP436" s="50"/>
      <c r="AQ436" s="50"/>
      <c r="AR436" s="50"/>
      <c r="AS436" s="50"/>
      <c r="AT436" s="50"/>
      <c r="AU436" s="50"/>
      <c r="AV436" s="50"/>
      <c r="AW436" s="50"/>
      <c r="AX436" s="50"/>
      <c r="AY436" s="50"/>
      <c r="AZ436" s="50"/>
      <c r="BA436" s="50"/>
      <c r="BB436" s="50"/>
      <c r="BC436" s="50"/>
      <c r="BD436" s="50"/>
      <c r="BE436" s="50"/>
      <c r="BF436" s="50"/>
      <c r="BG436" s="50"/>
      <c r="BH436" s="50"/>
      <c r="BI436" s="50"/>
      <c r="BJ436" s="50"/>
      <c r="BK436" s="50"/>
      <c r="BL436" s="50"/>
      <c r="BM436" s="50"/>
      <c r="BN436" s="50"/>
      <c r="BO436" s="50"/>
      <c r="BP436" s="50"/>
      <c r="BQ436" s="50"/>
      <c r="BR436" s="50"/>
      <c r="BS436" s="50"/>
      <c r="BT436" s="50"/>
      <c r="BU436" s="50"/>
      <c r="BV436" s="50"/>
      <c r="BW436" s="50"/>
      <c r="BX436" s="50"/>
      <c r="BY436" s="50"/>
      <c r="BZ436" s="50"/>
      <c r="CA436" s="50"/>
      <c r="CB436" s="50"/>
      <c r="CC436" s="50"/>
      <c r="CD436" s="50"/>
      <c r="CE436" s="50"/>
      <c r="CF436" s="50"/>
      <c r="CG436" s="50"/>
      <c r="CH436" s="50"/>
      <c r="CI436" s="50"/>
      <c r="CJ436" s="50"/>
      <c r="CK436" s="50"/>
      <c r="CL436" s="50"/>
      <c r="CM436" s="50"/>
      <c r="CN436" s="50"/>
      <c r="CO436" s="50"/>
      <c r="CP436" s="50"/>
      <c r="CQ436" s="50"/>
      <c r="CR436" s="50"/>
      <c r="CS436" s="50"/>
      <c r="CT436" s="50"/>
      <c r="CU436" s="50"/>
      <c r="CV436" s="50"/>
      <c r="CW436" s="50"/>
      <c r="CX436" s="50"/>
      <c r="CY436" s="50"/>
      <c r="CZ436" s="50"/>
      <c r="DA436" s="50"/>
      <c r="DB436" s="50"/>
      <c r="DC436" s="50"/>
      <c r="DD436" s="50"/>
      <c r="DE436" s="50"/>
      <c r="DF436" s="50"/>
      <c r="DG436" s="50"/>
      <c r="DH436" s="50"/>
      <c r="DI436" s="50"/>
      <c r="DJ436" s="50"/>
      <c r="DK436" s="50"/>
      <c r="DL436" s="50"/>
      <c r="DM436" s="50"/>
      <c r="DN436" s="50"/>
      <c r="DO436" s="50"/>
      <c r="DP436" s="50"/>
      <c r="DQ436" s="50"/>
      <c r="DR436" s="50"/>
      <c r="DS436" s="50"/>
      <c r="DT436" s="50"/>
      <c r="DU436" s="50"/>
      <c r="DV436" s="50"/>
      <c r="DW436" s="50"/>
      <c r="DX436" s="50"/>
      <c r="DY436" s="50"/>
      <c r="DZ436" s="50"/>
      <c r="EA436" s="50"/>
      <c r="EB436" s="50"/>
      <c r="EC436" s="50"/>
      <c r="ED436" s="50"/>
      <c r="EE436" s="50"/>
      <c r="EF436" s="50"/>
      <c r="EG436" s="50"/>
      <c r="EH436" s="50"/>
      <c r="EI436" s="50"/>
      <c r="EJ436" s="50"/>
      <c r="EK436" s="50"/>
      <c r="EL436" s="50"/>
      <c r="EM436" s="50"/>
      <c r="EN436" s="50"/>
      <c r="EO436" s="50"/>
      <c r="EP436" s="50"/>
      <c r="EQ436" s="50"/>
      <c r="ER436" s="50"/>
      <c r="ES436" s="50"/>
      <c r="ET436" s="50"/>
      <c r="EU436" s="50"/>
      <c r="EV436" s="50"/>
      <c r="EW436" s="50"/>
      <c r="EX436" s="50"/>
      <c r="EY436" s="50"/>
      <c r="EZ436" s="50"/>
      <c r="FA436" s="50"/>
      <c r="FB436" s="50"/>
      <c r="FC436" s="50"/>
      <c r="FD436" s="50"/>
      <c r="FE436" s="50"/>
      <c r="FF436" s="50"/>
      <c r="FG436" s="50"/>
      <c r="FH436" s="50"/>
      <c r="FI436" s="50"/>
      <c r="FJ436" s="50"/>
      <c r="FK436" s="50"/>
      <c r="FL436" s="50"/>
      <c r="FM436" s="50"/>
      <c r="FN436" s="50"/>
      <c r="FO436" s="50"/>
      <c r="FP436" s="50"/>
      <c r="FQ436" s="50"/>
      <c r="FR436" s="50"/>
      <c r="FS436" s="50"/>
      <c r="FT436" s="50"/>
      <c r="FU436" s="50"/>
      <c r="FV436" s="50"/>
      <c r="FW436" s="50"/>
      <c r="FX436" s="50"/>
      <c r="FY436" s="50"/>
      <c r="FZ436" s="50"/>
      <c r="GA436" s="50"/>
      <c r="GB436" s="50"/>
      <c r="GC436" s="50"/>
      <c r="GD436" s="50"/>
      <c r="GE436" s="50"/>
      <c r="GF436" s="50"/>
      <c r="GG436" s="50"/>
      <c r="GH436" s="50"/>
      <c r="GI436" s="50"/>
      <c r="GJ436" s="50"/>
      <c r="GK436" s="50"/>
      <c r="GL436" s="50"/>
      <c r="GM436" s="50"/>
      <c r="GN436" s="50"/>
      <c r="GO436" s="50"/>
      <c r="GP436" s="50"/>
      <c r="GQ436" s="50"/>
      <c r="GR436" s="50"/>
      <c r="GS436" s="50"/>
      <c r="GT436" s="50"/>
      <c r="GU436" s="50"/>
      <c r="GV436" s="50"/>
      <c r="GW436" s="50"/>
      <c r="GX436" s="50"/>
      <c r="GY436" s="50"/>
      <c r="GZ436" s="50"/>
      <c r="HA436" s="50"/>
      <c r="HB436" s="50"/>
      <c r="HC436" s="50"/>
      <c r="HD436" s="50"/>
      <c r="HE436" s="50"/>
      <c r="HF436" s="50"/>
      <c r="HG436" s="50"/>
      <c r="HH436" s="50"/>
      <c r="HI436" s="50"/>
      <c r="HJ436" s="50"/>
      <c r="HK436" s="50"/>
      <c r="HL436" s="50"/>
      <c r="HM436" s="50"/>
      <c r="HN436" s="50"/>
      <c r="HO436" s="50"/>
      <c r="HP436" s="50"/>
      <c r="HQ436" s="50"/>
      <c r="HR436" s="50"/>
      <c r="HS436" s="50"/>
      <c r="HT436" s="50"/>
      <c r="HU436" s="50"/>
      <c r="HV436" s="50"/>
      <c r="HW436" s="50"/>
      <c r="HX436" s="50"/>
      <c r="HY436" s="50"/>
      <c r="HZ436" s="50"/>
      <c r="IA436" s="50"/>
      <c r="IB436" s="50"/>
      <c r="IC436" s="50"/>
      <c r="ID436" s="50"/>
      <c r="IE436" s="50"/>
      <c r="IF436" s="50"/>
      <c r="IG436" s="50"/>
      <c r="IH436" s="50"/>
      <c r="II436" s="50"/>
      <c r="IJ436" s="50"/>
      <c r="IK436" s="50"/>
      <c r="IL436" s="50"/>
      <c r="IM436" s="50"/>
      <c r="IN436" s="50"/>
      <c r="IO436" s="50"/>
      <c r="IP436" s="50"/>
      <c r="IQ436" s="50"/>
      <c r="IR436" s="50"/>
      <c r="IS436" s="50"/>
    </row>
    <row r="437" spans="1:253" ht="14.25" customHeight="1" x14ac:dyDescent="0.2">
      <c r="A437" s="56" t="str">
        <f t="shared" si="43"/>
        <v>camera.5825</v>
      </c>
      <c r="B437" s="57">
        <v>5825</v>
      </c>
      <c r="C437" s="58" t="s">
        <v>1130</v>
      </c>
      <c r="D437" s="58">
        <v>17.75</v>
      </c>
      <c r="E437" s="58" t="s">
        <v>45</v>
      </c>
      <c r="F437" s="58" t="s">
        <v>61</v>
      </c>
      <c r="G437" s="58" t="s">
        <v>35</v>
      </c>
      <c r="H437" s="58" t="s">
        <v>727</v>
      </c>
      <c r="I437" s="58" t="s">
        <v>727</v>
      </c>
      <c r="J437" s="50" t="s">
        <v>37</v>
      </c>
      <c r="K437" s="50" t="s">
        <v>38</v>
      </c>
      <c r="L437" s="76" t="s">
        <v>1230</v>
      </c>
      <c r="M437" s="58" t="s">
        <v>39</v>
      </c>
      <c r="N437" s="58" t="s">
        <v>40</v>
      </c>
      <c r="O437" s="50">
        <v>80</v>
      </c>
      <c r="P437" s="50">
        <v>80</v>
      </c>
      <c r="Q437" s="50">
        <v>554</v>
      </c>
      <c r="R437" s="50" t="s">
        <v>1682</v>
      </c>
      <c r="S437" s="50" t="s">
        <v>1231</v>
      </c>
      <c r="T437" s="50">
        <v>8</v>
      </c>
      <c r="U437" s="50" t="s">
        <v>66</v>
      </c>
      <c r="V437" s="62" t="s">
        <v>1232</v>
      </c>
      <c r="W437" s="50" t="s">
        <v>68</v>
      </c>
      <c r="AB437" s="58" t="s">
        <v>1130</v>
      </c>
      <c r="AC437" s="50" t="s">
        <v>54</v>
      </c>
      <c r="AD437" s="50">
        <v>41.543721633410897</v>
      </c>
      <c r="AE437" s="50">
        <v>2.04224203416728</v>
      </c>
      <c r="AF437" s="50">
        <v>300</v>
      </c>
      <c r="AG437" s="50" t="s">
        <v>43</v>
      </c>
      <c r="AH437" s="50" t="str">
        <f t="shared" si="45"/>
        <v>C-58 17,75 Terrassa</v>
      </c>
      <c r="AI437" s="50"/>
      <c r="AJ437" s="50" t="str">
        <f t="shared" si="46"/>
        <v>{'Camera information':{'Identifier':'camera.5825','Number':5825,'Group':'C-58','Name':'C-58 17,75 Terrassa','Location':'ACCESSOS NORD',</v>
      </c>
      <c r="AK437" s="50" t="str">
        <f t="shared" si="44"/>
        <v>'Description':'C-58 17,75 Terrassa','Symbol':'Fixed camera','Owner':'SCT','Municipality':'Terrassa','Kilometric Point':'17,75','Road':'C-58','Direction':'DEC',</v>
      </c>
      <c r="AL437" s="50" t="str">
        <f t="shared" si="47"/>
        <v>'Latitude':'41,5437216334109','Longitude':'2,04224203416728','Manufacturer':'LANACCESS','Model':'onSafe MPEGx-120E','Protocol':'		Plettack','Polling':300,</v>
      </c>
      <c r="AM437" s="50" t="str">
        <f t="shared" si="49"/>
        <v>'Connection':{'Address':'10.137.229.135','Multicast address':'				239.137.229.135','User':'hello','Password':'world','HTTP port':80,'ONVIF port':80,'RTSP port':554},</v>
      </c>
      <c r="AN437" s="50" t="str">
        <f t="shared" si="48"/>
        <v>'PTZ protocol':{'Protocol':'		Plettack','Address':			28,'Port':8,'Serial settings':'1200,8,E,1'}}},</v>
      </c>
      <c r="AO437" s="50"/>
      <c r="AP437" s="50"/>
      <c r="AQ437" s="50"/>
      <c r="AR437" s="50"/>
      <c r="AS437" s="50"/>
      <c r="AT437" s="50"/>
      <c r="AU437" s="50"/>
      <c r="AV437" s="50"/>
      <c r="AW437" s="50"/>
      <c r="AX437" s="50"/>
      <c r="AY437" s="50"/>
      <c r="AZ437" s="50"/>
      <c r="BA437" s="50"/>
      <c r="BB437" s="50"/>
      <c r="BC437" s="50"/>
      <c r="BD437" s="50"/>
      <c r="BE437" s="50"/>
      <c r="BF437" s="50"/>
      <c r="BG437" s="50"/>
      <c r="BH437" s="50"/>
      <c r="BI437" s="50"/>
      <c r="BJ437" s="50"/>
      <c r="BK437" s="50"/>
      <c r="BL437" s="50"/>
      <c r="BM437" s="50"/>
      <c r="BN437" s="50"/>
      <c r="BO437" s="50"/>
      <c r="BP437" s="50"/>
      <c r="BQ437" s="50"/>
      <c r="BR437" s="50"/>
      <c r="BS437" s="50"/>
      <c r="BT437" s="50"/>
      <c r="BU437" s="50"/>
      <c r="BV437" s="50"/>
      <c r="BW437" s="50"/>
      <c r="BX437" s="50"/>
      <c r="BY437" s="50"/>
      <c r="BZ437" s="50"/>
      <c r="CA437" s="50"/>
      <c r="CB437" s="50"/>
      <c r="CC437" s="50"/>
      <c r="CD437" s="50"/>
      <c r="CE437" s="50"/>
      <c r="CF437" s="50"/>
      <c r="CG437" s="50"/>
      <c r="CH437" s="50"/>
      <c r="CI437" s="50"/>
      <c r="CJ437" s="50"/>
      <c r="CK437" s="50"/>
      <c r="CL437" s="50"/>
      <c r="CM437" s="50"/>
      <c r="CN437" s="50"/>
      <c r="CO437" s="50"/>
      <c r="CP437" s="50"/>
      <c r="CQ437" s="50"/>
      <c r="CR437" s="50"/>
      <c r="CS437" s="50"/>
      <c r="CT437" s="50"/>
      <c r="CU437" s="50"/>
      <c r="CV437" s="50"/>
      <c r="CW437" s="50"/>
      <c r="CX437" s="50"/>
      <c r="CY437" s="50"/>
      <c r="CZ437" s="50"/>
      <c r="DA437" s="50"/>
      <c r="DB437" s="50"/>
      <c r="DC437" s="50"/>
      <c r="DD437" s="50"/>
      <c r="DE437" s="50"/>
      <c r="DF437" s="50"/>
      <c r="DG437" s="50"/>
      <c r="DH437" s="50"/>
      <c r="DI437" s="50"/>
      <c r="DJ437" s="50"/>
      <c r="DK437" s="50"/>
      <c r="DL437" s="50"/>
      <c r="DM437" s="50"/>
      <c r="DN437" s="50"/>
      <c r="DO437" s="50"/>
      <c r="DP437" s="50"/>
      <c r="DQ437" s="50"/>
      <c r="DR437" s="50"/>
      <c r="DS437" s="50"/>
      <c r="DT437" s="50"/>
      <c r="DU437" s="50"/>
      <c r="DV437" s="50"/>
      <c r="DW437" s="50"/>
      <c r="DX437" s="50"/>
      <c r="DY437" s="50"/>
      <c r="DZ437" s="50"/>
      <c r="EA437" s="50"/>
      <c r="EB437" s="50"/>
      <c r="EC437" s="50"/>
      <c r="ED437" s="50"/>
      <c r="EE437" s="50"/>
      <c r="EF437" s="50"/>
      <c r="EG437" s="50"/>
      <c r="EH437" s="50"/>
      <c r="EI437" s="50"/>
      <c r="EJ437" s="50"/>
      <c r="EK437" s="50"/>
      <c r="EL437" s="50"/>
      <c r="EM437" s="50"/>
      <c r="EN437" s="50"/>
      <c r="EO437" s="50"/>
      <c r="EP437" s="50"/>
      <c r="EQ437" s="50"/>
      <c r="ER437" s="50"/>
      <c r="ES437" s="50"/>
      <c r="ET437" s="50"/>
      <c r="EU437" s="50"/>
      <c r="EV437" s="50"/>
      <c r="EW437" s="50"/>
      <c r="EX437" s="50"/>
      <c r="EY437" s="50"/>
      <c r="EZ437" s="50"/>
      <c r="FA437" s="50"/>
      <c r="FB437" s="50"/>
      <c r="FC437" s="50"/>
      <c r="FD437" s="50"/>
      <c r="FE437" s="50"/>
      <c r="FF437" s="50"/>
      <c r="FG437" s="50"/>
      <c r="FH437" s="50"/>
      <c r="FI437" s="50"/>
      <c r="FJ437" s="50"/>
      <c r="FK437" s="50"/>
      <c r="FL437" s="50"/>
      <c r="FM437" s="50"/>
      <c r="FN437" s="50"/>
      <c r="FO437" s="50"/>
      <c r="FP437" s="50"/>
      <c r="FQ437" s="50"/>
      <c r="FR437" s="50"/>
      <c r="FS437" s="50"/>
      <c r="FT437" s="50"/>
      <c r="FU437" s="50"/>
      <c r="FV437" s="50"/>
      <c r="FW437" s="50"/>
      <c r="FX437" s="50"/>
      <c r="FY437" s="50"/>
      <c r="FZ437" s="50"/>
      <c r="GA437" s="50"/>
      <c r="GB437" s="50"/>
      <c r="GC437" s="50"/>
      <c r="GD437" s="50"/>
      <c r="GE437" s="50"/>
      <c r="GF437" s="50"/>
      <c r="GG437" s="50"/>
      <c r="GH437" s="50"/>
      <c r="GI437" s="50"/>
      <c r="GJ437" s="50"/>
      <c r="GK437" s="50"/>
      <c r="GL437" s="50"/>
      <c r="GM437" s="50"/>
      <c r="GN437" s="50"/>
      <c r="GO437" s="50"/>
      <c r="GP437" s="50"/>
      <c r="GQ437" s="50"/>
      <c r="GR437" s="50"/>
      <c r="GS437" s="50"/>
      <c r="GT437" s="50"/>
      <c r="GU437" s="50"/>
      <c r="GV437" s="50"/>
      <c r="GW437" s="50"/>
      <c r="GX437" s="50"/>
      <c r="GY437" s="50"/>
      <c r="GZ437" s="50"/>
      <c r="HA437" s="50"/>
      <c r="HB437" s="50"/>
      <c r="HC437" s="50"/>
      <c r="HD437" s="50"/>
      <c r="HE437" s="50"/>
      <c r="HF437" s="50"/>
      <c r="HG437" s="50"/>
      <c r="HH437" s="50"/>
      <c r="HI437" s="50"/>
      <c r="HJ437" s="50"/>
      <c r="HK437" s="50"/>
      <c r="HL437" s="50"/>
      <c r="HM437" s="50"/>
      <c r="HN437" s="50"/>
      <c r="HO437" s="50"/>
      <c r="HP437" s="50"/>
      <c r="HQ437" s="50"/>
      <c r="HR437" s="50"/>
      <c r="HS437" s="50"/>
      <c r="HT437" s="50"/>
      <c r="HU437" s="50"/>
      <c r="HV437" s="50"/>
      <c r="HW437" s="50"/>
      <c r="HX437" s="50"/>
      <c r="HY437" s="50"/>
      <c r="HZ437" s="50"/>
      <c r="IA437" s="50"/>
      <c r="IB437" s="50"/>
      <c r="IC437" s="50"/>
      <c r="ID437" s="50"/>
      <c r="IE437" s="50"/>
      <c r="IF437" s="50"/>
      <c r="IG437" s="50"/>
      <c r="IH437" s="50"/>
      <c r="II437" s="50"/>
      <c r="IJ437" s="50"/>
      <c r="IK437" s="50"/>
      <c r="IL437" s="50"/>
      <c r="IM437" s="50"/>
      <c r="IN437" s="50"/>
      <c r="IO437" s="50"/>
      <c r="IP437" s="50"/>
      <c r="IQ437" s="50"/>
      <c r="IR437" s="50"/>
      <c r="IS437" s="50"/>
    </row>
    <row r="438" spans="1:253" ht="14.25" customHeight="1" x14ac:dyDescent="0.2">
      <c r="A438" s="56" t="str">
        <f t="shared" si="43"/>
        <v>camera.1501</v>
      </c>
      <c r="B438" s="57">
        <v>1501</v>
      </c>
      <c r="C438" s="58" t="s">
        <v>94</v>
      </c>
      <c r="D438" s="58">
        <v>1</v>
      </c>
      <c r="E438" s="58" t="s">
        <v>95</v>
      </c>
      <c r="F438" s="58" t="s">
        <v>96</v>
      </c>
      <c r="G438" s="58" t="s">
        <v>35</v>
      </c>
      <c r="H438" s="58" t="s">
        <v>3722</v>
      </c>
      <c r="I438" s="58" t="s">
        <v>1233</v>
      </c>
      <c r="J438" s="50" t="s">
        <v>1234</v>
      </c>
      <c r="K438" s="63" t="s">
        <v>1235</v>
      </c>
      <c r="L438" s="50" t="s">
        <v>1236</v>
      </c>
      <c r="M438" s="58"/>
      <c r="N438" s="58"/>
      <c r="R438" s="50" t="s">
        <v>1675</v>
      </c>
      <c r="S438" s="50" t="s">
        <v>100</v>
      </c>
      <c r="T438" s="50">
        <v>2222</v>
      </c>
      <c r="U438" s="50" t="s">
        <v>66</v>
      </c>
      <c r="V438" s="50" t="s">
        <v>1237</v>
      </c>
      <c r="X438" s="60" t="s">
        <v>42</v>
      </c>
      <c r="AA438" s="50" t="s">
        <v>102</v>
      </c>
      <c r="AB438" s="58" t="s">
        <v>94</v>
      </c>
      <c r="AD438" s="50">
        <v>0</v>
      </c>
      <c r="AE438" s="50">
        <v>0</v>
      </c>
      <c r="AF438" s="50">
        <v>300</v>
      </c>
      <c r="AG438" s="50" t="s">
        <v>43</v>
      </c>
      <c r="AH438" s="50" t="str">
        <f t="shared" si="45"/>
        <v>C-15 1 C-15 1,000</v>
      </c>
      <c r="AI438" s="50"/>
      <c r="AJ438" s="50" t="str">
        <f t="shared" si="46"/>
        <v>{'Camera information':{'Identifier':'camera.1501','Number':1501,'Group':'C-15','Name':'C-15 1 C-15 1,000','Location':'A-2',</v>
      </c>
      <c r="AK438" s="50" t="str">
        <f t="shared" si="44"/>
        <v>'Description':'C-15 1 C-15 1,000','Symbol':'Fixed camera','Owner':'Eix Diagonal','Municipality':'-','Kilometric Point':'1','Road':'C-15','Direction':'',</v>
      </c>
      <c r="AL438" s="50" t="str">
        <f t="shared" si="47"/>
        <v>'Latitude':'0','Longitude':'0','Manufacturer':' VG4 AutoDome','Model':'BOSCH F0002E43','Protocol':'		Ultrak','Polling':300,</v>
      </c>
      <c r="AM438" s="50" t="str">
        <f t="shared" si="49"/>
        <v>'Connection':{'Address':'172.28.5.1','Multicast address':'				225.1.5.1','User':'','Password':'','HTTP port':,'ONVIF port':,'RTSP port':},</v>
      </c>
      <c r="AN438" s="50" t="str">
        <f t="shared" si="48"/>
        <v>'PTZ protocol':{'Protocol':'		Ultrak','Address':			1,'Port':2222,'Serial settings':'1200,8,E,1'}}},</v>
      </c>
      <c r="AO438" s="50"/>
      <c r="AP438" s="50"/>
      <c r="AQ438" s="50"/>
      <c r="AR438" s="50"/>
      <c r="AS438" s="50"/>
      <c r="AT438" s="50"/>
      <c r="AU438" s="50"/>
      <c r="AV438" s="50"/>
      <c r="AW438" s="50"/>
      <c r="AX438" s="50"/>
      <c r="AY438" s="50"/>
      <c r="AZ438" s="50"/>
      <c r="BA438" s="50"/>
      <c r="BB438" s="50"/>
      <c r="BC438" s="50"/>
      <c r="BD438" s="50"/>
      <c r="BE438" s="50"/>
      <c r="BF438" s="50"/>
      <c r="BG438" s="50"/>
      <c r="BH438" s="50"/>
      <c r="BI438" s="50"/>
      <c r="BJ438" s="50"/>
      <c r="BK438" s="50"/>
      <c r="BL438" s="50"/>
      <c r="BM438" s="50"/>
      <c r="BN438" s="50"/>
      <c r="BO438" s="50"/>
      <c r="BP438" s="50"/>
      <c r="BQ438" s="50"/>
      <c r="BR438" s="50"/>
      <c r="BS438" s="50"/>
      <c r="BT438" s="50"/>
      <c r="BU438" s="50"/>
      <c r="BV438" s="50"/>
      <c r="BW438" s="50"/>
      <c r="BX438" s="50"/>
      <c r="BY438" s="50"/>
      <c r="BZ438" s="50"/>
      <c r="CA438" s="50"/>
      <c r="CB438" s="50"/>
      <c r="CC438" s="50"/>
      <c r="CD438" s="50"/>
      <c r="CE438" s="50"/>
      <c r="CF438" s="50"/>
      <c r="CG438" s="50"/>
      <c r="CH438" s="50"/>
      <c r="CI438" s="50"/>
      <c r="CJ438" s="50"/>
      <c r="CK438" s="50"/>
      <c r="CL438" s="50"/>
      <c r="CM438" s="50"/>
      <c r="CN438" s="50"/>
      <c r="CO438" s="50"/>
      <c r="CP438" s="50"/>
      <c r="CQ438" s="50"/>
      <c r="CR438" s="50"/>
      <c r="CS438" s="50"/>
      <c r="CT438" s="50"/>
      <c r="CU438" s="50"/>
      <c r="CV438" s="50"/>
      <c r="CW438" s="50"/>
      <c r="CX438" s="50"/>
      <c r="CY438" s="50"/>
      <c r="CZ438" s="50"/>
      <c r="DA438" s="50"/>
      <c r="DB438" s="50"/>
      <c r="DC438" s="50"/>
      <c r="DD438" s="50"/>
      <c r="DE438" s="50"/>
      <c r="DF438" s="50"/>
      <c r="DG438" s="50"/>
      <c r="DH438" s="50"/>
      <c r="DI438" s="50"/>
      <c r="DJ438" s="50"/>
      <c r="DK438" s="50"/>
      <c r="DL438" s="50"/>
      <c r="DM438" s="50"/>
      <c r="DN438" s="50"/>
      <c r="DO438" s="50"/>
      <c r="DP438" s="50"/>
      <c r="DQ438" s="50"/>
      <c r="DR438" s="50"/>
      <c r="DS438" s="50"/>
      <c r="DT438" s="50"/>
      <c r="DU438" s="50"/>
      <c r="DV438" s="50"/>
      <c r="DW438" s="50"/>
      <c r="DX438" s="50"/>
      <c r="DY438" s="50"/>
      <c r="DZ438" s="50"/>
      <c r="EA438" s="50"/>
      <c r="EB438" s="50"/>
      <c r="EC438" s="50"/>
      <c r="ED438" s="50"/>
      <c r="EE438" s="50"/>
      <c r="EF438" s="50"/>
      <c r="EG438" s="50"/>
      <c r="EH438" s="50"/>
      <c r="EI438" s="50"/>
      <c r="EJ438" s="50"/>
      <c r="EK438" s="50"/>
      <c r="EL438" s="50"/>
      <c r="EM438" s="50"/>
      <c r="EN438" s="50"/>
      <c r="EO438" s="50"/>
      <c r="EP438" s="50"/>
      <c r="EQ438" s="50"/>
      <c r="ER438" s="50"/>
      <c r="ES438" s="50"/>
      <c r="ET438" s="50"/>
      <c r="EU438" s="50"/>
      <c r="EV438" s="50"/>
      <c r="EW438" s="50"/>
      <c r="EX438" s="50"/>
      <c r="EY438" s="50"/>
      <c r="EZ438" s="50"/>
      <c r="FA438" s="50"/>
      <c r="FB438" s="50"/>
      <c r="FC438" s="50"/>
      <c r="FD438" s="50"/>
      <c r="FE438" s="50"/>
      <c r="FF438" s="50"/>
      <c r="FG438" s="50"/>
      <c r="FH438" s="50"/>
      <c r="FI438" s="50"/>
      <c r="FJ438" s="50"/>
      <c r="FK438" s="50"/>
      <c r="FL438" s="50"/>
      <c r="FM438" s="50"/>
      <c r="FN438" s="50"/>
      <c r="FO438" s="50"/>
      <c r="FP438" s="50"/>
      <c r="FQ438" s="50"/>
      <c r="FR438" s="50"/>
      <c r="FS438" s="50"/>
      <c r="FT438" s="50"/>
      <c r="FU438" s="50"/>
      <c r="FV438" s="50"/>
      <c r="FW438" s="50"/>
      <c r="FX438" s="50"/>
      <c r="FY438" s="50"/>
      <c r="FZ438" s="50"/>
      <c r="GA438" s="50"/>
      <c r="GB438" s="50"/>
      <c r="GC438" s="50"/>
      <c r="GD438" s="50"/>
      <c r="GE438" s="50"/>
      <c r="GF438" s="50"/>
      <c r="GG438" s="50"/>
      <c r="GH438" s="50"/>
      <c r="GI438" s="50"/>
      <c r="GJ438" s="50"/>
      <c r="GK438" s="50"/>
      <c r="GL438" s="50"/>
      <c r="GM438" s="50"/>
      <c r="GN438" s="50"/>
      <c r="GO438" s="50"/>
      <c r="GP438" s="50"/>
      <c r="GQ438" s="50"/>
      <c r="GR438" s="50"/>
      <c r="GS438" s="50"/>
      <c r="GT438" s="50"/>
      <c r="GU438" s="50"/>
      <c r="GV438" s="50"/>
      <c r="GW438" s="50"/>
      <c r="GX438" s="50"/>
      <c r="GY438" s="50"/>
      <c r="GZ438" s="50"/>
      <c r="HA438" s="50"/>
      <c r="HB438" s="50"/>
      <c r="HC438" s="50"/>
      <c r="HD438" s="50"/>
      <c r="HE438" s="50"/>
      <c r="HF438" s="50"/>
      <c r="HG438" s="50"/>
      <c r="HH438" s="50"/>
      <c r="HI438" s="50"/>
      <c r="HJ438" s="50"/>
      <c r="HK438" s="50"/>
      <c r="HL438" s="50"/>
      <c r="HM438" s="50"/>
      <c r="HN438" s="50"/>
      <c r="HO438" s="50"/>
      <c r="HP438" s="50"/>
      <c r="HQ438" s="50"/>
      <c r="HR438" s="50"/>
      <c r="HS438" s="50"/>
      <c r="HT438" s="50"/>
      <c r="HU438" s="50"/>
      <c r="HV438" s="50"/>
      <c r="HW438" s="50"/>
      <c r="HX438" s="50"/>
      <c r="HY438" s="50"/>
      <c r="HZ438" s="50"/>
      <c r="IA438" s="50"/>
      <c r="IB438" s="50"/>
      <c r="IC438" s="50"/>
      <c r="ID438" s="50"/>
      <c r="IE438" s="50"/>
      <c r="IF438" s="50"/>
      <c r="IG438" s="50"/>
      <c r="IH438" s="50"/>
      <c r="II438" s="50"/>
      <c r="IJ438" s="50"/>
      <c r="IK438" s="50"/>
      <c r="IL438" s="50"/>
      <c r="IM438" s="50"/>
      <c r="IN438" s="50"/>
      <c r="IO438" s="50"/>
      <c r="IP438" s="50"/>
      <c r="IQ438" s="50"/>
      <c r="IR438" s="50"/>
      <c r="IS438" s="50"/>
    </row>
    <row r="439" spans="1:253" ht="14.25" customHeight="1" x14ac:dyDescent="0.2">
      <c r="A439" s="56" t="str">
        <f t="shared" si="43"/>
        <v>camera.1511</v>
      </c>
      <c r="B439" s="57">
        <v>1511</v>
      </c>
      <c r="C439" s="58" t="s">
        <v>94</v>
      </c>
      <c r="D439" s="58">
        <v>14</v>
      </c>
      <c r="E439" s="58" t="s">
        <v>95</v>
      </c>
      <c r="F439" s="58" t="s">
        <v>96</v>
      </c>
      <c r="G439" s="58" t="s">
        <v>35</v>
      </c>
      <c r="H439" s="58" t="s">
        <v>3722</v>
      </c>
      <c r="I439" s="58" t="s">
        <v>1238</v>
      </c>
      <c r="J439" s="50" t="s">
        <v>98</v>
      </c>
      <c r="K439" s="63" t="s">
        <v>1235</v>
      </c>
      <c r="L439" s="50" t="s">
        <v>1236</v>
      </c>
      <c r="M439" s="58"/>
      <c r="N439" s="58"/>
      <c r="R439" s="50" t="s">
        <v>1675</v>
      </c>
      <c r="S439" s="50" t="s">
        <v>100</v>
      </c>
      <c r="T439" s="50">
        <v>2222</v>
      </c>
      <c r="U439" s="50" t="s">
        <v>66</v>
      </c>
      <c r="V439" s="50" t="s">
        <v>1239</v>
      </c>
      <c r="X439" s="60" t="s">
        <v>42</v>
      </c>
      <c r="AA439" s="50" t="s">
        <v>102</v>
      </c>
      <c r="AB439" s="58" t="s">
        <v>94</v>
      </c>
      <c r="AD439" s="50">
        <v>0</v>
      </c>
      <c r="AE439" s="50">
        <v>0</v>
      </c>
      <c r="AF439" s="50">
        <v>300</v>
      </c>
      <c r="AG439" s="50" t="s">
        <v>43</v>
      </c>
      <c r="AH439" s="50" t="str">
        <f t="shared" si="45"/>
        <v>C-15 14 C-15 14,000</v>
      </c>
      <c r="AI439" s="50"/>
      <c r="AJ439" s="50" t="str">
        <f t="shared" si="46"/>
        <v>{'Camera information':{'Identifier':'camera.1511','Number':1511,'Group':'C-15','Name':'C-15 14 C-15 14,000','Location':'A-2',</v>
      </c>
      <c r="AK439" s="50" t="str">
        <f t="shared" si="44"/>
        <v>'Description':'C-15 14 C-15 14,000','Symbol':'Fixed camera','Owner':'Eix Diagonal','Municipality':'-','Kilometric Point':'14','Road':'C-15','Direction':'',</v>
      </c>
      <c r="AL439" s="50" t="str">
        <f t="shared" si="47"/>
        <v>'Latitude':'0','Longitude':'0','Manufacturer':'VG4 AutoDome','Model':'BOSCH F0002E43','Protocol':'		Ultrak','Polling':300,</v>
      </c>
      <c r="AM439" s="50" t="str">
        <f t="shared" si="49"/>
        <v>'Connection':{'Address':'172.28.5.1','Multicast address':'				225.1.5.14','User':'','Password':'','HTTP port':,'ONVIF port':,'RTSP port':},</v>
      </c>
      <c r="AN439" s="50" t="str">
        <f t="shared" si="48"/>
        <v>'PTZ protocol':{'Protocol':'		Ultrak','Address':			1,'Port':2222,'Serial settings':'1200,8,E,1'}}},</v>
      </c>
      <c r="AO439" s="50"/>
      <c r="AP439" s="50"/>
      <c r="AQ439" s="50"/>
      <c r="AR439" s="50"/>
      <c r="AS439" s="50"/>
      <c r="AT439" s="50"/>
      <c r="AU439" s="50"/>
      <c r="AV439" s="50"/>
      <c r="AW439" s="50"/>
      <c r="AX439" s="50"/>
      <c r="AY439" s="50"/>
      <c r="AZ439" s="50"/>
      <c r="BA439" s="50"/>
      <c r="BB439" s="50"/>
      <c r="BC439" s="50"/>
      <c r="BD439" s="50"/>
      <c r="BE439" s="50"/>
      <c r="BF439" s="50"/>
      <c r="BG439" s="50"/>
      <c r="BH439" s="50"/>
      <c r="BI439" s="50"/>
      <c r="BJ439" s="50"/>
      <c r="BK439" s="50"/>
      <c r="BL439" s="50"/>
      <c r="BM439" s="50"/>
      <c r="BN439" s="50"/>
      <c r="BO439" s="50"/>
      <c r="BP439" s="50"/>
      <c r="BQ439" s="50"/>
      <c r="BR439" s="50"/>
      <c r="BS439" s="50"/>
      <c r="BT439" s="50"/>
      <c r="BU439" s="50"/>
      <c r="BV439" s="50"/>
      <c r="BW439" s="50"/>
      <c r="BX439" s="50"/>
      <c r="BY439" s="50"/>
      <c r="BZ439" s="50"/>
      <c r="CA439" s="50"/>
      <c r="CB439" s="50"/>
      <c r="CC439" s="50"/>
      <c r="CD439" s="50"/>
      <c r="CE439" s="50"/>
      <c r="CF439" s="50"/>
      <c r="CG439" s="50"/>
      <c r="CH439" s="50"/>
      <c r="CI439" s="50"/>
      <c r="CJ439" s="50"/>
      <c r="CK439" s="50"/>
      <c r="CL439" s="50"/>
      <c r="CM439" s="50"/>
      <c r="CN439" s="50"/>
      <c r="CO439" s="50"/>
      <c r="CP439" s="50"/>
      <c r="CQ439" s="50"/>
      <c r="CR439" s="50"/>
      <c r="CS439" s="50"/>
      <c r="CT439" s="50"/>
      <c r="CU439" s="50"/>
      <c r="CV439" s="50"/>
      <c r="CW439" s="50"/>
      <c r="CX439" s="50"/>
      <c r="CY439" s="50"/>
      <c r="CZ439" s="50"/>
      <c r="DA439" s="50"/>
      <c r="DB439" s="50"/>
      <c r="DC439" s="50"/>
      <c r="DD439" s="50"/>
      <c r="DE439" s="50"/>
      <c r="DF439" s="50"/>
      <c r="DG439" s="50"/>
      <c r="DH439" s="50"/>
      <c r="DI439" s="50"/>
      <c r="DJ439" s="50"/>
      <c r="DK439" s="50"/>
      <c r="DL439" s="50"/>
      <c r="DM439" s="50"/>
      <c r="DN439" s="50"/>
      <c r="DO439" s="50"/>
      <c r="DP439" s="50"/>
      <c r="DQ439" s="50"/>
      <c r="DR439" s="50"/>
      <c r="DS439" s="50"/>
      <c r="DT439" s="50"/>
      <c r="DU439" s="50"/>
      <c r="DV439" s="50"/>
      <c r="DW439" s="50"/>
      <c r="DX439" s="50"/>
      <c r="DY439" s="50"/>
      <c r="DZ439" s="50"/>
      <c r="EA439" s="50"/>
      <c r="EB439" s="50"/>
      <c r="EC439" s="50"/>
      <c r="ED439" s="50"/>
      <c r="EE439" s="50"/>
      <c r="EF439" s="50"/>
      <c r="EG439" s="50"/>
      <c r="EH439" s="50"/>
      <c r="EI439" s="50"/>
      <c r="EJ439" s="50"/>
      <c r="EK439" s="50"/>
      <c r="EL439" s="50"/>
      <c r="EM439" s="50"/>
      <c r="EN439" s="50"/>
      <c r="EO439" s="50"/>
      <c r="EP439" s="50"/>
      <c r="EQ439" s="50"/>
      <c r="ER439" s="50"/>
      <c r="ES439" s="50"/>
      <c r="ET439" s="50"/>
      <c r="EU439" s="50"/>
      <c r="EV439" s="50"/>
      <c r="EW439" s="50"/>
      <c r="EX439" s="50"/>
      <c r="EY439" s="50"/>
      <c r="EZ439" s="50"/>
      <c r="FA439" s="50"/>
      <c r="FB439" s="50"/>
      <c r="FC439" s="50"/>
      <c r="FD439" s="50"/>
      <c r="FE439" s="50"/>
      <c r="FF439" s="50"/>
      <c r="FG439" s="50"/>
      <c r="FH439" s="50"/>
      <c r="FI439" s="50"/>
      <c r="FJ439" s="50"/>
      <c r="FK439" s="50"/>
      <c r="FL439" s="50"/>
      <c r="FM439" s="50"/>
      <c r="FN439" s="50"/>
      <c r="FO439" s="50"/>
      <c r="FP439" s="50"/>
      <c r="FQ439" s="50"/>
      <c r="FR439" s="50"/>
      <c r="FS439" s="50"/>
      <c r="FT439" s="50"/>
      <c r="FU439" s="50"/>
      <c r="FV439" s="50"/>
      <c r="FW439" s="50"/>
      <c r="FX439" s="50"/>
      <c r="FY439" s="50"/>
      <c r="FZ439" s="50"/>
      <c r="GA439" s="50"/>
      <c r="GB439" s="50"/>
      <c r="GC439" s="50"/>
      <c r="GD439" s="50"/>
      <c r="GE439" s="50"/>
      <c r="GF439" s="50"/>
      <c r="GG439" s="50"/>
      <c r="GH439" s="50"/>
      <c r="GI439" s="50"/>
      <c r="GJ439" s="50"/>
      <c r="GK439" s="50"/>
      <c r="GL439" s="50"/>
      <c r="GM439" s="50"/>
      <c r="GN439" s="50"/>
      <c r="GO439" s="50"/>
      <c r="GP439" s="50"/>
      <c r="GQ439" s="50"/>
      <c r="GR439" s="50"/>
      <c r="GS439" s="50"/>
      <c r="GT439" s="50"/>
      <c r="GU439" s="50"/>
      <c r="GV439" s="50"/>
      <c r="GW439" s="50"/>
      <c r="GX439" s="50"/>
      <c r="GY439" s="50"/>
      <c r="GZ439" s="50"/>
      <c r="HA439" s="50"/>
      <c r="HB439" s="50"/>
      <c r="HC439" s="50"/>
      <c r="HD439" s="50"/>
      <c r="HE439" s="50"/>
      <c r="HF439" s="50"/>
      <c r="HG439" s="50"/>
      <c r="HH439" s="50"/>
      <c r="HI439" s="50"/>
      <c r="HJ439" s="50"/>
      <c r="HK439" s="50"/>
      <c r="HL439" s="50"/>
      <c r="HM439" s="50"/>
      <c r="HN439" s="50"/>
      <c r="HO439" s="50"/>
      <c r="HP439" s="50"/>
      <c r="HQ439" s="50"/>
      <c r="HR439" s="50"/>
      <c r="HS439" s="50"/>
      <c r="HT439" s="50"/>
      <c r="HU439" s="50"/>
      <c r="HV439" s="50"/>
      <c r="HW439" s="50"/>
      <c r="HX439" s="50"/>
      <c r="HY439" s="50"/>
      <c r="HZ439" s="50"/>
      <c r="IA439" s="50"/>
      <c r="IB439" s="50"/>
      <c r="IC439" s="50"/>
      <c r="ID439" s="50"/>
      <c r="IE439" s="50"/>
      <c r="IF439" s="50"/>
      <c r="IG439" s="50"/>
      <c r="IH439" s="50"/>
      <c r="II439" s="50"/>
      <c r="IJ439" s="50"/>
      <c r="IK439" s="50"/>
      <c r="IL439" s="50"/>
      <c r="IM439" s="50"/>
      <c r="IN439" s="50"/>
      <c r="IO439" s="50"/>
      <c r="IP439" s="50"/>
      <c r="IQ439" s="50"/>
      <c r="IR439" s="50"/>
      <c r="IS439" s="50"/>
    </row>
    <row r="440" spans="1:253" ht="14.25" customHeight="1" x14ac:dyDescent="0.2">
      <c r="A440" s="56" t="str">
        <f t="shared" si="43"/>
        <v>camera.1509</v>
      </c>
      <c r="B440" s="57">
        <v>1509</v>
      </c>
      <c r="C440" s="58" t="s">
        <v>94</v>
      </c>
      <c r="D440" s="58">
        <v>11</v>
      </c>
      <c r="E440" s="58" t="s">
        <v>95</v>
      </c>
      <c r="F440" s="58" t="s">
        <v>96</v>
      </c>
      <c r="G440" s="58" t="s">
        <v>35</v>
      </c>
      <c r="H440" s="58" t="s">
        <v>3722</v>
      </c>
      <c r="I440" s="58" t="s">
        <v>1240</v>
      </c>
      <c r="J440" s="50" t="s">
        <v>98</v>
      </c>
      <c r="K440" s="63" t="s">
        <v>1235</v>
      </c>
      <c r="L440" s="50" t="s">
        <v>1241</v>
      </c>
      <c r="M440" s="58"/>
      <c r="N440" s="58"/>
      <c r="R440" s="50" t="s">
        <v>1675</v>
      </c>
      <c r="S440" s="50" t="s">
        <v>100</v>
      </c>
      <c r="T440" s="50">
        <v>2222</v>
      </c>
      <c r="U440" s="50" t="s">
        <v>66</v>
      </c>
      <c r="V440" s="50" t="s">
        <v>1242</v>
      </c>
      <c r="X440" s="60" t="s">
        <v>42</v>
      </c>
      <c r="AA440" s="50" t="s">
        <v>102</v>
      </c>
      <c r="AB440" s="58" t="s">
        <v>94</v>
      </c>
      <c r="AD440" s="50">
        <v>0</v>
      </c>
      <c r="AE440" s="50">
        <v>0</v>
      </c>
      <c r="AF440" s="50">
        <v>300</v>
      </c>
      <c r="AG440" s="50" t="s">
        <v>43</v>
      </c>
      <c r="AH440" s="50" t="str">
        <f t="shared" si="45"/>
        <v>C-15 11 C-15 11,000</v>
      </c>
      <c r="AI440" s="50"/>
      <c r="AJ440" s="50" t="str">
        <f t="shared" si="46"/>
        <v>{'Camera information':{'Identifier':'camera.1509','Number':1509,'Group':'C-15','Name':'C-15 11 C-15 11,000','Location':'A-2',</v>
      </c>
      <c r="AK440" s="50" t="str">
        <f t="shared" si="44"/>
        <v>'Description':'C-15 11 C-15 11,000','Symbol':'Fixed camera','Owner':'Eix Diagonal','Municipality':'-','Kilometric Point':'11','Road':'C-15','Direction':'',</v>
      </c>
      <c r="AL440" s="50" t="str">
        <f t="shared" si="47"/>
        <v>'Latitude':'0','Longitude':'0','Manufacturer':'VG4 AutoDome','Model':'BOSCH F0002E43','Protocol':'		Ultrak','Polling':300,</v>
      </c>
      <c r="AM440" s="50" t="str">
        <f t="shared" si="49"/>
        <v>'Connection':{'Address':'172.28.5.11','Multicast address':'				225.1.5.11','User':'','Password':'','HTTP port':,'ONVIF port':,'RTSP port':},</v>
      </c>
      <c r="AN440" s="50" t="str">
        <f t="shared" si="48"/>
        <v>'PTZ protocol':{'Protocol':'		Ultrak','Address':			1,'Port':2222,'Serial settings':'1200,8,E,1'}}},</v>
      </c>
      <c r="AO440" s="50"/>
      <c r="AP440" s="50"/>
      <c r="AQ440" s="50"/>
      <c r="AR440" s="50"/>
      <c r="AS440" s="50"/>
      <c r="AT440" s="50"/>
      <c r="AU440" s="50"/>
      <c r="AV440" s="50"/>
      <c r="AW440" s="50"/>
      <c r="AX440" s="50"/>
      <c r="AY440" s="50"/>
      <c r="AZ440" s="50"/>
      <c r="BA440" s="50"/>
      <c r="BB440" s="50"/>
      <c r="BC440" s="50"/>
      <c r="BD440" s="50"/>
      <c r="BE440" s="50"/>
      <c r="BF440" s="50"/>
      <c r="BG440" s="50"/>
      <c r="BH440" s="50"/>
      <c r="BI440" s="50"/>
      <c r="BJ440" s="50"/>
      <c r="BK440" s="50"/>
      <c r="BL440" s="50"/>
      <c r="BM440" s="50"/>
      <c r="BN440" s="50"/>
      <c r="BO440" s="50"/>
      <c r="BP440" s="50"/>
      <c r="BQ440" s="50"/>
      <c r="BR440" s="50"/>
      <c r="BS440" s="50"/>
      <c r="BT440" s="50"/>
      <c r="BU440" s="50"/>
      <c r="BV440" s="50"/>
      <c r="BW440" s="50"/>
      <c r="BX440" s="50"/>
      <c r="BY440" s="50"/>
      <c r="BZ440" s="50"/>
      <c r="CA440" s="50"/>
      <c r="CB440" s="50"/>
      <c r="CC440" s="50"/>
      <c r="CD440" s="50"/>
      <c r="CE440" s="50"/>
      <c r="CF440" s="50"/>
      <c r="CG440" s="50"/>
      <c r="CH440" s="50"/>
      <c r="CI440" s="50"/>
      <c r="CJ440" s="50"/>
      <c r="CK440" s="50"/>
      <c r="CL440" s="50"/>
      <c r="CM440" s="50"/>
      <c r="CN440" s="50"/>
      <c r="CO440" s="50"/>
      <c r="CP440" s="50"/>
      <c r="CQ440" s="50"/>
      <c r="CR440" s="50"/>
      <c r="CS440" s="50"/>
      <c r="CT440" s="50"/>
      <c r="CU440" s="50"/>
      <c r="CV440" s="50"/>
      <c r="CW440" s="50"/>
      <c r="CX440" s="50"/>
      <c r="CY440" s="50"/>
      <c r="CZ440" s="50"/>
      <c r="DA440" s="50"/>
      <c r="DB440" s="50"/>
      <c r="DC440" s="50"/>
      <c r="DD440" s="50"/>
      <c r="DE440" s="50"/>
      <c r="DF440" s="50"/>
      <c r="DG440" s="50"/>
      <c r="DH440" s="50"/>
      <c r="DI440" s="50"/>
      <c r="DJ440" s="50"/>
      <c r="DK440" s="50"/>
      <c r="DL440" s="50"/>
      <c r="DM440" s="50"/>
      <c r="DN440" s="50"/>
      <c r="DO440" s="50"/>
      <c r="DP440" s="50"/>
      <c r="DQ440" s="50"/>
      <c r="DR440" s="50"/>
      <c r="DS440" s="50"/>
      <c r="DT440" s="50"/>
      <c r="DU440" s="50"/>
      <c r="DV440" s="50"/>
      <c r="DW440" s="50"/>
      <c r="DX440" s="50"/>
      <c r="DY440" s="50"/>
      <c r="DZ440" s="50"/>
      <c r="EA440" s="50"/>
      <c r="EB440" s="50"/>
      <c r="EC440" s="50"/>
      <c r="ED440" s="50"/>
      <c r="EE440" s="50"/>
      <c r="EF440" s="50"/>
      <c r="EG440" s="50"/>
      <c r="EH440" s="50"/>
      <c r="EI440" s="50"/>
      <c r="EJ440" s="50"/>
      <c r="EK440" s="50"/>
      <c r="EL440" s="50"/>
      <c r="EM440" s="50"/>
      <c r="EN440" s="50"/>
      <c r="EO440" s="50"/>
      <c r="EP440" s="50"/>
      <c r="EQ440" s="50"/>
      <c r="ER440" s="50"/>
      <c r="ES440" s="50"/>
      <c r="ET440" s="50"/>
      <c r="EU440" s="50"/>
      <c r="EV440" s="50"/>
      <c r="EW440" s="50"/>
      <c r="EX440" s="50"/>
      <c r="EY440" s="50"/>
      <c r="EZ440" s="50"/>
      <c r="FA440" s="50"/>
      <c r="FB440" s="50"/>
      <c r="FC440" s="50"/>
      <c r="FD440" s="50"/>
      <c r="FE440" s="50"/>
      <c r="FF440" s="50"/>
      <c r="FG440" s="50"/>
      <c r="FH440" s="50"/>
      <c r="FI440" s="50"/>
      <c r="FJ440" s="50"/>
      <c r="FK440" s="50"/>
      <c r="FL440" s="50"/>
      <c r="FM440" s="50"/>
      <c r="FN440" s="50"/>
      <c r="FO440" s="50"/>
      <c r="FP440" s="50"/>
      <c r="FQ440" s="50"/>
      <c r="FR440" s="50"/>
      <c r="FS440" s="50"/>
      <c r="FT440" s="50"/>
      <c r="FU440" s="50"/>
      <c r="FV440" s="50"/>
      <c r="FW440" s="50"/>
      <c r="FX440" s="50"/>
      <c r="FY440" s="50"/>
      <c r="FZ440" s="50"/>
      <c r="GA440" s="50"/>
      <c r="GB440" s="50"/>
      <c r="GC440" s="50"/>
      <c r="GD440" s="50"/>
      <c r="GE440" s="50"/>
      <c r="GF440" s="50"/>
      <c r="GG440" s="50"/>
      <c r="GH440" s="50"/>
      <c r="GI440" s="50"/>
      <c r="GJ440" s="50"/>
      <c r="GK440" s="50"/>
      <c r="GL440" s="50"/>
      <c r="GM440" s="50"/>
      <c r="GN440" s="50"/>
      <c r="GO440" s="50"/>
      <c r="GP440" s="50"/>
      <c r="GQ440" s="50"/>
      <c r="GR440" s="50"/>
      <c r="GS440" s="50"/>
      <c r="GT440" s="50"/>
      <c r="GU440" s="50"/>
      <c r="GV440" s="50"/>
      <c r="GW440" s="50"/>
      <c r="GX440" s="50"/>
      <c r="GY440" s="50"/>
      <c r="GZ440" s="50"/>
      <c r="HA440" s="50"/>
      <c r="HB440" s="50"/>
      <c r="HC440" s="50"/>
      <c r="HD440" s="50"/>
      <c r="HE440" s="50"/>
      <c r="HF440" s="50"/>
      <c r="HG440" s="50"/>
      <c r="HH440" s="50"/>
      <c r="HI440" s="50"/>
      <c r="HJ440" s="50"/>
      <c r="HK440" s="50"/>
      <c r="HL440" s="50"/>
      <c r="HM440" s="50"/>
      <c r="HN440" s="50"/>
      <c r="HO440" s="50"/>
      <c r="HP440" s="50"/>
      <c r="HQ440" s="50"/>
      <c r="HR440" s="50"/>
      <c r="HS440" s="50"/>
      <c r="HT440" s="50"/>
      <c r="HU440" s="50"/>
      <c r="HV440" s="50"/>
      <c r="HW440" s="50"/>
      <c r="HX440" s="50"/>
      <c r="HY440" s="50"/>
      <c r="HZ440" s="50"/>
      <c r="IA440" s="50"/>
      <c r="IB440" s="50"/>
      <c r="IC440" s="50"/>
      <c r="ID440" s="50"/>
      <c r="IE440" s="50"/>
      <c r="IF440" s="50"/>
      <c r="IG440" s="50"/>
      <c r="IH440" s="50"/>
      <c r="II440" s="50"/>
      <c r="IJ440" s="50"/>
      <c r="IK440" s="50"/>
      <c r="IL440" s="50"/>
      <c r="IM440" s="50"/>
      <c r="IN440" s="50"/>
      <c r="IO440" s="50"/>
      <c r="IP440" s="50"/>
      <c r="IQ440" s="50"/>
      <c r="IR440" s="50"/>
      <c r="IS440" s="50"/>
    </row>
    <row r="441" spans="1:253" ht="14.25" customHeight="1" x14ac:dyDescent="0.2">
      <c r="A441" s="56" t="str">
        <f t="shared" si="43"/>
        <v>camera.1510</v>
      </c>
      <c r="B441" s="57">
        <v>1510</v>
      </c>
      <c r="C441" s="58" t="s">
        <v>94</v>
      </c>
      <c r="D441" s="58">
        <v>12</v>
      </c>
      <c r="E441" s="58" t="s">
        <v>95</v>
      </c>
      <c r="F441" s="58" t="s">
        <v>96</v>
      </c>
      <c r="G441" s="58" t="s">
        <v>35</v>
      </c>
      <c r="H441" s="58" t="s">
        <v>3722</v>
      </c>
      <c r="I441" s="58" t="s">
        <v>1243</v>
      </c>
      <c r="J441" s="50" t="s">
        <v>98</v>
      </c>
      <c r="K441" s="63" t="s">
        <v>1235</v>
      </c>
      <c r="L441" s="50" t="s">
        <v>1244</v>
      </c>
      <c r="M441" s="58"/>
      <c r="N441" s="58"/>
      <c r="R441" s="50" t="s">
        <v>1675</v>
      </c>
      <c r="S441" s="50" t="s">
        <v>100</v>
      </c>
      <c r="T441" s="50">
        <v>2222</v>
      </c>
      <c r="U441" s="50" t="s">
        <v>66</v>
      </c>
      <c r="V441" s="50" t="s">
        <v>1245</v>
      </c>
      <c r="X441" s="60" t="s">
        <v>42</v>
      </c>
      <c r="AA441" s="50" t="s">
        <v>102</v>
      </c>
      <c r="AB441" s="58" t="s">
        <v>94</v>
      </c>
      <c r="AD441" s="50">
        <v>0</v>
      </c>
      <c r="AE441" s="50">
        <v>0</v>
      </c>
      <c r="AF441" s="50">
        <v>300</v>
      </c>
      <c r="AG441" s="50" t="s">
        <v>43</v>
      </c>
      <c r="AH441" s="50" t="str">
        <f t="shared" si="45"/>
        <v>C-15 12 C-15 12,000</v>
      </c>
      <c r="AI441" s="50"/>
      <c r="AJ441" s="50" t="str">
        <f t="shared" si="46"/>
        <v>{'Camera information':{'Identifier':'camera.1510','Number':1510,'Group':'C-15','Name':'C-15 12 C-15 12,000','Location':'A-2',</v>
      </c>
      <c r="AK441" s="50" t="str">
        <f t="shared" si="44"/>
        <v>'Description':'C-15 12 C-15 12,000','Symbol':'Fixed camera','Owner':'Eix Diagonal','Municipality':'-','Kilometric Point':'12','Road':'C-15','Direction':'',</v>
      </c>
      <c r="AL441" s="50" t="str">
        <f t="shared" si="47"/>
        <v>'Latitude':'0','Longitude':'0','Manufacturer':'VG4 AutoDome','Model':'BOSCH F0002E43','Protocol':'		Ultrak','Polling':300,</v>
      </c>
      <c r="AM441" s="50" t="str">
        <f t="shared" si="49"/>
        <v>'Connection':{'Address':'172.28.5.12','Multicast address':'				225.1.5.12','User':'','Password':'','HTTP port':,'ONVIF port':,'RTSP port':},</v>
      </c>
      <c r="AN441" s="50" t="str">
        <f t="shared" si="48"/>
        <v>'PTZ protocol':{'Protocol':'		Ultrak','Address':			1,'Port':2222,'Serial settings':'1200,8,E,1'}}},</v>
      </c>
      <c r="AO441" s="50"/>
      <c r="AP441" s="50"/>
      <c r="AQ441" s="50"/>
      <c r="AR441" s="50"/>
      <c r="AS441" s="50"/>
      <c r="AT441" s="50"/>
      <c r="AU441" s="50"/>
      <c r="AV441" s="50"/>
      <c r="AW441" s="50"/>
      <c r="AX441" s="50"/>
      <c r="AY441" s="50"/>
      <c r="AZ441" s="50"/>
      <c r="BA441" s="50"/>
      <c r="BB441" s="50"/>
      <c r="BC441" s="50"/>
      <c r="BD441" s="50"/>
      <c r="BE441" s="50"/>
      <c r="BF441" s="50"/>
      <c r="BG441" s="50"/>
      <c r="BH441" s="50"/>
      <c r="BI441" s="50"/>
      <c r="BJ441" s="50"/>
      <c r="BK441" s="50"/>
      <c r="BL441" s="50"/>
      <c r="BM441" s="50"/>
      <c r="BN441" s="50"/>
      <c r="BO441" s="50"/>
      <c r="BP441" s="50"/>
      <c r="BQ441" s="50"/>
      <c r="BR441" s="50"/>
      <c r="BS441" s="50"/>
      <c r="BT441" s="50"/>
      <c r="BU441" s="50"/>
      <c r="BV441" s="50"/>
      <c r="BW441" s="50"/>
      <c r="BX441" s="50"/>
      <c r="BY441" s="50"/>
      <c r="BZ441" s="50"/>
      <c r="CA441" s="50"/>
      <c r="CB441" s="50"/>
      <c r="CC441" s="50"/>
      <c r="CD441" s="50"/>
      <c r="CE441" s="50"/>
      <c r="CF441" s="50"/>
      <c r="CG441" s="50"/>
      <c r="CH441" s="50"/>
      <c r="CI441" s="50"/>
      <c r="CJ441" s="50"/>
      <c r="CK441" s="50"/>
      <c r="CL441" s="50"/>
      <c r="CM441" s="50"/>
      <c r="CN441" s="50"/>
      <c r="CO441" s="50"/>
      <c r="CP441" s="50"/>
      <c r="CQ441" s="50"/>
      <c r="CR441" s="50"/>
      <c r="CS441" s="50"/>
      <c r="CT441" s="50"/>
      <c r="CU441" s="50"/>
      <c r="CV441" s="50"/>
      <c r="CW441" s="50"/>
      <c r="CX441" s="50"/>
      <c r="CY441" s="50"/>
      <c r="CZ441" s="50"/>
      <c r="DA441" s="50"/>
      <c r="DB441" s="50"/>
      <c r="DC441" s="50"/>
      <c r="DD441" s="50"/>
      <c r="DE441" s="50"/>
      <c r="DF441" s="50"/>
      <c r="DG441" s="50"/>
      <c r="DH441" s="50"/>
      <c r="DI441" s="50"/>
      <c r="DJ441" s="50"/>
      <c r="DK441" s="50"/>
      <c r="DL441" s="50"/>
      <c r="DM441" s="50"/>
      <c r="DN441" s="50"/>
      <c r="DO441" s="50"/>
      <c r="DP441" s="50"/>
      <c r="DQ441" s="50"/>
      <c r="DR441" s="50"/>
      <c r="DS441" s="50"/>
      <c r="DT441" s="50"/>
      <c r="DU441" s="50"/>
      <c r="DV441" s="50"/>
      <c r="DW441" s="50"/>
      <c r="DX441" s="50"/>
      <c r="DY441" s="50"/>
      <c r="DZ441" s="50"/>
      <c r="EA441" s="50"/>
      <c r="EB441" s="50"/>
      <c r="EC441" s="50"/>
      <c r="ED441" s="50"/>
      <c r="EE441" s="50"/>
      <c r="EF441" s="50"/>
      <c r="EG441" s="50"/>
      <c r="EH441" s="50"/>
      <c r="EI441" s="50"/>
      <c r="EJ441" s="50"/>
      <c r="EK441" s="50"/>
      <c r="EL441" s="50"/>
      <c r="EM441" s="50"/>
      <c r="EN441" s="50"/>
      <c r="EO441" s="50"/>
      <c r="EP441" s="50"/>
      <c r="EQ441" s="50"/>
      <c r="ER441" s="50"/>
      <c r="ES441" s="50"/>
      <c r="ET441" s="50"/>
      <c r="EU441" s="50"/>
      <c r="EV441" s="50"/>
      <c r="EW441" s="50"/>
      <c r="EX441" s="50"/>
      <c r="EY441" s="50"/>
      <c r="EZ441" s="50"/>
      <c r="FA441" s="50"/>
      <c r="FB441" s="50"/>
      <c r="FC441" s="50"/>
      <c r="FD441" s="50"/>
      <c r="FE441" s="50"/>
      <c r="FF441" s="50"/>
      <c r="FG441" s="50"/>
      <c r="FH441" s="50"/>
      <c r="FI441" s="50"/>
      <c r="FJ441" s="50"/>
      <c r="FK441" s="50"/>
      <c r="FL441" s="50"/>
      <c r="FM441" s="50"/>
      <c r="FN441" s="50"/>
      <c r="FO441" s="50"/>
      <c r="FP441" s="50"/>
      <c r="FQ441" s="50"/>
      <c r="FR441" s="50"/>
      <c r="FS441" s="50"/>
      <c r="FT441" s="50"/>
      <c r="FU441" s="50"/>
      <c r="FV441" s="50"/>
      <c r="FW441" s="50"/>
      <c r="FX441" s="50"/>
      <c r="FY441" s="50"/>
      <c r="FZ441" s="50"/>
      <c r="GA441" s="50"/>
      <c r="GB441" s="50"/>
      <c r="GC441" s="50"/>
      <c r="GD441" s="50"/>
      <c r="GE441" s="50"/>
      <c r="GF441" s="50"/>
      <c r="GG441" s="50"/>
      <c r="GH441" s="50"/>
      <c r="GI441" s="50"/>
      <c r="GJ441" s="50"/>
      <c r="GK441" s="50"/>
      <c r="GL441" s="50"/>
      <c r="GM441" s="50"/>
      <c r="GN441" s="50"/>
      <c r="GO441" s="50"/>
      <c r="GP441" s="50"/>
      <c r="GQ441" s="50"/>
      <c r="GR441" s="50"/>
      <c r="GS441" s="50"/>
      <c r="GT441" s="50"/>
      <c r="GU441" s="50"/>
      <c r="GV441" s="50"/>
      <c r="GW441" s="50"/>
      <c r="GX441" s="50"/>
      <c r="GY441" s="50"/>
      <c r="GZ441" s="50"/>
      <c r="HA441" s="50"/>
      <c r="HB441" s="50"/>
      <c r="HC441" s="50"/>
      <c r="HD441" s="50"/>
      <c r="HE441" s="50"/>
      <c r="HF441" s="50"/>
      <c r="HG441" s="50"/>
      <c r="HH441" s="50"/>
      <c r="HI441" s="50"/>
      <c r="HJ441" s="50"/>
      <c r="HK441" s="50"/>
      <c r="HL441" s="50"/>
      <c r="HM441" s="50"/>
      <c r="HN441" s="50"/>
      <c r="HO441" s="50"/>
      <c r="HP441" s="50"/>
      <c r="HQ441" s="50"/>
      <c r="HR441" s="50"/>
      <c r="HS441" s="50"/>
      <c r="HT441" s="50"/>
      <c r="HU441" s="50"/>
      <c r="HV441" s="50"/>
      <c r="HW441" s="50"/>
      <c r="HX441" s="50"/>
      <c r="HY441" s="50"/>
      <c r="HZ441" s="50"/>
      <c r="IA441" s="50"/>
      <c r="IB441" s="50"/>
      <c r="IC441" s="50"/>
      <c r="ID441" s="50"/>
      <c r="IE441" s="50"/>
      <c r="IF441" s="50"/>
      <c r="IG441" s="50"/>
      <c r="IH441" s="50"/>
      <c r="II441" s="50"/>
      <c r="IJ441" s="50"/>
      <c r="IK441" s="50"/>
      <c r="IL441" s="50"/>
      <c r="IM441" s="50"/>
      <c r="IN441" s="50"/>
      <c r="IO441" s="50"/>
      <c r="IP441" s="50"/>
      <c r="IQ441" s="50"/>
      <c r="IR441" s="50"/>
      <c r="IS441" s="50"/>
    </row>
    <row r="442" spans="1:253" ht="14.25" customHeight="1" x14ac:dyDescent="0.2">
      <c r="A442" s="56" t="str">
        <f t="shared" si="43"/>
        <v>camera.1512</v>
      </c>
      <c r="B442" s="57">
        <v>1512</v>
      </c>
      <c r="C442" s="58" t="s">
        <v>94</v>
      </c>
      <c r="D442" s="58">
        <v>15</v>
      </c>
      <c r="E442" s="58" t="s">
        <v>95</v>
      </c>
      <c r="F442" s="58" t="s">
        <v>96</v>
      </c>
      <c r="G442" s="58" t="s">
        <v>35</v>
      </c>
      <c r="H442" s="58" t="s">
        <v>3722</v>
      </c>
      <c r="I442" s="58" t="s">
        <v>1246</v>
      </c>
      <c r="J442" s="50" t="s">
        <v>98</v>
      </c>
      <c r="K442" s="63" t="s">
        <v>1235</v>
      </c>
      <c r="L442" s="50" t="s">
        <v>1247</v>
      </c>
      <c r="M442" s="58"/>
      <c r="N442" s="58"/>
      <c r="R442" s="50" t="s">
        <v>1675</v>
      </c>
      <c r="S442" s="50" t="s">
        <v>100</v>
      </c>
      <c r="T442" s="50">
        <v>2222</v>
      </c>
      <c r="U442" s="50" t="s">
        <v>66</v>
      </c>
      <c r="V442" s="50" t="s">
        <v>1248</v>
      </c>
      <c r="X442" s="60" t="s">
        <v>42</v>
      </c>
      <c r="AA442" s="50" t="s">
        <v>102</v>
      </c>
      <c r="AB442" s="58" t="s">
        <v>94</v>
      </c>
      <c r="AD442" s="50">
        <v>0</v>
      </c>
      <c r="AE442" s="50">
        <v>0</v>
      </c>
      <c r="AF442" s="50">
        <v>300</v>
      </c>
      <c r="AG442" s="50" t="s">
        <v>43</v>
      </c>
      <c r="AH442" s="50" t="str">
        <f t="shared" si="45"/>
        <v>C-15 15 C-15 15,000</v>
      </c>
      <c r="AI442" s="50"/>
      <c r="AJ442" s="50" t="str">
        <f t="shared" si="46"/>
        <v>{'Camera information':{'Identifier':'camera.1512','Number':1512,'Group':'C-15','Name':'C-15 15 C-15 15,000','Location':'A-2',</v>
      </c>
      <c r="AK442" s="50" t="str">
        <f t="shared" si="44"/>
        <v>'Description':'C-15 15 C-15 15,000','Symbol':'Fixed camera','Owner':'Eix Diagonal','Municipality':'-','Kilometric Point':'15','Road':'C-15','Direction':'',</v>
      </c>
      <c r="AL442" s="50" t="str">
        <f t="shared" si="47"/>
        <v>'Latitude':'0','Longitude':'0','Manufacturer':'VG4 AutoDome','Model':'BOSCH F0002E43','Protocol':'		Ultrak','Polling':300,</v>
      </c>
      <c r="AM442" s="50" t="str">
        <f t="shared" si="49"/>
        <v>'Connection':{'Address':'172.28.5.15','Multicast address':'				225.1.5.15','User':'','Password':'','HTTP port':,'ONVIF port':,'RTSP port':},</v>
      </c>
      <c r="AN442" s="50" t="str">
        <f t="shared" si="48"/>
        <v>'PTZ protocol':{'Protocol':'		Ultrak','Address':			1,'Port':2222,'Serial settings':'1200,8,E,1'}}},</v>
      </c>
      <c r="AO442" s="50"/>
      <c r="AP442" s="50"/>
      <c r="AQ442" s="50"/>
      <c r="AR442" s="50"/>
      <c r="AS442" s="50"/>
      <c r="AT442" s="50"/>
      <c r="AU442" s="50"/>
      <c r="AV442" s="50"/>
      <c r="AW442" s="50"/>
      <c r="AX442" s="50"/>
      <c r="AY442" s="50"/>
      <c r="AZ442" s="50"/>
      <c r="BA442" s="50"/>
      <c r="BB442" s="50"/>
      <c r="BC442" s="50"/>
      <c r="BD442" s="50"/>
      <c r="BE442" s="50"/>
      <c r="BF442" s="50"/>
      <c r="BG442" s="50"/>
      <c r="BH442" s="50"/>
      <c r="BI442" s="50"/>
      <c r="BJ442" s="50"/>
      <c r="BK442" s="50"/>
      <c r="BL442" s="50"/>
      <c r="BM442" s="50"/>
      <c r="BN442" s="50"/>
      <c r="BO442" s="50"/>
      <c r="BP442" s="50"/>
      <c r="BQ442" s="50"/>
      <c r="BR442" s="50"/>
      <c r="BS442" s="50"/>
      <c r="BT442" s="50"/>
      <c r="BU442" s="50"/>
      <c r="BV442" s="50"/>
      <c r="BW442" s="50"/>
      <c r="BX442" s="50"/>
      <c r="BY442" s="50"/>
      <c r="BZ442" s="50"/>
      <c r="CA442" s="50"/>
      <c r="CB442" s="50"/>
      <c r="CC442" s="50"/>
      <c r="CD442" s="50"/>
      <c r="CE442" s="50"/>
      <c r="CF442" s="50"/>
      <c r="CG442" s="50"/>
      <c r="CH442" s="50"/>
      <c r="CI442" s="50"/>
      <c r="CJ442" s="50"/>
      <c r="CK442" s="50"/>
      <c r="CL442" s="50"/>
      <c r="CM442" s="50"/>
      <c r="CN442" s="50"/>
      <c r="CO442" s="50"/>
      <c r="CP442" s="50"/>
      <c r="CQ442" s="50"/>
      <c r="CR442" s="50"/>
      <c r="CS442" s="50"/>
      <c r="CT442" s="50"/>
      <c r="CU442" s="50"/>
      <c r="CV442" s="50"/>
      <c r="CW442" s="50"/>
      <c r="CX442" s="50"/>
      <c r="CY442" s="50"/>
      <c r="CZ442" s="50"/>
      <c r="DA442" s="50"/>
      <c r="DB442" s="50"/>
      <c r="DC442" s="50"/>
      <c r="DD442" s="50"/>
      <c r="DE442" s="50"/>
      <c r="DF442" s="50"/>
      <c r="DG442" s="50"/>
      <c r="DH442" s="50"/>
      <c r="DI442" s="50"/>
      <c r="DJ442" s="50"/>
      <c r="DK442" s="50"/>
      <c r="DL442" s="50"/>
      <c r="DM442" s="50"/>
      <c r="DN442" s="50"/>
      <c r="DO442" s="50"/>
      <c r="DP442" s="50"/>
      <c r="DQ442" s="50"/>
      <c r="DR442" s="50"/>
      <c r="DS442" s="50"/>
      <c r="DT442" s="50"/>
      <c r="DU442" s="50"/>
      <c r="DV442" s="50"/>
      <c r="DW442" s="50"/>
      <c r="DX442" s="50"/>
      <c r="DY442" s="50"/>
      <c r="DZ442" s="50"/>
      <c r="EA442" s="50"/>
      <c r="EB442" s="50"/>
      <c r="EC442" s="50"/>
      <c r="ED442" s="50"/>
      <c r="EE442" s="50"/>
      <c r="EF442" s="50"/>
      <c r="EG442" s="50"/>
      <c r="EH442" s="50"/>
      <c r="EI442" s="50"/>
      <c r="EJ442" s="50"/>
      <c r="EK442" s="50"/>
      <c r="EL442" s="50"/>
      <c r="EM442" s="50"/>
      <c r="EN442" s="50"/>
      <c r="EO442" s="50"/>
      <c r="EP442" s="50"/>
      <c r="EQ442" s="50"/>
      <c r="ER442" s="50"/>
      <c r="ES442" s="50"/>
      <c r="ET442" s="50"/>
      <c r="EU442" s="50"/>
      <c r="EV442" s="50"/>
      <c r="EW442" s="50"/>
      <c r="EX442" s="50"/>
      <c r="EY442" s="50"/>
      <c r="EZ442" s="50"/>
      <c r="FA442" s="50"/>
      <c r="FB442" s="50"/>
      <c r="FC442" s="50"/>
      <c r="FD442" s="50"/>
      <c r="FE442" s="50"/>
      <c r="FF442" s="50"/>
      <c r="FG442" s="50"/>
      <c r="FH442" s="50"/>
      <c r="FI442" s="50"/>
      <c r="FJ442" s="50"/>
      <c r="FK442" s="50"/>
      <c r="FL442" s="50"/>
      <c r="FM442" s="50"/>
      <c r="FN442" s="50"/>
      <c r="FO442" s="50"/>
      <c r="FP442" s="50"/>
      <c r="FQ442" s="50"/>
      <c r="FR442" s="50"/>
      <c r="FS442" s="50"/>
      <c r="FT442" s="50"/>
      <c r="FU442" s="50"/>
      <c r="FV442" s="50"/>
      <c r="FW442" s="50"/>
      <c r="FX442" s="50"/>
      <c r="FY442" s="50"/>
      <c r="FZ442" s="50"/>
      <c r="GA442" s="50"/>
      <c r="GB442" s="50"/>
      <c r="GC442" s="50"/>
      <c r="GD442" s="50"/>
      <c r="GE442" s="50"/>
      <c r="GF442" s="50"/>
      <c r="GG442" s="50"/>
      <c r="GH442" s="50"/>
      <c r="GI442" s="50"/>
      <c r="GJ442" s="50"/>
      <c r="GK442" s="50"/>
      <c r="GL442" s="50"/>
      <c r="GM442" s="50"/>
      <c r="GN442" s="50"/>
      <c r="GO442" s="50"/>
      <c r="GP442" s="50"/>
      <c r="GQ442" s="50"/>
      <c r="GR442" s="50"/>
      <c r="GS442" s="50"/>
      <c r="GT442" s="50"/>
      <c r="GU442" s="50"/>
      <c r="GV442" s="50"/>
      <c r="GW442" s="50"/>
      <c r="GX442" s="50"/>
      <c r="GY442" s="50"/>
      <c r="GZ442" s="50"/>
      <c r="HA442" s="50"/>
      <c r="HB442" s="50"/>
      <c r="HC442" s="50"/>
      <c r="HD442" s="50"/>
      <c r="HE442" s="50"/>
      <c r="HF442" s="50"/>
      <c r="HG442" s="50"/>
      <c r="HH442" s="50"/>
      <c r="HI442" s="50"/>
      <c r="HJ442" s="50"/>
      <c r="HK442" s="50"/>
      <c r="HL442" s="50"/>
      <c r="HM442" s="50"/>
      <c r="HN442" s="50"/>
      <c r="HO442" s="50"/>
      <c r="HP442" s="50"/>
      <c r="HQ442" s="50"/>
      <c r="HR442" s="50"/>
      <c r="HS442" s="50"/>
      <c r="HT442" s="50"/>
      <c r="HU442" s="50"/>
      <c r="HV442" s="50"/>
      <c r="HW442" s="50"/>
      <c r="HX442" s="50"/>
      <c r="HY442" s="50"/>
      <c r="HZ442" s="50"/>
      <c r="IA442" s="50"/>
      <c r="IB442" s="50"/>
      <c r="IC442" s="50"/>
      <c r="ID442" s="50"/>
      <c r="IE442" s="50"/>
      <c r="IF442" s="50"/>
      <c r="IG442" s="50"/>
      <c r="IH442" s="50"/>
      <c r="II442" s="50"/>
      <c r="IJ442" s="50"/>
      <c r="IK442" s="50"/>
      <c r="IL442" s="50"/>
      <c r="IM442" s="50"/>
      <c r="IN442" s="50"/>
      <c r="IO442" s="50"/>
      <c r="IP442" s="50"/>
      <c r="IQ442" s="50"/>
      <c r="IR442" s="50"/>
      <c r="IS442" s="50"/>
    </row>
    <row r="443" spans="1:253" ht="14.25" customHeight="1" x14ac:dyDescent="0.2">
      <c r="A443" s="56" t="str">
        <f t="shared" si="43"/>
        <v>camera.1513</v>
      </c>
      <c r="B443" s="57">
        <v>1513</v>
      </c>
      <c r="C443" s="58" t="s">
        <v>94</v>
      </c>
      <c r="D443" s="58">
        <v>16</v>
      </c>
      <c r="E443" s="58" t="s">
        <v>95</v>
      </c>
      <c r="F443" s="58" t="s">
        <v>96</v>
      </c>
      <c r="G443" s="58" t="s">
        <v>35</v>
      </c>
      <c r="H443" s="58" t="s">
        <v>3722</v>
      </c>
      <c r="I443" s="58" t="s">
        <v>1249</v>
      </c>
      <c r="J443" s="50" t="s">
        <v>98</v>
      </c>
      <c r="K443" s="63" t="s">
        <v>1235</v>
      </c>
      <c r="L443" s="50" t="s">
        <v>1250</v>
      </c>
      <c r="M443" s="58"/>
      <c r="N443" s="58"/>
      <c r="R443" s="50" t="s">
        <v>1675</v>
      </c>
      <c r="S443" s="50" t="s">
        <v>100</v>
      </c>
      <c r="T443" s="50">
        <v>2222</v>
      </c>
      <c r="U443" s="50" t="s">
        <v>66</v>
      </c>
      <c r="V443" s="50" t="s">
        <v>1251</v>
      </c>
      <c r="X443" s="60" t="s">
        <v>42</v>
      </c>
      <c r="AA443" s="50" t="s">
        <v>102</v>
      </c>
      <c r="AB443" s="58" t="s">
        <v>94</v>
      </c>
      <c r="AD443" s="50">
        <v>0</v>
      </c>
      <c r="AE443" s="50">
        <v>0</v>
      </c>
      <c r="AF443" s="50">
        <v>300</v>
      </c>
      <c r="AG443" s="50" t="s">
        <v>43</v>
      </c>
      <c r="AH443" s="50" t="str">
        <f t="shared" si="45"/>
        <v>C-15 16 C-15 16,000</v>
      </c>
      <c r="AI443" s="50"/>
      <c r="AJ443" s="50" t="str">
        <f t="shared" si="46"/>
        <v>{'Camera information':{'Identifier':'camera.1513','Number':1513,'Group':'C-15','Name':'C-15 16 C-15 16,000','Location':'A-2',</v>
      </c>
      <c r="AK443" s="50" t="str">
        <f t="shared" si="44"/>
        <v>'Description':'C-15 16 C-15 16,000','Symbol':'Fixed camera','Owner':'Eix Diagonal','Municipality':'-','Kilometric Point':'16','Road':'C-15','Direction':'',</v>
      </c>
      <c r="AL443" s="50" t="str">
        <f t="shared" si="47"/>
        <v>'Latitude':'0','Longitude':'0','Manufacturer':'VG4 AutoDome','Model':'BOSCH F0002E43','Protocol':'		Ultrak','Polling':300,</v>
      </c>
      <c r="AM443" s="50" t="str">
        <f t="shared" si="49"/>
        <v>'Connection':{'Address':'172.28.5.16','Multicast address':'				225.1.5.16','User':'','Password':'','HTTP port':,'ONVIF port':,'RTSP port':},</v>
      </c>
      <c r="AN443" s="50" t="str">
        <f t="shared" si="48"/>
        <v>'PTZ protocol':{'Protocol':'		Ultrak','Address':			1,'Port':2222,'Serial settings':'1200,8,E,1'}}},</v>
      </c>
      <c r="AO443" s="50"/>
      <c r="AP443" s="50"/>
      <c r="AQ443" s="50"/>
      <c r="AR443" s="50"/>
      <c r="AS443" s="50"/>
      <c r="AT443" s="50"/>
      <c r="AU443" s="50"/>
      <c r="AV443" s="50"/>
      <c r="AW443" s="50"/>
      <c r="AX443" s="50"/>
      <c r="AY443" s="50"/>
      <c r="AZ443" s="50"/>
      <c r="BA443" s="50"/>
      <c r="BB443" s="50"/>
      <c r="BC443" s="50"/>
      <c r="BD443" s="50"/>
      <c r="BE443" s="50"/>
      <c r="BF443" s="50"/>
      <c r="BG443" s="50"/>
      <c r="BH443" s="50"/>
      <c r="BI443" s="50"/>
      <c r="BJ443" s="50"/>
      <c r="BK443" s="50"/>
      <c r="BL443" s="50"/>
      <c r="BM443" s="50"/>
      <c r="BN443" s="50"/>
      <c r="BO443" s="50"/>
      <c r="BP443" s="50"/>
      <c r="BQ443" s="50"/>
      <c r="BR443" s="50"/>
      <c r="BS443" s="50"/>
      <c r="BT443" s="50"/>
      <c r="BU443" s="50"/>
      <c r="BV443" s="50"/>
      <c r="BW443" s="50"/>
      <c r="BX443" s="50"/>
      <c r="BY443" s="50"/>
      <c r="BZ443" s="50"/>
      <c r="CA443" s="50"/>
      <c r="CB443" s="50"/>
      <c r="CC443" s="50"/>
      <c r="CD443" s="50"/>
      <c r="CE443" s="50"/>
      <c r="CF443" s="50"/>
      <c r="CG443" s="50"/>
      <c r="CH443" s="50"/>
      <c r="CI443" s="50"/>
      <c r="CJ443" s="50"/>
      <c r="CK443" s="50"/>
      <c r="CL443" s="50"/>
      <c r="CM443" s="50"/>
      <c r="CN443" s="50"/>
      <c r="CO443" s="50"/>
      <c r="CP443" s="50"/>
      <c r="CQ443" s="50"/>
      <c r="CR443" s="50"/>
      <c r="CS443" s="50"/>
      <c r="CT443" s="50"/>
      <c r="CU443" s="50"/>
      <c r="CV443" s="50"/>
      <c r="CW443" s="50"/>
      <c r="CX443" s="50"/>
      <c r="CY443" s="50"/>
      <c r="CZ443" s="50"/>
      <c r="DA443" s="50"/>
      <c r="DB443" s="50"/>
      <c r="DC443" s="50"/>
      <c r="DD443" s="50"/>
      <c r="DE443" s="50"/>
      <c r="DF443" s="50"/>
      <c r="DG443" s="50"/>
      <c r="DH443" s="50"/>
      <c r="DI443" s="50"/>
      <c r="DJ443" s="50"/>
      <c r="DK443" s="50"/>
      <c r="DL443" s="50"/>
      <c r="DM443" s="50"/>
      <c r="DN443" s="50"/>
      <c r="DO443" s="50"/>
      <c r="DP443" s="50"/>
      <c r="DQ443" s="50"/>
      <c r="DR443" s="50"/>
      <c r="DS443" s="50"/>
      <c r="DT443" s="50"/>
      <c r="DU443" s="50"/>
      <c r="DV443" s="50"/>
      <c r="DW443" s="50"/>
      <c r="DX443" s="50"/>
      <c r="DY443" s="50"/>
      <c r="DZ443" s="50"/>
      <c r="EA443" s="50"/>
      <c r="EB443" s="50"/>
      <c r="EC443" s="50"/>
      <c r="ED443" s="50"/>
      <c r="EE443" s="50"/>
      <c r="EF443" s="50"/>
      <c r="EG443" s="50"/>
      <c r="EH443" s="50"/>
      <c r="EI443" s="50"/>
      <c r="EJ443" s="50"/>
      <c r="EK443" s="50"/>
      <c r="EL443" s="50"/>
      <c r="EM443" s="50"/>
      <c r="EN443" s="50"/>
      <c r="EO443" s="50"/>
      <c r="EP443" s="50"/>
      <c r="EQ443" s="50"/>
      <c r="ER443" s="50"/>
      <c r="ES443" s="50"/>
      <c r="ET443" s="50"/>
      <c r="EU443" s="50"/>
      <c r="EV443" s="50"/>
      <c r="EW443" s="50"/>
      <c r="EX443" s="50"/>
      <c r="EY443" s="50"/>
      <c r="EZ443" s="50"/>
      <c r="FA443" s="50"/>
      <c r="FB443" s="50"/>
      <c r="FC443" s="50"/>
      <c r="FD443" s="50"/>
      <c r="FE443" s="50"/>
      <c r="FF443" s="50"/>
      <c r="FG443" s="50"/>
      <c r="FH443" s="50"/>
      <c r="FI443" s="50"/>
      <c r="FJ443" s="50"/>
      <c r="FK443" s="50"/>
      <c r="FL443" s="50"/>
      <c r="FM443" s="50"/>
      <c r="FN443" s="50"/>
      <c r="FO443" s="50"/>
      <c r="FP443" s="50"/>
      <c r="FQ443" s="50"/>
      <c r="FR443" s="50"/>
      <c r="FS443" s="50"/>
      <c r="FT443" s="50"/>
      <c r="FU443" s="50"/>
      <c r="FV443" s="50"/>
      <c r="FW443" s="50"/>
      <c r="FX443" s="50"/>
      <c r="FY443" s="50"/>
      <c r="FZ443" s="50"/>
      <c r="GA443" s="50"/>
      <c r="GB443" s="50"/>
      <c r="GC443" s="50"/>
      <c r="GD443" s="50"/>
      <c r="GE443" s="50"/>
      <c r="GF443" s="50"/>
      <c r="GG443" s="50"/>
      <c r="GH443" s="50"/>
      <c r="GI443" s="50"/>
      <c r="GJ443" s="50"/>
      <c r="GK443" s="50"/>
      <c r="GL443" s="50"/>
      <c r="GM443" s="50"/>
      <c r="GN443" s="50"/>
      <c r="GO443" s="50"/>
      <c r="GP443" s="50"/>
      <c r="GQ443" s="50"/>
      <c r="GR443" s="50"/>
      <c r="GS443" s="50"/>
      <c r="GT443" s="50"/>
      <c r="GU443" s="50"/>
      <c r="GV443" s="50"/>
      <c r="GW443" s="50"/>
      <c r="GX443" s="50"/>
      <c r="GY443" s="50"/>
      <c r="GZ443" s="50"/>
      <c r="HA443" s="50"/>
      <c r="HB443" s="50"/>
      <c r="HC443" s="50"/>
      <c r="HD443" s="50"/>
      <c r="HE443" s="50"/>
      <c r="HF443" s="50"/>
      <c r="HG443" s="50"/>
      <c r="HH443" s="50"/>
      <c r="HI443" s="50"/>
      <c r="HJ443" s="50"/>
      <c r="HK443" s="50"/>
      <c r="HL443" s="50"/>
      <c r="HM443" s="50"/>
      <c r="HN443" s="50"/>
      <c r="HO443" s="50"/>
      <c r="HP443" s="50"/>
      <c r="HQ443" s="50"/>
      <c r="HR443" s="50"/>
      <c r="HS443" s="50"/>
      <c r="HT443" s="50"/>
      <c r="HU443" s="50"/>
      <c r="HV443" s="50"/>
      <c r="HW443" s="50"/>
      <c r="HX443" s="50"/>
      <c r="HY443" s="50"/>
      <c r="HZ443" s="50"/>
      <c r="IA443" s="50"/>
      <c r="IB443" s="50"/>
      <c r="IC443" s="50"/>
      <c r="ID443" s="50"/>
      <c r="IE443" s="50"/>
      <c r="IF443" s="50"/>
      <c r="IG443" s="50"/>
      <c r="IH443" s="50"/>
      <c r="II443" s="50"/>
      <c r="IJ443" s="50"/>
      <c r="IK443" s="50"/>
      <c r="IL443" s="50"/>
      <c r="IM443" s="50"/>
      <c r="IN443" s="50"/>
      <c r="IO443" s="50"/>
      <c r="IP443" s="50"/>
      <c r="IQ443" s="50"/>
      <c r="IR443" s="50"/>
      <c r="IS443" s="50"/>
    </row>
    <row r="444" spans="1:253" ht="14.25" customHeight="1" x14ac:dyDescent="0.2">
      <c r="A444" s="56" t="str">
        <f t="shared" si="43"/>
        <v>camera.1514</v>
      </c>
      <c r="B444" s="57">
        <v>1514</v>
      </c>
      <c r="C444" s="58" t="s">
        <v>94</v>
      </c>
      <c r="D444" s="58">
        <v>18</v>
      </c>
      <c r="E444" s="58" t="s">
        <v>95</v>
      </c>
      <c r="F444" s="58" t="s">
        <v>96</v>
      </c>
      <c r="G444" s="58" t="s">
        <v>35</v>
      </c>
      <c r="H444" s="58" t="s">
        <v>3722</v>
      </c>
      <c r="I444" s="58" t="s">
        <v>1252</v>
      </c>
      <c r="J444" s="50" t="s">
        <v>98</v>
      </c>
      <c r="K444" s="63" t="s">
        <v>1235</v>
      </c>
      <c r="L444" s="50" t="s">
        <v>1253</v>
      </c>
      <c r="M444" s="58"/>
      <c r="N444" s="58"/>
      <c r="R444" s="50" t="s">
        <v>1675</v>
      </c>
      <c r="S444" s="50" t="s">
        <v>100</v>
      </c>
      <c r="T444" s="50">
        <v>2222</v>
      </c>
      <c r="U444" s="50" t="s">
        <v>66</v>
      </c>
      <c r="V444" s="50" t="s">
        <v>1254</v>
      </c>
      <c r="X444" s="60" t="s">
        <v>42</v>
      </c>
      <c r="AA444" s="50" t="s">
        <v>102</v>
      </c>
      <c r="AB444" s="58" t="s">
        <v>94</v>
      </c>
      <c r="AD444" s="50">
        <v>0</v>
      </c>
      <c r="AE444" s="50">
        <v>0</v>
      </c>
      <c r="AF444" s="50">
        <v>300</v>
      </c>
      <c r="AG444" s="50" t="s">
        <v>43</v>
      </c>
      <c r="AH444" s="50" t="str">
        <f t="shared" si="45"/>
        <v>C-15 18 C-15 18,000</v>
      </c>
      <c r="AI444" s="50"/>
      <c r="AJ444" s="50" t="str">
        <f t="shared" si="46"/>
        <v>{'Camera information':{'Identifier':'camera.1514','Number':1514,'Group':'C-15','Name':'C-15 18 C-15 18,000','Location':'A-2',</v>
      </c>
      <c r="AK444" s="50" t="str">
        <f t="shared" si="44"/>
        <v>'Description':'C-15 18 C-15 18,000','Symbol':'Fixed camera','Owner':'Eix Diagonal','Municipality':'-','Kilometric Point':'18','Road':'C-15','Direction':'',</v>
      </c>
      <c r="AL444" s="50" t="str">
        <f t="shared" si="47"/>
        <v>'Latitude':'0','Longitude':'0','Manufacturer':'VG4 AutoDome','Model':'BOSCH F0002E43','Protocol':'		Ultrak','Polling':300,</v>
      </c>
      <c r="AM444" s="50" t="str">
        <f t="shared" si="49"/>
        <v>'Connection':{'Address':'172.28.5.18','Multicast address':'				225.1.5.18','User':'','Password':'','HTTP port':,'ONVIF port':,'RTSP port':},</v>
      </c>
      <c r="AN444" s="50" t="str">
        <f t="shared" si="48"/>
        <v>'PTZ protocol':{'Protocol':'		Ultrak','Address':			1,'Port':2222,'Serial settings':'1200,8,E,1'}}},</v>
      </c>
      <c r="AO444" s="50"/>
      <c r="AP444" s="50"/>
      <c r="AQ444" s="50"/>
      <c r="AR444" s="50"/>
      <c r="AS444" s="50"/>
      <c r="AT444" s="50"/>
      <c r="AU444" s="50"/>
      <c r="AV444" s="50"/>
      <c r="AW444" s="50"/>
      <c r="AX444" s="50"/>
      <c r="AY444" s="50"/>
      <c r="AZ444" s="50"/>
      <c r="BA444" s="50"/>
      <c r="BB444" s="50"/>
      <c r="BC444" s="50"/>
      <c r="BD444" s="50"/>
      <c r="BE444" s="50"/>
      <c r="BF444" s="50"/>
      <c r="BG444" s="50"/>
      <c r="BH444" s="50"/>
      <c r="BI444" s="50"/>
      <c r="BJ444" s="50"/>
      <c r="BK444" s="50"/>
      <c r="BL444" s="50"/>
      <c r="BM444" s="50"/>
      <c r="BN444" s="50"/>
      <c r="BO444" s="50"/>
      <c r="BP444" s="50"/>
      <c r="BQ444" s="50"/>
      <c r="BR444" s="50"/>
      <c r="BS444" s="50"/>
      <c r="BT444" s="50"/>
      <c r="BU444" s="50"/>
      <c r="BV444" s="50"/>
      <c r="BW444" s="50"/>
      <c r="BX444" s="50"/>
      <c r="BY444" s="50"/>
      <c r="BZ444" s="50"/>
      <c r="CA444" s="50"/>
      <c r="CB444" s="50"/>
      <c r="CC444" s="50"/>
      <c r="CD444" s="50"/>
      <c r="CE444" s="50"/>
      <c r="CF444" s="50"/>
      <c r="CG444" s="50"/>
      <c r="CH444" s="50"/>
      <c r="CI444" s="50"/>
      <c r="CJ444" s="50"/>
      <c r="CK444" s="50"/>
      <c r="CL444" s="50"/>
      <c r="CM444" s="50"/>
      <c r="CN444" s="50"/>
      <c r="CO444" s="50"/>
      <c r="CP444" s="50"/>
      <c r="CQ444" s="50"/>
      <c r="CR444" s="50"/>
      <c r="CS444" s="50"/>
      <c r="CT444" s="50"/>
      <c r="CU444" s="50"/>
      <c r="CV444" s="50"/>
      <c r="CW444" s="50"/>
      <c r="CX444" s="50"/>
      <c r="CY444" s="50"/>
      <c r="CZ444" s="50"/>
      <c r="DA444" s="50"/>
      <c r="DB444" s="50"/>
      <c r="DC444" s="50"/>
      <c r="DD444" s="50"/>
      <c r="DE444" s="50"/>
      <c r="DF444" s="50"/>
      <c r="DG444" s="50"/>
      <c r="DH444" s="50"/>
      <c r="DI444" s="50"/>
      <c r="DJ444" s="50"/>
      <c r="DK444" s="50"/>
      <c r="DL444" s="50"/>
      <c r="DM444" s="50"/>
      <c r="DN444" s="50"/>
      <c r="DO444" s="50"/>
      <c r="DP444" s="50"/>
      <c r="DQ444" s="50"/>
      <c r="DR444" s="50"/>
      <c r="DS444" s="50"/>
      <c r="DT444" s="50"/>
      <c r="DU444" s="50"/>
      <c r="DV444" s="50"/>
      <c r="DW444" s="50"/>
      <c r="DX444" s="50"/>
      <c r="DY444" s="50"/>
      <c r="DZ444" s="50"/>
      <c r="EA444" s="50"/>
      <c r="EB444" s="50"/>
      <c r="EC444" s="50"/>
      <c r="ED444" s="50"/>
      <c r="EE444" s="50"/>
      <c r="EF444" s="50"/>
      <c r="EG444" s="50"/>
      <c r="EH444" s="50"/>
      <c r="EI444" s="50"/>
      <c r="EJ444" s="50"/>
      <c r="EK444" s="50"/>
      <c r="EL444" s="50"/>
      <c r="EM444" s="50"/>
      <c r="EN444" s="50"/>
      <c r="EO444" s="50"/>
      <c r="EP444" s="50"/>
      <c r="EQ444" s="50"/>
      <c r="ER444" s="50"/>
      <c r="ES444" s="50"/>
      <c r="ET444" s="50"/>
      <c r="EU444" s="50"/>
      <c r="EV444" s="50"/>
      <c r="EW444" s="50"/>
      <c r="EX444" s="50"/>
      <c r="EY444" s="50"/>
      <c r="EZ444" s="50"/>
      <c r="FA444" s="50"/>
      <c r="FB444" s="50"/>
      <c r="FC444" s="50"/>
      <c r="FD444" s="50"/>
      <c r="FE444" s="50"/>
      <c r="FF444" s="50"/>
      <c r="FG444" s="50"/>
      <c r="FH444" s="50"/>
      <c r="FI444" s="50"/>
      <c r="FJ444" s="50"/>
      <c r="FK444" s="50"/>
      <c r="FL444" s="50"/>
      <c r="FM444" s="50"/>
      <c r="FN444" s="50"/>
      <c r="FO444" s="50"/>
      <c r="FP444" s="50"/>
      <c r="FQ444" s="50"/>
      <c r="FR444" s="50"/>
      <c r="FS444" s="50"/>
      <c r="FT444" s="50"/>
      <c r="FU444" s="50"/>
      <c r="FV444" s="50"/>
      <c r="FW444" s="50"/>
      <c r="FX444" s="50"/>
      <c r="FY444" s="50"/>
      <c r="FZ444" s="50"/>
      <c r="GA444" s="50"/>
      <c r="GB444" s="50"/>
      <c r="GC444" s="50"/>
      <c r="GD444" s="50"/>
      <c r="GE444" s="50"/>
      <c r="GF444" s="50"/>
      <c r="GG444" s="50"/>
      <c r="GH444" s="50"/>
      <c r="GI444" s="50"/>
      <c r="GJ444" s="50"/>
      <c r="GK444" s="50"/>
      <c r="GL444" s="50"/>
      <c r="GM444" s="50"/>
      <c r="GN444" s="50"/>
      <c r="GO444" s="50"/>
      <c r="GP444" s="50"/>
      <c r="GQ444" s="50"/>
      <c r="GR444" s="50"/>
      <c r="GS444" s="50"/>
      <c r="GT444" s="50"/>
      <c r="GU444" s="50"/>
      <c r="GV444" s="50"/>
      <c r="GW444" s="50"/>
      <c r="GX444" s="50"/>
      <c r="GY444" s="50"/>
      <c r="GZ444" s="50"/>
      <c r="HA444" s="50"/>
      <c r="HB444" s="50"/>
      <c r="HC444" s="50"/>
      <c r="HD444" s="50"/>
      <c r="HE444" s="50"/>
      <c r="HF444" s="50"/>
      <c r="HG444" s="50"/>
      <c r="HH444" s="50"/>
      <c r="HI444" s="50"/>
      <c r="HJ444" s="50"/>
      <c r="HK444" s="50"/>
      <c r="HL444" s="50"/>
      <c r="HM444" s="50"/>
      <c r="HN444" s="50"/>
      <c r="HO444" s="50"/>
      <c r="HP444" s="50"/>
      <c r="HQ444" s="50"/>
      <c r="HR444" s="50"/>
      <c r="HS444" s="50"/>
      <c r="HT444" s="50"/>
      <c r="HU444" s="50"/>
      <c r="HV444" s="50"/>
      <c r="HW444" s="50"/>
      <c r="HX444" s="50"/>
      <c r="HY444" s="50"/>
      <c r="HZ444" s="50"/>
      <c r="IA444" s="50"/>
      <c r="IB444" s="50"/>
      <c r="IC444" s="50"/>
      <c r="ID444" s="50"/>
      <c r="IE444" s="50"/>
      <c r="IF444" s="50"/>
      <c r="IG444" s="50"/>
      <c r="IH444" s="50"/>
      <c r="II444" s="50"/>
      <c r="IJ444" s="50"/>
      <c r="IK444" s="50"/>
      <c r="IL444" s="50"/>
      <c r="IM444" s="50"/>
      <c r="IN444" s="50"/>
      <c r="IO444" s="50"/>
      <c r="IP444" s="50"/>
      <c r="IQ444" s="50"/>
      <c r="IR444" s="50"/>
      <c r="IS444" s="50"/>
    </row>
    <row r="445" spans="1:253" ht="14.25" customHeight="1" x14ac:dyDescent="0.2">
      <c r="A445" s="56" t="str">
        <f t="shared" si="43"/>
        <v>camera.1516</v>
      </c>
      <c r="B445" s="57">
        <v>1516</v>
      </c>
      <c r="C445" s="58" t="s">
        <v>94</v>
      </c>
      <c r="D445" s="58">
        <v>19.5</v>
      </c>
      <c r="E445" s="58" t="s">
        <v>95</v>
      </c>
      <c r="F445" s="58" t="s">
        <v>96</v>
      </c>
      <c r="G445" s="58" t="s">
        <v>35</v>
      </c>
      <c r="H445" s="58" t="s">
        <v>3722</v>
      </c>
      <c r="I445" s="58" t="s">
        <v>1255</v>
      </c>
      <c r="J445" s="50" t="s">
        <v>98</v>
      </c>
      <c r="K445" s="63" t="s">
        <v>1235</v>
      </c>
      <c r="L445" s="50" t="s">
        <v>1256</v>
      </c>
      <c r="M445" s="58"/>
      <c r="N445" s="58"/>
      <c r="R445" s="50" t="s">
        <v>1257</v>
      </c>
      <c r="S445" s="50" t="s">
        <v>100</v>
      </c>
      <c r="T445" s="50">
        <v>2222</v>
      </c>
      <c r="U445" s="50" t="s">
        <v>66</v>
      </c>
      <c r="V445" s="50" t="s">
        <v>1258</v>
      </c>
      <c r="X445" s="60" t="s">
        <v>42</v>
      </c>
      <c r="AA445" s="50" t="s">
        <v>102</v>
      </c>
      <c r="AB445" s="58" t="s">
        <v>94</v>
      </c>
      <c r="AD445" s="50">
        <v>0</v>
      </c>
      <c r="AE445" s="50">
        <v>0</v>
      </c>
      <c r="AF445" s="50">
        <v>300</v>
      </c>
      <c r="AG445" s="50" t="s">
        <v>43</v>
      </c>
      <c r="AH445" s="50" t="str">
        <f t="shared" si="45"/>
        <v>C-15 19,5 C-15 19,500</v>
      </c>
      <c r="AI445" s="50"/>
      <c r="AJ445" s="50" t="str">
        <f t="shared" si="46"/>
        <v>{'Camera information':{'Identifier':'camera.1516','Number':1516,'Group':'C-15','Name':'C-15 19,5 C-15 19,500','Location':'A-2',</v>
      </c>
      <c r="AK445" s="50" t="str">
        <f t="shared" si="44"/>
        <v>'Description':'C-15 19,5 C-15 19,500','Symbol':'Fixed camera','Owner':'Eix Diagonal','Municipality':'-','Kilometric Point':'19,5','Road':'C-15','Direction':'',</v>
      </c>
      <c r="AL445" s="50" t="str">
        <f t="shared" si="47"/>
        <v>'Latitude':'0','Longitude':'0','Manufacturer':'VG4 AutoDome','Model':'BOSCH F0002E43','Protocol':'		','Polling':300,</v>
      </c>
      <c r="AM445" s="50" t="str">
        <f t="shared" si="49"/>
        <v>'Connection':{'Address':'172.28.5.19','Multicast address':'				225.1.5.19','User':'','Password':'','HTTP port':,'ONVIF port':,'RTSP port':},</v>
      </c>
      <c r="AN445" s="50" t="str">
        <f t="shared" si="48"/>
        <v>'PTZ protocol':{'Protocol':'		','Address':			1,'Port':2222,'Serial settings':'1200,8,E,1'}}},</v>
      </c>
      <c r="AO445" s="50"/>
      <c r="AP445" s="50"/>
      <c r="AQ445" s="50"/>
      <c r="AR445" s="50"/>
      <c r="AS445" s="50"/>
      <c r="AT445" s="50"/>
      <c r="AU445" s="50"/>
      <c r="AV445" s="50"/>
      <c r="AW445" s="50"/>
      <c r="AX445" s="50"/>
      <c r="AY445" s="50"/>
      <c r="AZ445" s="50"/>
      <c r="BA445" s="50"/>
      <c r="BB445" s="50"/>
      <c r="BC445" s="50"/>
      <c r="BD445" s="50"/>
      <c r="BE445" s="50"/>
      <c r="BF445" s="50"/>
      <c r="BG445" s="50"/>
      <c r="BH445" s="50"/>
      <c r="BI445" s="50"/>
      <c r="BJ445" s="50"/>
      <c r="BK445" s="50"/>
      <c r="BL445" s="50"/>
      <c r="BM445" s="50"/>
      <c r="BN445" s="50"/>
      <c r="BO445" s="50"/>
      <c r="BP445" s="50"/>
      <c r="BQ445" s="50"/>
      <c r="BR445" s="50"/>
      <c r="BS445" s="50"/>
      <c r="BT445" s="50"/>
      <c r="BU445" s="50"/>
      <c r="BV445" s="50"/>
      <c r="BW445" s="50"/>
      <c r="BX445" s="50"/>
      <c r="BY445" s="50"/>
      <c r="BZ445" s="50"/>
      <c r="CA445" s="50"/>
      <c r="CB445" s="50"/>
      <c r="CC445" s="50"/>
      <c r="CD445" s="50"/>
      <c r="CE445" s="50"/>
      <c r="CF445" s="50"/>
      <c r="CG445" s="50"/>
      <c r="CH445" s="50"/>
      <c r="CI445" s="50"/>
      <c r="CJ445" s="50"/>
      <c r="CK445" s="50"/>
      <c r="CL445" s="50"/>
      <c r="CM445" s="50"/>
      <c r="CN445" s="50"/>
      <c r="CO445" s="50"/>
      <c r="CP445" s="50"/>
      <c r="CQ445" s="50"/>
      <c r="CR445" s="50"/>
      <c r="CS445" s="50"/>
      <c r="CT445" s="50"/>
      <c r="CU445" s="50"/>
      <c r="CV445" s="50"/>
      <c r="CW445" s="50"/>
      <c r="CX445" s="50"/>
      <c r="CY445" s="50"/>
      <c r="CZ445" s="50"/>
      <c r="DA445" s="50"/>
      <c r="DB445" s="50"/>
      <c r="DC445" s="50"/>
      <c r="DD445" s="50"/>
      <c r="DE445" s="50"/>
      <c r="DF445" s="50"/>
      <c r="DG445" s="50"/>
      <c r="DH445" s="50"/>
      <c r="DI445" s="50"/>
      <c r="DJ445" s="50"/>
      <c r="DK445" s="50"/>
      <c r="DL445" s="50"/>
      <c r="DM445" s="50"/>
      <c r="DN445" s="50"/>
      <c r="DO445" s="50"/>
      <c r="DP445" s="50"/>
      <c r="DQ445" s="50"/>
      <c r="DR445" s="50"/>
      <c r="DS445" s="50"/>
      <c r="DT445" s="50"/>
      <c r="DU445" s="50"/>
      <c r="DV445" s="50"/>
      <c r="DW445" s="50"/>
      <c r="DX445" s="50"/>
      <c r="DY445" s="50"/>
      <c r="DZ445" s="50"/>
      <c r="EA445" s="50"/>
      <c r="EB445" s="50"/>
      <c r="EC445" s="50"/>
      <c r="ED445" s="50"/>
      <c r="EE445" s="50"/>
      <c r="EF445" s="50"/>
      <c r="EG445" s="50"/>
      <c r="EH445" s="50"/>
      <c r="EI445" s="50"/>
      <c r="EJ445" s="50"/>
      <c r="EK445" s="50"/>
      <c r="EL445" s="50"/>
      <c r="EM445" s="50"/>
      <c r="EN445" s="50"/>
      <c r="EO445" s="50"/>
      <c r="EP445" s="50"/>
      <c r="EQ445" s="50"/>
      <c r="ER445" s="50"/>
      <c r="ES445" s="50"/>
      <c r="ET445" s="50"/>
      <c r="EU445" s="50"/>
      <c r="EV445" s="50"/>
      <c r="EW445" s="50"/>
      <c r="EX445" s="50"/>
      <c r="EY445" s="50"/>
      <c r="EZ445" s="50"/>
      <c r="FA445" s="50"/>
      <c r="FB445" s="50"/>
      <c r="FC445" s="50"/>
      <c r="FD445" s="50"/>
      <c r="FE445" s="50"/>
      <c r="FF445" s="50"/>
      <c r="FG445" s="50"/>
      <c r="FH445" s="50"/>
      <c r="FI445" s="50"/>
      <c r="FJ445" s="50"/>
      <c r="FK445" s="50"/>
      <c r="FL445" s="50"/>
      <c r="FM445" s="50"/>
      <c r="FN445" s="50"/>
      <c r="FO445" s="50"/>
      <c r="FP445" s="50"/>
      <c r="FQ445" s="50"/>
      <c r="FR445" s="50"/>
      <c r="FS445" s="50"/>
      <c r="FT445" s="50"/>
      <c r="FU445" s="50"/>
      <c r="FV445" s="50"/>
      <c r="FW445" s="50"/>
      <c r="FX445" s="50"/>
      <c r="FY445" s="50"/>
      <c r="FZ445" s="50"/>
      <c r="GA445" s="50"/>
      <c r="GB445" s="50"/>
      <c r="GC445" s="50"/>
      <c r="GD445" s="50"/>
      <c r="GE445" s="50"/>
      <c r="GF445" s="50"/>
      <c r="GG445" s="50"/>
      <c r="GH445" s="50"/>
      <c r="GI445" s="50"/>
      <c r="GJ445" s="50"/>
      <c r="GK445" s="50"/>
      <c r="GL445" s="50"/>
      <c r="GM445" s="50"/>
      <c r="GN445" s="50"/>
      <c r="GO445" s="50"/>
      <c r="GP445" s="50"/>
      <c r="GQ445" s="50"/>
      <c r="GR445" s="50"/>
      <c r="GS445" s="50"/>
      <c r="GT445" s="50"/>
      <c r="GU445" s="50"/>
      <c r="GV445" s="50"/>
      <c r="GW445" s="50"/>
      <c r="GX445" s="50"/>
      <c r="GY445" s="50"/>
      <c r="GZ445" s="50"/>
      <c r="HA445" s="50"/>
      <c r="HB445" s="50"/>
      <c r="HC445" s="50"/>
      <c r="HD445" s="50"/>
      <c r="HE445" s="50"/>
      <c r="HF445" s="50"/>
      <c r="HG445" s="50"/>
      <c r="HH445" s="50"/>
      <c r="HI445" s="50"/>
      <c r="HJ445" s="50"/>
      <c r="HK445" s="50"/>
      <c r="HL445" s="50"/>
      <c r="HM445" s="50"/>
      <c r="HN445" s="50"/>
      <c r="HO445" s="50"/>
      <c r="HP445" s="50"/>
      <c r="HQ445" s="50"/>
      <c r="HR445" s="50"/>
      <c r="HS445" s="50"/>
      <c r="HT445" s="50"/>
      <c r="HU445" s="50"/>
      <c r="HV445" s="50"/>
      <c r="HW445" s="50"/>
      <c r="HX445" s="50"/>
      <c r="HY445" s="50"/>
      <c r="HZ445" s="50"/>
      <c r="IA445" s="50"/>
      <c r="IB445" s="50"/>
      <c r="IC445" s="50"/>
      <c r="ID445" s="50"/>
      <c r="IE445" s="50"/>
      <c r="IF445" s="50"/>
      <c r="IG445" s="50"/>
      <c r="IH445" s="50"/>
      <c r="II445" s="50"/>
      <c r="IJ445" s="50"/>
      <c r="IK445" s="50"/>
      <c r="IL445" s="50"/>
      <c r="IM445" s="50"/>
      <c r="IN445" s="50"/>
      <c r="IO445" s="50"/>
      <c r="IP445" s="50"/>
      <c r="IQ445" s="50"/>
      <c r="IR445" s="50"/>
      <c r="IS445" s="50"/>
    </row>
    <row r="446" spans="1:253" ht="14.25" customHeight="1" x14ac:dyDescent="0.2">
      <c r="A446" s="56" t="str">
        <f t="shared" si="43"/>
        <v>camera.1515</v>
      </c>
      <c r="B446" s="57">
        <v>1515</v>
      </c>
      <c r="C446" s="58" t="s">
        <v>94</v>
      </c>
      <c r="D446" s="58">
        <v>19</v>
      </c>
      <c r="E446" s="58" t="s">
        <v>95</v>
      </c>
      <c r="F446" s="58" t="s">
        <v>96</v>
      </c>
      <c r="G446" s="58" t="s">
        <v>35</v>
      </c>
      <c r="H446" s="58" t="s">
        <v>3722</v>
      </c>
      <c r="I446" s="58" t="s">
        <v>1259</v>
      </c>
      <c r="J446" s="50" t="s">
        <v>98</v>
      </c>
      <c r="K446" s="63" t="s">
        <v>1235</v>
      </c>
      <c r="L446" s="50" t="s">
        <v>1260</v>
      </c>
      <c r="M446" s="58"/>
      <c r="N446" s="58"/>
      <c r="R446" s="50" t="s">
        <v>1675</v>
      </c>
      <c r="S446" s="50" t="s">
        <v>100</v>
      </c>
      <c r="T446" s="50">
        <v>2222</v>
      </c>
      <c r="U446" s="50" t="s">
        <v>66</v>
      </c>
      <c r="V446" s="50" t="s">
        <v>1261</v>
      </c>
      <c r="X446" s="60" t="s">
        <v>42</v>
      </c>
      <c r="AA446" s="50" t="s">
        <v>102</v>
      </c>
      <c r="AB446" s="58" t="s">
        <v>94</v>
      </c>
      <c r="AD446" s="50">
        <v>0</v>
      </c>
      <c r="AE446" s="50">
        <v>0</v>
      </c>
      <c r="AF446" s="50">
        <v>300</v>
      </c>
      <c r="AG446" s="50" t="s">
        <v>43</v>
      </c>
      <c r="AH446" s="50" t="str">
        <f t="shared" si="45"/>
        <v>C-15 19 C-15 19,000</v>
      </c>
      <c r="AI446" s="50"/>
      <c r="AJ446" s="50" t="str">
        <f t="shared" si="46"/>
        <v>{'Camera information':{'Identifier':'camera.1515','Number':1515,'Group':'C-15','Name':'C-15 19 C-15 19,000','Location':'A-2',</v>
      </c>
      <c r="AK446" s="50" t="str">
        <f t="shared" si="44"/>
        <v>'Description':'C-15 19 C-15 19,000','Symbol':'Fixed camera','Owner':'Eix Diagonal','Municipality':'-','Kilometric Point':'19','Road':'C-15','Direction':'',</v>
      </c>
      <c r="AL446" s="50" t="str">
        <f t="shared" si="47"/>
        <v>'Latitude':'0','Longitude':'0','Manufacturer':'VG4 AutoDome','Model':'BOSCH F0002E43','Protocol':'		Ultrak','Polling':300,</v>
      </c>
      <c r="AM446" s="50" t="str">
        <f t="shared" si="49"/>
        <v>'Connection':{'Address':'172.28.5.193','Multicast address':'				225.1.5.193','User':'','Password':'','HTTP port':,'ONVIF port':,'RTSP port':},</v>
      </c>
      <c r="AN446" s="50" t="str">
        <f t="shared" si="48"/>
        <v>'PTZ protocol':{'Protocol':'		Ultrak','Address':			1,'Port':2222,'Serial settings':'1200,8,E,1'}}},</v>
      </c>
      <c r="AO446" s="50"/>
      <c r="AP446" s="50"/>
      <c r="AQ446" s="50"/>
      <c r="AR446" s="50"/>
      <c r="AS446" s="50"/>
      <c r="AT446" s="50"/>
      <c r="AU446" s="50"/>
      <c r="AV446" s="50"/>
      <c r="AW446" s="50"/>
      <c r="AX446" s="50"/>
      <c r="AY446" s="50"/>
      <c r="AZ446" s="50"/>
      <c r="BA446" s="50"/>
      <c r="BB446" s="50"/>
      <c r="BC446" s="50"/>
      <c r="BD446" s="50"/>
      <c r="BE446" s="50"/>
      <c r="BF446" s="50"/>
      <c r="BG446" s="50"/>
      <c r="BH446" s="50"/>
      <c r="BI446" s="50"/>
      <c r="BJ446" s="50"/>
      <c r="BK446" s="50"/>
      <c r="BL446" s="50"/>
      <c r="BM446" s="50"/>
      <c r="BN446" s="50"/>
      <c r="BO446" s="50"/>
      <c r="BP446" s="50"/>
      <c r="BQ446" s="50"/>
      <c r="BR446" s="50"/>
      <c r="BS446" s="50"/>
      <c r="BT446" s="50"/>
      <c r="BU446" s="50"/>
      <c r="BV446" s="50"/>
      <c r="BW446" s="50"/>
      <c r="BX446" s="50"/>
      <c r="BY446" s="50"/>
      <c r="BZ446" s="50"/>
      <c r="CA446" s="50"/>
      <c r="CB446" s="50"/>
      <c r="CC446" s="50"/>
      <c r="CD446" s="50"/>
      <c r="CE446" s="50"/>
      <c r="CF446" s="50"/>
      <c r="CG446" s="50"/>
      <c r="CH446" s="50"/>
      <c r="CI446" s="50"/>
      <c r="CJ446" s="50"/>
      <c r="CK446" s="50"/>
      <c r="CL446" s="50"/>
      <c r="CM446" s="50"/>
      <c r="CN446" s="50"/>
      <c r="CO446" s="50"/>
      <c r="CP446" s="50"/>
      <c r="CQ446" s="50"/>
      <c r="CR446" s="50"/>
      <c r="CS446" s="50"/>
      <c r="CT446" s="50"/>
      <c r="CU446" s="50"/>
      <c r="CV446" s="50"/>
      <c r="CW446" s="50"/>
      <c r="CX446" s="50"/>
      <c r="CY446" s="50"/>
      <c r="CZ446" s="50"/>
      <c r="DA446" s="50"/>
      <c r="DB446" s="50"/>
      <c r="DC446" s="50"/>
      <c r="DD446" s="50"/>
      <c r="DE446" s="50"/>
      <c r="DF446" s="50"/>
      <c r="DG446" s="50"/>
      <c r="DH446" s="50"/>
      <c r="DI446" s="50"/>
      <c r="DJ446" s="50"/>
      <c r="DK446" s="50"/>
      <c r="DL446" s="50"/>
      <c r="DM446" s="50"/>
      <c r="DN446" s="50"/>
      <c r="DO446" s="50"/>
      <c r="DP446" s="50"/>
      <c r="DQ446" s="50"/>
      <c r="DR446" s="50"/>
      <c r="DS446" s="50"/>
      <c r="DT446" s="50"/>
      <c r="DU446" s="50"/>
      <c r="DV446" s="50"/>
      <c r="DW446" s="50"/>
      <c r="DX446" s="50"/>
      <c r="DY446" s="50"/>
      <c r="DZ446" s="50"/>
      <c r="EA446" s="50"/>
      <c r="EB446" s="50"/>
      <c r="EC446" s="50"/>
      <c r="ED446" s="50"/>
      <c r="EE446" s="50"/>
      <c r="EF446" s="50"/>
      <c r="EG446" s="50"/>
      <c r="EH446" s="50"/>
      <c r="EI446" s="50"/>
      <c r="EJ446" s="50"/>
      <c r="EK446" s="50"/>
      <c r="EL446" s="50"/>
      <c r="EM446" s="50"/>
      <c r="EN446" s="50"/>
      <c r="EO446" s="50"/>
      <c r="EP446" s="50"/>
      <c r="EQ446" s="50"/>
      <c r="ER446" s="50"/>
      <c r="ES446" s="50"/>
      <c r="ET446" s="50"/>
      <c r="EU446" s="50"/>
      <c r="EV446" s="50"/>
      <c r="EW446" s="50"/>
      <c r="EX446" s="50"/>
      <c r="EY446" s="50"/>
      <c r="EZ446" s="50"/>
      <c r="FA446" s="50"/>
      <c r="FB446" s="50"/>
      <c r="FC446" s="50"/>
      <c r="FD446" s="50"/>
      <c r="FE446" s="50"/>
      <c r="FF446" s="50"/>
      <c r="FG446" s="50"/>
      <c r="FH446" s="50"/>
      <c r="FI446" s="50"/>
      <c r="FJ446" s="50"/>
      <c r="FK446" s="50"/>
      <c r="FL446" s="50"/>
      <c r="FM446" s="50"/>
      <c r="FN446" s="50"/>
      <c r="FO446" s="50"/>
      <c r="FP446" s="50"/>
      <c r="FQ446" s="50"/>
      <c r="FR446" s="50"/>
      <c r="FS446" s="50"/>
      <c r="FT446" s="50"/>
      <c r="FU446" s="50"/>
      <c r="FV446" s="50"/>
      <c r="FW446" s="50"/>
      <c r="FX446" s="50"/>
      <c r="FY446" s="50"/>
      <c r="FZ446" s="50"/>
      <c r="GA446" s="50"/>
      <c r="GB446" s="50"/>
      <c r="GC446" s="50"/>
      <c r="GD446" s="50"/>
      <c r="GE446" s="50"/>
      <c r="GF446" s="50"/>
      <c r="GG446" s="50"/>
      <c r="GH446" s="50"/>
      <c r="GI446" s="50"/>
      <c r="GJ446" s="50"/>
      <c r="GK446" s="50"/>
      <c r="GL446" s="50"/>
      <c r="GM446" s="50"/>
      <c r="GN446" s="50"/>
      <c r="GO446" s="50"/>
      <c r="GP446" s="50"/>
      <c r="GQ446" s="50"/>
      <c r="GR446" s="50"/>
      <c r="GS446" s="50"/>
      <c r="GT446" s="50"/>
      <c r="GU446" s="50"/>
      <c r="GV446" s="50"/>
      <c r="GW446" s="50"/>
      <c r="GX446" s="50"/>
      <c r="GY446" s="50"/>
      <c r="GZ446" s="50"/>
      <c r="HA446" s="50"/>
      <c r="HB446" s="50"/>
      <c r="HC446" s="50"/>
      <c r="HD446" s="50"/>
      <c r="HE446" s="50"/>
      <c r="HF446" s="50"/>
      <c r="HG446" s="50"/>
      <c r="HH446" s="50"/>
      <c r="HI446" s="50"/>
      <c r="HJ446" s="50"/>
      <c r="HK446" s="50"/>
      <c r="HL446" s="50"/>
      <c r="HM446" s="50"/>
      <c r="HN446" s="50"/>
      <c r="HO446" s="50"/>
      <c r="HP446" s="50"/>
      <c r="HQ446" s="50"/>
      <c r="HR446" s="50"/>
      <c r="HS446" s="50"/>
      <c r="HT446" s="50"/>
      <c r="HU446" s="50"/>
      <c r="HV446" s="50"/>
      <c r="HW446" s="50"/>
      <c r="HX446" s="50"/>
      <c r="HY446" s="50"/>
      <c r="HZ446" s="50"/>
      <c r="IA446" s="50"/>
      <c r="IB446" s="50"/>
      <c r="IC446" s="50"/>
      <c r="ID446" s="50"/>
      <c r="IE446" s="50"/>
      <c r="IF446" s="50"/>
      <c r="IG446" s="50"/>
      <c r="IH446" s="50"/>
      <c r="II446" s="50"/>
      <c r="IJ446" s="50"/>
      <c r="IK446" s="50"/>
      <c r="IL446" s="50"/>
      <c r="IM446" s="50"/>
      <c r="IN446" s="50"/>
      <c r="IO446" s="50"/>
      <c r="IP446" s="50"/>
      <c r="IQ446" s="50"/>
      <c r="IR446" s="50"/>
      <c r="IS446" s="50"/>
    </row>
    <row r="447" spans="1:253" ht="14.25" customHeight="1" x14ac:dyDescent="0.2">
      <c r="A447" s="56" t="str">
        <f t="shared" si="43"/>
        <v>camera.1502</v>
      </c>
      <c r="B447" s="57">
        <v>1502</v>
      </c>
      <c r="C447" s="58" t="s">
        <v>94</v>
      </c>
      <c r="D447" s="58">
        <v>2</v>
      </c>
      <c r="E447" s="58" t="s">
        <v>95</v>
      </c>
      <c r="F447" s="58" t="s">
        <v>96</v>
      </c>
      <c r="G447" s="58" t="s">
        <v>35</v>
      </c>
      <c r="H447" s="58" t="s">
        <v>3722</v>
      </c>
      <c r="I447" s="58" t="s">
        <v>1262</v>
      </c>
      <c r="J447" s="50" t="s">
        <v>98</v>
      </c>
      <c r="K447" s="63" t="s">
        <v>1235</v>
      </c>
      <c r="L447" s="50" t="s">
        <v>1263</v>
      </c>
      <c r="M447" s="58"/>
      <c r="N447" s="58"/>
      <c r="R447" s="50" t="s">
        <v>1675</v>
      </c>
      <c r="S447" s="50" t="s">
        <v>100</v>
      </c>
      <c r="T447" s="50">
        <v>2222</v>
      </c>
      <c r="U447" s="50" t="s">
        <v>66</v>
      </c>
      <c r="V447" s="50" t="s">
        <v>1264</v>
      </c>
      <c r="X447" s="60" t="s">
        <v>42</v>
      </c>
      <c r="AA447" s="50" t="s">
        <v>102</v>
      </c>
      <c r="AB447" s="58" t="s">
        <v>94</v>
      </c>
      <c r="AD447" s="50">
        <v>0</v>
      </c>
      <c r="AE447" s="50">
        <v>0</v>
      </c>
      <c r="AF447" s="50">
        <v>300</v>
      </c>
      <c r="AG447" s="50" t="s">
        <v>43</v>
      </c>
      <c r="AH447" s="50" t="str">
        <f t="shared" si="45"/>
        <v>C-15 2 C-15 2,000</v>
      </c>
      <c r="AI447" s="50"/>
      <c r="AJ447" s="50" t="str">
        <f t="shared" si="46"/>
        <v>{'Camera information':{'Identifier':'camera.1502','Number':1502,'Group':'C-15','Name':'C-15 2 C-15 2,000','Location':'A-2',</v>
      </c>
      <c r="AK447" s="50" t="str">
        <f t="shared" si="44"/>
        <v>'Description':'C-15 2 C-15 2,000','Symbol':'Fixed camera','Owner':'Eix Diagonal','Municipality':'-','Kilometric Point':'2','Road':'C-15','Direction':'',</v>
      </c>
      <c r="AL447" s="50" t="str">
        <f t="shared" si="47"/>
        <v>'Latitude':'0','Longitude':'0','Manufacturer':'VG4 AutoDome','Model':'BOSCH F0002E43','Protocol':'		Ultrak','Polling':300,</v>
      </c>
      <c r="AM447" s="50" t="str">
        <f t="shared" si="49"/>
        <v>'Connection':{'Address':'172.28.5.2','Multicast address':'				225.1.5.2','User':'','Password':'','HTTP port':,'ONVIF port':,'RTSP port':},</v>
      </c>
      <c r="AN447" s="50" t="str">
        <f t="shared" si="48"/>
        <v>'PTZ protocol':{'Protocol':'		Ultrak','Address':			1,'Port':2222,'Serial settings':'1200,8,E,1'}}},</v>
      </c>
      <c r="AO447" s="50"/>
      <c r="AP447" s="50"/>
      <c r="AQ447" s="50"/>
      <c r="AR447" s="50"/>
      <c r="AS447" s="50"/>
      <c r="AT447" s="50"/>
      <c r="AU447" s="50"/>
      <c r="AV447" s="50"/>
      <c r="AW447" s="50"/>
      <c r="AX447" s="50"/>
      <c r="AY447" s="50"/>
      <c r="AZ447" s="50"/>
      <c r="BA447" s="50"/>
      <c r="BB447" s="50"/>
      <c r="BC447" s="50"/>
      <c r="BD447" s="50"/>
      <c r="BE447" s="50"/>
      <c r="BF447" s="50"/>
      <c r="BG447" s="50"/>
      <c r="BH447" s="50"/>
      <c r="BI447" s="50"/>
      <c r="BJ447" s="50"/>
      <c r="BK447" s="50"/>
      <c r="BL447" s="50"/>
      <c r="BM447" s="50"/>
      <c r="BN447" s="50"/>
      <c r="BO447" s="50"/>
      <c r="BP447" s="50"/>
      <c r="BQ447" s="50"/>
      <c r="BR447" s="50"/>
      <c r="BS447" s="50"/>
      <c r="BT447" s="50"/>
      <c r="BU447" s="50"/>
      <c r="BV447" s="50"/>
      <c r="BW447" s="50"/>
      <c r="BX447" s="50"/>
      <c r="BY447" s="50"/>
      <c r="BZ447" s="50"/>
      <c r="CA447" s="50"/>
      <c r="CB447" s="50"/>
      <c r="CC447" s="50"/>
      <c r="CD447" s="50"/>
      <c r="CE447" s="50"/>
      <c r="CF447" s="50"/>
      <c r="CG447" s="50"/>
      <c r="CH447" s="50"/>
      <c r="CI447" s="50"/>
      <c r="CJ447" s="50"/>
      <c r="CK447" s="50"/>
      <c r="CL447" s="50"/>
      <c r="CM447" s="50"/>
      <c r="CN447" s="50"/>
      <c r="CO447" s="50"/>
      <c r="CP447" s="50"/>
      <c r="CQ447" s="50"/>
      <c r="CR447" s="50"/>
      <c r="CS447" s="50"/>
      <c r="CT447" s="50"/>
      <c r="CU447" s="50"/>
      <c r="CV447" s="50"/>
      <c r="CW447" s="50"/>
      <c r="CX447" s="50"/>
      <c r="CY447" s="50"/>
      <c r="CZ447" s="50"/>
      <c r="DA447" s="50"/>
      <c r="DB447" s="50"/>
      <c r="DC447" s="50"/>
      <c r="DD447" s="50"/>
      <c r="DE447" s="50"/>
      <c r="DF447" s="50"/>
      <c r="DG447" s="50"/>
      <c r="DH447" s="50"/>
      <c r="DI447" s="50"/>
      <c r="DJ447" s="50"/>
      <c r="DK447" s="50"/>
      <c r="DL447" s="50"/>
      <c r="DM447" s="50"/>
      <c r="DN447" s="50"/>
      <c r="DO447" s="50"/>
      <c r="DP447" s="50"/>
      <c r="DQ447" s="50"/>
      <c r="DR447" s="50"/>
      <c r="DS447" s="50"/>
      <c r="DT447" s="50"/>
      <c r="DU447" s="50"/>
      <c r="DV447" s="50"/>
      <c r="DW447" s="50"/>
      <c r="DX447" s="50"/>
      <c r="DY447" s="50"/>
      <c r="DZ447" s="50"/>
      <c r="EA447" s="50"/>
      <c r="EB447" s="50"/>
      <c r="EC447" s="50"/>
      <c r="ED447" s="50"/>
      <c r="EE447" s="50"/>
      <c r="EF447" s="50"/>
      <c r="EG447" s="50"/>
      <c r="EH447" s="50"/>
      <c r="EI447" s="50"/>
      <c r="EJ447" s="50"/>
      <c r="EK447" s="50"/>
      <c r="EL447" s="50"/>
      <c r="EM447" s="50"/>
      <c r="EN447" s="50"/>
      <c r="EO447" s="50"/>
      <c r="EP447" s="50"/>
      <c r="EQ447" s="50"/>
      <c r="ER447" s="50"/>
      <c r="ES447" s="50"/>
      <c r="ET447" s="50"/>
      <c r="EU447" s="50"/>
      <c r="EV447" s="50"/>
      <c r="EW447" s="50"/>
      <c r="EX447" s="50"/>
      <c r="EY447" s="50"/>
      <c r="EZ447" s="50"/>
      <c r="FA447" s="50"/>
      <c r="FB447" s="50"/>
      <c r="FC447" s="50"/>
      <c r="FD447" s="50"/>
      <c r="FE447" s="50"/>
      <c r="FF447" s="50"/>
      <c r="FG447" s="50"/>
      <c r="FH447" s="50"/>
      <c r="FI447" s="50"/>
      <c r="FJ447" s="50"/>
      <c r="FK447" s="50"/>
      <c r="FL447" s="50"/>
      <c r="FM447" s="50"/>
      <c r="FN447" s="50"/>
      <c r="FO447" s="50"/>
      <c r="FP447" s="50"/>
      <c r="FQ447" s="50"/>
      <c r="FR447" s="50"/>
      <c r="FS447" s="50"/>
      <c r="FT447" s="50"/>
      <c r="FU447" s="50"/>
      <c r="FV447" s="50"/>
      <c r="FW447" s="50"/>
      <c r="FX447" s="50"/>
      <c r="FY447" s="50"/>
      <c r="FZ447" s="50"/>
      <c r="GA447" s="50"/>
      <c r="GB447" s="50"/>
      <c r="GC447" s="50"/>
      <c r="GD447" s="50"/>
      <c r="GE447" s="50"/>
      <c r="GF447" s="50"/>
      <c r="GG447" s="50"/>
      <c r="GH447" s="50"/>
      <c r="GI447" s="50"/>
      <c r="GJ447" s="50"/>
      <c r="GK447" s="50"/>
      <c r="GL447" s="50"/>
      <c r="GM447" s="50"/>
      <c r="GN447" s="50"/>
      <c r="GO447" s="50"/>
      <c r="GP447" s="50"/>
      <c r="GQ447" s="50"/>
      <c r="GR447" s="50"/>
      <c r="GS447" s="50"/>
      <c r="GT447" s="50"/>
      <c r="GU447" s="50"/>
      <c r="GV447" s="50"/>
      <c r="GW447" s="50"/>
      <c r="GX447" s="50"/>
      <c r="GY447" s="50"/>
      <c r="GZ447" s="50"/>
      <c r="HA447" s="50"/>
      <c r="HB447" s="50"/>
      <c r="HC447" s="50"/>
      <c r="HD447" s="50"/>
      <c r="HE447" s="50"/>
      <c r="HF447" s="50"/>
      <c r="HG447" s="50"/>
      <c r="HH447" s="50"/>
      <c r="HI447" s="50"/>
      <c r="HJ447" s="50"/>
      <c r="HK447" s="50"/>
      <c r="HL447" s="50"/>
      <c r="HM447" s="50"/>
      <c r="HN447" s="50"/>
      <c r="HO447" s="50"/>
      <c r="HP447" s="50"/>
      <c r="HQ447" s="50"/>
      <c r="HR447" s="50"/>
      <c r="HS447" s="50"/>
      <c r="HT447" s="50"/>
      <c r="HU447" s="50"/>
      <c r="HV447" s="50"/>
      <c r="HW447" s="50"/>
      <c r="HX447" s="50"/>
      <c r="HY447" s="50"/>
      <c r="HZ447" s="50"/>
      <c r="IA447" s="50"/>
      <c r="IB447" s="50"/>
      <c r="IC447" s="50"/>
      <c r="ID447" s="50"/>
      <c r="IE447" s="50"/>
      <c r="IF447" s="50"/>
      <c r="IG447" s="50"/>
      <c r="IH447" s="50"/>
      <c r="II447" s="50"/>
      <c r="IJ447" s="50"/>
      <c r="IK447" s="50"/>
      <c r="IL447" s="50"/>
      <c r="IM447" s="50"/>
      <c r="IN447" s="50"/>
      <c r="IO447" s="50"/>
      <c r="IP447" s="50"/>
      <c r="IQ447" s="50"/>
      <c r="IR447" s="50"/>
      <c r="IS447" s="50"/>
    </row>
    <row r="448" spans="1:253" ht="14.25" customHeight="1" x14ac:dyDescent="0.2">
      <c r="A448" s="56" t="str">
        <f t="shared" si="43"/>
        <v>camera.1517</v>
      </c>
      <c r="B448" s="57">
        <v>1517</v>
      </c>
      <c r="C448" s="58" t="s">
        <v>94</v>
      </c>
      <c r="D448" s="58">
        <v>22</v>
      </c>
      <c r="E448" s="58" t="s">
        <v>95</v>
      </c>
      <c r="F448" s="58" t="s">
        <v>96</v>
      </c>
      <c r="G448" s="58" t="s">
        <v>35</v>
      </c>
      <c r="H448" s="58" t="s">
        <v>3722</v>
      </c>
      <c r="I448" s="58" t="s">
        <v>1265</v>
      </c>
      <c r="J448" s="50" t="s">
        <v>98</v>
      </c>
      <c r="K448" s="63" t="s">
        <v>1235</v>
      </c>
      <c r="L448" s="50" t="s">
        <v>1266</v>
      </c>
      <c r="M448" s="58"/>
      <c r="N448" s="58"/>
      <c r="R448" s="50" t="s">
        <v>1675</v>
      </c>
      <c r="S448" s="50" t="s">
        <v>100</v>
      </c>
      <c r="T448" s="50">
        <v>2222</v>
      </c>
      <c r="U448" s="50" t="s">
        <v>66</v>
      </c>
      <c r="V448" s="50" t="s">
        <v>1267</v>
      </c>
      <c r="X448" s="60" t="s">
        <v>42</v>
      </c>
      <c r="AB448" s="58" t="s">
        <v>94</v>
      </c>
      <c r="AD448" s="50">
        <v>0</v>
      </c>
      <c r="AE448" s="50">
        <v>0</v>
      </c>
      <c r="AF448" s="50">
        <v>300</v>
      </c>
      <c r="AG448" s="50" t="s">
        <v>43</v>
      </c>
      <c r="AH448" s="50" t="str">
        <f t="shared" si="45"/>
        <v>C-15 22 C-15 22,000</v>
      </c>
      <c r="AI448" s="50"/>
      <c r="AJ448" s="50" t="str">
        <f t="shared" si="46"/>
        <v>{'Camera information':{'Identifier':'camera.1517','Number':1517,'Group':'C-15','Name':'C-15 22 C-15 22,000','Location':'A-2',</v>
      </c>
      <c r="AK448" s="50" t="str">
        <f t="shared" si="44"/>
        <v>'Description':'C-15 22 C-15 22,000','Symbol':'Fixed camera','Owner':'Eix Diagonal','Municipality':'-','Kilometric Point':'22','Road':'C-15','Direction':'',</v>
      </c>
      <c r="AL448" s="50" t="str">
        <f t="shared" si="47"/>
        <v>'Latitude':'0','Longitude':'0','Manufacturer':'VG4 AutoDome','Model':'BOSCH F0002E43','Protocol':'		Ultrak','Polling':300,</v>
      </c>
      <c r="AM448" s="50" t="str">
        <f t="shared" si="49"/>
        <v>'Connection':{'Address':'172.28.5.22','Multicast address':'				225.1.5.22','User':'','Password':'','HTTP port':,'ONVIF port':,'RTSP port':},</v>
      </c>
      <c r="AN448" s="50" t="str">
        <f t="shared" si="48"/>
        <v>'PTZ protocol':{'Protocol':'		Ultrak','Address':			1,'Port':2222,'Serial settings':'1200,8,E,1'}}},</v>
      </c>
      <c r="AO448" s="50"/>
      <c r="AP448" s="50"/>
      <c r="AQ448" s="50"/>
      <c r="AR448" s="50"/>
      <c r="AS448" s="50"/>
      <c r="AT448" s="50"/>
      <c r="AU448" s="50"/>
      <c r="AV448" s="50"/>
      <c r="AW448" s="50"/>
      <c r="AX448" s="50"/>
      <c r="AY448" s="50"/>
      <c r="AZ448" s="50"/>
      <c r="BA448" s="50"/>
      <c r="BB448" s="50"/>
      <c r="BC448" s="50"/>
      <c r="BD448" s="50"/>
      <c r="BE448" s="50"/>
      <c r="BF448" s="50"/>
      <c r="BG448" s="50"/>
      <c r="BH448" s="50"/>
      <c r="BI448" s="50"/>
      <c r="BJ448" s="50"/>
      <c r="BK448" s="50"/>
      <c r="BL448" s="50"/>
      <c r="BM448" s="50"/>
      <c r="BN448" s="50"/>
      <c r="BO448" s="50"/>
      <c r="BP448" s="50"/>
      <c r="BQ448" s="50"/>
      <c r="BR448" s="50"/>
      <c r="BS448" s="50"/>
      <c r="BT448" s="50"/>
      <c r="BU448" s="50"/>
      <c r="BV448" s="50"/>
      <c r="BW448" s="50"/>
      <c r="BX448" s="50"/>
      <c r="BY448" s="50"/>
      <c r="BZ448" s="50"/>
      <c r="CA448" s="50"/>
      <c r="CB448" s="50"/>
      <c r="CC448" s="50"/>
      <c r="CD448" s="50"/>
      <c r="CE448" s="50"/>
      <c r="CF448" s="50"/>
      <c r="CG448" s="50"/>
      <c r="CH448" s="50"/>
      <c r="CI448" s="50"/>
      <c r="CJ448" s="50"/>
      <c r="CK448" s="50"/>
      <c r="CL448" s="50"/>
      <c r="CM448" s="50"/>
      <c r="CN448" s="50"/>
      <c r="CO448" s="50"/>
      <c r="CP448" s="50"/>
      <c r="CQ448" s="50"/>
      <c r="CR448" s="50"/>
      <c r="CS448" s="50"/>
      <c r="CT448" s="50"/>
      <c r="CU448" s="50"/>
      <c r="CV448" s="50"/>
      <c r="CW448" s="50"/>
      <c r="CX448" s="50"/>
      <c r="CY448" s="50"/>
      <c r="CZ448" s="50"/>
      <c r="DA448" s="50"/>
      <c r="DB448" s="50"/>
      <c r="DC448" s="50"/>
      <c r="DD448" s="50"/>
      <c r="DE448" s="50"/>
      <c r="DF448" s="50"/>
      <c r="DG448" s="50"/>
      <c r="DH448" s="50"/>
      <c r="DI448" s="50"/>
      <c r="DJ448" s="50"/>
      <c r="DK448" s="50"/>
      <c r="DL448" s="50"/>
      <c r="DM448" s="50"/>
      <c r="DN448" s="50"/>
      <c r="DO448" s="50"/>
      <c r="DP448" s="50"/>
      <c r="DQ448" s="50"/>
      <c r="DR448" s="50"/>
      <c r="DS448" s="50"/>
      <c r="DT448" s="50"/>
      <c r="DU448" s="50"/>
      <c r="DV448" s="50"/>
      <c r="DW448" s="50"/>
      <c r="DX448" s="50"/>
      <c r="DY448" s="50"/>
      <c r="DZ448" s="50"/>
      <c r="EA448" s="50"/>
      <c r="EB448" s="50"/>
      <c r="EC448" s="50"/>
      <c r="ED448" s="50"/>
      <c r="EE448" s="50"/>
      <c r="EF448" s="50"/>
      <c r="EG448" s="50"/>
      <c r="EH448" s="50"/>
      <c r="EI448" s="50"/>
      <c r="EJ448" s="50"/>
      <c r="EK448" s="50"/>
      <c r="EL448" s="50"/>
      <c r="EM448" s="50"/>
      <c r="EN448" s="50"/>
      <c r="EO448" s="50"/>
      <c r="EP448" s="50"/>
      <c r="EQ448" s="50"/>
      <c r="ER448" s="50"/>
      <c r="ES448" s="50"/>
      <c r="ET448" s="50"/>
      <c r="EU448" s="50"/>
      <c r="EV448" s="50"/>
      <c r="EW448" s="50"/>
      <c r="EX448" s="50"/>
      <c r="EY448" s="50"/>
      <c r="EZ448" s="50"/>
      <c r="FA448" s="50"/>
      <c r="FB448" s="50"/>
      <c r="FC448" s="50"/>
      <c r="FD448" s="50"/>
      <c r="FE448" s="50"/>
      <c r="FF448" s="50"/>
      <c r="FG448" s="50"/>
      <c r="FH448" s="50"/>
      <c r="FI448" s="50"/>
      <c r="FJ448" s="50"/>
      <c r="FK448" s="50"/>
      <c r="FL448" s="50"/>
      <c r="FM448" s="50"/>
      <c r="FN448" s="50"/>
      <c r="FO448" s="50"/>
      <c r="FP448" s="50"/>
      <c r="FQ448" s="50"/>
      <c r="FR448" s="50"/>
      <c r="FS448" s="50"/>
      <c r="FT448" s="50"/>
      <c r="FU448" s="50"/>
      <c r="FV448" s="50"/>
      <c r="FW448" s="50"/>
      <c r="FX448" s="50"/>
      <c r="FY448" s="50"/>
      <c r="FZ448" s="50"/>
      <c r="GA448" s="50"/>
      <c r="GB448" s="50"/>
      <c r="GC448" s="50"/>
      <c r="GD448" s="50"/>
      <c r="GE448" s="50"/>
      <c r="GF448" s="50"/>
      <c r="GG448" s="50"/>
      <c r="GH448" s="50"/>
      <c r="GI448" s="50"/>
      <c r="GJ448" s="50"/>
      <c r="GK448" s="50"/>
      <c r="GL448" s="50"/>
      <c r="GM448" s="50"/>
      <c r="GN448" s="50"/>
      <c r="GO448" s="50"/>
      <c r="GP448" s="50"/>
      <c r="GQ448" s="50"/>
      <c r="GR448" s="50"/>
      <c r="GS448" s="50"/>
      <c r="GT448" s="50"/>
      <c r="GU448" s="50"/>
      <c r="GV448" s="50"/>
      <c r="GW448" s="50"/>
      <c r="GX448" s="50"/>
      <c r="GY448" s="50"/>
      <c r="GZ448" s="50"/>
      <c r="HA448" s="50"/>
      <c r="HB448" s="50"/>
      <c r="HC448" s="50"/>
      <c r="HD448" s="50"/>
      <c r="HE448" s="50"/>
      <c r="HF448" s="50"/>
      <c r="HG448" s="50"/>
      <c r="HH448" s="50"/>
      <c r="HI448" s="50"/>
      <c r="HJ448" s="50"/>
      <c r="HK448" s="50"/>
      <c r="HL448" s="50"/>
      <c r="HM448" s="50"/>
      <c r="HN448" s="50"/>
      <c r="HO448" s="50"/>
      <c r="HP448" s="50"/>
      <c r="HQ448" s="50"/>
      <c r="HR448" s="50"/>
      <c r="HS448" s="50"/>
      <c r="HT448" s="50"/>
      <c r="HU448" s="50"/>
      <c r="HV448" s="50"/>
      <c r="HW448" s="50"/>
      <c r="HX448" s="50"/>
      <c r="HY448" s="50"/>
      <c r="HZ448" s="50"/>
      <c r="IA448" s="50"/>
      <c r="IB448" s="50"/>
      <c r="IC448" s="50"/>
      <c r="ID448" s="50"/>
      <c r="IE448" s="50"/>
      <c r="IF448" s="50"/>
      <c r="IG448" s="50"/>
      <c r="IH448" s="50"/>
      <c r="II448" s="50"/>
      <c r="IJ448" s="50"/>
      <c r="IK448" s="50"/>
      <c r="IL448" s="50"/>
      <c r="IM448" s="50"/>
      <c r="IN448" s="50"/>
      <c r="IO448" s="50"/>
      <c r="IP448" s="50"/>
      <c r="IQ448" s="50"/>
      <c r="IR448" s="50"/>
      <c r="IS448" s="50"/>
    </row>
    <row r="449" spans="1:253" ht="14.25" customHeight="1" x14ac:dyDescent="0.2">
      <c r="A449" s="56" t="str">
        <f t="shared" si="43"/>
        <v>camera.1518</v>
      </c>
      <c r="B449" s="57">
        <v>1518</v>
      </c>
      <c r="C449" s="58" t="s">
        <v>94</v>
      </c>
      <c r="D449" s="58">
        <v>24</v>
      </c>
      <c r="E449" s="58" t="s">
        <v>95</v>
      </c>
      <c r="F449" s="58" t="s">
        <v>96</v>
      </c>
      <c r="G449" s="58" t="s">
        <v>35</v>
      </c>
      <c r="H449" s="58" t="s">
        <v>3722</v>
      </c>
      <c r="I449" s="58" t="s">
        <v>1268</v>
      </c>
      <c r="J449" s="50" t="s">
        <v>98</v>
      </c>
      <c r="K449" s="63" t="s">
        <v>1235</v>
      </c>
      <c r="L449" s="50" t="s">
        <v>1269</v>
      </c>
      <c r="M449" s="58"/>
      <c r="N449" s="58"/>
      <c r="R449" s="50" t="s">
        <v>1675</v>
      </c>
      <c r="S449" s="50" t="s">
        <v>100</v>
      </c>
      <c r="T449" s="50">
        <v>2222</v>
      </c>
      <c r="U449" s="50" t="s">
        <v>66</v>
      </c>
      <c r="V449" s="50" t="s">
        <v>1270</v>
      </c>
      <c r="X449" s="60" t="s">
        <v>42</v>
      </c>
      <c r="AA449" s="50" t="s">
        <v>102</v>
      </c>
      <c r="AB449" s="58" t="s">
        <v>94</v>
      </c>
      <c r="AD449" s="50">
        <v>0</v>
      </c>
      <c r="AE449" s="50">
        <v>0</v>
      </c>
      <c r="AF449" s="50">
        <v>300</v>
      </c>
      <c r="AG449" s="50" t="s">
        <v>43</v>
      </c>
      <c r="AH449" s="50" t="str">
        <f t="shared" si="45"/>
        <v>C-15 24 C-15 24,000</v>
      </c>
      <c r="AI449" s="50"/>
      <c r="AJ449" s="50" t="str">
        <f t="shared" si="46"/>
        <v>{'Camera information':{'Identifier':'camera.1518','Number':1518,'Group':'C-15','Name':'C-15 24 C-15 24,000','Location':'A-2',</v>
      </c>
      <c r="AK449" s="50" t="str">
        <f t="shared" si="44"/>
        <v>'Description':'C-15 24 C-15 24,000','Symbol':'Fixed camera','Owner':'Eix Diagonal','Municipality':'-','Kilometric Point':'24','Road':'C-15','Direction':'',</v>
      </c>
      <c r="AL449" s="50" t="str">
        <f t="shared" si="47"/>
        <v>'Latitude':'0','Longitude':'0','Manufacturer':'VG4 AutoDome','Model':'BOSCH F0002E43','Protocol':'		Ultrak','Polling':300,</v>
      </c>
      <c r="AM449" s="50" t="str">
        <f t="shared" si="49"/>
        <v>'Connection':{'Address':'172.28.5.24','Multicast address':'				225.1.5.24','User':'','Password':'','HTTP port':,'ONVIF port':,'RTSP port':},</v>
      </c>
      <c r="AN449" s="50" t="str">
        <f t="shared" si="48"/>
        <v>'PTZ protocol':{'Protocol':'		Ultrak','Address':			1,'Port':2222,'Serial settings':'1200,8,E,1'}}},</v>
      </c>
      <c r="AO449" s="50"/>
      <c r="AP449" s="50"/>
      <c r="AQ449" s="50"/>
      <c r="AR449" s="50"/>
      <c r="AS449" s="50"/>
      <c r="AT449" s="50"/>
      <c r="AU449" s="50"/>
      <c r="AV449" s="50"/>
      <c r="AW449" s="50"/>
      <c r="AX449" s="50"/>
      <c r="AY449" s="50"/>
      <c r="AZ449" s="50"/>
      <c r="BA449" s="50"/>
      <c r="BB449" s="50"/>
      <c r="BC449" s="50"/>
      <c r="BD449" s="50"/>
      <c r="BE449" s="50"/>
      <c r="BF449" s="50"/>
      <c r="BG449" s="50"/>
      <c r="BH449" s="50"/>
      <c r="BI449" s="50"/>
      <c r="BJ449" s="50"/>
      <c r="BK449" s="50"/>
      <c r="BL449" s="50"/>
      <c r="BM449" s="50"/>
      <c r="BN449" s="50"/>
      <c r="BO449" s="50"/>
      <c r="BP449" s="50"/>
      <c r="BQ449" s="50"/>
      <c r="BR449" s="50"/>
      <c r="BS449" s="50"/>
      <c r="BT449" s="50"/>
      <c r="BU449" s="50"/>
      <c r="BV449" s="50"/>
      <c r="BW449" s="50"/>
      <c r="BX449" s="50"/>
      <c r="BY449" s="50"/>
      <c r="BZ449" s="50"/>
      <c r="CA449" s="50"/>
      <c r="CB449" s="50"/>
      <c r="CC449" s="50"/>
      <c r="CD449" s="50"/>
      <c r="CE449" s="50"/>
      <c r="CF449" s="50"/>
      <c r="CG449" s="50"/>
      <c r="CH449" s="50"/>
      <c r="CI449" s="50"/>
      <c r="CJ449" s="50"/>
      <c r="CK449" s="50"/>
      <c r="CL449" s="50"/>
      <c r="CM449" s="50"/>
      <c r="CN449" s="50"/>
      <c r="CO449" s="50"/>
      <c r="CP449" s="50"/>
      <c r="CQ449" s="50"/>
      <c r="CR449" s="50"/>
      <c r="CS449" s="50"/>
      <c r="CT449" s="50"/>
      <c r="CU449" s="50"/>
      <c r="CV449" s="50"/>
      <c r="CW449" s="50"/>
      <c r="CX449" s="50"/>
      <c r="CY449" s="50"/>
      <c r="CZ449" s="50"/>
      <c r="DA449" s="50"/>
      <c r="DB449" s="50"/>
      <c r="DC449" s="50"/>
      <c r="DD449" s="50"/>
      <c r="DE449" s="50"/>
      <c r="DF449" s="50"/>
      <c r="DG449" s="50"/>
      <c r="DH449" s="50"/>
      <c r="DI449" s="50"/>
      <c r="DJ449" s="50"/>
      <c r="DK449" s="50"/>
      <c r="DL449" s="50"/>
      <c r="DM449" s="50"/>
      <c r="DN449" s="50"/>
      <c r="DO449" s="50"/>
      <c r="DP449" s="50"/>
      <c r="DQ449" s="50"/>
      <c r="DR449" s="50"/>
      <c r="DS449" s="50"/>
      <c r="DT449" s="50"/>
      <c r="DU449" s="50"/>
      <c r="DV449" s="50"/>
      <c r="DW449" s="50"/>
      <c r="DX449" s="50"/>
      <c r="DY449" s="50"/>
      <c r="DZ449" s="50"/>
      <c r="EA449" s="50"/>
      <c r="EB449" s="50"/>
      <c r="EC449" s="50"/>
      <c r="ED449" s="50"/>
      <c r="EE449" s="50"/>
      <c r="EF449" s="50"/>
      <c r="EG449" s="50"/>
      <c r="EH449" s="50"/>
      <c r="EI449" s="50"/>
      <c r="EJ449" s="50"/>
      <c r="EK449" s="50"/>
      <c r="EL449" s="50"/>
      <c r="EM449" s="50"/>
      <c r="EN449" s="50"/>
      <c r="EO449" s="50"/>
      <c r="EP449" s="50"/>
      <c r="EQ449" s="50"/>
      <c r="ER449" s="50"/>
      <c r="ES449" s="50"/>
      <c r="ET449" s="50"/>
      <c r="EU449" s="50"/>
      <c r="EV449" s="50"/>
      <c r="EW449" s="50"/>
      <c r="EX449" s="50"/>
      <c r="EY449" s="50"/>
      <c r="EZ449" s="50"/>
      <c r="FA449" s="50"/>
      <c r="FB449" s="50"/>
      <c r="FC449" s="50"/>
      <c r="FD449" s="50"/>
      <c r="FE449" s="50"/>
      <c r="FF449" s="50"/>
      <c r="FG449" s="50"/>
      <c r="FH449" s="50"/>
      <c r="FI449" s="50"/>
      <c r="FJ449" s="50"/>
      <c r="FK449" s="50"/>
      <c r="FL449" s="50"/>
      <c r="FM449" s="50"/>
      <c r="FN449" s="50"/>
      <c r="FO449" s="50"/>
      <c r="FP449" s="50"/>
      <c r="FQ449" s="50"/>
      <c r="FR449" s="50"/>
      <c r="FS449" s="50"/>
      <c r="FT449" s="50"/>
      <c r="FU449" s="50"/>
      <c r="FV449" s="50"/>
      <c r="FW449" s="50"/>
      <c r="FX449" s="50"/>
      <c r="FY449" s="50"/>
      <c r="FZ449" s="50"/>
      <c r="GA449" s="50"/>
      <c r="GB449" s="50"/>
      <c r="GC449" s="50"/>
      <c r="GD449" s="50"/>
      <c r="GE449" s="50"/>
      <c r="GF449" s="50"/>
      <c r="GG449" s="50"/>
      <c r="GH449" s="50"/>
      <c r="GI449" s="50"/>
      <c r="GJ449" s="50"/>
      <c r="GK449" s="50"/>
      <c r="GL449" s="50"/>
      <c r="GM449" s="50"/>
      <c r="GN449" s="50"/>
      <c r="GO449" s="50"/>
      <c r="GP449" s="50"/>
      <c r="GQ449" s="50"/>
      <c r="GR449" s="50"/>
      <c r="GS449" s="50"/>
      <c r="GT449" s="50"/>
      <c r="GU449" s="50"/>
      <c r="GV449" s="50"/>
      <c r="GW449" s="50"/>
      <c r="GX449" s="50"/>
      <c r="GY449" s="50"/>
      <c r="GZ449" s="50"/>
      <c r="HA449" s="50"/>
      <c r="HB449" s="50"/>
      <c r="HC449" s="50"/>
      <c r="HD449" s="50"/>
      <c r="HE449" s="50"/>
      <c r="HF449" s="50"/>
      <c r="HG449" s="50"/>
      <c r="HH449" s="50"/>
      <c r="HI449" s="50"/>
      <c r="HJ449" s="50"/>
      <c r="HK449" s="50"/>
      <c r="HL449" s="50"/>
      <c r="HM449" s="50"/>
      <c r="HN449" s="50"/>
      <c r="HO449" s="50"/>
      <c r="HP449" s="50"/>
      <c r="HQ449" s="50"/>
      <c r="HR449" s="50"/>
      <c r="HS449" s="50"/>
      <c r="HT449" s="50"/>
      <c r="HU449" s="50"/>
      <c r="HV449" s="50"/>
      <c r="HW449" s="50"/>
      <c r="HX449" s="50"/>
      <c r="HY449" s="50"/>
      <c r="HZ449" s="50"/>
      <c r="IA449" s="50"/>
      <c r="IB449" s="50"/>
      <c r="IC449" s="50"/>
      <c r="ID449" s="50"/>
      <c r="IE449" s="50"/>
      <c r="IF449" s="50"/>
      <c r="IG449" s="50"/>
      <c r="IH449" s="50"/>
      <c r="II449" s="50"/>
      <c r="IJ449" s="50"/>
      <c r="IK449" s="50"/>
      <c r="IL449" s="50"/>
      <c r="IM449" s="50"/>
      <c r="IN449" s="50"/>
      <c r="IO449" s="50"/>
      <c r="IP449" s="50"/>
      <c r="IQ449" s="50"/>
      <c r="IR449" s="50"/>
      <c r="IS449" s="50"/>
    </row>
    <row r="450" spans="1:253" ht="14.25" customHeight="1" x14ac:dyDescent="0.2">
      <c r="A450" s="56" t="str">
        <f t="shared" ref="A450:A513" si="50">CONCATENATE("camera.",TEXT(B450, "0000"))</f>
        <v>camera.1519</v>
      </c>
      <c r="B450" s="57">
        <v>1519</v>
      </c>
      <c r="C450" s="58" t="s">
        <v>94</v>
      </c>
      <c r="D450" s="58">
        <v>27</v>
      </c>
      <c r="E450" s="58" t="s">
        <v>95</v>
      </c>
      <c r="F450" s="58" t="s">
        <v>96</v>
      </c>
      <c r="G450" s="58" t="s">
        <v>35</v>
      </c>
      <c r="H450" s="58" t="s">
        <v>3722</v>
      </c>
      <c r="I450" s="58" t="s">
        <v>1271</v>
      </c>
      <c r="J450" s="50" t="s">
        <v>98</v>
      </c>
      <c r="K450" s="63" t="s">
        <v>1235</v>
      </c>
      <c r="L450" s="50" t="s">
        <v>1272</v>
      </c>
      <c r="M450" s="58"/>
      <c r="N450" s="58"/>
      <c r="R450" s="50" t="s">
        <v>1675</v>
      </c>
      <c r="S450" s="50" t="s">
        <v>100</v>
      </c>
      <c r="T450" s="50">
        <v>2222</v>
      </c>
      <c r="U450" s="50" t="s">
        <v>66</v>
      </c>
      <c r="V450" s="50" t="s">
        <v>1273</v>
      </c>
      <c r="X450" s="60" t="s">
        <v>42</v>
      </c>
      <c r="AA450" s="50" t="s">
        <v>102</v>
      </c>
      <c r="AB450" s="58" t="s">
        <v>94</v>
      </c>
      <c r="AD450" s="50">
        <v>0</v>
      </c>
      <c r="AE450" s="50">
        <v>0</v>
      </c>
      <c r="AF450" s="50">
        <v>300</v>
      </c>
      <c r="AG450" s="50" t="s">
        <v>43</v>
      </c>
      <c r="AH450" s="50" t="str">
        <f t="shared" si="45"/>
        <v>C-15 27 C-15 27,000</v>
      </c>
      <c r="AI450" s="50"/>
      <c r="AJ450" s="50" t="str">
        <f t="shared" si="46"/>
        <v>{'Camera information':{'Identifier':'camera.1519','Number':1519,'Group':'C-15','Name':'C-15 27 C-15 27,000','Location':'A-2',</v>
      </c>
      <c r="AK450" s="50" t="str">
        <f t="shared" ref="AK450:AK513" si="51">CONCATENATE("'Description':","'",AH450,"'",",","'Symbol':","'",G450,"'",",","'Owner':","'",E450,"'",",","'Municipality':","'",H450,"","','Kilometric Point':","'",D450,"'",",","'Road':","'",C450,"'",",","'Direction':","'",AC450,"'",",")</f>
        <v>'Description':'C-15 27 C-15 27,000','Symbol':'Fixed camera','Owner':'Eix Diagonal','Municipality':'-','Kilometric Point':'27','Road':'C-15','Direction':'',</v>
      </c>
      <c r="AL450" s="50" t="str">
        <f t="shared" si="47"/>
        <v>'Latitude':'0','Longitude':'0','Manufacturer':'VG4 AutoDome','Model':'BOSCH F0002E43','Protocol':'		Ultrak','Polling':300,</v>
      </c>
      <c r="AM450" s="50" t="str">
        <f t="shared" si="49"/>
        <v>'Connection':{'Address':'172.28.5.27','Multicast address':'				225.1.5.27','User':'','Password':'','HTTP port':,'ONVIF port':,'RTSP port':},</v>
      </c>
      <c r="AN450" s="50" t="str">
        <f t="shared" si="48"/>
        <v>'PTZ protocol':{'Protocol':'		Ultrak','Address':			1,'Port':2222,'Serial settings':'1200,8,E,1'}}},</v>
      </c>
      <c r="AO450" s="50"/>
      <c r="AP450" s="50"/>
      <c r="AQ450" s="50"/>
      <c r="AR450" s="50"/>
      <c r="AS450" s="50"/>
      <c r="AT450" s="50"/>
      <c r="AU450" s="50"/>
      <c r="AV450" s="50"/>
      <c r="AW450" s="50"/>
      <c r="AX450" s="50"/>
      <c r="AY450" s="50"/>
      <c r="AZ450" s="50"/>
      <c r="BA450" s="50"/>
      <c r="BB450" s="50"/>
      <c r="BC450" s="50"/>
      <c r="BD450" s="50"/>
      <c r="BE450" s="50"/>
      <c r="BF450" s="50"/>
      <c r="BG450" s="50"/>
      <c r="BH450" s="50"/>
      <c r="BI450" s="50"/>
      <c r="BJ450" s="50"/>
      <c r="BK450" s="50"/>
      <c r="BL450" s="50"/>
      <c r="BM450" s="50"/>
      <c r="BN450" s="50"/>
      <c r="BO450" s="50"/>
      <c r="BP450" s="50"/>
      <c r="BQ450" s="50"/>
      <c r="BR450" s="50"/>
      <c r="BS450" s="50"/>
      <c r="BT450" s="50"/>
      <c r="BU450" s="50"/>
      <c r="BV450" s="50"/>
      <c r="BW450" s="50"/>
      <c r="BX450" s="50"/>
      <c r="BY450" s="50"/>
      <c r="BZ450" s="50"/>
      <c r="CA450" s="50"/>
      <c r="CB450" s="50"/>
      <c r="CC450" s="50"/>
      <c r="CD450" s="50"/>
      <c r="CE450" s="50"/>
      <c r="CF450" s="50"/>
      <c r="CG450" s="50"/>
      <c r="CH450" s="50"/>
      <c r="CI450" s="50"/>
      <c r="CJ450" s="50"/>
      <c r="CK450" s="50"/>
      <c r="CL450" s="50"/>
      <c r="CM450" s="50"/>
      <c r="CN450" s="50"/>
      <c r="CO450" s="50"/>
      <c r="CP450" s="50"/>
      <c r="CQ450" s="50"/>
      <c r="CR450" s="50"/>
      <c r="CS450" s="50"/>
      <c r="CT450" s="50"/>
      <c r="CU450" s="50"/>
      <c r="CV450" s="50"/>
      <c r="CW450" s="50"/>
      <c r="CX450" s="50"/>
      <c r="CY450" s="50"/>
      <c r="CZ450" s="50"/>
      <c r="DA450" s="50"/>
      <c r="DB450" s="50"/>
      <c r="DC450" s="50"/>
      <c r="DD450" s="50"/>
      <c r="DE450" s="50"/>
      <c r="DF450" s="50"/>
      <c r="DG450" s="50"/>
      <c r="DH450" s="50"/>
      <c r="DI450" s="50"/>
      <c r="DJ450" s="50"/>
      <c r="DK450" s="50"/>
      <c r="DL450" s="50"/>
      <c r="DM450" s="50"/>
      <c r="DN450" s="50"/>
      <c r="DO450" s="50"/>
      <c r="DP450" s="50"/>
      <c r="DQ450" s="50"/>
      <c r="DR450" s="50"/>
      <c r="DS450" s="50"/>
      <c r="DT450" s="50"/>
      <c r="DU450" s="50"/>
      <c r="DV450" s="50"/>
      <c r="DW450" s="50"/>
      <c r="DX450" s="50"/>
      <c r="DY450" s="50"/>
      <c r="DZ450" s="50"/>
      <c r="EA450" s="50"/>
      <c r="EB450" s="50"/>
      <c r="EC450" s="50"/>
      <c r="ED450" s="50"/>
      <c r="EE450" s="50"/>
      <c r="EF450" s="50"/>
      <c r="EG450" s="50"/>
      <c r="EH450" s="50"/>
      <c r="EI450" s="50"/>
      <c r="EJ450" s="50"/>
      <c r="EK450" s="50"/>
      <c r="EL450" s="50"/>
      <c r="EM450" s="50"/>
      <c r="EN450" s="50"/>
      <c r="EO450" s="50"/>
      <c r="EP450" s="50"/>
      <c r="EQ450" s="50"/>
      <c r="ER450" s="50"/>
      <c r="ES450" s="50"/>
      <c r="ET450" s="50"/>
      <c r="EU450" s="50"/>
      <c r="EV450" s="50"/>
      <c r="EW450" s="50"/>
      <c r="EX450" s="50"/>
      <c r="EY450" s="50"/>
      <c r="EZ450" s="50"/>
      <c r="FA450" s="50"/>
      <c r="FB450" s="50"/>
      <c r="FC450" s="50"/>
      <c r="FD450" s="50"/>
      <c r="FE450" s="50"/>
      <c r="FF450" s="50"/>
      <c r="FG450" s="50"/>
      <c r="FH450" s="50"/>
      <c r="FI450" s="50"/>
      <c r="FJ450" s="50"/>
      <c r="FK450" s="50"/>
      <c r="FL450" s="50"/>
      <c r="FM450" s="50"/>
      <c r="FN450" s="50"/>
      <c r="FO450" s="50"/>
      <c r="FP450" s="50"/>
      <c r="FQ450" s="50"/>
      <c r="FR450" s="50"/>
      <c r="FS450" s="50"/>
      <c r="FT450" s="50"/>
      <c r="FU450" s="50"/>
      <c r="FV450" s="50"/>
      <c r="FW450" s="50"/>
      <c r="FX450" s="50"/>
      <c r="FY450" s="50"/>
      <c r="FZ450" s="50"/>
      <c r="GA450" s="50"/>
      <c r="GB450" s="50"/>
      <c r="GC450" s="50"/>
      <c r="GD450" s="50"/>
      <c r="GE450" s="50"/>
      <c r="GF450" s="50"/>
      <c r="GG450" s="50"/>
      <c r="GH450" s="50"/>
      <c r="GI450" s="50"/>
      <c r="GJ450" s="50"/>
      <c r="GK450" s="50"/>
      <c r="GL450" s="50"/>
      <c r="GM450" s="50"/>
      <c r="GN450" s="50"/>
      <c r="GO450" s="50"/>
      <c r="GP450" s="50"/>
      <c r="GQ450" s="50"/>
      <c r="GR450" s="50"/>
      <c r="GS450" s="50"/>
      <c r="GT450" s="50"/>
      <c r="GU450" s="50"/>
      <c r="GV450" s="50"/>
      <c r="GW450" s="50"/>
      <c r="GX450" s="50"/>
      <c r="GY450" s="50"/>
      <c r="GZ450" s="50"/>
      <c r="HA450" s="50"/>
      <c r="HB450" s="50"/>
      <c r="HC450" s="50"/>
      <c r="HD450" s="50"/>
      <c r="HE450" s="50"/>
      <c r="HF450" s="50"/>
      <c r="HG450" s="50"/>
      <c r="HH450" s="50"/>
      <c r="HI450" s="50"/>
      <c r="HJ450" s="50"/>
      <c r="HK450" s="50"/>
      <c r="HL450" s="50"/>
      <c r="HM450" s="50"/>
      <c r="HN450" s="50"/>
      <c r="HO450" s="50"/>
      <c r="HP450" s="50"/>
      <c r="HQ450" s="50"/>
      <c r="HR450" s="50"/>
      <c r="HS450" s="50"/>
      <c r="HT450" s="50"/>
      <c r="HU450" s="50"/>
      <c r="HV450" s="50"/>
      <c r="HW450" s="50"/>
      <c r="HX450" s="50"/>
      <c r="HY450" s="50"/>
      <c r="HZ450" s="50"/>
      <c r="IA450" s="50"/>
      <c r="IB450" s="50"/>
      <c r="IC450" s="50"/>
      <c r="ID450" s="50"/>
      <c r="IE450" s="50"/>
      <c r="IF450" s="50"/>
      <c r="IG450" s="50"/>
      <c r="IH450" s="50"/>
      <c r="II450" s="50"/>
      <c r="IJ450" s="50"/>
      <c r="IK450" s="50"/>
      <c r="IL450" s="50"/>
      <c r="IM450" s="50"/>
      <c r="IN450" s="50"/>
      <c r="IO450" s="50"/>
      <c r="IP450" s="50"/>
      <c r="IQ450" s="50"/>
      <c r="IR450" s="50"/>
      <c r="IS450" s="50"/>
    </row>
    <row r="451" spans="1:253" ht="14.25" customHeight="1" x14ac:dyDescent="0.2">
      <c r="A451" s="56" t="str">
        <f t="shared" si="50"/>
        <v>camera.1520</v>
      </c>
      <c r="B451" s="57">
        <v>1520</v>
      </c>
      <c r="C451" s="58" t="s">
        <v>94</v>
      </c>
      <c r="D451" s="58">
        <v>28</v>
      </c>
      <c r="E451" s="58" t="s">
        <v>95</v>
      </c>
      <c r="F451" s="58" t="s">
        <v>96</v>
      </c>
      <c r="G451" s="58" t="s">
        <v>35</v>
      </c>
      <c r="H451" s="58" t="s">
        <v>3722</v>
      </c>
      <c r="I451" s="58" t="s">
        <v>1274</v>
      </c>
      <c r="J451" s="50" t="s">
        <v>98</v>
      </c>
      <c r="K451" s="63" t="s">
        <v>1235</v>
      </c>
      <c r="L451" s="50" t="s">
        <v>1275</v>
      </c>
      <c r="M451" s="58"/>
      <c r="N451" s="58"/>
      <c r="R451" s="50" t="s">
        <v>1675</v>
      </c>
      <c r="S451" s="50" t="s">
        <v>100</v>
      </c>
      <c r="T451" s="50">
        <v>2222</v>
      </c>
      <c r="U451" s="50" t="s">
        <v>66</v>
      </c>
      <c r="V451" s="50" t="s">
        <v>1276</v>
      </c>
      <c r="X451" s="60" t="s">
        <v>42</v>
      </c>
      <c r="AA451" s="50" t="s">
        <v>102</v>
      </c>
      <c r="AB451" s="58" t="s">
        <v>94</v>
      </c>
      <c r="AD451" s="50">
        <v>0</v>
      </c>
      <c r="AE451" s="50">
        <v>0</v>
      </c>
      <c r="AF451" s="50">
        <v>300</v>
      </c>
      <c r="AG451" s="50" t="s">
        <v>43</v>
      </c>
      <c r="AH451" s="50" t="str">
        <f t="shared" ref="AH451:AH514" si="52">CONCATENATE(C451," ",D451," ",I451)</f>
        <v>C-15 28 C-15 28,000</v>
      </c>
      <c r="AI451" s="50"/>
      <c r="AJ451" s="50" t="str">
        <f t="shared" ref="AJ451:AJ514" si="53">CONCATENATE("","{","'Camera information':","{","'Identifier':","'",A451,"'",",","'Number':",B451,",","'Group':","'",C451,"'",",'Name':","'",AH451,"'",",","'Location':","'",F451,"'",",")</f>
        <v>{'Camera information':{'Identifier':'camera.1520','Number':1520,'Group':'C-15','Name':'C-15 28 C-15 28,000','Location':'A-2',</v>
      </c>
      <c r="AK451" s="50" t="str">
        <f t="shared" si="51"/>
        <v>'Description':'C-15 28 C-15 28,000','Symbol':'Fixed camera','Owner':'Eix Diagonal','Municipality':'-','Kilometric Point':'28','Road':'C-15','Direction':'',</v>
      </c>
      <c r="AL451" s="50" t="str">
        <f t="shared" ref="AL451:AL514" si="54">CONCATENATE("'Latitude':","'",AD451,"'",",'Longitude':","'",AE451,"'",",'Manufacturer':","'",J451,"'",",'Model':","'",K451,"'",",'Protocol':","'",R451,"'",",'Polling':","",AF451,"",",")</f>
        <v>'Latitude':'0','Longitude':'0','Manufacturer':'VG4 AutoDome','Model':'BOSCH F0002E43','Protocol':'		Ultrak','Polling':300,</v>
      </c>
      <c r="AM451" s="50" t="str">
        <f t="shared" si="49"/>
        <v>'Connection':{'Address':'172.28.5.28','Multicast address':'				225.1.5.28','User':'','Password':'','HTTP port':,'ONVIF port':,'RTSP port':},</v>
      </c>
      <c r="AN451" s="50" t="str">
        <f t="shared" ref="AN451:AN514" si="55">CONCATENATE("'PTZ protocol':{'Protocol':","'",R451,"'",",","'Address':",S451,",","'Port':",T451,",","'Serial settings':","'",U451,"'","}}},")</f>
        <v>'PTZ protocol':{'Protocol':'		Ultrak','Address':			1,'Port':2222,'Serial settings':'1200,8,E,1'}}},</v>
      </c>
      <c r="AO451" s="50"/>
      <c r="AP451" s="50"/>
      <c r="AQ451" s="50"/>
      <c r="AR451" s="50"/>
      <c r="AS451" s="50"/>
      <c r="AT451" s="50"/>
      <c r="AU451" s="50"/>
      <c r="AV451" s="50"/>
      <c r="AW451" s="50"/>
      <c r="AX451" s="50"/>
      <c r="AY451" s="50"/>
      <c r="AZ451" s="50"/>
      <c r="BA451" s="50"/>
      <c r="BB451" s="50"/>
      <c r="BC451" s="50"/>
      <c r="BD451" s="50"/>
      <c r="BE451" s="50"/>
      <c r="BF451" s="50"/>
      <c r="BG451" s="50"/>
      <c r="BH451" s="50"/>
      <c r="BI451" s="50"/>
      <c r="BJ451" s="50"/>
      <c r="BK451" s="50"/>
      <c r="BL451" s="50"/>
      <c r="BM451" s="50"/>
      <c r="BN451" s="50"/>
      <c r="BO451" s="50"/>
      <c r="BP451" s="50"/>
      <c r="BQ451" s="50"/>
      <c r="BR451" s="50"/>
      <c r="BS451" s="50"/>
      <c r="BT451" s="50"/>
      <c r="BU451" s="50"/>
      <c r="BV451" s="50"/>
      <c r="BW451" s="50"/>
      <c r="BX451" s="50"/>
      <c r="BY451" s="50"/>
      <c r="BZ451" s="50"/>
      <c r="CA451" s="50"/>
      <c r="CB451" s="50"/>
      <c r="CC451" s="50"/>
      <c r="CD451" s="50"/>
      <c r="CE451" s="50"/>
      <c r="CF451" s="50"/>
      <c r="CG451" s="50"/>
      <c r="CH451" s="50"/>
      <c r="CI451" s="50"/>
      <c r="CJ451" s="50"/>
      <c r="CK451" s="50"/>
      <c r="CL451" s="50"/>
      <c r="CM451" s="50"/>
      <c r="CN451" s="50"/>
      <c r="CO451" s="50"/>
      <c r="CP451" s="50"/>
      <c r="CQ451" s="50"/>
      <c r="CR451" s="50"/>
      <c r="CS451" s="50"/>
      <c r="CT451" s="50"/>
      <c r="CU451" s="50"/>
      <c r="CV451" s="50"/>
      <c r="CW451" s="50"/>
      <c r="CX451" s="50"/>
      <c r="CY451" s="50"/>
      <c r="CZ451" s="50"/>
      <c r="DA451" s="50"/>
      <c r="DB451" s="50"/>
      <c r="DC451" s="50"/>
      <c r="DD451" s="50"/>
      <c r="DE451" s="50"/>
      <c r="DF451" s="50"/>
      <c r="DG451" s="50"/>
      <c r="DH451" s="50"/>
      <c r="DI451" s="50"/>
      <c r="DJ451" s="50"/>
      <c r="DK451" s="50"/>
      <c r="DL451" s="50"/>
      <c r="DM451" s="50"/>
      <c r="DN451" s="50"/>
      <c r="DO451" s="50"/>
      <c r="DP451" s="50"/>
      <c r="DQ451" s="50"/>
      <c r="DR451" s="50"/>
      <c r="DS451" s="50"/>
      <c r="DT451" s="50"/>
      <c r="DU451" s="50"/>
      <c r="DV451" s="50"/>
      <c r="DW451" s="50"/>
      <c r="DX451" s="50"/>
      <c r="DY451" s="50"/>
      <c r="DZ451" s="50"/>
      <c r="EA451" s="50"/>
      <c r="EB451" s="50"/>
      <c r="EC451" s="50"/>
      <c r="ED451" s="50"/>
      <c r="EE451" s="50"/>
      <c r="EF451" s="50"/>
      <c r="EG451" s="50"/>
      <c r="EH451" s="50"/>
      <c r="EI451" s="50"/>
      <c r="EJ451" s="50"/>
      <c r="EK451" s="50"/>
      <c r="EL451" s="50"/>
      <c r="EM451" s="50"/>
      <c r="EN451" s="50"/>
      <c r="EO451" s="50"/>
      <c r="EP451" s="50"/>
      <c r="EQ451" s="50"/>
      <c r="ER451" s="50"/>
      <c r="ES451" s="50"/>
      <c r="ET451" s="50"/>
      <c r="EU451" s="50"/>
      <c r="EV451" s="50"/>
      <c r="EW451" s="50"/>
      <c r="EX451" s="50"/>
      <c r="EY451" s="50"/>
      <c r="EZ451" s="50"/>
      <c r="FA451" s="50"/>
      <c r="FB451" s="50"/>
      <c r="FC451" s="50"/>
      <c r="FD451" s="50"/>
      <c r="FE451" s="50"/>
      <c r="FF451" s="50"/>
      <c r="FG451" s="50"/>
      <c r="FH451" s="50"/>
      <c r="FI451" s="50"/>
      <c r="FJ451" s="50"/>
      <c r="FK451" s="50"/>
      <c r="FL451" s="50"/>
      <c r="FM451" s="50"/>
      <c r="FN451" s="50"/>
      <c r="FO451" s="50"/>
      <c r="FP451" s="50"/>
      <c r="FQ451" s="50"/>
      <c r="FR451" s="50"/>
      <c r="FS451" s="50"/>
      <c r="FT451" s="50"/>
      <c r="FU451" s="50"/>
      <c r="FV451" s="50"/>
      <c r="FW451" s="50"/>
      <c r="FX451" s="50"/>
      <c r="FY451" s="50"/>
      <c r="FZ451" s="50"/>
      <c r="GA451" s="50"/>
      <c r="GB451" s="50"/>
      <c r="GC451" s="50"/>
      <c r="GD451" s="50"/>
      <c r="GE451" s="50"/>
      <c r="GF451" s="50"/>
      <c r="GG451" s="50"/>
      <c r="GH451" s="50"/>
      <c r="GI451" s="50"/>
      <c r="GJ451" s="50"/>
      <c r="GK451" s="50"/>
      <c r="GL451" s="50"/>
      <c r="GM451" s="50"/>
      <c r="GN451" s="50"/>
      <c r="GO451" s="50"/>
      <c r="GP451" s="50"/>
      <c r="GQ451" s="50"/>
      <c r="GR451" s="50"/>
      <c r="GS451" s="50"/>
      <c r="GT451" s="50"/>
      <c r="GU451" s="50"/>
      <c r="GV451" s="50"/>
      <c r="GW451" s="50"/>
      <c r="GX451" s="50"/>
      <c r="GY451" s="50"/>
      <c r="GZ451" s="50"/>
      <c r="HA451" s="50"/>
      <c r="HB451" s="50"/>
      <c r="HC451" s="50"/>
      <c r="HD451" s="50"/>
      <c r="HE451" s="50"/>
      <c r="HF451" s="50"/>
      <c r="HG451" s="50"/>
      <c r="HH451" s="50"/>
      <c r="HI451" s="50"/>
      <c r="HJ451" s="50"/>
      <c r="HK451" s="50"/>
      <c r="HL451" s="50"/>
      <c r="HM451" s="50"/>
      <c r="HN451" s="50"/>
      <c r="HO451" s="50"/>
      <c r="HP451" s="50"/>
      <c r="HQ451" s="50"/>
      <c r="HR451" s="50"/>
      <c r="HS451" s="50"/>
      <c r="HT451" s="50"/>
      <c r="HU451" s="50"/>
      <c r="HV451" s="50"/>
      <c r="HW451" s="50"/>
      <c r="HX451" s="50"/>
      <c r="HY451" s="50"/>
      <c r="HZ451" s="50"/>
      <c r="IA451" s="50"/>
      <c r="IB451" s="50"/>
      <c r="IC451" s="50"/>
      <c r="ID451" s="50"/>
      <c r="IE451" s="50"/>
      <c r="IF451" s="50"/>
      <c r="IG451" s="50"/>
      <c r="IH451" s="50"/>
      <c r="II451" s="50"/>
      <c r="IJ451" s="50"/>
      <c r="IK451" s="50"/>
      <c r="IL451" s="50"/>
      <c r="IM451" s="50"/>
      <c r="IN451" s="50"/>
      <c r="IO451" s="50"/>
      <c r="IP451" s="50"/>
      <c r="IQ451" s="50"/>
      <c r="IR451" s="50"/>
      <c r="IS451" s="50"/>
    </row>
    <row r="452" spans="1:253" ht="14.25" customHeight="1" x14ac:dyDescent="0.2">
      <c r="A452" s="56" t="str">
        <f t="shared" si="50"/>
        <v>camera.1503</v>
      </c>
      <c r="B452" s="57">
        <v>1503</v>
      </c>
      <c r="C452" s="58" t="s">
        <v>94</v>
      </c>
      <c r="D452" s="58">
        <v>3</v>
      </c>
      <c r="E452" s="58" t="s">
        <v>95</v>
      </c>
      <c r="F452" s="58" t="s">
        <v>96</v>
      </c>
      <c r="G452" s="58" t="s">
        <v>35</v>
      </c>
      <c r="H452" s="58" t="s">
        <v>3722</v>
      </c>
      <c r="I452" s="58" t="s">
        <v>1277</v>
      </c>
      <c r="J452" s="50" t="s">
        <v>98</v>
      </c>
      <c r="K452" s="63" t="s">
        <v>1235</v>
      </c>
      <c r="L452" s="50" t="s">
        <v>1278</v>
      </c>
      <c r="M452" s="58"/>
      <c r="N452" s="58"/>
      <c r="R452" s="50" t="s">
        <v>1675</v>
      </c>
      <c r="S452" s="50" t="s">
        <v>100</v>
      </c>
      <c r="T452" s="50">
        <v>2222</v>
      </c>
      <c r="U452" s="50" t="s">
        <v>66</v>
      </c>
      <c r="V452" s="50" t="s">
        <v>1279</v>
      </c>
      <c r="X452" s="60" t="s">
        <v>42</v>
      </c>
      <c r="AA452" s="50" t="s">
        <v>102</v>
      </c>
      <c r="AB452" s="58" t="s">
        <v>94</v>
      </c>
      <c r="AD452" s="50">
        <v>0</v>
      </c>
      <c r="AE452" s="50">
        <v>0</v>
      </c>
      <c r="AF452" s="50">
        <v>300</v>
      </c>
      <c r="AG452" s="50" t="s">
        <v>43</v>
      </c>
      <c r="AH452" s="50" t="str">
        <f t="shared" si="52"/>
        <v>C-15 3 C-15 3,000</v>
      </c>
      <c r="AI452" s="50"/>
      <c r="AJ452" s="50" t="str">
        <f t="shared" si="53"/>
        <v>{'Camera information':{'Identifier':'camera.1503','Number':1503,'Group':'C-15','Name':'C-15 3 C-15 3,000','Location':'A-2',</v>
      </c>
      <c r="AK452" s="50" t="str">
        <f t="shared" si="51"/>
        <v>'Description':'C-15 3 C-15 3,000','Symbol':'Fixed camera','Owner':'Eix Diagonal','Municipality':'-','Kilometric Point':'3','Road':'C-15','Direction':'',</v>
      </c>
      <c r="AL452" s="50" t="str">
        <f t="shared" si="54"/>
        <v>'Latitude':'0','Longitude':'0','Manufacturer':'VG4 AutoDome','Model':'BOSCH F0002E43','Protocol':'		Ultrak','Polling':300,</v>
      </c>
      <c r="AM452" s="50" t="str">
        <f t="shared" si="49"/>
        <v>'Connection':{'Address':'172.28.5.3','Multicast address':'				225.1.5.3','User':'','Password':'','HTTP port':,'ONVIF port':,'RTSP port':},</v>
      </c>
      <c r="AN452" s="50" t="str">
        <f t="shared" si="55"/>
        <v>'PTZ protocol':{'Protocol':'		Ultrak','Address':			1,'Port':2222,'Serial settings':'1200,8,E,1'}}},</v>
      </c>
      <c r="AO452" s="50"/>
      <c r="AP452" s="50"/>
      <c r="AQ452" s="50"/>
      <c r="AR452" s="50"/>
      <c r="AS452" s="50"/>
      <c r="AT452" s="50"/>
      <c r="AU452" s="50"/>
      <c r="AV452" s="50"/>
      <c r="AW452" s="50"/>
      <c r="AX452" s="50"/>
      <c r="AY452" s="50"/>
      <c r="AZ452" s="50"/>
      <c r="BA452" s="50"/>
      <c r="BB452" s="50"/>
      <c r="BC452" s="50"/>
      <c r="BD452" s="50"/>
      <c r="BE452" s="50"/>
      <c r="BF452" s="50"/>
      <c r="BG452" s="50"/>
      <c r="BH452" s="50"/>
      <c r="BI452" s="50"/>
      <c r="BJ452" s="50"/>
      <c r="BK452" s="50"/>
      <c r="BL452" s="50"/>
      <c r="BM452" s="50"/>
      <c r="BN452" s="50"/>
      <c r="BO452" s="50"/>
      <c r="BP452" s="50"/>
      <c r="BQ452" s="50"/>
      <c r="BR452" s="50"/>
      <c r="BS452" s="50"/>
      <c r="BT452" s="50"/>
      <c r="BU452" s="50"/>
      <c r="BV452" s="50"/>
      <c r="BW452" s="50"/>
      <c r="BX452" s="50"/>
      <c r="BY452" s="50"/>
      <c r="BZ452" s="50"/>
      <c r="CA452" s="50"/>
      <c r="CB452" s="50"/>
      <c r="CC452" s="50"/>
      <c r="CD452" s="50"/>
      <c r="CE452" s="50"/>
      <c r="CF452" s="50"/>
      <c r="CG452" s="50"/>
      <c r="CH452" s="50"/>
      <c r="CI452" s="50"/>
      <c r="CJ452" s="50"/>
      <c r="CK452" s="50"/>
      <c r="CL452" s="50"/>
      <c r="CM452" s="50"/>
      <c r="CN452" s="50"/>
      <c r="CO452" s="50"/>
      <c r="CP452" s="50"/>
      <c r="CQ452" s="50"/>
      <c r="CR452" s="50"/>
      <c r="CS452" s="50"/>
      <c r="CT452" s="50"/>
      <c r="CU452" s="50"/>
      <c r="CV452" s="50"/>
      <c r="CW452" s="50"/>
      <c r="CX452" s="50"/>
      <c r="CY452" s="50"/>
      <c r="CZ452" s="50"/>
      <c r="DA452" s="50"/>
      <c r="DB452" s="50"/>
      <c r="DC452" s="50"/>
      <c r="DD452" s="50"/>
      <c r="DE452" s="50"/>
      <c r="DF452" s="50"/>
      <c r="DG452" s="50"/>
      <c r="DH452" s="50"/>
      <c r="DI452" s="50"/>
      <c r="DJ452" s="50"/>
      <c r="DK452" s="50"/>
      <c r="DL452" s="50"/>
      <c r="DM452" s="50"/>
      <c r="DN452" s="50"/>
      <c r="DO452" s="50"/>
      <c r="DP452" s="50"/>
      <c r="DQ452" s="50"/>
      <c r="DR452" s="50"/>
      <c r="DS452" s="50"/>
      <c r="DT452" s="50"/>
      <c r="DU452" s="50"/>
      <c r="DV452" s="50"/>
      <c r="DW452" s="50"/>
      <c r="DX452" s="50"/>
      <c r="DY452" s="50"/>
      <c r="DZ452" s="50"/>
      <c r="EA452" s="50"/>
      <c r="EB452" s="50"/>
      <c r="EC452" s="50"/>
      <c r="ED452" s="50"/>
      <c r="EE452" s="50"/>
      <c r="EF452" s="50"/>
      <c r="EG452" s="50"/>
      <c r="EH452" s="50"/>
      <c r="EI452" s="50"/>
      <c r="EJ452" s="50"/>
      <c r="EK452" s="50"/>
      <c r="EL452" s="50"/>
      <c r="EM452" s="50"/>
      <c r="EN452" s="50"/>
      <c r="EO452" s="50"/>
      <c r="EP452" s="50"/>
      <c r="EQ452" s="50"/>
      <c r="ER452" s="50"/>
      <c r="ES452" s="50"/>
      <c r="ET452" s="50"/>
      <c r="EU452" s="50"/>
      <c r="EV452" s="50"/>
      <c r="EW452" s="50"/>
      <c r="EX452" s="50"/>
      <c r="EY452" s="50"/>
      <c r="EZ452" s="50"/>
      <c r="FA452" s="50"/>
      <c r="FB452" s="50"/>
      <c r="FC452" s="50"/>
      <c r="FD452" s="50"/>
      <c r="FE452" s="50"/>
      <c r="FF452" s="50"/>
      <c r="FG452" s="50"/>
      <c r="FH452" s="50"/>
      <c r="FI452" s="50"/>
      <c r="FJ452" s="50"/>
      <c r="FK452" s="50"/>
      <c r="FL452" s="50"/>
      <c r="FM452" s="50"/>
      <c r="FN452" s="50"/>
      <c r="FO452" s="50"/>
      <c r="FP452" s="50"/>
      <c r="FQ452" s="50"/>
      <c r="FR452" s="50"/>
      <c r="FS452" s="50"/>
      <c r="FT452" s="50"/>
      <c r="FU452" s="50"/>
      <c r="FV452" s="50"/>
      <c r="FW452" s="50"/>
      <c r="FX452" s="50"/>
      <c r="FY452" s="50"/>
      <c r="FZ452" s="50"/>
      <c r="GA452" s="50"/>
      <c r="GB452" s="50"/>
      <c r="GC452" s="50"/>
      <c r="GD452" s="50"/>
      <c r="GE452" s="50"/>
      <c r="GF452" s="50"/>
      <c r="GG452" s="50"/>
      <c r="GH452" s="50"/>
      <c r="GI452" s="50"/>
      <c r="GJ452" s="50"/>
      <c r="GK452" s="50"/>
      <c r="GL452" s="50"/>
      <c r="GM452" s="50"/>
      <c r="GN452" s="50"/>
      <c r="GO452" s="50"/>
      <c r="GP452" s="50"/>
      <c r="GQ452" s="50"/>
      <c r="GR452" s="50"/>
      <c r="GS452" s="50"/>
      <c r="GT452" s="50"/>
      <c r="GU452" s="50"/>
      <c r="GV452" s="50"/>
      <c r="GW452" s="50"/>
      <c r="GX452" s="50"/>
      <c r="GY452" s="50"/>
      <c r="GZ452" s="50"/>
      <c r="HA452" s="50"/>
      <c r="HB452" s="50"/>
      <c r="HC452" s="50"/>
      <c r="HD452" s="50"/>
      <c r="HE452" s="50"/>
      <c r="HF452" s="50"/>
      <c r="HG452" s="50"/>
      <c r="HH452" s="50"/>
      <c r="HI452" s="50"/>
      <c r="HJ452" s="50"/>
      <c r="HK452" s="50"/>
      <c r="HL452" s="50"/>
      <c r="HM452" s="50"/>
      <c r="HN452" s="50"/>
      <c r="HO452" s="50"/>
      <c r="HP452" s="50"/>
      <c r="HQ452" s="50"/>
      <c r="HR452" s="50"/>
      <c r="HS452" s="50"/>
      <c r="HT452" s="50"/>
      <c r="HU452" s="50"/>
      <c r="HV452" s="50"/>
      <c r="HW452" s="50"/>
      <c r="HX452" s="50"/>
      <c r="HY452" s="50"/>
      <c r="HZ452" s="50"/>
      <c r="IA452" s="50"/>
      <c r="IB452" s="50"/>
      <c r="IC452" s="50"/>
      <c r="ID452" s="50"/>
      <c r="IE452" s="50"/>
      <c r="IF452" s="50"/>
      <c r="IG452" s="50"/>
      <c r="IH452" s="50"/>
      <c r="II452" s="50"/>
      <c r="IJ452" s="50"/>
      <c r="IK452" s="50"/>
      <c r="IL452" s="50"/>
      <c r="IM452" s="50"/>
      <c r="IN452" s="50"/>
      <c r="IO452" s="50"/>
      <c r="IP452" s="50"/>
      <c r="IQ452" s="50"/>
      <c r="IR452" s="50"/>
      <c r="IS452" s="50"/>
    </row>
    <row r="453" spans="1:253" ht="14.25" customHeight="1" x14ac:dyDescent="0.2">
      <c r="A453" s="56" t="str">
        <f t="shared" si="50"/>
        <v>camera.1521</v>
      </c>
      <c r="B453" s="57">
        <v>1521</v>
      </c>
      <c r="C453" s="58" t="s">
        <v>94</v>
      </c>
      <c r="D453" s="58">
        <v>31</v>
      </c>
      <c r="E453" s="58" t="s">
        <v>95</v>
      </c>
      <c r="F453" s="58" t="s">
        <v>96</v>
      </c>
      <c r="G453" s="58" t="s">
        <v>35</v>
      </c>
      <c r="H453" s="58" t="s">
        <v>3722</v>
      </c>
      <c r="I453" s="58" t="s">
        <v>1280</v>
      </c>
      <c r="J453" s="50" t="s">
        <v>98</v>
      </c>
      <c r="K453" s="63" t="s">
        <v>1235</v>
      </c>
      <c r="L453" s="50" t="s">
        <v>1281</v>
      </c>
      <c r="M453" s="58"/>
      <c r="N453" s="58"/>
      <c r="R453" s="50" t="s">
        <v>1675</v>
      </c>
      <c r="S453" s="50" t="s">
        <v>100</v>
      </c>
      <c r="T453" s="50">
        <v>2222</v>
      </c>
      <c r="U453" s="50" t="s">
        <v>66</v>
      </c>
      <c r="V453" s="50" t="s">
        <v>1282</v>
      </c>
      <c r="X453" s="60" t="s">
        <v>42</v>
      </c>
      <c r="AA453" s="50" t="s">
        <v>102</v>
      </c>
      <c r="AB453" s="58" t="s">
        <v>94</v>
      </c>
      <c r="AD453" s="50">
        <v>0</v>
      </c>
      <c r="AE453" s="50">
        <v>0</v>
      </c>
      <c r="AF453" s="50">
        <v>300</v>
      </c>
      <c r="AG453" s="50" t="s">
        <v>43</v>
      </c>
      <c r="AH453" s="50" t="str">
        <f t="shared" si="52"/>
        <v>C-15 31 C-15 31,000</v>
      </c>
      <c r="AI453" s="50"/>
      <c r="AJ453" s="50" t="str">
        <f t="shared" si="53"/>
        <v>{'Camera information':{'Identifier':'camera.1521','Number':1521,'Group':'C-15','Name':'C-15 31 C-15 31,000','Location':'A-2',</v>
      </c>
      <c r="AK453" s="50" t="str">
        <f t="shared" si="51"/>
        <v>'Description':'C-15 31 C-15 31,000','Symbol':'Fixed camera','Owner':'Eix Diagonal','Municipality':'-','Kilometric Point':'31','Road':'C-15','Direction':'',</v>
      </c>
      <c r="AL453" s="50" t="str">
        <f t="shared" si="54"/>
        <v>'Latitude':'0','Longitude':'0','Manufacturer':'VG4 AutoDome','Model':'BOSCH F0002E43','Protocol':'		Ultrak','Polling':300,</v>
      </c>
      <c r="AM453" s="50" t="str">
        <f t="shared" si="49"/>
        <v>'Connection':{'Address':'172.28.5.31','Multicast address':'				225.1.5.31','User':'','Password':'','HTTP port':,'ONVIF port':,'RTSP port':},</v>
      </c>
      <c r="AN453" s="50" t="str">
        <f t="shared" si="55"/>
        <v>'PTZ protocol':{'Protocol':'		Ultrak','Address':			1,'Port':2222,'Serial settings':'1200,8,E,1'}}},</v>
      </c>
      <c r="AO453" s="50"/>
      <c r="AP453" s="50"/>
      <c r="AQ453" s="50"/>
      <c r="AR453" s="50"/>
      <c r="AS453" s="50"/>
      <c r="AT453" s="50"/>
      <c r="AU453" s="50"/>
      <c r="AV453" s="50"/>
      <c r="AW453" s="50"/>
      <c r="AX453" s="50"/>
      <c r="AY453" s="50"/>
      <c r="AZ453" s="50"/>
      <c r="BA453" s="50"/>
      <c r="BB453" s="50"/>
      <c r="BC453" s="50"/>
      <c r="BD453" s="50"/>
      <c r="BE453" s="50"/>
      <c r="BF453" s="50"/>
      <c r="BG453" s="50"/>
      <c r="BH453" s="50"/>
      <c r="BI453" s="50"/>
      <c r="BJ453" s="50"/>
      <c r="BK453" s="50"/>
      <c r="BL453" s="50"/>
      <c r="BM453" s="50"/>
      <c r="BN453" s="50"/>
      <c r="BO453" s="50"/>
      <c r="BP453" s="50"/>
      <c r="BQ453" s="50"/>
      <c r="BR453" s="50"/>
      <c r="BS453" s="50"/>
      <c r="BT453" s="50"/>
      <c r="BU453" s="50"/>
      <c r="BV453" s="50"/>
      <c r="BW453" s="50"/>
      <c r="BX453" s="50"/>
      <c r="BY453" s="50"/>
      <c r="BZ453" s="50"/>
      <c r="CA453" s="50"/>
      <c r="CB453" s="50"/>
      <c r="CC453" s="50"/>
      <c r="CD453" s="50"/>
      <c r="CE453" s="50"/>
      <c r="CF453" s="50"/>
      <c r="CG453" s="50"/>
      <c r="CH453" s="50"/>
      <c r="CI453" s="50"/>
      <c r="CJ453" s="50"/>
      <c r="CK453" s="50"/>
      <c r="CL453" s="50"/>
      <c r="CM453" s="50"/>
      <c r="CN453" s="50"/>
      <c r="CO453" s="50"/>
      <c r="CP453" s="50"/>
      <c r="CQ453" s="50"/>
      <c r="CR453" s="50"/>
      <c r="CS453" s="50"/>
      <c r="CT453" s="50"/>
      <c r="CU453" s="50"/>
      <c r="CV453" s="50"/>
      <c r="CW453" s="50"/>
      <c r="CX453" s="50"/>
      <c r="CY453" s="50"/>
      <c r="CZ453" s="50"/>
      <c r="DA453" s="50"/>
      <c r="DB453" s="50"/>
      <c r="DC453" s="50"/>
      <c r="DD453" s="50"/>
      <c r="DE453" s="50"/>
      <c r="DF453" s="50"/>
      <c r="DG453" s="50"/>
      <c r="DH453" s="50"/>
      <c r="DI453" s="50"/>
      <c r="DJ453" s="50"/>
      <c r="DK453" s="50"/>
      <c r="DL453" s="50"/>
      <c r="DM453" s="50"/>
      <c r="DN453" s="50"/>
      <c r="DO453" s="50"/>
      <c r="DP453" s="50"/>
      <c r="DQ453" s="50"/>
      <c r="DR453" s="50"/>
      <c r="DS453" s="50"/>
      <c r="DT453" s="50"/>
      <c r="DU453" s="50"/>
      <c r="DV453" s="50"/>
      <c r="DW453" s="50"/>
      <c r="DX453" s="50"/>
      <c r="DY453" s="50"/>
      <c r="DZ453" s="50"/>
      <c r="EA453" s="50"/>
      <c r="EB453" s="50"/>
      <c r="EC453" s="50"/>
      <c r="ED453" s="50"/>
      <c r="EE453" s="50"/>
      <c r="EF453" s="50"/>
      <c r="EG453" s="50"/>
      <c r="EH453" s="50"/>
      <c r="EI453" s="50"/>
      <c r="EJ453" s="50"/>
      <c r="EK453" s="50"/>
      <c r="EL453" s="50"/>
      <c r="EM453" s="50"/>
      <c r="EN453" s="50"/>
      <c r="EO453" s="50"/>
      <c r="EP453" s="50"/>
      <c r="EQ453" s="50"/>
      <c r="ER453" s="50"/>
      <c r="ES453" s="50"/>
      <c r="ET453" s="50"/>
      <c r="EU453" s="50"/>
      <c r="EV453" s="50"/>
      <c r="EW453" s="50"/>
      <c r="EX453" s="50"/>
      <c r="EY453" s="50"/>
      <c r="EZ453" s="50"/>
      <c r="FA453" s="50"/>
      <c r="FB453" s="50"/>
      <c r="FC453" s="50"/>
      <c r="FD453" s="50"/>
      <c r="FE453" s="50"/>
      <c r="FF453" s="50"/>
      <c r="FG453" s="50"/>
      <c r="FH453" s="50"/>
      <c r="FI453" s="50"/>
      <c r="FJ453" s="50"/>
      <c r="FK453" s="50"/>
      <c r="FL453" s="50"/>
      <c r="FM453" s="50"/>
      <c r="FN453" s="50"/>
      <c r="FO453" s="50"/>
      <c r="FP453" s="50"/>
      <c r="FQ453" s="50"/>
      <c r="FR453" s="50"/>
      <c r="FS453" s="50"/>
      <c r="FT453" s="50"/>
      <c r="FU453" s="50"/>
      <c r="FV453" s="50"/>
      <c r="FW453" s="50"/>
      <c r="FX453" s="50"/>
      <c r="FY453" s="50"/>
      <c r="FZ453" s="50"/>
      <c r="GA453" s="50"/>
      <c r="GB453" s="50"/>
      <c r="GC453" s="50"/>
      <c r="GD453" s="50"/>
      <c r="GE453" s="50"/>
      <c r="GF453" s="50"/>
      <c r="GG453" s="50"/>
      <c r="GH453" s="50"/>
      <c r="GI453" s="50"/>
      <c r="GJ453" s="50"/>
      <c r="GK453" s="50"/>
      <c r="GL453" s="50"/>
      <c r="GM453" s="50"/>
      <c r="GN453" s="50"/>
      <c r="GO453" s="50"/>
      <c r="GP453" s="50"/>
      <c r="GQ453" s="50"/>
      <c r="GR453" s="50"/>
      <c r="GS453" s="50"/>
      <c r="GT453" s="50"/>
      <c r="GU453" s="50"/>
      <c r="GV453" s="50"/>
      <c r="GW453" s="50"/>
      <c r="GX453" s="50"/>
      <c r="GY453" s="50"/>
      <c r="GZ453" s="50"/>
      <c r="HA453" s="50"/>
      <c r="HB453" s="50"/>
      <c r="HC453" s="50"/>
      <c r="HD453" s="50"/>
      <c r="HE453" s="50"/>
      <c r="HF453" s="50"/>
      <c r="HG453" s="50"/>
      <c r="HH453" s="50"/>
      <c r="HI453" s="50"/>
      <c r="HJ453" s="50"/>
      <c r="HK453" s="50"/>
      <c r="HL453" s="50"/>
      <c r="HM453" s="50"/>
      <c r="HN453" s="50"/>
      <c r="HO453" s="50"/>
      <c r="HP453" s="50"/>
      <c r="HQ453" s="50"/>
      <c r="HR453" s="50"/>
      <c r="HS453" s="50"/>
      <c r="HT453" s="50"/>
      <c r="HU453" s="50"/>
      <c r="HV453" s="50"/>
      <c r="HW453" s="50"/>
      <c r="HX453" s="50"/>
      <c r="HY453" s="50"/>
      <c r="HZ453" s="50"/>
      <c r="IA453" s="50"/>
      <c r="IB453" s="50"/>
      <c r="IC453" s="50"/>
      <c r="ID453" s="50"/>
      <c r="IE453" s="50"/>
      <c r="IF453" s="50"/>
      <c r="IG453" s="50"/>
      <c r="IH453" s="50"/>
      <c r="II453" s="50"/>
      <c r="IJ453" s="50"/>
      <c r="IK453" s="50"/>
      <c r="IL453" s="50"/>
      <c r="IM453" s="50"/>
      <c r="IN453" s="50"/>
      <c r="IO453" s="50"/>
      <c r="IP453" s="50"/>
      <c r="IQ453" s="50"/>
      <c r="IR453" s="50"/>
      <c r="IS453" s="50"/>
    </row>
    <row r="454" spans="1:253" ht="14.25" customHeight="1" x14ac:dyDescent="0.2">
      <c r="A454" s="56" t="str">
        <f t="shared" si="50"/>
        <v>camera.1522</v>
      </c>
      <c r="B454" s="57">
        <v>1522</v>
      </c>
      <c r="C454" s="58" t="s">
        <v>94</v>
      </c>
      <c r="D454" s="58">
        <v>32</v>
      </c>
      <c r="E454" s="58" t="s">
        <v>95</v>
      </c>
      <c r="F454" s="58" t="s">
        <v>96</v>
      </c>
      <c r="G454" s="58" t="s">
        <v>35</v>
      </c>
      <c r="H454" s="58" t="s">
        <v>3722</v>
      </c>
      <c r="I454" s="58" t="s">
        <v>1283</v>
      </c>
      <c r="J454" s="50" t="s">
        <v>98</v>
      </c>
      <c r="K454" s="63" t="s">
        <v>1235</v>
      </c>
      <c r="L454" s="50" t="s">
        <v>1284</v>
      </c>
      <c r="M454" s="58"/>
      <c r="N454" s="58"/>
      <c r="R454" s="50" t="s">
        <v>1675</v>
      </c>
      <c r="S454" s="50" t="s">
        <v>100</v>
      </c>
      <c r="T454" s="50">
        <v>2222</v>
      </c>
      <c r="U454" s="50" t="s">
        <v>66</v>
      </c>
      <c r="V454" s="50" t="s">
        <v>1285</v>
      </c>
      <c r="X454" s="60" t="s">
        <v>42</v>
      </c>
      <c r="AA454" s="50" t="s">
        <v>102</v>
      </c>
      <c r="AB454" s="58" t="s">
        <v>94</v>
      </c>
      <c r="AD454" s="50">
        <v>0</v>
      </c>
      <c r="AE454" s="50">
        <v>0</v>
      </c>
      <c r="AF454" s="50">
        <v>300</v>
      </c>
      <c r="AG454" s="50" t="s">
        <v>43</v>
      </c>
      <c r="AH454" s="50" t="str">
        <f t="shared" si="52"/>
        <v>C-15 32 C-15 32,000</v>
      </c>
      <c r="AI454" s="50"/>
      <c r="AJ454" s="50" t="str">
        <f t="shared" si="53"/>
        <v>{'Camera information':{'Identifier':'camera.1522','Number':1522,'Group':'C-15','Name':'C-15 32 C-15 32,000','Location':'A-2',</v>
      </c>
      <c r="AK454" s="50" t="str">
        <f t="shared" si="51"/>
        <v>'Description':'C-15 32 C-15 32,000','Symbol':'Fixed camera','Owner':'Eix Diagonal','Municipality':'-','Kilometric Point':'32','Road':'C-15','Direction':'',</v>
      </c>
      <c r="AL454" s="50" t="str">
        <f t="shared" si="54"/>
        <v>'Latitude':'0','Longitude':'0','Manufacturer':'VG4 AutoDome','Model':'BOSCH F0002E43','Protocol':'		Ultrak','Polling':300,</v>
      </c>
      <c r="AM454" s="50" t="str">
        <f t="shared" si="49"/>
        <v>'Connection':{'Address':'172.28.5.32','Multicast address':'				225.1.5.32','User':'','Password':'','HTTP port':,'ONVIF port':,'RTSP port':},</v>
      </c>
      <c r="AN454" s="50" t="str">
        <f t="shared" si="55"/>
        <v>'PTZ protocol':{'Protocol':'		Ultrak','Address':			1,'Port':2222,'Serial settings':'1200,8,E,1'}}},</v>
      </c>
      <c r="AO454" s="50"/>
      <c r="AP454" s="50"/>
      <c r="AQ454" s="50"/>
      <c r="AR454" s="50"/>
      <c r="AS454" s="50"/>
      <c r="AT454" s="50"/>
      <c r="AU454" s="50"/>
      <c r="AV454" s="50"/>
      <c r="AW454" s="50"/>
      <c r="AX454" s="50"/>
      <c r="AY454" s="50"/>
      <c r="AZ454" s="50"/>
      <c r="BA454" s="50"/>
      <c r="BB454" s="50"/>
      <c r="BC454" s="50"/>
      <c r="BD454" s="50"/>
      <c r="BE454" s="50"/>
      <c r="BF454" s="50"/>
      <c r="BG454" s="50"/>
      <c r="BH454" s="50"/>
      <c r="BI454" s="50"/>
      <c r="BJ454" s="50"/>
      <c r="BK454" s="50"/>
      <c r="BL454" s="50"/>
      <c r="BM454" s="50"/>
      <c r="BN454" s="50"/>
      <c r="BO454" s="50"/>
      <c r="BP454" s="50"/>
      <c r="BQ454" s="50"/>
      <c r="BR454" s="50"/>
      <c r="BS454" s="50"/>
      <c r="BT454" s="50"/>
      <c r="BU454" s="50"/>
      <c r="BV454" s="50"/>
      <c r="BW454" s="50"/>
      <c r="BX454" s="50"/>
      <c r="BY454" s="50"/>
      <c r="BZ454" s="50"/>
      <c r="CA454" s="50"/>
      <c r="CB454" s="50"/>
      <c r="CC454" s="50"/>
      <c r="CD454" s="50"/>
      <c r="CE454" s="50"/>
      <c r="CF454" s="50"/>
      <c r="CG454" s="50"/>
      <c r="CH454" s="50"/>
      <c r="CI454" s="50"/>
      <c r="CJ454" s="50"/>
      <c r="CK454" s="50"/>
      <c r="CL454" s="50"/>
      <c r="CM454" s="50"/>
      <c r="CN454" s="50"/>
      <c r="CO454" s="50"/>
      <c r="CP454" s="50"/>
      <c r="CQ454" s="50"/>
      <c r="CR454" s="50"/>
      <c r="CS454" s="50"/>
      <c r="CT454" s="50"/>
      <c r="CU454" s="50"/>
      <c r="CV454" s="50"/>
      <c r="CW454" s="50"/>
      <c r="CX454" s="50"/>
      <c r="CY454" s="50"/>
      <c r="CZ454" s="50"/>
      <c r="DA454" s="50"/>
      <c r="DB454" s="50"/>
      <c r="DC454" s="50"/>
      <c r="DD454" s="50"/>
      <c r="DE454" s="50"/>
      <c r="DF454" s="50"/>
      <c r="DG454" s="50"/>
      <c r="DH454" s="50"/>
      <c r="DI454" s="50"/>
      <c r="DJ454" s="50"/>
      <c r="DK454" s="50"/>
      <c r="DL454" s="50"/>
      <c r="DM454" s="50"/>
      <c r="DN454" s="50"/>
      <c r="DO454" s="50"/>
      <c r="DP454" s="50"/>
      <c r="DQ454" s="50"/>
      <c r="DR454" s="50"/>
      <c r="DS454" s="50"/>
      <c r="DT454" s="50"/>
      <c r="DU454" s="50"/>
      <c r="DV454" s="50"/>
      <c r="DW454" s="50"/>
      <c r="DX454" s="50"/>
      <c r="DY454" s="50"/>
      <c r="DZ454" s="50"/>
      <c r="EA454" s="50"/>
      <c r="EB454" s="50"/>
      <c r="EC454" s="50"/>
      <c r="ED454" s="50"/>
      <c r="EE454" s="50"/>
      <c r="EF454" s="50"/>
      <c r="EG454" s="50"/>
      <c r="EH454" s="50"/>
      <c r="EI454" s="50"/>
      <c r="EJ454" s="50"/>
      <c r="EK454" s="50"/>
      <c r="EL454" s="50"/>
      <c r="EM454" s="50"/>
      <c r="EN454" s="50"/>
      <c r="EO454" s="50"/>
      <c r="EP454" s="50"/>
      <c r="EQ454" s="50"/>
      <c r="ER454" s="50"/>
      <c r="ES454" s="50"/>
      <c r="ET454" s="50"/>
      <c r="EU454" s="50"/>
      <c r="EV454" s="50"/>
      <c r="EW454" s="50"/>
      <c r="EX454" s="50"/>
      <c r="EY454" s="50"/>
      <c r="EZ454" s="50"/>
      <c r="FA454" s="50"/>
      <c r="FB454" s="50"/>
      <c r="FC454" s="50"/>
      <c r="FD454" s="50"/>
      <c r="FE454" s="50"/>
      <c r="FF454" s="50"/>
      <c r="FG454" s="50"/>
      <c r="FH454" s="50"/>
      <c r="FI454" s="50"/>
      <c r="FJ454" s="50"/>
      <c r="FK454" s="50"/>
      <c r="FL454" s="50"/>
      <c r="FM454" s="50"/>
      <c r="FN454" s="50"/>
      <c r="FO454" s="50"/>
      <c r="FP454" s="50"/>
      <c r="FQ454" s="50"/>
      <c r="FR454" s="50"/>
      <c r="FS454" s="50"/>
      <c r="FT454" s="50"/>
      <c r="FU454" s="50"/>
      <c r="FV454" s="50"/>
      <c r="FW454" s="50"/>
      <c r="FX454" s="50"/>
      <c r="FY454" s="50"/>
      <c r="FZ454" s="50"/>
      <c r="GA454" s="50"/>
      <c r="GB454" s="50"/>
      <c r="GC454" s="50"/>
      <c r="GD454" s="50"/>
      <c r="GE454" s="50"/>
      <c r="GF454" s="50"/>
      <c r="GG454" s="50"/>
      <c r="GH454" s="50"/>
      <c r="GI454" s="50"/>
      <c r="GJ454" s="50"/>
      <c r="GK454" s="50"/>
      <c r="GL454" s="50"/>
      <c r="GM454" s="50"/>
      <c r="GN454" s="50"/>
      <c r="GO454" s="50"/>
      <c r="GP454" s="50"/>
      <c r="GQ454" s="50"/>
      <c r="GR454" s="50"/>
      <c r="GS454" s="50"/>
      <c r="GT454" s="50"/>
      <c r="GU454" s="50"/>
      <c r="GV454" s="50"/>
      <c r="GW454" s="50"/>
      <c r="GX454" s="50"/>
      <c r="GY454" s="50"/>
      <c r="GZ454" s="50"/>
      <c r="HA454" s="50"/>
      <c r="HB454" s="50"/>
      <c r="HC454" s="50"/>
      <c r="HD454" s="50"/>
      <c r="HE454" s="50"/>
      <c r="HF454" s="50"/>
      <c r="HG454" s="50"/>
      <c r="HH454" s="50"/>
      <c r="HI454" s="50"/>
      <c r="HJ454" s="50"/>
      <c r="HK454" s="50"/>
      <c r="HL454" s="50"/>
      <c r="HM454" s="50"/>
      <c r="HN454" s="50"/>
      <c r="HO454" s="50"/>
      <c r="HP454" s="50"/>
      <c r="HQ454" s="50"/>
      <c r="HR454" s="50"/>
      <c r="HS454" s="50"/>
      <c r="HT454" s="50"/>
      <c r="HU454" s="50"/>
      <c r="HV454" s="50"/>
      <c r="HW454" s="50"/>
      <c r="HX454" s="50"/>
      <c r="HY454" s="50"/>
      <c r="HZ454" s="50"/>
      <c r="IA454" s="50"/>
      <c r="IB454" s="50"/>
      <c r="IC454" s="50"/>
      <c r="ID454" s="50"/>
      <c r="IE454" s="50"/>
      <c r="IF454" s="50"/>
      <c r="IG454" s="50"/>
      <c r="IH454" s="50"/>
      <c r="II454" s="50"/>
      <c r="IJ454" s="50"/>
      <c r="IK454" s="50"/>
      <c r="IL454" s="50"/>
      <c r="IM454" s="50"/>
      <c r="IN454" s="50"/>
      <c r="IO454" s="50"/>
      <c r="IP454" s="50"/>
      <c r="IQ454" s="50"/>
      <c r="IR454" s="50"/>
      <c r="IS454" s="50"/>
    </row>
    <row r="455" spans="1:253" ht="14.25" customHeight="1" x14ac:dyDescent="0.2">
      <c r="A455" s="56" t="str">
        <f t="shared" si="50"/>
        <v>camera.1523</v>
      </c>
      <c r="B455" s="57">
        <v>1523</v>
      </c>
      <c r="C455" s="58" t="s">
        <v>94</v>
      </c>
      <c r="D455" s="58">
        <v>35</v>
      </c>
      <c r="E455" s="58" t="s">
        <v>95</v>
      </c>
      <c r="F455" s="58" t="s">
        <v>96</v>
      </c>
      <c r="G455" s="58" t="s">
        <v>35</v>
      </c>
      <c r="H455" s="58" t="s">
        <v>3722</v>
      </c>
      <c r="I455" s="58" t="s">
        <v>1286</v>
      </c>
      <c r="J455" s="50" t="s">
        <v>98</v>
      </c>
      <c r="K455" s="63" t="s">
        <v>1235</v>
      </c>
      <c r="L455" s="50" t="s">
        <v>1287</v>
      </c>
      <c r="M455" s="58"/>
      <c r="N455" s="58"/>
      <c r="R455" s="50" t="s">
        <v>1675</v>
      </c>
      <c r="S455" s="50" t="s">
        <v>100</v>
      </c>
      <c r="T455" s="50">
        <v>2222</v>
      </c>
      <c r="U455" s="50" t="s">
        <v>66</v>
      </c>
      <c r="V455" s="50" t="s">
        <v>1288</v>
      </c>
      <c r="X455" s="60" t="s">
        <v>42</v>
      </c>
      <c r="AA455" s="50" t="s">
        <v>102</v>
      </c>
      <c r="AB455" s="58" t="s">
        <v>94</v>
      </c>
      <c r="AD455" s="50">
        <v>0</v>
      </c>
      <c r="AE455" s="50">
        <v>0</v>
      </c>
      <c r="AF455" s="50">
        <v>300</v>
      </c>
      <c r="AG455" s="50" t="s">
        <v>43</v>
      </c>
      <c r="AH455" s="50" t="str">
        <f t="shared" si="52"/>
        <v>C-15 35 C-15 35,000</v>
      </c>
      <c r="AI455" s="50"/>
      <c r="AJ455" s="50" t="str">
        <f t="shared" si="53"/>
        <v>{'Camera information':{'Identifier':'camera.1523','Number':1523,'Group':'C-15','Name':'C-15 35 C-15 35,000','Location':'A-2',</v>
      </c>
      <c r="AK455" s="50" t="str">
        <f t="shared" si="51"/>
        <v>'Description':'C-15 35 C-15 35,000','Symbol':'Fixed camera','Owner':'Eix Diagonal','Municipality':'-','Kilometric Point':'35','Road':'C-15','Direction':'',</v>
      </c>
      <c r="AL455" s="50" t="str">
        <f t="shared" si="54"/>
        <v>'Latitude':'0','Longitude':'0','Manufacturer':'VG4 AutoDome','Model':'BOSCH F0002E43','Protocol':'		Ultrak','Polling':300,</v>
      </c>
      <c r="AM455" s="50" t="str">
        <f t="shared" si="49"/>
        <v>'Connection':{'Address':'172.28.5.35','Multicast address':'				225.1.5.35','User':'','Password':'','HTTP port':,'ONVIF port':,'RTSP port':},</v>
      </c>
      <c r="AN455" s="50" t="str">
        <f t="shared" si="55"/>
        <v>'PTZ protocol':{'Protocol':'		Ultrak','Address':			1,'Port':2222,'Serial settings':'1200,8,E,1'}}},</v>
      </c>
      <c r="AO455" s="50"/>
      <c r="AP455" s="50"/>
      <c r="AQ455" s="50"/>
      <c r="AR455" s="50"/>
      <c r="AS455" s="50"/>
      <c r="AT455" s="50"/>
      <c r="AU455" s="50"/>
      <c r="AV455" s="50"/>
      <c r="AW455" s="50"/>
      <c r="AX455" s="50"/>
      <c r="AY455" s="50"/>
      <c r="AZ455" s="50"/>
      <c r="BA455" s="50"/>
      <c r="BB455" s="50"/>
      <c r="BC455" s="50"/>
      <c r="BD455" s="50"/>
      <c r="BE455" s="50"/>
      <c r="BF455" s="50"/>
      <c r="BG455" s="50"/>
      <c r="BH455" s="50"/>
      <c r="BI455" s="50"/>
      <c r="BJ455" s="50"/>
      <c r="BK455" s="50"/>
      <c r="BL455" s="50"/>
      <c r="BM455" s="50"/>
      <c r="BN455" s="50"/>
      <c r="BO455" s="50"/>
      <c r="BP455" s="50"/>
      <c r="BQ455" s="50"/>
      <c r="BR455" s="50"/>
      <c r="BS455" s="50"/>
      <c r="BT455" s="50"/>
      <c r="BU455" s="50"/>
      <c r="BV455" s="50"/>
      <c r="BW455" s="50"/>
      <c r="BX455" s="50"/>
      <c r="BY455" s="50"/>
      <c r="BZ455" s="50"/>
      <c r="CA455" s="50"/>
      <c r="CB455" s="50"/>
      <c r="CC455" s="50"/>
      <c r="CD455" s="50"/>
      <c r="CE455" s="50"/>
      <c r="CF455" s="50"/>
      <c r="CG455" s="50"/>
      <c r="CH455" s="50"/>
      <c r="CI455" s="50"/>
      <c r="CJ455" s="50"/>
      <c r="CK455" s="50"/>
      <c r="CL455" s="50"/>
      <c r="CM455" s="50"/>
      <c r="CN455" s="50"/>
      <c r="CO455" s="50"/>
      <c r="CP455" s="50"/>
      <c r="CQ455" s="50"/>
      <c r="CR455" s="50"/>
      <c r="CS455" s="50"/>
      <c r="CT455" s="50"/>
      <c r="CU455" s="50"/>
      <c r="CV455" s="50"/>
      <c r="CW455" s="50"/>
      <c r="CX455" s="50"/>
      <c r="CY455" s="50"/>
      <c r="CZ455" s="50"/>
      <c r="DA455" s="50"/>
      <c r="DB455" s="50"/>
      <c r="DC455" s="50"/>
      <c r="DD455" s="50"/>
      <c r="DE455" s="50"/>
      <c r="DF455" s="50"/>
      <c r="DG455" s="50"/>
      <c r="DH455" s="50"/>
      <c r="DI455" s="50"/>
      <c r="DJ455" s="50"/>
      <c r="DK455" s="50"/>
      <c r="DL455" s="50"/>
      <c r="DM455" s="50"/>
      <c r="DN455" s="50"/>
      <c r="DO455" s="50"/>
      <c r="DP455" s="50"/>
      <c r="DQ455" s="50"/>
      <c r="DR455" s="50"/>
      <c r="DS455" s="50"/>
      <c r="DT455" s="50"/>
      <c r="DU455" s="50"/>
      <c r="DV455" s="50"/>
      <c r="DW455" s="50"/>
      <c r="DX455" s="50"/>
      <c r="DY455" s="50"/>
      <c r="DZ455" s="50"/>
      <c r="EA455" s="50"/>
      <c r="EB455" s="50"/>
      <c r="EC455" s="50"/>
      <c r="ED455" s="50"/>
      <c r="EE455" s="50"/>
      <c r="EF455" s="50"/>
      <c r="EG455" s="50"/>
      <c r="EH455" s="50"/>
      <c r="EI455" s="50"/>
      <c r="EJ455" s="50"/>
      <c r="EK455" s="50"/>
      <c r="EL455" s="50"/>
      <c r="EM455" s="50"/>
      <c r="EN455" s="50"/>
      <c r="EO455" s="50"/>
      <c r="EP455" s="50"/>
      <c r="EQ455" s="50"/>
      <c r="ER455" s="50"/>
      <c r="ES455" s="50"/>
      <c r="ET455" s="50"/>
      <c r="EU455" s="50"/>
      <c r="EV455" s="50"/>
      <c r="EW455" s="50"/>
      <c r="EX455" s="50"/>
      <c r="EY455" s="50"/>
      <c r="EZ455" s="50"/>
      <c r="FA455" s="50"/>
      <c r="FB455" s="50"/>
      <c r="FC455" s="50"/>
      <c r="FD455" s="50"/>
      <c r="FE455" s="50"/>
      <c r="FF455" s="50"/>
      <c r="FG455" s="50"/>
      <c r="FH455" s="50"/>
      <c r="FI455" s="50"/>
      <c r="FJ455" s="50"/>
      <c r="FK455" s="50"/>
      <c r="FL455" s="50"/>
      <c r="FM455" s="50"/>
      <c r="FN455" s="50"/>
      <c r="FO455" s="50"/>
      <c r="FP455" s="50"/>
      <c r="FQ455" s="50"/>
      <c r="FR455" s="50"/>
      <c r="FS455" s="50"/>
      <c r="FT455" s="50"/>
      <c r="FU455" s="50"/>
      <c r="FV455" s="50"/>
      <c r="FW455" s="50"/>
      <c r="FX455" s="50"/>
      <c r="FY455" s="50"/>
      <c r="FZ455" s="50"/>
      <c r="GA455" s="50"/>
      <c r="GB455" s="50"/>
      <c r="GC455" s="50"/>
      <c r="GD455" s="50"/>
      <c r="GE455" s="50"/>
      <c r="GF455" s="50"/>
      <c r="GG455" s="50"/>
      <c r="GH455" s="50"/>
      <c r="GI455" s="50"/>
      <c r="GJ455" s="50"/>
      <c r="GK455" s="50"/>
      <c r="GL455" s="50"/>
      <c r="GM455" s="50"/>
      <c r="GN455" s="50"/>
      <c r="GO455" s="50"/>
      <c r="GP455" s="50"/>
      <c r="GQ455" s="50"/>
      <c r="GR455" s="50"/>
      <c r="GS455" s="50"/>
      <c r="GT455" s="50"/>
      <c r="GU455" s="50"/>
      <c r="GV455" s="50"/>
      <c r="GW455" s="50"/>
      <c r="GX455" s="50"/>
      <c r="GY455" s="50"/>
      <c r="GZ455" s="50"/>
      <c r="HA455" s="50"/>
      <c r="HB455" s="50"/>
      <c r="HC455" s="50"/>
      <c r="HD455" s="50"/>
      <c r="HE455" s="50"/>
      <c r="HF455" s="50"/>
      <c r="HG455" s="50"/>
      <c r="HH455" s="50"/>
      <c r="HI455" s="50"/>
      <c r="HJ455" s="50"/>
      <c r="HK455" s="50"/>
      <c r="HL455" s="50"/>
      <c r="HM455" s="50"/>
      <c r="HN455" s="50"/>
      <c r="HO455" s="50"/>
      <c r="HP455" s="50"/>
      <c r="HQ455" s="50"/>
      <c r="HR455" s="50"/>
      <c r="HS455" s="50"/>
      <c r="HT455" s="50"/>
      <c r="HU455" s="50"/>
      <c r="HV455" s="50"/>
      <c r="HW455" s="50"/>
      <c r="HX455" s="50"/>
      <c r="HY455" s="50"/>
      <c r="HZ455" s="50"/>
      <c r="IA455" s="50"/>
      <c r="IB455" s="50"/>
      <c r="IC455" s="50"/>
      <c r="ID455" s="50"/>
      <c r="IE455" s="50"/>
      <c r="IF455" s="50"/>
      <c r="IG455" s="50"/>
      <c r="IH455" s="50"/>
      <c r="II455" s="50"/>
      <c r="IJ455" s="50"/>
      <c r="IK455" s="50"/>
      <c r="IL455" s="50"/>
      <c r="IM455" s="50"/>
      <c r="IN455" s="50"/>
      <c r="IO455" s="50"/>
      <c r="IP455" s="50"/>
      <c r="IQ455" s="50"/>
      <c r="IR455" s="50"/>
      <c r="IS455" s="50"/>
    </row>
    <row r="456" spans="1:253" ht="14.25" customHeight="1" x14ac:dyDescent="0.2">
      <c r="A456" s="56" t="str">
        <f t="shared" si="50"/>
        <v>camera.1524</v>
      </c>
      <c r="B456" s="57">
        <v>1524</v>
      </c>
      <c r="C456" s="58" t="s">
        <v>94</v>
      </c>
      <c r="D456" s="58">
        <v>36</v>
      </c>
      <c r="E456" s="58" t="s">
        <v>95</v>
      </c>
      <c r="F456" s="58" t="s">
        <v>96</v>
      </c>
      <c r="G456" s="58" t="s">
        <v>35</v>
      </c>
      <c r="H456" s="58" t="s">
        <v>3722</v>
      </c>
      <c r="I456" s="58" t="s">
        <v>1289</v>
      </c>
      <c r="J456" s="50" t="s">
        <v>98</v>
      </c>
      <c r="K456" s="63" t="s">
        <v>1235</v>
      </c>
      <c r="L456" s="50" t="s">
        <v>1290</v>
      </c>
      <c r="M456" s="58"/>
      <c r="N456" s="58"/>
      <c r="R456" s="50" t="s">
        <v>1675</v>
      </c>
      <c r="S456" s="50" t="s">
        <v>100</v>
      </c>
      <c r="T456" s="50">
        <v>2222</v>
      </c>
      <c r="U456" s="50" t="s">
        <v>66</v>
      </c>
      <c r="V456" s="50" t="s">
        <v>1291</v>
      </c>
      <c r="X456" s="60" t="s">
        <v>42</v>
      </c>
      <c r="AA456" s="50" t="s">
        <v>102</v>
      </c>
      <c r="AB456" s="58" t="s">
        <v>94</v>
      </c>
      <c r="AD456" s="50">
        <v>0</v>
      </c>
      <c r="AE456" s="50">
        <v>0</v>
      </c>
      <c r="AF456" s="50">
        <v>300</v>
      </c>
      <c r="AG456" s="50" t="s">
        <v>43</v>
      </c>
      <c r="AH456" s="50" t="str">
        <f t="shared" si="52"/>
        <v>C-15 36 C-15 36,000</v>
      </c>
      <c r="AI456" s="50"/>
      <c r="AJ456" s="50" t="str">
        <f t="shared" si="53"/>
        <v>{'Camera information':{'Identifier':'camera.1524','Number':1524,'Group':'C-15','Name':'C-15 36 C-15 36,000','Location':'A-2',</v>
      </c>
      <c r="AK456" s="50" t="str">
        <f t="shared" si="51"/>
        <v>'Description':'C-15 36 C-15 36,000','Symbol':'Fixed camera','Owner':'Eix Diagonal','Municipality':'-','Kilometric Point':'36','Road':'C-15','Direction':'',</v>
      </c>
      <c r="AL456" s="50" t="str">
        <f t="shared" si="54"/>
        <v>'Latitude':'0','Longitude':'0','Manufacturer':'VG4 AutoDome','Model':'BOSCH F0002E43','Protocol':'		Ultrak','Polling':300,</v>
      </c>
      <c r="AM456" s="50" t="str">
        <f t="shared" si="49"/>
        <v>'Connection':{'Address':'172.28.5.36','Multicast address':'				225.1.5.36','User':'','Password':'','HTTP port':,'ONVIF port':,'RTSP port':},</v>
      </c>
      <c r="AN456" s="50" t="str">
        <f t="shared" si="55"/>
        <v>'PTZ protocol':{'Protocol':'		Ultrak','Address':			1,'Port':2222,'Serial settings':'1200,8,E,1'}}},</v>
      </c>
      <c r="AO456" s="50"/>
      <c r="AP456" s="50"/>
      <c r="AQ456" s="50"/>
      <c r="AR456" s="50"/>
      <c r="AS456" s="50"/>
      <c r="AT456" s="50"/>
      <c r="AU456" s="50"/>
      <c r="AV456" s="50"/>
      <c r="AW456" s="50"/>
      <c r="AX456" s="50"/>
      <c r="AY456" s="50"/>
      <c r="AZ456" s="50"/>
      <c r="BA456" s="50"/>
      <c r="BB456" s="50"/>
      <c r="BC456" s="50"/>
      <c r="BD456" s="50"/>
      <c r="BE456" s="50"/>
      <c r="BF456" s="50"/>
      <c r="BG456" s="50"/>
      <c r="BH456" s="50"/>
      <c r="BI456" s="50"/>
      <c r="BJ456" s="50"/>
      <c r="BK456" s="50"/>
      <c r="BL456" s="50"/>
      <c r="BM456" s="50"/>
      <c r="BN456" s="50"/>
      <c r="BO456" s="50"/>
      <c r="BP456" s="50"/>
      <c r="BQ456" s="50"/>
      <c r="BR456" s="50"/>
      <c r="BS456" s="50"/>
      <c r="BT456" s="50"/>
      <c r="BU456" s="50"/>
      <c r="BV456" s="50"/>
      <c r="BW456" s="50"/>
      <c r="BX456" s="50"/>
      <c r="BY456" s="50"/>
      <c r="BZ456" s="50"/>
      <c r="CA456" s="50"/>
      <c r="CB456" s="50"/>
      <c r="CC456" s="50"/>
      <c r="CD456" s="50"/>
      <c r="CE456" s="50"/>
      <c r="CF456" s="50"/>
      <c r="CG456" s="50"/>
      <c r="CH456" s="50"/>
      <c r="CI456" s="50"/>
      <c r="CJ456" s="50"/>
      <c r="CK456" s="50"/>
      <c r="CL456" s="50"/>
      <c r="CM456" s="50"/>
      <c r="CN456" s="50"/>
      <c r="CO456" s="50"/>
      <c r="CP456" s="50"/>
      <c r="CQ456" s="50"/>
      <c r="CR456" s="50"/>
      <c r="CS456" s="50"/>
      <c r="CT456" s="50"/>
      <c r="CU456" s="50"/>
      <c r="CV456" s="50"/>
      <c r="CW456" s="50"/>
      <c r="CX456" s="50"/>
      <c r="CY456" s="50"/>
      <c r="CZ456" s="50"/>
      <c r="DA456" s="50"/>
      <c r="DB456" s="50"/>
      <c r="DC456" s="50"/>
      <c r="DD456" s="50"/>
      <c r="DE456" s="50"/>
      <c r="DF456" s="50"/>
      <c r="DG456" s="50"/>
      <c r="DH456" s="50"/>
      <c r="DI456" s="50"/>
      <c r="DJ456" s="50"/>
      <c r="DK456" s="50"/>
      <c r="DL456" s="50"/>
      <c r="DM456" s="50"/>
      <c r="DN456" s="50"/>
      <c r="DO456" s="50"/>
      <c r="DP456" s="50"/>
      <c r="DQ456" s="50"/>
      <c r="DR456" s="50"/>
      <c r="DS456" s="50"/>
      <c r="DT456" s="50"/>
      <c r="DU456" s="50"/>
      <c r="DV456" s="50"/>
      <c r="DW456" s="50"/>
      <c r="DX456" s="50"/>
      <c r="DY456" s="50"/>
      <c r="DZ456" s="50"/>
      <c r="EA456" s="50"/>
      <c r="EB456" s="50"/>
      <c r="EC456" s="50"/>
      <c r="ED456" s="50"/>
      <c r="EE456" s="50"/>
      <c r="EF456" s="50"/>
      <c r="EG456" s="50"/>
      <c r="EH456" s="50"/>
      <c r="EI456" s="50"/>
      <c r="EJ456" s="50"/>
      <c r="EK456" s="50"/>
      <c r="EL456" s="50"/>
      <c r="EM456" s="50"/>
      <c r="EN456" s="50"/>
      <c r="EO456" s="50"/>
      <c r="EP456" s="50"/>
      <c r="EQ456" s="50"/>
      <c r="ER456" s="50"/>
      <c r="ES456" s="50"/>
      <c r="ET456" s="50"/>
      <c r="EU456" s="50"/>
      <c r="EV456" s="50"/>
      <c r="EW456" s="50"/>
      <c r="EX456" s="50"/>
      <c r="EY456" s="50"/>
      <c r="EZ456" s="50"/>
      <c r="FA456" s="50"/>
      <c r="FB456" s="50"/>
      <c r="FC456" s="50"/>
      <c r="FD456" s="50"/>
      <c r="FE456" s="50"/>
      <c r="FF456" s="50"/>
      <c r="FG456" s="50"/>
      <c r="FH456" s="50"/>
      <c r="FI456" s="50"/>
      <c r="FJ456" s="50"/>
      <c r="FK456" s="50"/>
      <c r="FL456" s="50"/>
      <c r="FM456" s="50"/>
      <c r="FN456" s="50"/>
      <c r="FO456" s="50"/>
      <c r="FP456" s="50"/>
      <c r="FQ456" s="50"/>
      <c r="FR456" s="50"/>
      <c r="FS456" s="50"/>
      <c r="FT456" s="50"/>
      <c r="FU456" s="50"/>
      <c r="FV456" s="50"/>
      <c r="FW456" s="50"/>
      <c r="FX456" s="50"/>
      <c r="FY456" s="50"/>
      <c r="FZ456" s="50"/>
      <c r="GA456" s="50"/>
      <c r="GB456" s="50"/>
      <c r="GC456" s="50"/>
      <c r="GD456" s="50"/>
      <c r="GE456" s="50"/>
      <c r="GF456" s="50"/>
      <c r="GG456" s="50"/>
      <c r="GH456" s="50"/>
      <c r="GI456" s="50"/>
      <c r="GJ456" s="50"/>
      <c r="GK456" s="50"/>
      <c r="GL456" s="50"/>
      <c r="GM456" s="50"/>
      <c r="GN456" s="50"/>
      <c r="GO456" s="50"/>
      <c r="GP456" s="50"/>
      <c r="GQ456" s="50"/>
      <c r="GR456" s="50"/>
      <c r="GS456" s="50"/>
      <c r="GT456" s="50"/>
      <c r="GU456" s="50"/>
      <c r="GV456" s="50"/>
      <c r="GW456" s="50"/>
      <c r="GX456" s="50"/>
      <c r="GY456" s="50"/>
      <c r="GZ456" s="50"/>
      <c r="HA456" s="50"/>
      <c r="HB456" s="50"/>
      <c r="HC456" s="50"/>
      <c r="HD456" s="50"/>
      <c r="HE456" s="50"/>
      <c r="HF456" s="50"/>
      <c r="HG456" s="50"/>
      <c r="HH456" s="50"/>
      <c r="HI456" s="50"/>
      <c r="HJ456" s="50"/>
      <c r="HK456" s="50"/>
      <c r="HL456" s="50"/>
      <c r="HM456" s="50"/>
      <c r="HN456" s="50"/>
      <c r="HO456" s="50"/>
      <c r="HP456" s="50"/>
      <c r="HQ456" s="50"/>
      <c r="HR456" s="50"/>
      <c r="HS456" s="50"/>
      <c r="HT456" s="50"/>
      <c r="HU456" s="50"/>
      <c r="HV456" s="50"/>
      <c r="HW456" s="50"/>
      <c r="HX456" s="50"/>
      <c r="HY456" s="50"/>
      <c r="HZ456" s="50"/>
      <c r="IA456" s="50"/>
      <c r="IB456" s="50"/>
      <c r="IC456" s="50"/>
      <c r="ID456" s="50"/>
      <c r="IE456" s="50"/>
      <c r="IF456" s="50"/>
      <c r="IG456" s="50"/>
      <c r="IH456" s="50"/>
      <c r="II456" s="50"/>
      <c r="IJ456" s="50"/>
      <c r="IK456" s="50"/>
      <c r="IL456" s="50"/>
      <c r="IM456" s="50"/>
      <c r="IN456" s="50"/>
      <c r="IO456" s="50"/>
      <c r="IP456" s="50"/>
      <c r="IQ456" s="50"/>
      <c r="IR456" s="50"/>
      <c r="IS456" s="50"/>
    </row>
    <row r="457" spans="1:253" ht="14.25" customHeight="1" x14ac:dyDescent="0.2">
      <c r="A457" s="56" t="str">
        <f t="shared" si="50"/>
        <v>camera.1525</v>
      </c>
      <c r="B457" s="57">
        <v>1525</v>
      </c>
      <c r="C457" s="58" t="s">
        <v>94</v>
      </c>
      <c r="D457" s="58">
        <v>37</v>
      </c>
      <c r="E457" s="58" t="s">
        <v>95</v>
      </c>
      <c r="F457" s="58" t="s">
        <v>96</v>
      </c>
      <c r="G457" s="58" t="s">
        <v>35</v>
      </c>
      <c r="H457" s="58" t="s">
        <v>3722</v>
      </c>
      <c r="I457" s="58" t="s">
        <v>1292</v>
      </c>
      <c r="J457" s="50" t="s">
        <v>98</v>
      </c>
      <c r="K457" s="63" t="s">
        <v>1235</v>
      </c>
      <c r="L457" s="50" t="s">
        <v>1293</v>
      </c>
      <c r="M457" s="58"/>
      <c r="N457" s="58"/>
      <c r="R457" s="50" t="s">
        <v>1675</v>
      </c>
      <c r="S457" s="50" t="s">
        <v>100</v>
      </c>
      <c r="T457" s="50">
        <v>2222</v>
      </c>
      <c r="U457" s="50" t="s">
        <v>66</v>
      </c>
      <c r="V457" s="50" t="s">
        <v>1294</v>
      </c>
      <c r="X457" s="60" t="s">
        <v>42</v>
      </c>
      <c r="AA457" s="50" t="s">
        <v>102</v>
      </c>
      <c r="AB457" s="58" t="s">
        <v>94</v>
      </c>
      <c r="AD457" s="50">
        <v>0</v>
      </c>
      <c r="AE457" s="50">
        <v>0</v>
      </c>
      <c r="AF457" s="50">
        <v>300</v>
      </c>
      <c r="AG457" s="50" t="s">
        <v>43</v>
      </c>
      <c r="AH457" s="50" t="str">
        <f t="shared" si="52"/>
        <v>C-15 37 C-15 37,000</v>
      </c>
      <c r="AI457" s="50"/>
      <c r="AJ457" s="50" t="str">
        <f t="shared" si="53"/>
        <v>{'Camera information':{'Identifier':'camera.1525','Number':1525,'Group':'C-15','Name':'C-15 37 C-15 37,000','Location':'A-2',</v>
      </c>
      <c r="AK457" s="50" t="str">
        <f t="shared" si="51"/>
        <v>'Description':'C-15 37 C-15 37,000','Symbol':'Fixed camera','Owner':'Eix Diagonal','Municipality':'-','Kilometric Point':'37','Road':'C-15','Direction':'',</v>
      </c>
      <c r="AL457" s="50" t="str">
        <f t="shared" si="54"/>
        <v>'Latitude':'0','Longitude':'0','Manufacturer':'VG4 AutoDome','Model':'BOSCH F0002E43','Protocol':'		Ultrak','Polling':300,</v>
      </c>
      <c r="AM457" s="50" t="str">
        <f t="shared" si="49"/>
        <v>'Connection':{'Address':'172.28.5.37','Multicast address':'				225.1.5.37','User':'','Password':'','HTTP port':,'ONVIF port':,'RTSP port':},</v>
      </c>
      <c r="AN457" s="50" t="str">
        <f t="shared" si="55"/>
        <v>'PTZ protocol':{'Protocol':'		Ultrak','Address':			1,'Port':2222,'Serial settings':'1200,8,E,1'}}},</v>
      </c>
      <c r="AO457" s="50"/>
      <c r="AP457" s="50"/>
      <c r="AQ457" s="50"/>
      <c r="AR457" s="50"/>
      <c r="AS457" s="50"/>
      <c r="AT457" s="50"/>
      <c r="AU457" s="50"/>
      <c r="AV457" s="50"/>
      <c r="AW457" s="50"/>
      <c r="AX457" s="50"/>
      <c r="AY457" s="50"/>
      <c r="AZ457" s="50"/>
      <c r="BA457" s="50"/>
      <c r="BB457" s="50"/>
      <c r="BC457" s="50"/>
      <c r="BD457" s="50"/>
      <c r="BE457" s="50"/>
      <c r="BF457" s="50"/>
      <c r="BG457" s="50"/>
      <c r="BH457" s="50"/>
      <c r="BI457" s="50"/>
      <c r="BJ457" s="50"/>
      <c r="BK457" s="50"/>
      <c r="BL457" s="50"/>
      <c r="BM457" s="50"/>
      <c r="BN457" s="50"/>
      <c r="BO457" s="50"/>
      <c r="BP457" s="50"/>
      <c r="BQ457" s="50"/>
      <c r="BR457" s="50"/>
      <c r="BS457" s="50"/>
      <c r="BT457" s="50"/>
      <c r="BU457" s="50"/>
      <c r="BV457" s="50"/>
      <c r="BW457" s="50"/>
      <c r="BX457" s="50"/>
      <c r="BY457" s="50"/>
      <c r="BZ457" s="50"/>
      <c r="CA457" s="50"/>
      <c r="CB457" s="50"/>
      <c r="CC457" s="50"/>
      <c r="CD457" s="50"/>
      <c r="CE457" s="50"/>
      <c r="CF457" s="50"/>
      <c r="CG457" s="50"/>
      <c r="CH457" s="50"/>
      <c r="CI457" s="50"/>
      <c r="CJ457" s="50"/>
      <c r="CK457" s="50"/>
      <c r="CL457" s="50"/>
      <c r="CM457" s="50"/>
      <c r="CN457" s="50"/>
      <c r="CO457" s="50"/>
      <c r="CP457" s="50"/>
      <c r="CQ457" s="50"/>
      <c r="CR457" s="50"/>
      <c r="CS457" s="50"/>
      <c r="CT457" s="50"/>
      <c r="CU457" s="50"/>
      <c r="CV457" s="50"/>
      <c r="CW457" s="50"/>
      <c r="CX457" s="50"/>
      <c r="CY457" s="50"/>
      <c r="CZ457" s="50"/>
      <c r="DA457" s="50"/>
      <c r="DB457" s="50"/>
      <c r="DC457" s="50"/>
      <c r="DD457" s="50"/>
      <c r="DE457" s="50"/>
      <c r="DF457" s="50"/>
      <c r="DG457" s="50"/>
      <c r="DH457" s="50"/>
      <c r="DI457" s="50"/>
      <c r="DJ457" s="50"/>
      <c r="DK457" s="50"/>
      <c r="DL457" s="50"/>
      <c r="DM457" s="50"/>
      <c r="DN457" s="50"/>
      <c r="DO457" s="50"/>
      <c r="DP457" s="50"/>
      <c r="DQ457" s="50"/>
      <c r="DR457" s="50"/>
      <c r="DS457" s="50"/>
      <c r="DT457" s="50"/>
      <c r="DU457" s="50"/>
      <c r="DV457" s="50"/>
      <c r="DW457" s="50"/>
      <c r="DX457" s="50"/>
      <c r="DY457" s="50"/>
      <c r="DZ457" s="50"/>
      <c r="EA457" s="50"/>
      <c r="EB457" s="50"/>
      <c r="EC457" s="50"/>
      <c r="ED457" s="50"/>
      <c r="EE457" s="50"/>
      <c r="EF457" s="50"/>
      <c r="EG457" s="50"/>
      <c r="EH457" s="50"/>
      <c r="EI457" s="50"/>
      <c r="EJ457" s="50"/>
      <c r="EK457" s="50"/>
      <c r="EL457" s="50"/>
      <c r="EM457" s="50"/>
      <c r="EN457" s="50"/>
      <c r="EO457" s="50"/>
      <c r="EP457" s="50"/>
      <c r="EQ457" s="50"/>
      <c r="ER457" s="50"/>
      <c r="ES457" s="50"/>
      <c r="ET457" s="50"/>
      <c r="EU457" s="50"/>
      <c r="EV457" s="50"/>
      <c r="EW457" s="50"/>
      <c r="EX457" s="50"/>
      <c r="EY457" s="50"/>
      <c r="EZ457" s="50"/>
      <c r="FA457" s="50"/>
      <c r="FB457" s="50"/>
      <c r="FC457" s="50"/>
      <c r="FD457" s="50"/>
      <c r="FE457" s="50"/>
      <c r="FF457" s="50"/>
      <c r="FG457" s="50"/>
      <c r="FH457" s="50"/>
      <c r="FI457" s="50"/>
      <c r="FJ457" s="50"/>
      <c r="FK457" s="50"/>
      <c r="FL457" s="50"/>
      <c r="FM457" s="50"/>
      <c r="FN457" s="50"/>
      <c r="FO457" s="50"/>
      <c r="FP457" s="50"/>
      <c r="FQ457" s="50"/>
      <c r="FR457" s="50"/>
      <c r="FS457" s="50"/>
      <c r="FT457" s="50"/>
      <c r="FU457" s="50"/>
      <c r="FV457" s="50"/>
      <c r="FW457" s="50"/>
      <c r="FX457" s="50"/>
      <c r="FY457" s="50"/>
      <c r="FZ457" s="50"/>
      <c r="GA457" s="50"/>
      <c r="GB457" s="50"/>
      <c r="GC457" s="50"/>
      <c r="GD457" s="50"/>
      <c r="GE457" s="50"/>
      <c r="GF457" s="50"/>
      <c r="GG457" s="50"/>
      <c r="GH457" s="50"/>
      <c r="GI457" s="50"/>
      <c r="GJ457" s="50"/>
      <c r="GK457" s="50"/>
      <c r="GL457" s="50"/>
      <c r="GM457" s="50"/>
      <c r="GN457" s="50"/>
      <c r="GO457" s="50"/>
      <c r="GP457" s="50"/>
      <c r="GQ457" s="50"/>
      <c r="GR457" s="50"/>
      <c r="GS457" s="50"/>
      <c r="GT457" s="50"/>
      <c r="GU457" s="50"/>
      <c r="GV457" s="50"/>
      <c r="GW457" s="50"/>
      <c r="GX457" s="50"/>
      <c r="GY457" s="50"/>
      <c r="GZ457" s="50"/>
      <c r="HA457" s="50"/>
      <c r="HB457" s="50"/>
      <c r="HC457" s="50"/>
      <c r="HD457" s="50"/>
      <c r="HE457" s="50"/>
      <c r="HF457" s="50"/>
      <c r="HG457" s="50"/>
      <c r="HH457" s="50"/>
      <c r="HI457" s="50"/>
      <c r="HJ457" s="50"/>
      <c r="HK457" s="50"/>
      <c r="HL457" s="50"/>
      <c r="HM457" s="50"/>
      <c r="HN457" s="50"/>
      <c r="HO457" s="50"/>
      <c r="HP457" s="50"/>
      <c r="HQ457" s="50"/>
      <c r="HR457" s="50"/>
      <c r="HS457" s="50"/>
      <c r="HT457" s="50"/>
      <c r="HU457" s="50"/>
      <c r="HV457" s="50"/>
      <c r="HW457" s="50"/>
      <c r="HX457" s="50"/>
      <c r="HY457" s="50"/>
      <c r="HZ457" s="50"/>
      <c r="IA457" s="50"/>
      <c r="IB457" s="50"/>
      <c r="IC457" s="50"/>
      <c r="ID457" s="50"/>
      <c r="IE457" s="50"/>
      <c r="IF457" s="50"/>
      <c r="IG457" s="50"/>
      <c r="IH457" s="50"/>
      <c r="II457" s="50"/>
      <c r="IJ457" s="50"/>
      <c r="IK457" s="50"/>
      <c r="IL457" s="50"/>
      <c r="IM457" s="50"/>
      <c r="IN457" s="50"/>
      <c r="IO457" s="50"/>
      <c r="IP457" s="50"/>
      <c r="IQ457" s="50"/>
      <c r="IR457" s="50"/>
      <c r="IS457" s="50"/>
    </row>
    <row r="458" spans="1:253" ht="14.25" customHeight="1" x14ac:dyDescent="0.2">
      <c r="A458" s="56" t="str">
        <f t="shared" si="50"/>
        <v>camera.1526</v>
      </c>
      <c r="B458" s="57">
        <v>1526</v>
      </c>
      <c r="C458" s="58" t="s">
        <v>94</v>
      </c>
      <c r="D458" s="58">
        <v>39</v>
      </c>
      <c r="E458" s="58" t="s">
        <v>95</v>
      </c>
      <c r="F458" s="58" t="s">
        <v>96</v>
      </c>
      <c r="G458" s="58" t="s">
        <v>35</v>
      </c>
      <c r="H458" s="58" t="s">
        <v>3722</v>
      </c>
      <c r="I458" s="58" t="s">
        <v>1295</v>
      </c>
      <c r="J458" s="50" t="s">
        <v>98</v>
      </c>
      <c r="K458" s="63" t="s">
        <v>1235</v>
      </c>
      <c r="L458" s="50" t="s">
        <v>1296</v>
      </c>
      <c r="M458" s="58"/>
      <c r="N458" s="58"/>
      <c r="R458" s="50" t="s">
        <v>1675</v>
      </c>
      <c r="S458" s="50" t="s">
        <v>100</v>
      </c>
      <c r="T458" s="50">
        <v>2222</v>
      </c>
      <c r="U458" s="50" t="s">
        <v>66</v>
      </c>
      <c r="V458" s="50" t="s">
        <v>1297</v>
      </c>
      <c r="X458" s="60" t="s">
        <v>42</v>
      </c>
      <c r="AA458" s="50" t="s">
        <v>102</v>
      </c>
      <c r="AB458" s="58" t="s">
        <v>94</v>
      </c>
      <c r="AD458" s="50">
        <v>0</v>
      </c>
      <c r="AE458" s="50">
        <v>0</v>
      </c>
      <c r="AF458" s="50">
        <v>300</v>
      </c>
      <c r="AG458" s="50" t="s">
        <v>43</v>
      </c>
      <c r="AH458" s="50" t="str">
        <f t="shared" si="52"/>
        <v>C-15 39 C-15 39,000</v>
      </c>
      <c r="AI458" s="50"/>
      <c r="AJ458" s="50" t="str">
        <f t="shared" si="53"/>
        <v>{'Camera information':{'Identifier':'camera.1526','Number':1526,'Group':'C-15','Name':'C-15 39 C-15 39,000','Location':'A-2',</v>
      </c>
      <c r="AK458" s="50" t="str">
        <f t="shared" si="51"/>
        <v>'Description':'C-15 39 C-15 39,000','Symbol':'Fixed camera','Owner':'Eix Diagonal','Municipality':'-','Kilometric Point':'39','Road':'C-15','Direction':'',</v>
      </c>
      <c r="AL458" s="50" t="str">
        <f t="shared" si="54"/>
        <v>'Latitude':'0','Longitude':'0','Manufacturer':'VG4 AutoDome','Model':'BOSCH F0002E43','Protocol':'		Ultrak','Polling':300,</v>
      </c>
      <c r="AM458" s="50" t="str">
        <f t="shared" si="49"/>
        <v>'Connection':{'Address':'172.28.5.39','Multicast address':'				225.1.5.39','User':'','Password':'','HTTP port':,'ONVIF port':,'RTSP port':},</v>
      </c>
      <c r="AN458" s="50" t="str">
        <f t="shared" si="55"/>
        <v>'PTZ protocol':{'Protocol':'		Ultrak','Address':			1,'Port':2222,'Serial settings':'1200,8,E,1'}}},</v>
      </c>
      <c r="AO458" s="50"/>
      <c r="AP458" s="50"/>
      <c r="AQ458" s="50"/>
      <c r="AR458" s="50"/>
      <c r="AS458" s="50"/>
      <c r="AT458" s="50"/>
      <c r="AU458" s="50"/>
      <c r="AV458" s="50"/>
      <c r="AW458" s="50"/>
      <c r="AX458" s="50"/>
      <c r="AY458" s="50"/>
      <c r="AZ458" s="50"/>
      <c r="BA458" s="50"/>
      <c r="BB458" s="50"/>
      <c r="BC458" s="50"/>
      <c r="BD458" s="50"/>
      <c r="BE458" s="50"/>
      <c r="BF458" s="50"/>
      <c r="BG458" s="50"/>
      <c r="BH458" s="50"/>
      <c r="BI458" s="50"/>
      <c r="BJ458" s="50"/>
      <c r="BK458" s="50"/>
      <c r="BL458" s="50"/>
      <c r="BM458" s="50"/>
      <c r="BN458" s="50"/>
      <c r="BO458" s="50"/>
      <c r="BP458" s="50"/>
      <c r="BQ458" s="50"/>
      <c r="BR458" s="50"/>
      <c r="BS458" s="50"/>
      <c r="BT458" s="50"/>
      <c r="BU458" s="50"/>
      <c r="BV458" s="50"/>
      <c r="BW458" s="50"/>
      <c r="BX458" s="50"/>
      <c r="BY458" s="50"/>
      <c r="BZ458" s="50"/>
      <c r="CA458" s="50"/>
      <c r="CB458" s="50"/>
      <c r="CC458" s="50"/>
      <c r="CD458" s="50"/>
      <c r="CE458" s="50"/>
      <c r="CF458" s="50"/>
      <c r="CG458" s="50"/>
      <c r="CH458" s="50"/>
      <c r="CI458" s="50"/>
      <c r="CJ458" s="50"/>
      <c r="CK458" s="50"/>
      <c r="CL458" s="50"/>
      <c r="CM458" s="50"/>
      <c r="CN458" s="50"/>
      <c r="CO458" s="50"/>
      <c r="CP458" s="50"/>
      <c r="CQ458" s="50"/>
      <c r="CR458" s="50"/>
      <c r="CS458" s="50"/>
      <c r="CT458" s="50"/>
      <c r="CU458" s="50"/>
      <c r="CV458" s="50"/>
      <c r="CW458" s="50"/>
      <c r="CX458" s="50"/>
      <c r="CY458" s="50"/>
      <c r="CZ458" s="50"/>
      <c r="DA458" s="50"/>
      <c r="DB458" s="50"/>
      <c r="DC458" s="50"/>
      <c r="DD458" s="50"/>
      <c r="DE458" s="50"/>
      <c r="DF458" s="50"/>
      <c r="DG458" s="50"/>
      <c r="DH458" s="50"/>
      <c r="DI458" s="50"/>
      <c r="DJ458" s="50"/>
      <c r="DK458" s="50"/>
      <c r="DL458" s="50"/>
      <c r="DM458" s="50"/>
      <c r="DN458" s="50"/>
      <c r="DO458" s="50"/>
      <c r="DP458" s="50"/>
      <c r="DQ458" s="50"/>
      <c r="DR458" s="50"/>
      <c r="DS458" s="50"/>
      <c r="DT458" s="50"/>
      <c r="DU458" s="50"/>
      <c r="DV458" s="50"/>
      <c r="DW458" s="50"/>
      <c r="DX458" s="50"/>
      <c r="DY458" s="50"/>
      <c r="DZ458" s="50"/>
      <c r="EA458" s="50"/>
      <c r="EB458" s="50"/>
      <c r="EC458" s="50"/>
      <c r="ED458" s="50"/>
      <c r="EE458" s="50"/>
      <c r="EF458" s="50"/>
      <c r="EG458" s="50"/>
      <c r="EH458" s="50"/>
      <c r="EI458" s="50"/>
      <c r="EJ458" s="50"/>
      <c r="EK458" s="50"/>
      <c r="EL458" s="50"/>
      <c r="EM458" s="50"/>
      <c r="EN458" s="50"/>
      <c r="EO458" s="50"/>
      <c r="EP458" s="50"/>
      <c r="EQ458" s="50"/>
      <c r="ER458" s="50"/>
      <c r="ES458" s="50"/>
      <c r="ET458" s="50"/>
      <c r="EU458" s="50"/>
      <c r="EV458" s="50"/>
      <c r="EW458" s="50"/>
      <c r="EX458" s="50"/>
      <c r="EY458" s="50"/>
      <c r="EZ458" s="50"/>
      <c r="FA458" s="50"/>
      <c r="FB458" s="50"/>
      <c r="FC458" s="50"/>
      <c r="FD458" s="50"/>
      <c r="FE458" s="50"/>
      <c r="FF458" s="50"/>
      <c r="FG458" s="50"/>
      <c r="FH458" s="50"/>
      <c r="FI458" s="50"/>
      <c r="FJ458" s="50"/>
      <c r="FK458" s="50"/>
      <c r="FL458" s="50"/>
      <c r="FM458" s="50"/>
      <c r="FN458" s="50"/>
      <c r="FO458" s="50"/>
      <c r="FP458" s="50"/>
      <c r="FQ458" s="50"/>
      <c r="FR458" s="50"/>
      <c r="FS458" s="50"/>
      <c r="FT458" s="50"/>
      <c r="FU458" s="50"/>
      <c r="FV458" s="50"/>
      <c r="FW458" s="50"/>
      <c r="FX458" s="50"/>
      <c r="FY458" s="50"/>
      <c r="FZ458" s="50"/>
      <c r="GA458" s="50"/>
      <c r="GB458" s="50"/>
      <c r="GC458" s="50"/>
      <c r="GD458" s="50"/>
      <c r="GE458" s="50"/>
      <c r="GF458" s="50"/>
      <c r="GG458" s="50"/>
      <c r="GH458" s="50"/>
      <c r="GI458" s="50"/>
      <c r="GJ458" s="50"/>
      <c r="GK458" s="50"/>
      <c r="GL458" s="50"/>
      <c r="GM458" s="50"/>
      <c r="GN458" s="50"/>
      <c r="GO458" s="50"/>
      <c r="GP458" s="50"/>
      <c r="GQ458" s="50"/>
      <c r="GR458" s="50"/>
      <c r="GS458" s="50"/>
      <c r="GT458" s="50"/>
      <c r="GU458" s="50"/>
      <c r="GV458" s="50"/>
      <c r="GW458" s="50"/>
      <c r="GX458" s="50"/>
      <c r="GY458" s="50"/>
      <c r="GZ458" s="50"/>
      <c r="HA458" s="50"/>
      <c r="HB458" s="50"/>
      <c r="HC458" s="50"/>
      <c r="HD458" s="50"/>
      <c r="HE458" s="50"/>
      <c r="HF458" s="50"/>
      <c r="HG458" s="50"/>
      <c r="HH458" s="50"/>
      <c r="HI458" s="50"/>
      <c r="HJ458" s="50"/>
      <c r="HK458" s="50"/>
      <c r="HL458" s="50"/>
      <c r="HM458" s="50"/>
      <c r="HN458" s="50"/>
      <c r="HO458" s="50"/>
      <c r="HP458" s="50"/>
      <c r="HQ458" s="50"/>
      <c r="HR458" s="50"/>
      <c r="HS458" s="50"/>
      <c r="HT458" s="50"/>
      <c r="HU458" s="50"/>
      <c r="HV458" s="50"/>
      <c r="HW458" s="50"/>
      <c r="HX458" s="50"/>
      <c r="HY458" s="50"/>
      <c r="HZ458" s="50"/>
      <c r="IA458" s="50"/>
      <c r="IB458" s="50"/>
      <c r="IC458" s="50"/>
      <c r="ID458" s="50"/>
      <c r="IE458" s="50"/>
      <c r="IF458" s="50"/>
      <c r="IG458" s="50"/>
      <c r="IH458" s="50"/>
      <c r="II458" s="50"/>
      <c r="IJ458" s="50"/>
      <c r="IK458" s="50"/>
      <c r="IL458" s="50"/>
      <c r="IM458" s="50"/>
      <c r="IN458" s="50"/>
      <c r="IO458" s="50"/>
      <c r="IP458" s="50"/>
      <c r="IQ458" s="50"/>
      <c r="IR458" s="50"/>
      <c r="IS458" s="50"/>
    </row>
    <row r="459" spans="1:253" ht="14.25" customHeight="1" x14ac:dyDescent="0.2">
      <c r="A459" s="56" t="str">
        <f t="shared" si="50"/>
        <v>camera.1504</v>
      </c>
      <c r="B459" s="57">
        <v>1504</v>
      </c>
      <c r="C459" s="58" t="s">
        <v>94</v>
      </c>
      <c r="D459" s="58">
        <v>4</v>
      </c>
      <c r="E459" s="58" t="s">
        <v>95</v>
      </c>
      <c r="F459" s="58" t="s">
        <v>96</v>
      </c>
      <c r="G459" s="58" t="s">
        <v>35</v>
      </c>
      <c r="H459" s="58" t="s">
        <v>3722</v>
      </c>
      <c r="I459" s="58" t="s">
        <v>1298</v>
      </c>
      <c r="J459" s="50" t="s">
        <v>98</v>
      </c>
      <c r="K459" s="63" t="s">
        <v>1235</v>
      </c>
      <c r="L459" s="50" t="s">
        <v>1299</v>
      </c>
      <c r="M459" s="58"/>
      <c r="N459" s="58"/>
      <c r="R459" s="50" t="s">
        <v>1675</v>
      </c>
      <c r="S459" s="50" t="s">
        <v>100</v>
      </c>
      <c r="T459" s="50">
        <v>2222</v>
      </c>
      <c r="U459" s="50" t="s">
        <v>66</v>
      </c>
      <c r="V459" s="50" t="s">
        <v>1300</v>
      </c>
      <c r="X459" s="60" t="s">
        <v>42</v>
      </c>
      <c r="AA459" s="50" t="s">
        <v>102</v>
      </c>
      <c r="AB459" s="58" t="s">
        <v>94</v>
      </c>
      <c r="AD459" s="50">
        <v>0</v>
      </c>
      <c r="AE459" s="50">
        <v>0</v>
      </c>
      <c r="AF459" s="50">
        <v>300</v>
      </c>
      <c r="AG459" s="50" t="s">
        <v>43</v>
      </c>
      <c r="AH459" s="50" t="str">
        <f t="shared" si="52"/>
        <v>C-15 4 C-15 4,000</v>
      </c>
      <c r="AI459" s="50"/>
      <c r="AJ459" s="50" t="str">
        <f t="shared" si="53"/>
        <v>{'Camera information':{'Identifier':'camera.1504','Number':1504,'Group':'C-15','Name':'C-15 4 C-15 4,000','Location':'A-2',</v>
      </c>
      <c r="AK459" s="50" t="str">
        <f t="shared" si="51"/>
        <v>'Description':'C-15 4 C-15 4,000','Symbol':'Fixed camera','Owner':'Eix Diagonal','Municipality':'-','Kilometric Point':'4','Road':'C-15','Direction':'',</v>
      </c>
      <c r="AL459" s="50" t="str">
        <f t="shared" si="54"/>
        <v>'Latitude':'0','Longitude':'0','Manufacturer':'VG4 AutoDome','Model':'BOSCH F0002E43','Protocol':'		Ultrak','Polling':300,</v>
      </c>
      <c r="AM459" s="50" t="str">
        <f t="shared" si="49"/>
        <v>'Connection':{'Address':'172.28.5.4','Multicast address':'				225.1.5.4','User':'','Password':'','HTTP port':,'ONVIF port':,'RTSP port':},</v>
      </c>
      <c r="AN459" s="50" t="str">
        <f t="shared" si="55"/>
        <v>'PTZ protocol':{'Protocol':'		Ultrak','Address':			1,'Port':2222,'Serial settings':'1200,8,E,1'}}},</v>
      </c>
      <c r="AO459" s="50"/>
      <c r="AP459" s="50"/>
      <c r="AQ459" s="50"/>
      <c r="AR459" s="50"/>
      <c r="AS459" s="50"/>
      <c r="AT459" s="50"/>
      <c r="AU459" s="50"/>
      <c r="AV459" s="50"/>
      <c r="AW459" s="50"/>
      <c r="AX459" s="50"/>
      <c r="AY459" s="50"/>
      <c r="AZ459" s="50"/>
      <c r="BA459" s="50"/>
      <c r="BB459" s="50"/>
      <c r="BC459" s="50"/>
      <c r="BD459" s="50"/>
      <c r="BE459" s="50"/>
      <c r="BF459" s="50"/>
      <c r="BG459" s="50"/>
      <c r="BH459" s="50"/>
      <c r="BI459" s="50"/>
      <c r="BJ459" s="50"/>
      <c r="BK459" s="50"/>
      <c r="BL459" s="50"/>
      <c r="BM459" s="50"/>
      <c r="BN459" s="50"/>
      <c r="BO459" s="50"/>
      <c r="BP459" s="50"/>
      <c r="BQ459" s="50"/>
      <c r="BR459" s="50"/>
      <c r="BS459" s="50"/>
      <c r="BT459" s="50"/>
      <c r="BU459" s="50"/>
      <c r="BV459" s="50"/>
      <c r="BW459" s="50"/>
      <c r="BX459" s="50"/>
      <c r="BY459" s="50"/>
      <c r="BZ459" s="50"/>
      <c r="CA459" s="50"/>
      <c r="CB459" s="50"/>
      <c r="CC459" s="50"/>
      <c r="CD459" s="50"/>
      <c r="CE459" s="50"/>
      <c r="CF459" s="50"/>
      <c r="CG459" s="50"/>
      <c r="CH459" s="50"/>
      <c r="CI459" s="50"/>
      <c r="CJ459" s="50"/>
      <c r="CK459" s="50"/>
      <c r="CL459" s="50"/>
      <c r="CM459" s="50"/>
      <c r="CN459" s="50"/>
      <c r="CO459" s="50"/>
      <c r="CP459" s="50"/>
      <c r="CQ459" s="50"/>
      <c r="CR459" s="50"/>
      <c r="CS459" s="50"/>
      <c r="CT459" s="50"/>
      <c r="CU459" s="50"/>
      <c r="CV459" s="50"/>
      <c r="CW459" s="50"/>
      <c r="CX459" s="50"/>
      <c r="CY459" s="50"/>
      <c r="CZ459" s="50"/>
      <c r="DA459" s="50"/>
      <c r="DB459" s="50"/>
      <c r="DC459" s="50"/>
      <c r="DD459" s="50"/>
      <c r="DE459" s="50"/>
      <c r="DF459" s="50"/>
      <c r="DG459" s="50"/>
      <c r="DH459" s="50"/>
      <c r="DI459" s="50"/>
      <c r="DJ459" s="50"/>
      <c r="DK459" s="50"/>
      <c r="DL459" s="50"/>
      <c r="DM459" s="50"/>
      <c r="DN459" s="50"/>
      <c r="DO459" s="50"/>
      <c r="DP459" s="50"/>
      <c r="DQ459" s="50"/>
      <c r="DR459" s="50"/>
      <c r="DS459" s="50"/>
      <c r="DT459" s="50"/>
      <c r="DU459" s="50"/>
      <c r="DV459" s="50"/>
      <c r="DW459" s="50"/>
      <c r="DX459" s="50"/>
      <c r="DY459" s="50"/>
      <c r="DZ459" s="50"/>
      <c r="EA459" s="50"/>
      <c r="EB459" s="50"/>
      <c r="EC459" s="50"/>
      <c r="ED459" s="50"/>
      <c r="EE459" s="50"/>
      <c r="EF459" s="50"/>
      <c r="EG459" s="50"/>
      <c r="EH459" s="50"/>
      <c r="EI459" s="50"/>
      <c r="EJ459" s="50"/>
      <c r="EK459" s="50"/>
      <c r="EL459" s="50"/>
      <c r="EM459" s="50"/>
      <c r="EN459" s="50"/>
      <c r="EO459" s="50"/>
      <c r="EP459" s="50"/>
      <c r="EQ459" s="50"/>
      <c r="ER459" s="50"/>
      <c r="ES459" s="50"/>
      <c r="ET459" s="50"/>
      <c r="EU459" s="50"/>
      <c r="EV459" s="50"/>
      <c r="EW459" s="50"/>
      <c r="EX459" s="50"/>
      <c r="EY459" s="50"/>
      <c r="EZ459" s="50"/>
      <c r="FA459" s="50"/>
      <c r="FB459" s="50"/>
      <c r="FC459" s="50"/>
      <c r="FD459" s="50"/>
      <c r="FE459" s="50"/>
      <c r="FF459" s="50"/>
      <c r="FG459" s="50"/>
      <c r="FH459" s="50"/>
      <c r="FI459" s="50"/>
      <c r="FJ459" s="50"/>
      <c r="FK459" s="50"/>
      <c r="FL459" s="50"/>
      <c r="FM459" s="50"/>
      <c r="FN459" s="50"/>
      <c r="FO459" s="50"/>
      <c r="FP459" s="50"/>
      <c r="FQ459" s="50"/>
      <c r="FR459" s="50"/>
      <c r="FS459" s="50"/>
      <c r="FT459" s="50"/>
      <c r="FU459" s="50"/>
      <c r="FV459" s="50"/>
      <c r="FW459" s="50"/>
      <c r="FX459" s="50"/>
      <c r="FY459" s="50"/>
      <c r="FZ459" s="50"/>
      <c r="GA459" s="50"/>
      <c r="GB459" s="50"/>
      <c r="GC459" s="50"/>
      <c r="GD459" s="50"/>
      <c r="GE459" s="50"/>
      <c r="GF459" s="50"/>
      <c r="GG459" s="50"/>
      <c r="GH459" s="50"/>
      <c r="GI459" s="50"/>
      <c r="GJ459" s="50"/>
      <c r="GK459" s="50"/>
      <c r="GL459" s="50"/>
      <c r="GM459" s="50"/>
      <c r="GN459" s="50"/>
      <c r="GO459" s="50"/>
      <c r="GP459" s="50"/>
      <c r="GQ459" s="50"/>
      <c r="GR459" s="50"/>
      <c r="GS459" s="50"/>
      <c r="GT459" s="50"/>
      <c r="GU459" s="50"/>
      <c r="GV459" s="50"/>
      <c r="GW459" s="50"/>
      <c r="GX459" s="50"/>
      <c r="GY459" s="50"/>
      <c r="GZ459" s="50"/>
      <c r="HA459" s="50"/>
      <c r="HB459" s="50"/>
      <c r="HC459" s="50"/>
      <c r="HD459" s="50"/>
      <c r="HE459" s="50"/>
      <c r="HF459" s="50"/>
      <c r="HG459" s="50"/>
      <c r="HH459" s="50"/>
      <c r="HI459" s="50"/>
      <c r="HJ459" s="50"/>
      <c r="HK459" s="50"/>
      <c r="HL459" s="50"/>
      <c r="HM459" s="50"/>
      <c r="HN459" s="50"/>
      <c r="HO459" s="50"/>
      <c r="HP459" s="50"/>
      <c r="HQ459" s="50"/>
      <c r="HR459" s="50"/>
      <c r="HS459" s="50"/>
      <c r="HT459" s="50"/>
      <c r="HU459" s="50"/>
      <c r="HV459" s="50"/>
      <c r="HW459" s="50"/>
      <c r="HX459" s="50"/>
      <c r="HY459" s="50"/>
      <c r="HZ459" s="50"/>
      <c r="IA459" s="50"/>
      <c r="IB459" s="50"/>
      <c r="IC459" s="50"/>
      <c r="ID459" s="50"/>
      <c r="IE459" s="50"/>
      <c r="IF459" s="50"/>
      <c r="IG459" s="50"/>
      <c r="IH459" s="50"/>
      <c r="II459" s="50"/>
      <c r="IJ459" s="50"/>
      <c r="IK459" s="50"/>
      <c r="IL459" s="50"/>
      <c r="IM459" s="50"/>
      <c r="IN459" s="50"/>
      <c r="IO459" s="50"/>
      <c r="IP459" s="50"/>
      <c r="IQ459" s="50"/>
      <c r="IR459" s="50"/>
      <c r="IS459" s="50"/>
    </row>
    <row r="460" spans="1:253" ht="12.75" x14ac:dyDescent="0.2">
      <c r="A460" s="56" t="str">
        <f t="shared" si="50"/>
        <v>camera.1527</v>
      </c>
      <c r="B460" s="57">
        <v>1527</v>
      </c>
      <c r="C460" s="58" t="s">
        <v>94</v>
      </c>
      <c r="D460" s="58">
        <v>40</v>
      </c>
      <c r="E460" s="58" t="s">
        <v>95</v>
      </c>
      <c r="F460" s="58" t="s">
        <v>96</v>
      </c>
      <c r="G460" s="58" t="s">
        <v>35</v>
      </c>
      <c r="H460" s="58" t="s">
        <v>3722</v>
      </c>
      <c r="I460" s="58" t="s">
        <v>1301</v>
      </c>
      <c r="J460" s="50" t="s">
        <v>98</v>
      </c>
      <c r="K460" s="63" t="s">
        <v>1235</v>
      </c>
      <c r="L460" s="50" t="s">
        <v>1302</v>
      </c>
      <c r="M460" s="58"/>
      <c r="N460" s="58"/>
      <c r="R460" s="50" t="s">
        <v>1675</v>
      </c>
      <c r="S460" s="50" t="s">
        <v>100</v>
      </c>
      <c r="T460" s="50">
        <v>2222</v>
      </c>
      <c r="U460" s="50" t="s">
        <v>66</v>
      </c>
      <c r="V460" s="50" t="s">
        <v>1303</v>
      </c>
      <c r="X460" s="60" t="s">
        <v>42</v>
      </c>
      <c r="AA460" s="50" t="s">
        <v>102</v>
      </c>
      <c r="AB460" s="58" t="s">
        <v>94</v>
      </c>
      <c r="AD460" s="50">
        <v>0</v>
      </c>
      <c r="AE460" s="50">
        <v>0</v>
      </c>
      <c r="AF460" s="50">
        <v>300</v>
      </c>
      <c r="AG460" s="50" t="s">
        <v>43</v>
      </c>
      <c r="AH460" s="50" t="str">
        <f t="shared" si="52"/>
        <v>C-15 40 C-15 40,000</v>
      </c>
      <c r="AI460" s="50"/>
      <c r="AJ460" s="50" t="str">
        <f t="shared" si="53"/>
        <v>{'Camera information':{'Identifier':'camera.1527','Number':1527,'Group':'C-15','Name':'C-15 40 C-15 40,000','Location':'A-2',</v>
      </c>
      <c r="AK460" s="50" t="str">
        <f t="shared" si="51"/>
        <v>'Description':'C-15 40 C-15 40,000','Symbol':'Fixed camera','Owner':'Eix Diagonal','Municipality':'-','Kilometric Point':'40','Road':'C-15','Direction':'',</v>
      </c>
      <c r="AL460" s="50" t="str">
        <f t="shared" si="54"/>
        <v>'Latitude':'0','Longitude':'0','Manufacturer':'VG4 AutoDome','Model':'BOSCH F0002E43','Protocol':'		Ultrak','Polling':300,</v>
      </c>
      <c r="AM460" s="50" t="str">
        <f t="shared" si="49"/>
        <v>'Connection':{'Address':'172.28.5.40','Multicast address':'				225.1.5.40','User':'','Password':'','HTTP port':,'ONVIF port':,'RTSP port':},</v>
      </c>
      <c r="AN460" s="50" t="str">
        <f t="shared" si="55"/>
        <v>'PTZ protocol':{'Protocol':'		Ultrak','Address':			1,'Port':2222,'Serial settings':'1200,8,E,1'}}},</v>
      </c>
      <c r="AO460" s="50"/>
      <c r="AP460" s="50"/>
      <c r="AQ460" s="50"/>
      <c r="AR460" s="50"/>
      <c r="AS460" s="50"/>
      <c r="AT460" s="50"/>
      <c r="AU460" s="50"/>
      <c r="AV460" s="50"/>
      <c r="AW460" s="50"/>
      <c r="AX460" s="50"/>
      <c r="AY460" s="50"/>
      <c r="AZ460" s="50"/>
      <c r="BA460" s="50"/>
      <c r="BB460" s="50"/>
      <c r="BC460" s="50"/>
      <c r="BD460" s="50"/>
      <c r="BE460" s="50"/>
      <c r="BF460" s="50"/>
      <c r="BG460" s="50"/>
      <c r="BH460" s="50"/>
      <c r="BI460" s="50"/>
      <c r="BJ460" s="50"/>
      <c r="BK460" s="50"/>
      <c r="BL460" s="50"/>
      <c r="BM460" s="50"/>
      <c r="BN460" s="50"/>
      <c r="BO460" s="50"/>
      <c r="BP460" s="50"/>
      <c r="BQ460" s="50"/>
      <c r="BR460" s="50"/>
      <c r="BS460" s="50"/>
      <c r="BT460" s="50"/>
      <c r="BU460" s="50"/>
      <c r="BV460" s="50"/>
      <c r="BW460" s="50"/>
      <c r="BX460" s="50"/>
      <c r="BY460" s="50"/>
      <c r="BZ460" s="50"/>
      <c r="CA460" s="50"/>
      <c r="CB460" s="50"/>
      <c r="CC460" s="50"/>
      <c r="CD460" s="50"/>
      <c r="CE460" s="50"/>
      <c r="CF460" s="50"/>
      <c r="CG460" s="50"/>
      <c r="CH460" s="50"/>
      <c r="CI460" s="50"/>
      <c r="CJ460" s="50"/>
      <c r="CK460" s="50"/>
      <c r="CL460" s="50"/>
      <c r="CM460" s="50"/>
      <c r="CN460" s="50"/>
      <c r="CO460" s="50"/>
      <c r="CP460" s="50"/>
      <c r="CQ460" s="50"/>
      <c r="CR460" s="50"/>
      <c r="CS460" s="50"/>
      <c r="CT460" s="50"/>
      <c r="CU460" s="50"/>
      <c r="CV460" s="50"/>
      <c r="CW460" s="50"/>
      <c r="CX460" s="50"/>
      <c r="CY460" s="50"/>
      <c r="CZ460" s="50"/>
      <c r="DA460" s="50"/>
      <c r="DB460" s="50"/>
      <c r="DC460" s="50"/>
      <c r="DD460" s="50"/>
      <c r="DE460" s="50"/>
      <c r="DF460" s="50"/>
      <c r="DG460" s="50"/>
      <c r="DH460" s="50"/>
      <c r="DI460" s="50"/>
      <c r="DJ460" s="50"/>
      <c r="DK460" s="50"/>
      <c r="DL460" s="50"/>
      <c r="DM460" s="50"/>
      <c r="DN460" s="50"/>
      <c r="DO460" s="50"/>
      <c r="DP460" s="50"/>
      <c r="DQ460" s="50"/>
      <c r="DR460" s="50"/>
      <c r="DS460" s="50"/>
      <c r="DT460" s="50"/>
      <c r="DU460" s="50"/>
      <c r="DV460" s="50"/>
      <c r="DW460" s="50"/>
      <c r="DX460" s="50"/>
      <c r="DY460" s="50"/>
      <c r="DZ460" s="50"/>
      <c r="EA460" s="50"/>
      <c r="EB460" s="50"/>
      <c r="EC460" s="50"/>
      <c r="ED460" s="50"/>
      <c r="EE460" s="50"/>
      <c r="EF460" s="50"/>
      <c r="EG460" s="50"/>
      <c r="EH460" s="50"/>
      <c r="EI460" s="50"/>
      <c r="EJ460" s="50"/>
      <c r="EK460" s="50"/>
      <c r="EL460" s="50"/>
      <c r="EM460" s="50"/>
      <c r="EN460" s="50"/>
      <c r="EO460" s="50"/>
      <c r="EP460" s="50"/>
      <c r="EQ460" s="50"/>
      <c r="ER460" s="50"/>
      <c r="ES460" s="50"/>
      <c r="ET460" s="50"/>
      <c r="EU460" s="50"/>
      <c r="EV460" s="50"/>
      <c r="EW460" s="50"/>
      <c r="EX460" s="50"/>
      <c r="EY460" s="50"/>
      <c r="EZ460" s="50"/>
      <c r="FA460" s="50"/>
      <c r="FB460" s="50"/>
      <c r="FC460" s="50"/>
      <c r="FD460" s="50"/>
      <c r="FE460" s="50"/>
      <c r="FF460" s="50"/>
      <c r="FG460" s="50"/>
      <c r="FH460" s="50"/>
      <c r="FI460" s="50"/>
      <c r="FJ460" s="50"/>
      <c r="FK460" s="50"/>
      <c r="FL460" s="50"/>
      <c r="FM460" s="50"/>
      <c r="FN460" s="50"/>
      <c r="FO460" s="50"/>
      <c r="FP460" s="50"/>
      <c r="FQ460" s="50"/>
      <c r="FR460" s="50"/>
      <c r="FS460" s="50"/>
      <c r="FT460" s="50"/>
      <c r="FU460" s="50"/>
      <c r="FV460" s="50"/>
      <c r="FW460" s="50"/>
      <c r="FX460" s="50"/>
      <c r="FY460" s="50"/>
      <c r="FZ460" s="50"/>
      <c r="GA460" s="50"/>
      <c r="GB460" s="50"/>
      <c r="GC460" s="50"/>
      <c r="GD460" s="50"/>
      <c r="GE460" s="50"/>
      <c r="GF460" s="50"/>
      <c r="GG460" s="50"/>
      <c r="GH460" s="50"/>
      <c r="GI460" s="50"/>
      <c r="GJ460" s="50"/>
      <c r="GK460" s="50"/>
      <c r="GL460" s="50"/>
      <c r="GM460" s="50"/>
      <c r="GN460" s="50"/>
      <c r="GO460" s="50"/>
      <c r="GP460" s="50"/>
      <c r="GQ460" s="50"/>
      <c r="GR460" s="50"/>
      <c r="GS460" s="50"/>
      <c r="GT460" s="50"/>
      <c r="GU460" s="50"/>
      <c r="GV460" s="50"/>
      <c r="GW460" s="50"/>
      <c r="GX460" s="50"/>
      <c r="GY460" s="50"/>
      <c r="GZ460" s="50"/>
      <c r="HA460" s="50"/>
      <c r="HB460" s="50"/>
      <c r="HC460" s="50"/>
      <c r="HD460" s="50"/>
      <c r="HE460" s="50"/>
      <c r="HF460" s="50"/>
      <c r="HG460" s="50"/>
      <c r="HH460" s="50"/>
      <c r="HI460" s="50"/>
      <c r="HJ460" s="50"/>
      <c r="HK460" s="50"/>
      <c r="HL460" s="50"/>
      <c r="HM460" s="50"/>
      <c r="HN460" s="50"/>
      <c r="HO460" s="50"/>
      <c r="HP460" s="50"/>
      <c r="HQ460" s="50"/>
      <c r="HR460" s="50"/>
      <c r="HS460" s="50"/>
      <c r="HT460" s="50"/>
      <c r="HU460" s="50"/>
      <c r="HV460" s="50"/>
      <c r="HW460" s="50"/>
      <c r="HX460" s="50"/>
      <c r="HY460" s="50"/>
      <c r="HZ460" s="50"/>
      <c r="IA460" s="50"/>
      <c r="IB460" s="50"/>
      <c r="IC460" s="50"/>
      <c r="ID460" s="50"/>
      <c r="IE460" s="50"/>
      <c r="IF460" s="50"/>
      <c r="IG460" s="50"/>
      <c r="IH460" s="50"/>
      <c r="II460" s="50"/>
      <c r="IJ460" s="50"/>
      <c r="IK460" s="50"/>
      <c r="IL460" s="50"/>
      <c r="IM460" s="50"/>
      <c r="IN460" s="50"/>
      <c r="IO460" s="50"/>
      <c r="IP460" s="50"/>
      <c r="IQ460" s="50"/>
      <c r="IR460" s="50"/>
      <c r="IS460" s="50"/>
    </row>
    <row r="461" spans="1:253" ht="12.75" x14ac:dyDescent="0.2">
      <c r="A461" s="56" t="str">
        <f t="shared" si="50"/>
        <v>camera.1528</v>
      </c>
      <c r="B461" s="57">
        <v>1528</v>
      </c>
      <c r="C461" s="58" t="s">
        <v>94</v>
      </c>
      <c r="D461" s="58">
        <v>43</v>
      </c>
      <c r="E461" s="58" t="s">
        <v>95</v>
      </c>
      <c r="F461" s="58" t="s">
        <v>96</v>
      </c>
      <c r="G461" s="58" t="s">
        <v>35</v>
      </c>
      <c r="H461" s="58" t="s">
        <v>3722</v>
      </c>
      <c r="I461" s="58" t="s">
        <v>1304</v>
      </c>
      <c r="J461" s="50" t="s">
        <v>98</v>
      </c>
      <c r="K461" s="63" t="s">
        <v>1235</v>
      </c>
      <c r="L461" s="50" t="s">
        <v>1305</v>
      </c>
      <c r="M461" s="58"/>
      <c r="N461" s="58"/>
      <c r="R461" s="50" t="s">
        <v>1675</v>
      </c>
      <c r="S461" s="50" t="s">
        <v>100</v>
      </c>
      <c r="T461" s="50">
        <v>2222</v>
      </c>
      <c r="U461" s="50" t="s">
        <v>66</v>
      </c>
      <c r="V461" s="50" t="s">
        <v>1306</v>
      </c>
      <c r="X461" s="60" t="s">
        <v>42</v>
      </c>
      <c r="AA461" s="50" t="s">
        <v>102</v>
      </c>
      <c r="AB461" s="58" t="s">
        <v>94</v>
      </c>
      <c r="AD461" s="50">
        <v>0</v>
      </c>
      <c r="AE461" s="50">
        <v>0</v>
      </c>
      <c r="AF461" s="50">
        <v>300</v>
      </c>
      <c r="AG461" s="50" t="s">
        <v>43</v>
      </c>
      <c r="AH461" s="50" t="str">
        <f t="shared" si="52"/>
        <v>C-15 43 C-15 43,000</v>
      </c>
      <c r="AI461" s="50"/>
      <c r="AJ461" s="50" t="str">
        <f t="shared" si="53"/>
        <v>{'Camera information':{'Identifier':'camera.1528','Number':1528,'Group':'C-15','Name':'C-15 43 C-15 43,000','Location':'A-2',</v>
      </c>
      <c r="AK461" s="50" t="str">
        <f t="shared" si="51"/>
        <v>'Description':'C-15 43 C-15 43,000','Symbol':'Fixed camera','Owner':'Eix Diagonal','Municipality':'-','Kilometric Point':'43','Road':'C-15','Direction':'',</v>
      </c>
      <c r="AL461" s="50" t="str">
        <f t="shared" si="54"/>
        <v>'Latitude':'0','Longitude':'0','Manufacturer':'VG4 AutoDome','Model':'BOSCH F0002E43','Protocol':'		Ultrak','Polling':300,</v>
      </c>
      <c r="AM461" s="50" t="str">
        <f t="shared" si="49"/>
        <v>'Connection':{'Address':'172.28.5.43','Multicast address':'				225.1.5.43','User':'','Password':'','HTTP port':,'ONVIF port':,'RTSP port':},</v>
      </c>
      <c r="AN461" s="50" t="str">
        <f t="shared" si="55"/>
        <v>'PTZ protocol':{'Protocol':'		Ultrak','Address':			1,'Port':2222,'Serial settings':'1200,8,E,1'}}},</v>
      </c>
      <c r="AO461" s="50"/>
      <c r="AP461" s="50"/>
      <c r="AQ461" s="50"/>
      <c r="AR461" s="50"/>
      <c r="AS461" s="50"/>
      <c r="AT461" s="50"/>
      <c r="AU461" s="50"/>
      <c r="AV461" s="50"/>
      <c r="AW461" s="50"/>
      <c r="AX461" s="50"/>
      <c r="AY461" s="50"/>
      <c r="AZ461" s="50"/>
      <c r="BA461" s="50"/>
      <c r="BB461" s="50"/>
      <c r="BC461" s="50"/>
      <c r="BD461" s="50"/>
      <c r="BE461" s="50"/>
      <c r="BF461" s="50"/>
      <c r="BG461" s="50"/>
      <c r="BH461" s="50"/>
      <c r="BI461" s="50"/>
      <c r="BJ461" s="50"/>
      <c r="BK461" s="50"/>
      <c r="BL461" s="50"/>
      <c r="BM461" s="50"/>
      <c r="BN461" s="50"/>
      <c r="BO461" s="50"/>
      <c r="BP461" s="50"/>
      <c r="BQ461" s="50"/>
      <c r="BR461" s="50"/>
      <c r="BS461" s="50"/>
      <c r="BT461" s="50"/>
      <c r="BU461" s="50"/>
      <c r="BV461" s="50"/>
      <c r="BW461" s="50"/>
      <c r="BX461" s="50"/>
      <c r="BY461" s="50"/>
      <c r="BZ461" s="50"/>
      <c r="CA461" s="50"/>
      <c r="CB461" s="50"/>
      <c r="CC461" s="50"/>
      <c r="CD461" s="50"/>
      <c r="CE461" s="50"/>
      <c r="CF461" s="50"/>
      <c r="CG461" s="50"/>
      <c r="CH461" s="50"/>
      <c r="CI461" s="50"/>
      <c r="CJ461" s="50"/>
      <c r="CK461" s="50"/>
      <c r="CL461" s="50"/>
      <c r="CM461" s="50"/>
      <c r="CN461" s="50"/>
      <c r="CO461" s="50"/>
      <c r="CP461" s="50"/>
      <c r="CQ461" s="50"/>
      <c r="CR461" s="50"/>
      <c r="CS461" s="50"/>
      <c r="CT461" s="50"/>
      <c r="CU461" s="50"/>
      <c r="CV461" s="50"/>
      <c r="CW461" s="50"/>
      <c r="CX461" s="50"/>
      <c r="CY461" s="50"/>
      <c r="CZ461" s="50"/>
      <c r="DA461" s="50"/>
      <c r="DB461" s="50"/>
      <c r="DC461" s="50"/>
      <c r="DD461" s="50"/>
      <c r="DE461" s="50"/>
      <c r="DF461" s="50"/>
      <c r="DG461" s="50"/>
      <c r="DH461" s="50"/>
      <c r="DI461" s="50"/>
      <c r="DJ461" s="50"/>
      <c r="DK461" s="50"/>
      <c r="DL461" s="50"/>
      <c r="DM461" s="50"/>
      <c r="DN461" s="50"/>
      <c r="DO461" s="50"/>
      <c r="DP461" s="50"/>
      <c r="DQ461" s="50"/>
      <c r="DR461" s="50"/>
      <c r="DS461" s="50"/>
      <c r="DT461" s="50"/>
      <c r="DU461" s="50"/>
      <c r="DV461" s="50"/>
      <c r="DW461" s="50"/>
      <c r="DX461" s="50"/>
      <c r="DY461" s="50"/>
      <c r="DZ461" s="50"/>
      <c r="EA461" s="50"/>
      <c r="EB461" s="50"/>
      <c r="EC461" s="50"/>
      <c r="ED461" s="50"/>
      <c r="EE461" s="50"/>
      <c r="EF461" s="50"/>
      <c r="EG461" s="50"/>
      <c r="EH461" s="50"/>
      <c r="EI461" s="50"/>
      <c r="EJ461" s="50"/>
      <c r="EK461" s="50"/>
      <c r="EL461" s="50"/>
      <c r="EM461" s="50"/>
      <c r="EN461" s="50"/>
      <c r="EO461" s="50"/>
      <c r="EP461" s="50"/>
      <c r="EQ461" s="50"/>
      <c r="ER461" s="50"/>
      <c r="ES461" s="50"/>
      <c r="ET461" s="50"/>
      <c r="EU461" s="50"/>
      <c r="EV461" s="50"/>
      <c r="EW461" s="50"/>
      <c r="EX461" s="50"/>
      <c r="EY461" s="50"/>
      <c r="EZ461" s="50"/>
      <c r="FA461" s="50"/>
      <c r="FB461" s="50"/>
      <c r="FC461" s="50"/>
      <c r="FD461" s="50"/>
      <c r="FE461" s="50"/>
      <c r="FF461" s="50"/>
      <c r="FG461" s="50"/>
      <c r="FH461" s="50"/>
      <c r="FI461" s="50"/>
      <c r="FJ461" s="50"/>
      <c r="FK461" s="50"/>
      <c r="FL461" s="50"/>
      <c r="FM461" s="50"/>
      <c r="FN461" s="50"/>
      <c r="FO461" s="50"/>
      <c r="FP461" s="50"/>
      <c r="FQ461" s="50"/>
      <c r="FR461" s="50"/>
      <c r="FS461" s="50"/>
      <c r="FT461" s="50"/>
      <c r="FU461" s="50"/>
      <c r="FV461" s="50"/>
      <c r="FW461" s="50"/>
      <c r="FX461" s="50"/>
      <c r="FY461" s="50"/>
      <c r="FZ461" s="50"/>
      <c r="GA461" s="50"/>
      <c r="GB461" s="50"/>
      <c r="GC461" s="50"/>
      <c r="GD461" s="50"/>
      <c r="GE461" s="50"/>
      <c r="GF461" s="50"/>
      <c r="GG461" s="50"/>
      <c r="GH461" s="50"/>
      <c r="GI461" s="50"/>
      <c r="GJ461" s="50"/>
      <c r="GK461" s="50"/>
      <c r="GL461" s="50"/>
      <c r="GM461" s="50"/>
      <c r="GN461" s="50"/>
      <c r="GO461" s="50"/>
      <c r="GP461" s="50"/>
      <c r="GQ461" s="50"/>
      <c r="GR461" s="50"/>
      <c r="GS461" s="50"/>
      <c r="GT461" s="50"/>
      <c r="GU461" s="50"/>
      <c r="GV461" s="50"/>
      <c r="GW461" s="50"/>
      <c r="GX461" s="50"/>
      <c r="GY461" s="50"/>
      <c r="GZ461" s="50"/>
      <c r="HA461" s="50"/>
      <c r="HB461" s="50"/>
      <c r="HC461" s="50"/>
      <c r="HD461" s="50"/>
      <c r="HE461" s="50"/>
      <c r="HF461" s="50"/>
      <c r="HG461" s="50"/>
      <c r="HH461" s="50"/>
      <c r="HI461" s="50"/>
      <c r="HJ461" s="50"/>
      <c r="HK461" s="50"/>
      <c r="HL461" s="50"/>
      <c r="HM461" s="50"/>
      <c r="HN461" s="50"/>
      <c r="HO461" s="50"/>
      <c r="HP461" s="50"/>
      <c r="HQ461" s="50"/>
      <c r="HR461" s="50"/>
      <c r="HS461" s="50"/>
      <c r="HT461" s="50"/>
      <c r="HU461" s="50"/>
      <c r="HV461" s="50"/>
      <c r="HW461" s="50"/>
      <c r="HX461" s="50"/>
      <c r="HY461" s="50"/>
      <c r="HZ461" s="50"/>
      <c r="IA461" s="50"/>
      <c r="IB461" s="50"/>
      <c r="IC461" s="50"/>
      <c r="ID461" s="50"/>
      <c r="IE461" s="50"/>
      <c r="IF461" s="50"/>
      <c r="IG461" s="50"/>
      <c r="IH461" s="50"/>
      <c r="II461" s="50"/>
      <c r="IJ461" s="50"/>
      <c r="IK461" s="50"/>
      <c r="IL461" s="50"/>
      <c r="IM461" s="50"/>
      <c r="IN461" s="50"/>
      <c r="IO461" s="50"/>
      <c r="IP461" s="50"/>
      <c r="IQ461" s="50"/>
      <c r="IR461" s="50"/>
      <c r="IS461" s="50"/>
    </row>
    <row r="462" spans="1:253" ht="12.75" x14ac:dyDescent="0.2">
      <c r="A462" s="56" t="str">
        <f t="shared" si="50"/>
        <v>camera.1505</v>
      </c>
      <c r="B462" s="57">
        <v>1505</v>
      </c>
      <c r="C462" s="58" t="s">
        <v>94</v>
      </c>
      <c r="D462" s="58">
        <v>5</v>
      </c>
      <c r="E462" s="58" t="s">
        <v>95</v>
      </c>
      <c r="F462" s="58" t="s">
        <v>96</v>
      </c>
      <c r="G462" s="58" t="s">
        <v>35</v>
      </c>
      <c r="H462" s="58" t="s">
        <v>3722</v>
      </c>
      <c r="I462" s="58" t="s">
        <v>1307</v>
      </c>
      <c r="J462" s="50" t="s">
        <v>98</v>
      </c>
      <c r="K462" s="63" t="s">
        <v>1235</v>
      </c>
      <c r="L462" s="50" t="s">
        <v>1308</v>
      </c>
      <c r="M462" s="58"/>
      <c r="N462" s="58"/>
      <c r="R462" s="50" t="s">
        <v>1675</v>
      </c>
      <c r="S462" s="50" t="s">
        <v>100</v>
      </c>
      <c r="T462" s="50">
        <v>2222</v>
      </c>
      <c r="U462" s="50" t="s">
        <v>66</v>
      </c>
      <c r="V462" s="50" t="s">
        <v>1309</v>
      </c>
      <c r="X462" s="60" t="s">
        <v>42</v>
      </c>
      <c r="AA462" s="50" t="s">
        <v>102</v>
      </c>
      <c r="AB462" s="58" t="s">
        <v>94</v>
      </c>
      <c r="AD462" s="50">
        <v>0</v>
      </c>
      <c r="AE462" s="50">
        <v>0</v>
      </c>
      <c r="AF462" s="50">
        <v>300</v>
      </c>
      <c r="AG462" s="50" t="s">
        <v>43</v>
      </c>
      <c r="AH462" s="50" t="str">
        <f t="shared" si="52"/>
        <v>C-15 5 C-15 5,000</v>
      </c>
      <c r="AI462" s="50"/>
      <c r="AJ462" s="50" t="str">
        <f t="shared" si="53"/>
        <v>{'Camera information':{'Identifier':'camera.1505','Number':1505,'Group':'C-15','Name':'C-15 5 C-15 5,000','Location':'A-2',</v>
      </c>
      <c r="AK462" s="50" t="str">
        <f t="shared" si="51"/>
        <v>'Description':'C-15 5 C-15 5,000','Symbol':'Fixed camera','Owner':'Eix Diagonal','Municipality':'-','Kilometric Point':'5','Road':'C-15','Direction':'',</v>
      </c>
      <c r="AL462" s="50" t="str">
        <f t="shared" si="54"/>
        <v>'Latitude':'0','Longitude':'0','Manufacturer':'VG4 AutoDome','Model':'BOSCH F0002E43','Protocol':'		Ultrak','Polling':300,</v>
      </c>
      <c r="AM462" s="50" t="str">
        <f t="shared" si="49"/>
        <v>'Connection':{'Address':'172.28.5.5','Multicast address':'				225.1.5.5','User':'','Password':'','HTTP port':,'ONVIF port':,'RTSP port':},</v>
      </c>
      <c r="AN462" s="50" t="str">
        <f t="shared" si="55"/>
        <v>'PTZ protocol':{'Protocol':'		Ultrak','Address':			1,'Port':2222,'Serial settings':'1200,8,E,1'}}},</v>
      </c>
      <c r="AO462" s="50"/>
      <c r="AP462" s="50"/>
      <c r="AQ462" s="50"/>
      <c r="AR462" s="50"/>
      <c r="AS462" s="50"/>
      <c r="AT462" s="50"/>
      <c r="AU462" s="50"/>
      <c r="AV462" s="50"/>
      <c r="AW462" s="50"/>
      <c r="AX462" s="50"/>
      <c r="AY462" s="50"/>
      <c r="AZ462" s="50"/>
      <c r="BA462" s="50"/>
      <c r="BB462" s="50"/>
      <c r="BC462" s="50"/>
      <c r="BD462" s="50"/>
      <c r="BE462" s="50"/>
      <c r="BF462" s="50"/>
      <c r="BG462" s="50"/>
      <c r="BH462" s="50"/>
      <c r="BI462" s="50"/>
      <c r="BJ462" s="50"/>
      <c r="BK462" s="50"/>
      <c r="BL462" s="50"/>
      <c r="BM462" s="50"/>
      <c r="BN462" s="50"/>
      <c r="BO462" s="50"/>
      <c r="BP462" s="50"/>
      <c r="BQ462" s="50"/>
      <c r="BR462" s="50"/>
      <c r="BS462" s="50"/>
      <c r="BT462" s="50"/>
      <c r="BU462" s="50"/>
      <c r="BV462" s="50"/>
      <c r="BW462" s="50"/>
      <c r="BX462" s="50"/>
      <c r="BY462" s="50"/>
      <c r="BZ462" s="50"/>
      <c r="CA462" s="50"/>
      <c r="CB462" s="50"/>
      <c r="CC462" s="50"/>
      <c r="CD462" s="50"/>
      <c r="CE462" s="50"/>
      <c r="CF462" s="50"/>
      <c r="CG462" s="50"/>
      <c r="CH462" s="50"/>
      <c r="CI462" s="50"/>
      <c r="CJ462" s="50"/>
      <c r="CK462" s="50"/>
      <c r="CL462" s="50"/>
      <c r="CM462" s="50"/>
      <c r="CN462" s="50"/>
      <c r="CO462" s="50"/>
      <c r="CP462" s="50"/>
      <c r="CQ462" s="50"/>
      <c r="CR462" s="50"/>
      <c r="CS462" s="50"/>
      <c r="CT462" s="50"/>
      <c r="CU462" s="50"/>
      <c r="CV462" s="50"/>
      <c r="CW462" s="50"/>
      <c r="CX462" s="50"/>
      <c r="CY462" s="50"/>
      <c r="CZ462" s="50"/>
      <c r="DA462" s="50"/>
      <c r="DB462" s="50"/>
      <c r="DC462" s="50"/>
      <c r="DD462" s="50"/>
      <c r="DE462" s="50"/>
      <c r="DF462" s="50"/>
      <c r="DG462" s="50"/>
      <c r="DH462" s="50"/>
      <c r="DI462" s="50"/>
      <c r="DJ462" s="50"/>
      <c r="DK462" s="50"/>
      <c r="DL462" s="50"/>
      <c r="DM462" s="50"/>
      <c r="DN462" s="50"/>
      <c r="DO462" s="50"/>
      <c r="DP462" s="50"/>
      <c r="DQ462" s="50"/>
      <c r="DR462" s="50"/>
      <c r="DS462" s="50"/>
      <c r="DT462" s="50"/>
      <c r="DU462" s="50"/>
      <c r="DV462" s="50"/>
      <c r="DW462" s="50"/>
      <c r="DX462" s="50"/>
      <c r="DY462" s="50"/>
      <c r="DZ462" s="50"/>
      <c r="EA462" s="50"/>
      <c r="EB462" s="50"/>
      <c r="EC462" s="50"/>
      <c r="ED462" s="50"/>
      <c r="EE462" s="50"/>
      <c r="EF462" s="50"/>
      <c r="EG462" s="50"/>
      <c r="EH462" s="50"/>
      <c r="EI462" s="50"/>
      <c r="EJ462" s="50"/>
      <c r="EK462" s="50"/>
      <c r="EL462" s="50"/>
      <c r="EM462" s="50"/>
      <c r="EN462" s="50"/>
      <c r="EO462" s="50"/>
      <c r="EP462" s="50"/>
      <c r="EQ462" s="50"/>
      <c r="ER462" s="50"/>
      <c r="ES462" s="50"/>
      <c r="ET462" s="50"/>
      <c r="EU462" s="50"/>
      <c r="EV462" s="50"/>
      <c r="EW462" s="50"/>
      <c r="EX462" s="50"/>
      <c r="EY462" s="50"/>
      <c r="EZ462" s="50"/>
      <c r="FA462" s="50"/>
      <c r="FB462" s="50"/>
      <c r="FC462" s="50"/>
      <c r="FD462" s="50"/>
      <c r="FE462" s="50"/>
      <c r="FF462" s="50"/>
      <c r="FG462" s="50"/>
      <c r="FH462" s="50"/>
      <c r="FI462" s="50"/>
      <c r="FJ462" s="50"/>
      <c r="FK462" s="50"/>
      <c r="FL462" s="50"/>
      <c r="FM462" s="50"/>
      <c r="FN462" s="50"/>
      <c r="FO462" s="50"/>
      <c r="FP462" s="50"/>
      <c r="FQ462" s="50"/>
      <c r="FR462" s="50"/>
      <c r="FS462" s="50"/>
      <c r="FT462" s="50"/>
      <c r="FU462" s="50"/>
      <c r="FV462" s="50"/>
      <c r="FW462" s="50"/>
      <c r="FX462" s="50"/>
      <c r="FY462" s="50"/>
      <c r="FZ462" s="50"/>
      <c r="GA462" s="50"/>
      <c r="GB462" s="50"/>
      <c r="GC462" s="50"/>
      <c r="GD462" s="50"/>
      <c r="GE462" s="50"/>
      <c r="GF462" s="50"/>
      <c r="GG462" s="50"/>
      <c r="GH462" s="50"/>
      <c r="GI462" s="50"/>
      <c r="GJ462" s="50"/>
      <c r="GK462" s="50"/>
      <c r="GL462" s="50"/>
      <c r="GM462" s="50"/>
      <c r="GN462" s="50"/>
      <c r="GO462" s="50"/>
      <c r="GP462" s="50"/>
      <c r="GQ462" s="50"/>
      <c r="GR462" s="50"/>
      <c r="GS462" s="50"/>
      <c r="GT462" s="50"/>
      <c r="GU462" s="50"/>
      <c r="GV462" s="50"/>
      <c r="GW462" s="50"/>
      <c r="GX462" s="50"/>
      <c r="GY462" s="50"/>
      <c r="GZ462" s="50"/>
      <c r="HA462" s="50"/>
      <c r="HB462" s="50"/>
      <c r="HC462" s="50"/>
      <c r="HD462" s="50"/>
      <c r="HE462" s="50"/>
      <c r="HF462" s="50"/>
      <c r="HG462" s="50"/>
      <c r="HH462" s="50"/>
      <c r="HI462" s="50"/>
      <c r="HJ462" s="50"/>
      <c r="HK462" s="50"/>
      <c r="HL462" s="50"/>
      <c r="HM462" s="50"/>
      <c r="HN462" s="50"/>
      <c r="HO462" s="50"/>
      <c r="HP462" s="50"/>
      <c r="HQ462" s="50"/>
      <c r="HR462" s="50"/>
      <c r="HS462" s="50"/>
      <c r="HT462" s="50"/>
      <c r="HU462" s="50"/>
      <c r="HV462" s="50"/>
      <c r="HW462" s="50"/>
      <c r="HX462" s="50"/>
      <c r="HY462" s="50"/>
      <c r="HZ462" s="50"/>
      <c r="IA462" s="50"/>
      <c r="IB462" s="50"/>
      <c r="IC462" s="50"/>
      <c r="ID462" s="50"/>
      <c r="IE462" s="50"/>
      <c r="IF462" s="50"/>
      <c r="IG462" s="50"/>
      <c r="IH462" s="50"/>
      <c r="II462" s="50"/>
      <c r="IJ462" s="50"/>
      <c r="IK462" s="50"/>
      <c r="IL462" s="50"/>
      <c r="IM462" s="50"/>
      <c r="IN462" s="50"/>
      <c r="IO462" s="50"/>
      <c r="IP462" s="50"/>
      <c r="IQ462" s="50"/>
      <c r="IR462" s="50"/>
      <c r="IS462" s="50"/>
    </row>
    <row r="463" spans="1:253" ht="12.75" x14ac:dyDescent="0.2">
      <c r="A463" s="56" t="str">
        <f t="shared" si="50"/>
        <v>camera.1506</v>
      </c>
      <c r="B463" s="57">
        <v>1506</v>
      </c>
      <c r="C463" s="58" t="s">
        <v>94</v>
      </c>
      <c r="D463" s="58">
        <v>6</v>
      </c>
      <c r="E463" s="58" t="s">
        <v>95</v>
      </c>
      <c r="F463" s="58" t="s">
        <v>96</v>
      </c>
      <c r="G463" s="58" t="s">
        <v>35</v>
      </c>
      <c r="H463" s="58" t="s">
        <v>3722</v>
      </c>
      <c r="I463" s="58" t="s">
        <v>1310</v>
      </c>
      <c r="J463" s="50" t="s">
        <v>98</v>
      </c>
      <c r="K463" s="63" t="s">
        <v>1235</v>
      </c>
      <c r="L463" s="50" t="s">
        <v>1311</v>
      </c>
      <c r="M463" s="58"/>
      <c r="N463" s="58"/>
      <c r="R463" s="50" t="s">
        <v>1675</v>
      </c>
      <c r="S463" s="50" t="s">
        <v>100</v>
      </c>
      <c r="T463" s="50">
        <v>2222</v>
      </c>
      <c r="U463" s="50" t="s">
        <v>66</v>
      </c>
      <c r="V463" s="50" t="s">
        <v>1312</v>
      </c>
      <c r="X463" s="60" t="s">
        <v>42</v>
      </c>
      <c r="AA463" s="50" t="s">
        <v>102</v>
      </c>
      <c r="AB463" s="58" t="s">
        <v>94</v>
      </c>
      <c r="AD463" s="50">
        <v>0</v>
      </c>
      <c r="AE463" s="50">
        <v>0</v>
      </c>
      <c r="AF463" s="50">
        <v>300</v>
      </c>
      <c r="AG463" s="50" t="s">
        <v>43</v>
      </c>
      <c r="AH463" s="50" t="str">
        <f t="shared" si="52"/>
        <v>C-15 6 C-15 6,000</v>
      </c>
      <c r="AI463" s="50"/>
      <c r="AJ463" s="50" t="str">
        <f t="shared" si="53"/>
        <v>{'Camera information':{'Identifier':'camera.1506','Number':1506,'Group':'C-15','Name':'C-15 6 C-15 6,000','Location':'A-2',</v>
      </c>
      <c r="AK463" s="50" t="str">
        <f t="shared" si="51"/>
        <v>'Description':'C-15 6 C-15 6,000','Symbol':'Fixed camera','Owner':'Eix Diagonal','Municipality':'-','Kilometric Point':'6','Road':'C-15','Direction':'',</v>
      </c>
      <c r="AL463" s="50" t="str">
        <f t="shared" si="54"/>
        <v>'Latitude':'0','Longitude':'0','Manufacturer':'VG4 AutoDome','Model':'BOSCH F0002E43','Protocol':'		Ultrak','Polling':300,</v>
      </c>
      <c r="AM463" s="50" t="str">
        <f t="shared" si="49"/>
        <v>'Connection':{'Address':'172.28.5.6','Multicast address':'				225.1.5.6','User':'','Password':'','HTTP port':,'ONVIF port':,'RTSP port':},</v>
      </c>
      <c r="AN463" s="50" t="str">
        <f t="shared" si="55"/>
        <v>'PTZ protocol':{'Protocol':'		Ultrak','Address':			1,'Port':2222,'Serial settings':'1200,8,E,1'}}},</v>
      </c>
      <c r="AO463" s="50"/>
      <c r="AP463" s="50"/>
      <c r="AQ463" s="50"/>
      <c r="AR463" s="50"/>
      <c r="AS463" s="50"/>
      <c r="AT463" s="50"/>
      <c r="AU463" s="50"/>
      <c r="AV463" s="50"/>
      <c r="AW463" s="50"/>
      <c r="AX463" s="50"/>
      <c r="AY463" s="50"/>
      <c r="AZ463" s="50"/>
      <c r="BA463" s="50"/>
      <c r="BB463" s="50"/>
      <c r="BC463" s="50"/>
      <c r="BD463" s="50"/>
      <c r="BE463" s="50"/>
      <c r="BF463" s="50"/>
      <c r="BG463" s="50"/>
      <c r="BH463" s="50"/>
      <c r="BI463" s="50"/>
      <c r="BJ463" s="50"/>
      <c r="BK463" s="50"/>
      <c r="BL463" s="50"/>
      <c r="BM463" s="50"/>
      <c r="BN463" s="50"/>
      <c r="BO463" s="50"/>
      <c r="BP463" s="50"/>
      <c r="BQ463" s="50"/>
      <c r="BR463" s="50"/>
      <c r="BS463" s="50"/>
      <c r="BT463" s="50"/>
      <c r="BU463" s="50"/>
      <c r="BV463" s="50"/>
      <c r="BW463" s="50"/>
      <c r="BX463" s="50"/>
      <c r="BY463" s="50"/>
      <c r="BZ463" s="50"/>
      <c r="CA463" s="50"/>
      <c r="CB463" s="50"/>
      <c r="CC463" s="50"/>
      <c r="CD463" s="50"/>
      <c r="CE463" s="50"/>
      <c r="CF463" s="50"/>
      <c r="CG463" s="50"/>
      <c r="CH463" s="50"/>
      <c r="CI463" s="50"/>
      <c r="CJ463" s="50"/>
      <c r="CK463" s="50"/>
      <c r="CL463" s="50"/>
      <c r="CM463" s="50"/>
      <c r="CN463" s="50"/>
      <c r="CO463" s="50"/>
      <c r="CP463" s="50"/>
      <c r="CQ463" s="50"/>
      <c r="CR463" s="50"/>
      <c r="CS463" s="50"/>
      <c r="CT463" s="50"/>
      <c r="CU463" s="50"/>
      <c r="CV463" s="50"/>
      <c r="CW463" s="50"/>
      <c r="CX463" s="50"/>
      <c r="CY463" s="50"/>
      <c r="CZ463" s="50"/>
      <c r="DA463" s="50"/>
      <c r="DB463" s="50"/>
      <c r="DC463" s="50"/>
      <c r="DD463" s="50"/>
      <c r="DE463" s="50"/>
      <c r="DF463" s="50"/>
      <c r="DG463" s="50"/>
      <c r="DH463" s="50"/>
      <c r="DI463" s="50"/>
      <c r="DJ463" s="50"/>
      <c r="DK463" s="50"/>
      <c r="DL463" s="50"/>
      <c r="DM463" s="50"/>
      <c r="DN463" s="50"/>
      <c r="DO463" s="50"/>
      <c r="DP463" s="50"/>
      <c r="DQ463" s="50"/>
      <c r="DR463" s="50"/>
      <c r="DS463" s="50"/>
      <c r="DT463" s="50"/>
      <c r="DU463" s="50"/>
      <c r="DV463" s="50"/>
      <c r="DW463" s="50"/>
      <c r="DX463" s="50"/>
      <c r="DY463" s="50"/>
      <c r="DZ463" s="50"/>
      <c r="EA463" s="50"/>
      <c r="EB463" s="50"/>
      <c r="EC463" s="50"/>
      <c r="ED463" s="50"/>
      <c r="EE463" s="50"/>
      <c r="EF463" s="50"/>
      <c r="EG463" s="50"/>
      <c r="EH463" s="50"/>
      <c r="EI463" s="50"/>
      <c r="EJ463" s="50"/>
      <c r="EK463" s="50"/>
      <c r="EL463" s="50"/>
      <c r="EM463" s="50"/>
      <c r="EN463" s="50"/>
      <c r="EO463" s="50"/>
      <c r="EP463" s="50"/>
      <c r="EQ463" s="50"/>
      <c r="ER463" s="50"/>
      <c r="ES463" s="50"/>
      <c r="ET463" s="50"/>
      <c r="EU463" s="50"/>
      <c r="EV463" s="50"/>
      <c r="EW463" s="50"/>
      <c r="EX463" s="50"/>
      <c r="EY463" s="50"/>
      <c r="EZ463" s="50"/>
      <c r="FA463" s="50"/>
      <c r="FB463" s="50"/>
      <c r="FC463" s="50"/>
      <c r="FD463" s="50"/>
      <c r="FE463" s="50"/>
      <c r="FF463" s="50"/>
      <c r="FG463" s="50"/>
      <c r="FH463" s="50"/>
      <c r="FI463" s="50"/>
      <c r="FJ463" s="50"/>
      <c r="FK463" s="50"/>
      <c r="FL463" s="50"/>
      <c r="FM463" s="50"/>
      <c r="FN463" s="50"/>
      <c r="FO463" s="50"/>
      <c r="FP463" s="50"/>
      <c r="FQ463" s="50"/>
      <c r="FR463" s="50"/>
      <c r="FS463" s="50"/>
      <c r="FT463" s="50"/>
      <c r="FU463" s="50"/>
      <c r="FV463" s="50"/>
      <c r="FW463" s="50"/>
      <c r="FX463" s="50"/>
      <c r="FY463" s="50"/>
      <c r="FZ463" s="50"/>
      <c r="GA463" s="50"/>
      <c r="GB463" s="50"/>
      <c r="GC463" s="50"/>
      <c r="GD463" s="50"/>
      <c r="GE463" s="50"/>
      <c r="GF463" s="50"/>
      <c r="GG463" s="50"/>
      <c r="GH463" s="50"/>
      <c r="GI463" s="50"/>
      <c r="GJ463" s="50"/>
      <c r="GK463" s="50"/>
      <c r="GL463" s="50"/>
      <c r="GM463" s="50"/>
      <c r="GN463" s="50"/>
      <c r="GO463" s="50"/>
      <c r="GP463" s="50"/>
      <c r="GQ463" s="50"/>
      <c r="GR463" s="50"/>
      <c r="GS463" s="50"/>
      <c r="GT463" s="50"/>
      <c r="GU463" s="50"/>
      <c r="GV463" s="50"/>
      <c r="GW463" s="50"/>
      <c r="GX463" s="50"/>
      <c r="GY463" s="50"/>
      <c r="GZ463" s="50"/>
      <c r="HA463" s="50"/>
      <c r="HB463" s="50"/>
      <c r="HC463" s="50"/>
      <c r="HD463" s="50"/>
      <c r="HE463" s="50"/>
      <c r="HF463" s="50"/>
      <c r="HG463" s="50"/>
      <c r="HH463" s="50"/>
      <c r="HI463" s="50"/>
      <c r="HJ463" s="50"/>
      <c r="HK463" s="50"/>
      <c r="HL463" s="50"/>
      <c r="HM463" s="50"/>
      <c r="HN463" s="50"/>
      <c r="HO463" s="50"/>
      <c r="HP463" s="50"/>
      <c r="HQ463" s="50"/>
      <c r="HR463" s="50"/>
      <c r="HS463" s="50"/>
      <c r="HT463" s="50"/>
      <c r="HU463" s="50"/>
      <c r="HV463" s="50"/>
      <c r="HW463" s="50"/>
      <c r="HX463" s="50"/>
      <c r="HY463" s="50"/>
      <c r="HZ463" s="50"/>
      <c r="IA463" s="50"/>
      <c r="IB463" s="50"/>
      <c r="IC463" s="50"/>
      <c r="ID463" s="50"/>
      <c r="IE463" s="50"/>
      <c r="IF463" s="50"/>
      <c r="IG463" s="50"/>
      <c r="IH463" s="50"/>
      <c r="II463" s="50"/>
      <c r="IJ463" s="50"/>
      <c r="IK463" s="50"/>
      <c r="IL463" s="50"/>
      <c r="IM463" s="50"/>
      <c r="IN463" s="50"/>
      <c r="IO463" s="50"/>
      <c r="IP463" s="50"/>
      <c r="IQ463" s="50"/>
      <c r="IR463" s="50"/>
      <c r="IS463" s="50"/>
    </row>
    <row r="464" spans="1:253" ht="12.75" x14ac:dyDescent="0.2">
      <c r="A464" s="56" t="str">
        <f t="shared" si="50"/>
        <v>camera.3701</v>
      </c>
      <c r="B464" s="57">
        <v>3701</v>
      </c>
      <c r="C464" s="58" t="s">
        <v>1313</v>
      </c>
      <c r="D464" s="58">
        <v>69</v>
      </c>
      <c r="E464" s="58" t="s">
        <v>95</v>
      </c>
      <c r="F464" s="58" t="s">
        <v>96</v>
      </c>
      <c r="G464" s="58" t="s">
        <v>35</v>
      </c>
      <c r="H464" s="58" t="s">
        <v>3722</v>
      </c>
      <c r="I464" s="58" t="s">
        <v>1314</v>
      </c>
      <c r="J464" s="50" t="s">
        <v>98</v>
      </c>
      <c r="K464" s="63" t="s">
        <v>1235</v>
      </c>
      <c r="L464" s="50" t="s">
        <v>1315</v>
      </c>
      <c r="M464" s="58"/>
      <c r="N464" s="58"/>
      <c r="R464" s="50" t="s">
        <v>1675</v>
      </c>
      <c r="S464" s="50" t="s">
        <v>100</v>
      </c>
      <c r="T464" s="50">
        <v>2222</v>
      </c>
      <c r="U464" s="50" t="s">
        <v>66</v>
      </c>
      <c r="V464" s="50" t="s">
        <v>1316</v>
      </c>
      <c r="X464" s="60" t="s">
        <v>42</v>
      </c>
      <c r="AA464" s="50" t="s">
        <v>102</v>
      </c>
      <c r="AB464" s="58" t="s">
        <v>1313</v>
      </c>
      <c r="AD464" s="50">
        <v>0</v>
      </c>
      <c r="AE464" s="50">
        <v>0</v>
      </c>
      <c r="AF464" s="50">
        <v>300</v>
      </c>
      <c r="AG464" s="50" t="s">
        <v>43</v>
      </c>
      <c r="AH464" s="50" t="str">
        <f t="shared" si="52"/>
        <v>C-37 69 C-37 69,000</v>
      </c>
      <c r="AI464" s="50"/>
      <c r="AJ464" s="50" t="str">
        <f t="shared" si="53"/>
        <v>{'Camera information':{'Identifier':'camera.3701','Number':3701,'Group':'C-37','Name':'C-37 69 C-37 69,000','Location':'A-2',</v>
      </c>
      <c r="AK464" s="50" t="str">
        <f t="shared" si="51"/>
        <v>'Description':'C-37 69 C-37 69,000','Symbol':'Fixed camera','Owner':'Eix Diagonal','Municipality':'-','Kilometric Point':'69','Road':'C-37','Direction':'',</v>
      </c>
      <c r="AL464" s="50" t="str">
        <f t="shared" si="54"/>
        <v>'Latitude':'0','Longitude':'0','Manufacturer':'VG4 AutoDome','Model':'BOSCH F0002E43','Protocol':'		Ultrak','Polling':300,</v>
      </c>
      <c r="AM464" s="50" t="str">
        <f t="shared" si="49"/>
        <v>'Connection':{'Address':'172.28.5.69','Multicast address':'				225.1.5.69','User':'','Password':'','HTTP port':,'ONVIF port':,'RTSP port':},</v>
      </c>
      <c r="AN464" s="50" t="str">
        <f t="shared" si="55"/>
        <v>'PTZ protocol':{'Protocol':'		Ultrak','Address':			1,'Port':2222,'Serial settings':'1200,8,E,1'}}},</v>
      </c>
      <c r="AO464" s="50"/>
      <c r="AP464" s="50"/>
      <c r="AQ464" s="50"/>
      <c r="AR464" s="50"/>
      <c r="AS464" s="50"/>
      <c r="AT464" s="50"/>
      <c r="AU464" s="50"/>
      <c r="AV464" s="50"/>
      <c r="AW464" s="50"/>
      <c r="AX464" s="50"/>
      <c r="AY464" s="50"/>
      <c r="AZ464" s="50"/>
      <c r="BA464" s="50"/>
      <c r="BB464" s="50"/>
      <c r="BC464" s="50"/>
      <c r="BD464" s="50"/>
      <c r="BE464" s="50"/>
      <c r="BF464" s="50"/>
      <c r="BG464" s="50"/>
      <c r="BH464" s="50"/>
      <c r="BI464" s="50"/>
      <c r="BJ464" s="50"/>
      <c r="BK464" s="50"/>
      <c r="BL464" s="50"/>
      <c r="BM464" s="50"/>
      <c r="BN464" s="50"/>
      <c r="BO464" s="50"/>
      <c r="BP464" s="50"/>
      <c r="BQ464" s="50"/>
      <c r="BR464" s="50"/>
      <c r="BS464" s="50"/>
      <c r="BT464" s="50"/>
      <c r="BU464" s="50"/>
      <c r="BV464" s="50"/>
      <c r="BW464" s="50"/>
      <c r="BX464" s="50"/>
      <c r="BY464" s="50"/>
      <c r="BZ464" s="50"/>
      <c r="CA464" s="50"/>
      <c r="CB464" s="50"/>
      <c r="CC464" s="50"/>
      <c r="CD464" s="50"/>
      <c r="CE464" s="50"/>
      <c r="CF464" s="50"/>
      <c r="CG464" s="50"/>
      <c r="CH464" s="50"/>
      <c r="CI464" s="50"/>
      <c r="CJ464" s="50"/>
      <c r="CK464" s="50"/>
      <c r="CL464" s="50"/>
      <c r="CM464" s="50"/>
      <c r="CN464" s="50"/>
      <c r="CO464" s="50"/>
      <c r="CP464" s="50"/>
      <c r="CQ464" s="50"/>
      <c r="CR464" s="50"/>
      <c r="CS464" s="50"/>
      <c r="CT464" s="50"/>
      <c r="CU464" s="50"/>
      <c r="CV464" s="50"/>
      <c r="CW464" s="50"/>
      <c r="CX464" s="50"/>
      <c r="CY464" s="50"/>
      <c r="CZ464" s="50"/>
      <c r="DA464" s="50"/>
      <c r="DB464" s="50"/>
      <c r="DC464" s="50"/>
      <c r="DD464" s="50"/>
      <c r="DE464" s="50"/>
      <c r="DF464" s="50"/>
      <c r="DG464" s="50"/>
      <c r="DH464" s="50"/>
      <c r="DI464" s="50"/>
      <c r="DJ464" s="50"/>
      <c r="DK464" s="50"/>
      <c r="DL464" s="50"/>
      <c r="DM464" s="50"/>
      <c r="DN464" s="50"/>
      <c r="DO464" s="50"/>
      <c r="DP464" s="50"/>
      <c r="DQ464" s="50"/>
      <c r="DR464" s="50"/>
      <c r="DS464" s="50"/>
      <c r="DT464" s="50"/>
      <c r="DU464" s="50"/>
      <c r="DV464" s="50"/>
      <c r="DW464" s="50"/>
      <c r="DX464" s="50"/>
      <c r="DY464" s="50"/>
      <c r="DZ464" s="50"/>
      <c r="EA464" s="50"/>
      <c r="EB464" s="50"/>
      <c r="EC464" s="50"/>
      <c r="ED464" s="50"/>
      <c r="EE464" s="50"/>
      <c r="EF464" s="50"/>
      <c r="EG464" s="50"/>
      <c r="EH464" s="50"/>
      <c r="EI464" s="50"/>
      <c r="EJ464" s="50"/>
      <c r="EK464" s="50"/>
      <c r="EL464" s="50"/>
      <c r="EM464" s="50"/>
      <c r="EN464" s="50"/>
      <c r="EO464" s="50"/>
      <c r="EP464" s="50"/>
      <c r="EQ464" s="50"/>
      <c r="ER464" s="50"/>
      <c r="ES464" s="50"/>
      <c r="ET464" s="50"/>
      <c r="EU464" s="50"/>
      <c r="EV464" s="50"/>
      <c r="EW464" s="50"/>
      <c r="EX464" s="50"/>
      <c r="EY464" s="50"/>
      <c r="EZ464" s="50"/>
      <c r="FA464" s="50"/>
      <c r="FB464" s="50"/>
      <c r="FC464" s="50"/>
      <c r="FD464" s="50"/>
      <c r="FE464" s="50"/>
      <c r="FF464" s="50"/>
      <c r="FG464" s="50"/>
      <c r="FH464" s="50"/>
      <c r="FI464" s="50"/>
      <c r="FJ464" s="50"/>
      <c r="FK464" s="50"/>
      <c r="FL464" s="50"/>
      <c r="FM464" s="50"/>
      <c r="FN464" s="50"/>
      <c r="FO464" s="50"/>
      <c r="FP464" s="50"/>
      <c r="FQ464" s="50"/>
      <c r="FR464" s="50"/>
      <c r="FS464" s="50"/>
      <c r="FT464" s="50"/>
      <c r="FU464" s="50"/>
      <c r="FV464" s="50"/>
      <c r="FW464" s="50"/>
      <c r="FX464" s="50"/>
      <c r="FY464" s="50"/>
      <c r="FZ464" s="50"/>
      <c r="GA464" s="50"/>
      <c r="GB464" s="50"/>
      <c r="GC464" s="50"/>
      <c r="GD464" s="50"/>
      <c r="GE464" s="50"/>
      <c r="GF464" s="50"/>
      <c r="GG464" s="50"/>
      <c r="GH464" s="50"/>
      <c r="GI464" s="50"/>
      <c r="GJ464" s="50"/>
      <c r="GK464" s="50"/>
      <c r="GL464" s="50"/>
      <c r="GM464" s="50"/>
      <c r="GN464" s="50"/>
      <c r="GO464" s="50"/>
      <c r="GP464" s="50"/>
      <c r="GQ464" s="50"/>
      <c r="GR464" s="50"/>
      <c r="GS464" s="50"/>
      <c r="GT464" s="50"/>
      <c r="GU464" s="50"/>
      <c r="GV464" s="50"/>
      <c r="GW464" s="50"/>
      <c r="GX464" s="50"/>
      <c r="GY464" s="50"/>
      <c r="GZ464" s="50"/>
      <c r="HA464" s="50"/>
      <c r="HB464" s="50"/>
      <c r="HC464" s="50"/>
      <c r="HD464" s="50"/>
      <c r="HE464" s="50"/>
      <c r="HF464" s="50"/>
      <c r="HG464" s="50"/>
      <c r="HH464" s="50"/>
      <c r="HI464" s="50"/>
      <c r="HJ464" s="50"/>
      <c r="HK464" s="50"/>
      <c r="HL464" s="50"/>
      <c r="HM464" s="50"/>
      <c r="HN464" s="50"/>
      <c r="HO464" s="50"/>
      <c r="HP464" s="50"/>
      <c r="HQ464" s="50"/>
      <c r="HR464" s="50"/>
      <c r="HS464" s="50"/>
      <c r="HT464" s="50"/>
      <c r="HU464" s="50"/>
      <c r="HV464" s="50"/>
      <c r="HW464" s="50"/>
      <c r="HX464" s="50"/>
      <c r="HY464" s="50"/>
      <c r="HZ464" s="50"/>
      <c r="IA464" s="50"/>
      <c r="IB464" s="50"/>
      <c r="IC464" s="50"/>
      <c r="ID464" s="50"/>
      <c r="IE464" s="50"/>
      <c r="IF464" s="50"/>
      <c r="IG464" s="50"/>
      <c r="IH464" s="50"/>
      <c r="II464" s="50"/>
      <c r="IJ464" s="50"/>
      <c r="IK464" s="50"/>
      <c r="IL464" s="50"/>
      <c r="IM464" s="50"/>
      <c r="IN464" s="50"/>
      <c r="IO464" s="50"/>
      <c r="IP464" s="50"/>
      <c r="IQ464" s="50"/>
      <c r="IR464" s="50"/>
      <c r="IS464" s="50"/>
    </row>
    <row r="465" spans="1:253" ht="14.25" customHeight="1" x14ac:dyDescent="0.2">
      <c r="A465" s="56" t="str">
        <f t="shared" si="50"/>
        <v>camera.3702</v>
      </c>
      <c r="B465" s="57">
        <v>3702</v>
      </c>
      <c r="C465" s="58" t="s">
        <v>1313</v>
      </c>
      <c r="D465" s="58">
        <v>70</v>
      </c>
      <c r="E465" s="58" t="s">
        <v>95</v>
      </c>
      <c r="F465" s="58" t="s">
        <v>96</v>
      </c>
      <c r="G465" s="58" t="s">
        <v>35</v>
      </c>
      <c r="H465" s="58" t="s">
        <v>3722</v>
      </c>
      <c r="I465" s="58" t="s">
        <v>1317</v>
      </c>
      <c r="J465" s="50" t="s">
        <v>98</v>
      </c>
      <c r="K465" s="63" t="s">
        <v>1235</v>
      </c>
      <c r="L465" s="50" t="s">
        <v>1318</v>
      </c>
      <c r="M465" s="58"/>
      <c r="N465" s="58"/>
      <c r="R465" s="50" t="s">
        <v>1675</v>
      </c>
      <c r="S465" s="50" t="s">
        <v>100</v>
      </c>
      <c r="T465" s="50">
        <v>2222</v>
      </c>
      <c r="U465" s="50" t="s">
        <v>66</v>
      </c>
      <c r="V465" s="50" t="s">
        <v>1319</v>
      </c>
      <c r="X465" s="60" t="s">
        <v>42</v>
      </c>
      <c r="AA465" s="50" t="s">
        <v>102</v>
      </c>
      <c r="AB465" s="58" t="s">
        <v>1313</v>
      </c>
      <c r="AD465" s="50">
        <v>0</v>
      </c>
      <c r="AE465" s="50">
        <v>0</v>
      </c>
      <c r="AF465" s="50">
        <v>300</v>
      </c>
      <c r="AG465" s="50" t="s">
        <v>43</v>
      </c>
      <c r="AH465" s="50" t="str">
        <f t="shared" si="52"/>
        <v>C-37 70 C-37 70,000</v>
      </c>
      <c r="AI465" s="50"/>
      <c r="AJ465" s="50" t="str">
        <f t="shared" si="53"/>
        <v>{'Camera information':{'Identifier':'camera.3702','Number':3702,'Group':'C-37','Name':'C-37 70 C-37 70,000','Location':'A-2',</v>
      </c>
      <c r="AK465" s="50" t="str">
        <f t="shared" si="51"/>
        <v>'Description':'C-37 70 C-37 70,000','Symbol':'Fixed camera','Owner':'Eix Diagonal','Municipality':'-','Kilometric Point':'70','Road':'C-37','Direction':'',</v>
      </c>
      <c r="AL465" s="50" t="str">
        <f t="shared" si="54"/>
        <v>'Latitude':'0','Longitude':'0','Manufacturer':'VG4 AutoDome','Model':'BOSCH F0002E43','Protocol':'		Ultrak','Polling':300,</v>
      </c>
      <c r="AM465" s="50" t="str">
        <f t="shared" si="49"/>
        <v>'Connection':{'Address':'172.28.5.70','Multicast address':'				225.1.5.70','User':'','Password':'','HTTP port':,'ONVIF port':,'RTSP port':},</v>
      </c>
      <c r="AN465" s="50" t="str">
        <f t="shared" si="55"/>
        <v>'PTZ protocol':{'Protocol':'		Ultrak','Address':			1,'Port':2222,'Serial settings':'1200,8,E,1'}}},</v>
      </c>
      <c r="AO465" s="50"/>
      <c r="AP465" s="50"/>
      <c r="AQ465" s="50"/>
      <c r="AR465" s="50"/>
      <c r="AS465" s="50"/>
      <c r="AT465" s="50"/>
      <c r="AU465" s="50"/>
      <c r="AV465" s="50"/>
      <c r="AW465" s="50"/>
      <c r="AX465" s="50"/>
      <c r="AY465" s="50"/>
      <c r="AZ465" s="50"/>
      <c r="BA465" s="50"/>
      <c r="BB465" s="50"/>
      <c r="BC465" s="50"/>
      <c r="BD465" s="50"/>
      <c r="BE465" s="50"/>
      <c r="BF465" s="50"/>
      <c r="BG465" s="50"/>
      <c r="BH465" s="50"/>
      <c r="BI465" s="50"/>
      <c r="BJ465" s="50"/>
      <c r="BK465" s="50"/>
      <c r="BL465" s="50"/>
      <c r="BM465" s="50"/>
      <c r="BN465" s="50"/>
      <c r="BO465" s="50"/>
      <c r="BP465" s="50"/>
      <c r="BQ465" s="50"/>
      <c r="BR465" s="50"/>
      <c r="BS465" s="50"/>
      <c r="BT465" s="50"/>
      <c r="BU465" s="50"/>
      <c r="BV465" s="50"/>
      <c r="BW465" s="50"/>
      <c r="BX465" s="50"/>
      <c r="BY465" s="50"/>
      <c r="BZ465" s="50"/>
      <c r="CA465" s="50"/>
      <c r="CB465" s="50"/>
      <c r="CC465" s="50"/>
      <c r="CD465" s="50"/>
      <c r="CE465" s="50"/>
      <c r="CF465" s="50"/>
      <c r="CG465" s="50"/>
      <c r="CH465" s="50"/>
      <c r="CI465" s="50"/>
      <c r="CJ465" s="50"/>
      <c r="CK465" s="50"/>
      <c r="CL465" s="50"/>
      <c r="CM465" s="50"/>
      <c r="CN465" s="50"/>
      <c r="CO465" s="50"/>
      <c r="CP465" s="50"/>
      <c r="CQ465" s="50"/>
      <c r="CR465" s="50"/>
      <c r="CS465" s="50"/>
      <c r="CT465" s="50"/>
      <c r="CU465" s="50"/>
      <c r="CV465" s="50"/>
      <c r="CW465" s="50"/>
      <c r="CX465" s="50"/>
      <c r="CY465" s="50"/>
      <c r="CZ465" s="50"/>
      <c r="DA465" s="50"/>
      <c r="DB465" s="50"/>
      <c r="DC465" s="50"/>
      <c r="DD465" s="50"/>
      <c r="DE465" s="50"/>
      <c r="DF465" s="50"/>
      <c r="DG465" s="50"/>
      <c r="DH465" s="50"/>
      <c r="DI465" s="50"/>
      <c r="DJ465" s="50"/>
      <c r="DK465" s="50"/>
      <c r="DL465" s="50"/>
      <c r="DM465" s="50"/>
      <c r="DN465" s="50"/>
      <c r="DO465" s="50"/>
      <c r="DP465" s="50"/>
      <c r="DQ465" s="50"/>
      <c r="DR465" s="50"/>
      <c r="DS465" s="50"/>
      <c r="DT465" s="50"/>
      <c r="DU465" s="50"/>
      <c r="DV465" s="50"/>
      <c r="DW465" s="50"/>
      <c r="DX465" s="50"/>
      <c r="DY465" s="50"/>
      <c r="DZ465" s="50"/>
      <c r="EA465" s="50"/>
      <c r="EB465" s="50"/>
      <c r="EC465" s="50"/>
      <c r="ED465" s="50"/>
      <c r="EE465" s="50"/>
      <c r="EF465" s="50"/>
      <c r="EG465" s="50"/>
      <c r="EH465" s="50"/>
      <c r="EI465" s="50"/>
      <c r="EJ465" s="50"/>
      <c r="EK465" s="50"/>
      <c r="EL465" s="50"/>
      <c r="EM465" s="50"/>
      <c r="EN465" s="50"/>
      <c r="EO465" s="50"/>
      <c r="EP465" s="50"/>
      <c r="EQ465" s="50"/>
      <c r="ER465" s="50"/>
      <c r="ES465" s="50"/>
      <c r="ET465" s="50"/>
      <c r="EU465" s="50"/>
      <c r="EV465" s="50"/>
      <c r="EW465" s="50"/>
      <c r="EX465" s="50"/>
      <c r="EY465" s="50"/>
      <c r="EZ465" s="50"/>
      <c r="FA465" s="50"/>
      <c r="FB465" s="50"/>
      <c r="FC465" s="50"/>
      <c r="FD465" s="50"/>
      <c r="FE465" s="50"/>
      <c r="FF465" s="50"/>
      <c r="FG465" s="50"/>
      <c r="FH465" s="50"/>
      <c r="FI465" s="50"/>
      <c r="FJ465" s="50"/>
      <c r="FK465" s="50"/>
      <c r="FL465" s="50"/>
      <c r="FM465" s="50"/>
      <c r="FN465" s="50"/>
      <c r="FO465" s="50"/>
      <c r="FP465" s="50"/>
      <c r="FQ465" s="50"/>
      <c r="FR465" s="50"/>
      <c r="FS465" s="50"/>
      <c r="FT465" s="50"/>
      <c r="FU465" s="50"/>
      <c r="FV465" s="50"/>
      <c r="FW465" s="50"/>
      <c r="FX465" s="50"/>
      <c r="FY465" s="50"/>
      <c r="FZ465" s="50"/>
      <c r="GA465" s="50"/>
      <c r="GB465" s="50"/>
      <c r="GC465" s="50"/>
      <c r="GD465" s="50"/>
      <c r="GE465" s="50"/>
      <c r="GF465" s="50"/>
      <c r="GG465" s="50"/>
      <c r="GH465" s="50"/>
      <c r="GI465" s="50"/>
      <c r="GJ465" s="50"/>
      <c r="GK465" s="50"/>
      <c r="GL465" s="50"/>
      <c r="GM465" s="50"/>
      <c r="GN465" s="50"/>
      <c r="GO465" s="50"/>
      <c r="GP465" s="50"/>
      <c r="GQ465" s="50"/>
      <c r="GR465" s="50"/>
      <c r="GS465" s="50"/>
      <c r="GT465" s="50"/>
      <c r="GU465" s="50"/>
      <c r="GV465" s="50"/>
      <c r="GW465" s="50"/>
      <c r="GX465" s="50"/>
      <c r="GY465" s="50"/>
      <c r="GZ465" s="50"/>
      <c r="HA465" s="50"/>
      <c r="HB465" s="50"/>
      <c r="HC465" s="50"/>
      <c r="HD465" s="50"/>
      <c r="HE465" s="50"/>
      <c r="HF465" s="50"/>
      <c r="HG465" s="50"/>
      <c r="HH465" s="50"/>
      <c r="HI465" s="50"/>
      <c r="HJ465" s="50"/>
      <c r="HK465" s="50"/>
      <c r="HL465" s="50"/>
      <c r="HM465" s="50"/>
      <c r="HN465" s="50"/>
      <c r="HO465" s="50"/>
      <c r="HP465" s="50"/>
      <c r="HQ465" s="50"/>
      <c r="HR465" s="50"/>
      <c r="HS465" s="50"/>
      <c r="HT465" s="50"/>
      <c r="HU465" s="50"/>
      <c r="HV465" s="50"/>
      <c r="HW465" s="50"/>
      <c r="HX465" s="50"/>
      <c r="HY465" s="50"/>
      <c r="HZ465" s="50"/>
      <c r="IA465" s="50"/>
      <c r="IB465" s="50"/>
      <c r="IC465" s="50"/>
      <c r="ID465" s="50"/>
      <c r="IE465" s="50"/>
      <c r="IF465" s="50"/>
      <c r="IG465" s="50"/>
      <c r="IH465" s="50"/>
      <c r="II465" s="50"/>
      <c r="IJ465" s="50"/>
      <c r="IK465" s="50"/>
      <c r="IL465" s="50"/>
      <c r="IM465" s="50"/>
      <c r="IN465" s="50"/>
      <c r="IO465" s="50"/>
      <c r="IP465" s="50"/>
      <c r="IQ465" s="50"/>
      <c r="IR465" s="50"/>
      <c r="IS465" s="50"/>
    </row>
    <row r="466" spans="1:253" ht="14.25" customHeight="1" x14ac:dyDescent="0.2">
      <c r="A466" s="56" t="str">
        <f t="shared" si="50"/>
        <v>camera.3703</v>
      </c>
      <c r="B466" s="57">
        <v>3703</v>
      </c>
      <c r="C466" s="58" t="s">
        <v>1313</v>
      </c>
      <c r="D466" s="58">
        <v>72</v>
      </c>
      <c r="E466" s="58" t="s">
        <v>95</v>
      </c>
      <c r="F466" s="58" t="s">
        <v>96</v>
      </c>
      <c r="G466" s="58" t="s">
        <v>35</v>
      </c>
      <c r="H466" s="58" t="s">
        <v>3722</v>
      </c>
      <c r="I466" s="58" t="s">
        <v>1320</v>
      </c>
      <c r="J466" s="50" t="s">
        <v>98</v>
      </c>
      <c r="K466" s="63" t="s">
        <v>1235</v>
      </c>
      <c r="L466" s="50" t="s">
        <v>1321</v>
      </c>
      <c r="M466" s="58"/>
      <c r="N466" s="58"/>
      <c r="R466" s="50" t="s">
        <v>1675</v>
      </c>
      <c r="S466" s="50" t="s">
        <v>100</v>
      </c>
      <c r="T466" s="50">
        <v>2222</v>
      </c>
      <c r="U466" s="50" t="s">
        <v>66</v>
      </c>
      <c r="V466" s="50" t="s">
        <v>1322</v>
      </c>
      <c r="X466" s="60" t="s">
        <v>42</v>
      </c>
      <c r="AA466" s="50" t="s">
        <v>102</v>
      </c>
      <c r="AB466" s="58" t="s">
        <v>1313</v>
      </c>
      <c r="AD466" s="50">
        <v>0</v>
      </c>
      <c r="AE466" s="50">
        <v>0</v>
      </c>
      <c r="AF466" s="50">
        <v>300</v>
      </c>
      <c r="AG466" s="50" t="s">
        <v>43</v>
      </c>
      <c r="AH466" s="50" t="str">
        <f t="shared" si="52"/>
        <v>C-37 72 C-37 72,000</v>
      </c>
      <c r="AI466" s="50"/>
      <c r="AJ466" s="50" t="str">
        <f t="shared" si="53"/>
        <v>{'Camera information':{'Identifier':'camera.3703','Number':3703,'Group':'C-37','Name':'C-37 72 C-37 72,000','Location':'A-2',</v>
      </c>
      <c r="AK466" s="50" t="str">
        <f t="shared" si="51"/>
        <v>'Description':'C-37 72 C-37 72,000','Symbol':'Fixed camera','Owner':'Eix Diagonal','Municipality':'-','Kilometric Point':'72','Road':'C-37','Direction':'',</v>
      </c>
      <c r="AL466" s="50" t="str">
        <f t="shared" si="54"/>
        <v>'Latitude':'0','Longitude':'0','Manufacturer':'VG4 AutoDome','Model':'BOSCH F0002E43','Protocol':'		Ultrak','Polling':300,</v>
      </c>
      <c r="AM466" s="50" t="str">
        <f t="shared" si="49"/>
        <v>'Connection':{'Address':'172.28.5.72','Multicast address':'				225.1.5.72','User':'','Password':'','HTTP port':,'ONVIF port':,'RTSP port':},</v>
      </c>
      <c r="AN466" s="50" t="str">
        <f t="shared" si="55"/>
        <v>'PTZ protocol':{'Protocol':'		Ultrak','Address':			1,'Port':2222,'Serial settings':'1200,8,E,1'}}},</v>
      </c>
      <c r="AO466" s="50"/>
      <c r="AP466" s="50"/>
      <c r="AQ466" s="50"/>
      <c r="AR466" s="50"/>
      <c r="AS466" s="50"/>
      <c r="AT466" s="50"/>
      <c r="AU466" s="50"/>
      <c r="AV466" s="50"/>
      <c r="AW466" s="50"/>
      <c r="AX466" s="50"/>
      <c r="AY466" s="50"/>
      <c r="AZ466" s="50"/>
      <c r="BA466" s="50"/>
      <c r="BB466" s="50"/>
      <c r="BC466" s="50"/>
      <c r="BD466" s="50"/>
      <c r="BE466" s="50"/>
      <c r="BF466" s="50"/>
      <c r="BG466" s="50"/>
      <c r="BH466" s="50"/>
      <c r="BI466" s="50"/>
      <c r="BJ466" s="50"/>
      <c r="BK466" s="50"/>
      <c r="BL466" s="50"/>
      <c r="BM466" s="50"/>
      <c r="BN466" s="50"/>
      <c r="BO466" s="50"/>
      <c r="BP466" s="50"/>
      <c r="BQ466" s="50"/>
      <c r="BR466" s="50"/>
      <c r="BS466" s="50"/>
      <c r="BT466" s="50"/>
      <c r="BU466" s="50"/>
      <c r="BV466" s="50"/>
      <c r="BW466" s="50"/>
      <c r="BX466" s="50"/>
      <c r="BY466" s="50"/>
      <c r="BZ466" s="50"/>
      <c r="CA466" s="50"/>
      <c r="CB466" s="50"/>
      <c r="CC466" s="50"/>
      <c r="CD466" s="50"/>
      <c r="CE466" s="50"/>
      <c r="CF466" s="50"/>
      <c r="CG466" s="50"/>
      <c r="CH466" s="50"/>
      <c r="CI466" s="50"/>
      <c r="CJ466" s="50"/>
      <c r="CK466" s="50"/>
      <c r="CL466" s="50"/>
      <c r="CM466" s="50"/>
      <c r="CN466" s="50"/>
      <c r="CO466" s="50"/>
      <c r="CP466" s="50"/>
      <c r="CQ466" s="50"/>
      <c r="CR466" s="50"/>
      <c r="CS466" s="50"/>
      <c r="CT466" s="50"/>
      <c r="CU466" s="50"/>
      <c r="CV466" s="50"/>
      <c r="CW466" s="50"/>
      <c r="CX466" s="50"/>
      <c r="CY466" s="50"/>
      <c r="CZ466" s="50"/>
      <c r="DA466" s="50"/>
      <c r="DB466" s="50"/>
      <c r="DC466" s="50"/>
      <c r="DD466" s="50"/>
      <c r="DE466" s="50"/>
      <c r="DF466" s="50"/>
      <c r="DG466" s="50"/>
      <c r="DH466" s="50"/>
      <c r="DI466" s="50"/>
      <c r="DJ466" s="50"/>
      <c r="DK466" s="50"/>
      <c r="DL466" s="50"/>
      <c r="DM466" s="50"/>
      <c r="DN466" s="50"/>
      <c r="DO466" s="50"/>
      <c r="DP466" s="50"/>
      <c r="DQ466" s="50"/>
      <c r="DR466" s="50"/>
      <c r="DS466" s="50"/>
      <c r="DT466" s="50"/>
      <c r="DU466" s="50"/>
      <c r="DV466" s="50"/>
      <c r="DW466" s="50"/>
      <c r="DX466" s="50"/>
      <c r="DY466" s="50"/>
      <c r="DZ466" s="50"/>
      <c r="EA466" s="50"/>
      <c r="EB466" s="50"/>
      <c r="EC466" s="50"/>
      <c r="ED466" s="50"/>
      <c r="EE466" s="50"/>
      <c r="EF466" s="50"/>
      <c r="EG466" s="50"/>
      <c r="EH466" s="50"/>
      <c r="EI466" s="50"/>
      <c r="EJ466" s="50"/>
      <c r="EK466" s="50"/>
      <c r="EL466" s="50"/>
      <c r="EM466" s="50"/>
      <c r="EN466" s="50"/>
      <c r="EO466" s="50"/>
      <c r="EP466" s="50"/>
      <c r="EQ466" s="50"/>
      <c r="ER466" s="50"/>
      <c r="ES466" s="50"/>
      <c r="ET466" s="50"/>
      <c r="EU466" s="50"/>
      <c r="EV466" s="50"/>
      <c r="EW466" s="50"/>
      <c r="EX466" s="50"/>
      <c r="EY466" s="50"/>
      <c r="EZ466" s="50"/>
      <c r="FA466" s="50"/>
      <c r="FB466" s="50"/>
      <c r="FC466" s="50"/>
      <c r="FD466" s="50"/>
      <c r="FE466" s="50"/>
      <c r="FF466" s="50"/>
      <c r="FG466" s="50"/>
      <c r="FH466" s="50"/>
      <c r="FI466" s="50"/>
      <c r="FJ466" s="50"/>
      <c r="FK466" s="50"/>
      <c r="FL466" s="50"/>
      <c r="FM466" s="50"/>
      <c r="FN466" s="50"/>
      <c r="FO466" s="50"/>
      <c r="FP466" s="50"/>
      <c r="FQ466" s="50"/>
      <c r="FR466" s="50"/>
      <c r="FS466" s="50"/>
      <c r="FT466" s="50"/>
      <c r="FU466" s="50"/>
      <c r="FV466" s="50"/>
      <c r="FW466" s="50"/>
      <c r="FX466" s="50"/>
      <c r="FY466" s="50"/>
      <c r="FZ466" s="50"/>
      <c r="GA466" s="50"/>
      <c r="GB466" s="50"/>
      <c r="GC466" s="50"/>
      <c r="GD466" s="50"/>
      <c r="GE466" s="50"/>
      <c r="GF466" s="50"/>
      <c r="GG466" s="50"/>
      <c r="GH466" s="50"/>
      <c r="GI466" s="50"/>
      <c r="GJ466" s="50"/>
      <c r="GK466" s="50"/>
      <c r="GL466" s="50"/>
      <c r="GM466" s="50"/>
      <c r="GN466" s="50"/>
      <c r="GO466" s="50"/>
      <c r="GP466" s="50"/>
      <c r="GQ466" s="50"/>
      <c r="GR466" s="50"/>
      <c r="GS466" s="50"/>
      <c r="GT466" s="50"/>
      <c r="GU466" s="50"/>
      <c r="GV466" s="50"/>
      <c r="GW466" s="50"/>
      <c r="GX466" s="50"/>
      <c r="GY466" s="50"/>
      <c r="GZ466" s="50"/>
      <c r="HA466" s="50"/>
      <c r="HB466" s="50"/>
      <c r="HC466" s="50"/>
      <c r="HD466" s="50"/>
      <c r="HE466" s="50"/>
      <c r="HF466" s="50"/>
      <c r="HG466" s="50"/>
      <c r="HH466" s="50"/>
      <c r="HI466" s="50"/>
      <c r="HJ466" s="50"/>
      <c r="HK466" s="50"/>
      <c r="HL466" s="50"/>
      <c r="HM466" s="50"/>
      <c r="HN466" s="50"/>
      <c r="HO466" s="50"/>
      <c r="HP466" s="50"/>
      <c r="HQ466" s="50"/>
      <c r="HR466" s="50"/>
      <c r="HS466" s="50"/>
      <c r="HT466" s="50"/>
      <c r="HU466" s="50"/>
      <c r="HV466" s="50"/>
      <c r="HW466" s="50"/>
      <c r="HX466" s="50"/>
      <c r="HY466" s="50"/>
      <c r="HZ466" s="50"/>
      <c r="IA466" s="50"/>
      <c r="IB466" s="50"/>
      <c r="IC466" s="50"/>
      <c r="ID466" s="50"/>
      <c r="IE466" s="50"/>
      <c r="IF466" s="50"/>
      <c r="IG466" s="50"/>
      <c r="IH466" s="50"/>
      <c r="II466" s="50"/>
      <c r="IJ466" s="50"/>
      <c r="IK466" s="50"/>
      <c r="IL466" s="50"/>
      <c r="IM466" s="50"/>
      <c r="IN466" s="50"/>
      <c r="IO466" s="50"/>
      <c r="IP466" s="50"/>
      <c r="IQ466" s="50"/>
      <c r="IR466" s="50"/>
      <c r="IS466" s="50"/>
    </row>
    <row r="467" spans="1:253" ht="14.25" customHeight="1" x14ac:dyDescent="0.2">
      <c r="A467" s="56" t="str">
        <f t="shared" si="50"/>
        <v>camera.3704</v>
      </c>
      <c r="B467" s="57">
        <v>3704</v>
      </c>
      <c r="C467" s="58" t="s">
        <v>1313</v>
      </c>
      <c r="D467" s="58">
        <v>74</v>
      </c>
      <c r="E467" s="58" t="s">
        <v>95</v>
      </c>
      <c r="F467" s="58" t="s">
        <v>96</v>
      </c>
      <c r="G467" s="58" t="s">
        <v>35</v>
      </c>
      <c r="H467" s="58" t="s">
        <v>3722</v>
      </c>
      <c r="I467" s="58" t="s">
        <v>1323</v>
      </c>
      <c r="J467" s="50" t="s">
        <v>98</v>
      </c>
      <c r="K467" s="63" t="s">
        <v>1235</v>
      </c>
      <c r="L467" s="50" t="s">
        <v>1324</v>
      </c>
      <c r="M467" s="58"/>
      <c r="N467" s="58"/>
      <c r="R467" s="50" t="s">
        <v>1675</v>
      </c>
      <c r="S467" s="50" t="s">
        <v>100</v>
      </c>
      <c r="T467" s="50">
        <v>2222</v>
      </c>
      <c r="U467" s="50" t="s">
        <v>66</v>
      </c>
      <c r="V467" s="50" t="s">
        <v>1325</v>
      </c>
      <c r="X467" s="60" t="s">
        <v>42</v>
      </c>
      <c r="AA467" s="50" t="s">
        <v>102</v>
      </c>
      <c r="AB467" s="58" t="s">
        <v>1313</v>
      </c>
      <c r="AD467" s="50">
        <v>0</v>
      </c>
      <c r="AE467" s="50">
        <v>0</v>
      </c>
      <c r="AF467" s="50">
        <v>300</v>
      </c>
      <c r="AG467" s="50" t="s">
        <v>43</v>
      </c>
      <c r="AH467" s="50" t="str">
        <f t="shared" si="52"/>
        <v>C-37 74 C-37 74,000</v>
      </c>
      <c r="AI467" s="50"/>
      <c r="AJ467" s="50" t="str">
        <f t="shared" si="53"/>
        <v>{'Camera information':{'Identifier':'camera.3704','Number':3704,'Group':'C-37','Name':'C-37 74 C-37 74,000','Location':'A-2',</v>
      </c>
      <c r="AK467" s="50" t="str">
        <f t="shared" si="51"/>
        <v>'Description':'C-37 74 C-37 74,000','Symbol':'Fixed camera','Owner':'Eix Diagonal','Municipality':'-','Kilometric Point':'74','Road':'C-37','Direction':'',</v>
      </c>
      <c r="AL467" s="50" t="str">
        <f t="shared" si="54"/>
        <v>'Latitude':'0','Longitude':'0','Manufacturer':'VG4 AutoDome','Model':'BOSCH F0002E43','Protocol':'		Ultrak','Polling':300,</v>
      </c>
      <c r="AM467" s="50" t="str">
        <f t="shared" si="49"/>
        <v>'Connection':{'Address':'172.28.5.74','Multicast address':'				225.1.5.74','User':'','Password':'','HTTP port':,'ONVIF port':,'RTSP port':},</v>
      </c>
      <c r="AN467" s="50" t="str">
        <f t="shared" si="55"/>
        <v>'PTZ protocol':{'Protocol':'		Ultrak','Address':			1,'Port':2222,'Serial settings':'1200,8,E,1'}}},</v>
      </c>
      <c r="AO467" s="50"/>
      <c r="AP467" s="50"/>
      <c r="AQ467" s="50"/>
      <c r="AR467" s="50"/>
      <c r="AS467" s="50"/>
      <c r="AT467" s="50"/>
      <c r="AU467" s="50"/>
      <c r="AV467" s="50"/>
      <c r="AW467" s="50"/>
      <c r="AX467" s="50"/>
      <c r="AY467" s="50"/>
      <c r="AZ467" s="50"/>
      <c r="BA467" s="50"/>
      <c r="BB467" s="50"/>
      <c r="BC467" s="50"/>
      <c r="BD467" s="50"/>
      <c r="BE467" s="50"/>
      <c r="BF467" s="50"/>
      <c r="BG467" s="50"/>
      <c r="BH467" s="50"/>
      <c r="BI467" s="50"/>
      <c r="BJ467" s="50"/>
      <c r="BK467" s="50"/>
      <c r="BL467" s="50"/>
      <c r="BM467" s="50"/>
      <c r="BN467" s="50"/>
      <c r="BO467" s="50"/>
      <c r="BP467" s="50"/>
      <c r="BQ467" s="50"/>
      <c r="BR467" s="50"/>
      <c r="BS467" s="50"/>
      <c r="BT467" s="50"/>
      <c r="BU467" s="50"/>
      <c r="BV467" s="50"/>
      <c r="BW467" s="50"/>
      <c r="BX467" s="50"/>
      <c r="BY467" s="50"/>
      <c r="BZ467" s="50"/>
      <c r="CA467" s="50"/>
      <c r="CB467" s="50"/>
      <c r="CC467" s="50"/>
      <c r="CD467" s="50"/>
      <c r="CE467" s="50"/>
      <c r="CF467" s="50"/>
      <c r="CG467" s="50"/>
      <c r="CH467" s="50"/>
      <c r="CI467" s="50"/>
      <c r="CJ467" s="50"/>
      <c r="CK467" s="50"/>
      <c r="CL467" s="50"/>
      <c r="CM467" s="50"/>
      <c r="CN467" s="50"/>
      <c r="CO467" s="50"/>
      <c r="CP467" s="50"/>
      <c r="CQ467" s="50"/>
      <c r="CR467" s="50"/>
      <c r="CS467" s="50"/>
      <c r="CT467" s="50"/>
      <c r="CU467" s="50"/>
      <c r="CV467" s="50"/>
      <c r="CW467" s="50"/>
      <c r="CX467" s="50"/>
      <c r="CY467" s="50"/>
      <c r="CZ467" s="50"/>
      <c r="DA467" s="50"/>
      <c r="DB467" s="50"/>
      <c r="DC467" s="50"/>
      <c r="DD467" s="50"/>
      <c r="DE467" s="50"/>
      <c r="DF467" s="50"/>
      <c r="DG467" s="50"/>
      <c r="DH467" s="50"/>
      <c r="DI467" s="50"/>
      <c r="DJ467" s="50"/>
      <c r="DK467" s="50"/>
      <c r="DL467" s="50"/>
      <c r="DM467" s="50"/>
      <c r="DN467" s="50"/>
      <c r="DO467" s="50"/>
      <c r="DP467" s="50"/>
      <c r="DQ467" s="50"/>
      <c r="DR467" s="50"/>
      <c r="DS467" s="50"/>
      <c r="DT467" s="50"/>
      <c r="DU467" s="50"/>
      <c r="DV467" s="50"/>
      <c r="DW467" s="50"/>
      <c r="DX467" s="50"/>
      <c r="DY467" s="50"/>
      <c r="DZ467" s="50"/>
      <c r="EA467" s="50"/>
      <c r="EB467" s="50"/>
      <c r="EC467" s="50"/>
      <c r="ED467" s="50"/>
      <c r="EE467" s="50"/>
      <c r="EF467" s="50"/>
      <c r="EG467" s="50"/>
      <c r="EH467" s="50"/>
      <c r="EI467" s="50"/>
      <c r="EJ467" s="50"/>
      <c r="EK467" s="50"/>
      <c r="EL467" s="50"/>
      <c r="EM467" s="50"/>
      <c r="EN467" s="50"/>
      <c r="EO467" s="50"/>
      <c r="EP467" s="50"/>
      <c r="EQ467" s="50"/>
      <c r="ER467" s="50"/>
      <c r="ES467" s="50"/>
      <c r="ET467" s="50"/>
      <c r="EU467" s="50"/>
      <c r="EV467" s="50"/>
      <c r="EW467" s="50"/>
      <c r="EX467" s="50"/>
      <c r="EY467" s="50"/>
      <c r="EZ467" s="50"/>
      <c r="FA467" s="50"/>
      <c r="FB467" s="50"/>
      <c r="FC467" s="50"/>
      <c r="FD467" s="50"/>
      <c r="FE467" s="50"/>
      <c r="FF467" s="50"/>
      <c r="FG467" s="50"/>
      <c r="FH467" s="50"/>
      <c r="FI467" s="50"/>
      <c r="FJ467" s="50"/>
      <c r="FK467" s="50"/>
      <c r="FL467" s="50"/>
      <c r="FM467" s="50"/>
      <c r="FN467" s="50"/>
      <c r="FO467" s="50"/>
      <c r="FP467" s="50"/>
      <c r="FQ467" s="50"/>
      <c r="FR467" s="50"/>
      <c r="FS467" s="50"/>
      <c r="FT467" s="50"/>
      <c r="FU467" s="50"/>
      <c r="FV467" s="50"/>
      <c r="FW467" s="50"/>
      <c r="FX467" s="50"/>
      <c r="FY467" s="50"/>
      <c r="FZ467" s="50"/>
      <c r="GA467" s="50"/>
      <c r="GB467" s="50"/>
      <c r="GC467" s="50"/>
      <c r="GD467" s="50"/>
      <c r="GE467" s="50"/>
      <c r="GF467" s="50"/>
      <c r="GG467" s="50"/>
      <c r="GH467" s="50"/>
      <c r="GI467" s="50"/>
      <c r="GJ467" s="50"/>
      <c r="GK467" s="50"/>
      <c r="GL467" s="50"/>
      <c r="GM467" s="50"/>
      <c r="GN467" s="50"/>
      <c r="GO467" s="50"/>
      <c r="GP467" s="50"/>
      <c r="GQ467" s="50"/>
      <c r="GR467" s="50"/>
      <c r="GS467" s="50"/>
      <c r="GT467" s="50"/>
      <c r="GU467" s="50"/>
      <c r="GV467" s="50"/>
      <c r="GW467" s="50"/>
      <c r="GX467" s="50"/>
      <c r="GY467" s="50"/>
      <c r="GZ467" s="50"/>
      <c r="HA467" s="50"/>
      <c r="HB467" s="50"/>
      <c r="HC467" s="50"/>
      <c r="HD467" s="50"/>
      <c r="HE467" s="50"/>
      <c r="HF467" s="50"/>
      <c r="HG467" s="50"/>
      <c r="HH467" s="50"/>
      <c r="HI467" s="50"/>
      <c r="HJ467" s="50"/>
      <c r="HK467" s="50"/>
      <c r="HL467" s="50"/>
      <c r="HM467" s="50"/>
      <c r="HN467" s="50"/>
      <c r="HO467" s="50"/>
      <c r="HP467" s="50"/>
      <c r="HQ467" s="50"/>
      <c r="HR467" s="50"/>
      <c r="HS467" s="50"/>
      <c r="HT467" s="50"/>
      <c r="HU467" s="50"/>
      <c r="HV467" s="50"/>
      <c r="HW467" s="50"/>
      <c r="HX467" s="50"/>
      <c r="HY467" s="50"/>
      <c r="HZ467" s="50"/>
      <c r="IA467" s="50"/>
      <c r="IB467" s="50"/>
      <c r="IC467" s="50"/>
      <c r="ID467" s="50"/>
      <c r="IE467" s="50"/>
      <c r="IF467" s="50"/>
      <c r="IG467" s="50"/>
      <c r="IH467" s="50"/>
      <c r="II467" s="50"/>
      <c r="IJ467" s="50"/>
      <c r="IK467" s="50"/>
      <c r="IL467" s="50"/>
      <c r="IM467" s="50"/>
      <c r="IN467" s="50"/>
      <c r="IO467" s="50"/>
      <c r="IP467" s="50"/>
      <c r="IQ467" s="50"/>
      <c r="IR467" s="50"/>
      <c r="IS467" s="50"/>
    </row>
    <row r="468" spans="1:253" ht="14.25" customHeight="1" x14ac:dyDescent="0.2">
      <c r="A468" s="56" t="str">
        <f t="shared" si="50"/>
        <v>camera.3705</v>
      </c>
      <c r="B468" s="57">
        <v>3705</v>
      </c>
      <c r="C468" s="58" t="s">
        <v>1313</v>
      </c>
      <c r="D468" s="58">
        <v>78</v>
      </c>
      <c r="E468" s="58" t="s">
        <v>95</v>
      </c>
      <c r="F468" s="58" t="s">
        <v>96</v>
      </c>
      <c r="G468" s="58" t="s">
        <v>35</v>
      </c>
      <c r="H468" s="58" t="s">
        <v>3722</v>
      </c>
      <c r="I468" s="58" t="s">
        <v>1326</v>
      </c>
      <c r="J468" s="50" t="s">
        <v>98</v>
      </c>
      <c r="K468" s="63" t="s">
        <v>1235</v>
      </c>
      <c r="L468" s="50" t="s">
        <v>1327</v>
      </c>
      <c r="M468" s="58"/>
      <c r="N468" s="58"/>
      <c r="R468" s="50" t="s">
        <v>1675</v>
      </c>
      <c r="S468" s="50" t="s">
        <v>100</v>
      </c>
      <c r="T468" s="50">
        <v>2222</v>
      </c>
      <c r="U468" s="50" t="s">
        <v>66</v>
      </c>
      <c r="V468" s="50" t="s">
        <v>1328</v>
      </c>
      <c r="X468" s="60" t="s">
        <v>42</v>
      </c>
      <c r="AA468" s="50" t="s">
        <v>102</v>
      </c>
      <c r="AB468" s="58" t="s">
        <v>1313</v>
      </c>
      <c r="AD468" s="50">
        <v>0</v>
      </c>
      <c r="AE468" s="50">
        <v>0</v>
      </c>
      <c r="AF468" s="50">
        <v>300</v>
      </c>
      <c r="AG468" s="50" t="s">
        <v>43</v>
      </c>
      <c r="AH468" s="50" t="str">
        <f t="shared" si="52"/>
        <v>C-37 78 C-37 78,000</v>
      </c>
      <c r="AI468" s="50"/>
      <c r="AJ468" s="50" t="str">
        <f t="shared" si="53"/>
        <v>{'Camera information':{'Identifier':'camera.3705','Number':3705,'Group':'C-37','Name':'C-37 78 C-37 78,000','Location':'A-2',</v>
      </c>
      <c r="AK468" s="50" t="str">
        <f t="shared" si="51"/>
        <v>'Description':'C-37 78 C-37 78,000','Symbol':'Fixed camera','Owner':'Eix Diagonal','Municipality':'-','Kilometric Point':'78','Road':'C-37','Direction':'',</v>
      </c>
      <c r="AL468" s="50" t="str">
        <f t="shared" si="54"/>
        <v>'Latitude':'0','Longitude':'0','Manufacturer':'VG4 AutoDome','Model':'BOSCH F0002E43','Protocol':'		Ultrak','Polling':300,</v>
      </c>
      <c r="AM468" s="50" t="str">
        <f t="shared" si="49"/>
        <v>'Connection':{'Address':'172.28.5.76','Multicast address':'				225.1.5.76','User':'','Password':'','HTTP port':,'ONVIF port':,'RTSP port':},</v>
      </c>
      <c r="AN468" s="50" t="str">
        <f t="shared" si="55"/>
        <v>'PTZ protocol':{'Protocol':'		Ultrak','Address':			1,'Port':2222,'Serial settings':'1200,8,E,1'}}},</v>
      </c>
      <c r="AO468" s="50"/>
      <c r="AP468" s="50"/>
      <c r="AQ468" s="50"/>
      <c r="AR468" s="50"/>
      <c r="AS468" s="50"/>
      <c r="AT468" s="50"/>
      <c r="AU468" s="50"/>
      <c r="AV468" s="50"/>
      <c r="AW468" s="50"/>
      <c r="AX468" s="50"/>
      <c r="AY468" s="50"/>
      <c r="AZ468" s="50"/>
      <c r="BA468" s="50"/>
      <c r="BB468" s="50"/>
      <c r="BC468" s="50"/>
      <c r="BD468" s="50"/>
      <c r="BE468" s="50"/>
      <c r="BF468" s="50"/>
      <c r="BG468" s="50"/>
      <c r="BH468" s="50"/>
      <c r="BI468" s="50"/>
      <c r="BJ468" s="50"/>
      <c r="BK468" s="50"/>
      <c r="BL468" s="50"/>
      <c r="BM468" s="50"/>
      <c r="BN468" s="50"/>
      <c r="BO468" s="50"/>
      <c r="BP468" s="50"/>
      <c r="BQ468" s="50"/>
      <c r="BR468" s="50"/>
      <c r="BS468" s="50"/>
      <c r="BT468" s="50"/>
      <c r="BU468" s="50"/>
      <c r="BV468" s="50"/>
      <c r="BW468" s="50"/>
      <c r="BX468" s="50"/>
      <c r="BY468" s="50"/>
      <c r="BZ468" s="50"/>
      <c r="CA468" s="50"/>
      <c r="CB468" s="50"/>
      <c r="CC468" s="50"/>
      <c r="CD468" s="50"/>
      <c r="CE468" s="50"/>
      <c r="CF468" s="50"/>
      <c r="CG468" s="50"/>
      <c r="CH468" s="50"/>
      <c r="CI468" s="50"/>
      <c r="CJ468" s="50"/>
      <c r="CK468" s="50"/>
      <c r="CL468" s="50"/>
      <c r="CM468" s="50"/>
      <c r="CN468" s="50"/>
      <c r="CO468" s="50"/>
      <c r="CP468" s="50"/>
      <c r="CQ468" s="50"/>
      <c r="CR468" s="50"/>
      <c r="CS468" s="50"/>
      <c r="CT468" s="50"/>
      <c r="CU468" s="50"/>
      <c r="CV468" s="50"/>
      <c r="CW468" s="50"/>
      <c r="CX468" s="50"/>
      <c r="CY468" s="50"/>
      <c r="CZ468" s="50"/>
      <c r="DA468" s="50"/>
      <c r="DB468" s="50"/>
      <c r="DC468" s="50"/>
      <c r="DD468" s="50"/>
      <c r="DE468" s="50"/>
      <c r="DF468" s="50"/>
      <c r="DG468" s="50"/>
      <c r="DH468" s="50"/>
      <c r="DI468" s="50"/>
      <c r="DJ468" s="50"/>
      <c r="DK468" s="50"/>
      <c r="DL468" s="50"/>
      <c r="DM468" s="50"/>
      <c r="DN468" s="50"/>
      <c r="DO468" s="50"/>
      <c r="DP468" s="50"/>
      <c r="DQ468" s="50"/>
      <c r="DR468" s="50"/>
      <c r="DS468" s="50"/>
      <c r="DT468" s="50"/>
      <c r="DU468" s="50"/>
      <c r="DV468" s="50"/>
      <c r="DW468" s="50"/>
      <c r="DX468" s="50"/>
      <c r="DY468" s="50"/>
      <c r="DZ468" s="50"/>
      <c r="EA468" s="50"/>
      <c r="EB468" s="50"/>
      <c r="EC468" s="50"/>
      <c r="ED468" s="50"/>
      <c r="EE468" s="50"/>
      <c r="EF468" s="50"/>
      <c r="EG468" s="50"/>
      <c r="EH468" s="50"/>
      <c r="EI468" s="50"/>
      <c r="EJ468" s="50"/>
      <c r="EK468" s="50"/>
      <c r="EL468" s="50"/>
      <c r="EM468" s="50"/>
      <c r="EN468" s="50"/>
      <c r="EO468" s="50"/>
      <c r="EP468" s="50"/>
      <c r="EQ468" s="50"/>
      <c r="ER468" s="50"/>
      <c r="ES468" s="50"/>
      <c r="ET468" s="50"/>
      <c r="EU468" s="50"/>
      <c r="EV468" s="50"/>
      <c r="EW468" s="50"/>
      <c r="EX468" s="50"/>
      <c r="EY468" s="50"/>
      <c r="EZ468" s="50"/>
      <c r="FA468" s="50"/>
      <c r="FB468" s="50"/>
      <c r="FC468" s="50"/>
      <c r="FD468" s="50"/>
      <c r="FE468" s="50"/>
      <c r="FF468" s="50"/>
      <c r="FG468" s="50"/>
      <c r="FH468" s="50"/>
      <c r="FI468" s="50"/>
      <c r="FJ468" s="50"/>
      <c r="FK468" s="50"/>
      <c r="FL468" s="50"/>
      <c r="FM468" s="50"/>
      <c r="FN468" s="50"/>
      <c r="FO468" s="50"/>
      <c r="FP468" s="50"/>
      <c r="FQ468" s="50"/>
      <c r="FR468" s="50"/>
      <c r="FS468" s="50"/>
      <c r="FT468" s="50"/>
      <c r="FU468" s="50"/>
      <c r="FV468" s="50"/>
      <c r="FW468" s="50"/>
      <c r="FX468" s="50"/>
      <c r="FY468" s="50"/>
      <c r="FZ468" s="50"/>
      <c r="GA468" s="50"/>
      <c r="GB468" s="50"/>
      <c r="GC468" s="50"/>
      <c r="GD468" s="50"/>
      <c r="GE468" s="50"/>
      <c r="GF468" s="50"/>
      <c r="GG468" s="50"/>
      <c r="GH468" s="50"/>
      <c r="GI468" s="50"/>
      <c r="GJ468" s="50"/>
      <c r="GK468" s="50"/>
      <c r="GL468" s="50"/>
      <c r="GM468" s="50"/>
      <c r="GN468" s="50"/>
      <c r="GO468" s="50"/>
      <c r="GP468" s="50"/>
      <c r="GQ468" s="50"/>
      <c r="GR468" s="50"/>
      <c r="GS468" s="50"/>
      <c r="GT468" s="50"/>
      <c r="GU468" s="50"/>
      <c r="GV468" s="50"/>
      <c r="GW468" s="50"/>
      <c r="GX468" s="50"/>
      <c r="GY468" s="50"/>
      <c r="GZ468" s="50"/>
      <c r="HA468" s="50"/>
      <c r="HB468" s="50"/>
      <c r="HC468" s="50"/>
      <c r="HD468" s="50"/>
      <c r="HE468" s="50"/>
      <c r="HF468" s="50"/>
      <c r="HG468" s="50"/>
      <c r="HH468" s="50"/>
      <c r="HI468" s="50"/>
      <c r="HJ468" s="50"/>
      <c r="HK468" s="50"/>
      <c r="HL468" s="50"/>
      <c r="HM468" s="50"/>
      <c r="HN468" s="50"/>
      <c r="HO468" s="50"/>
      <c r="HP468" s="50"/>
      <c r="HQ468" s="50"/>
      <c r="HR468" s="50"/>
      <c r="HS468" s="50"/>
      <c r="HT468" s="50"/>
      <c r="HU468" s="50"/>
      <c r="HV468" s="50"/>
      <c r="HW468" s="50"/>
      <c r="HX468" s="50"/>
      <c r="HY468" s="50"/>
      <c r="HZ468" s="50"/>
      <c r="IA468" s="50"/>
      <c r="IB468" s="50"/>
      <c r="IC468" s="50"/>
      <c r="ID468" s="50"/>
      <c r="IE468" s="50"/>
      <c r="IF468" s="50"/>
      <c r="IG468" s="50"/>
      <c r="IH468" s="50"/>
      <c r="II468" s="50"/>
      <c r="IJ468" s="50"/>
      <c r="IK468" s="50"/>
      <c r="IL468" s="50"/>
      <c r="IM468" s="50"/>
      <c r="IN468" s="50"/>
      <c r="IO468" s="50"/>
      <c r="IP468" s="50"/>
      <c r="IQ468" s="50"/>
      <c r="IR468" s="50"/>
      <c r="IS468" s="50"/>
    </row>
    <row r="469" spans="1:253" ht="14.25" customHeight="1" x14ac:dyDescent="0.2">
      <c r="A469" s="56" t="str">
        <f t="shared" si="50"/>
        <v>camera.3706</v>
      </c>
      <c r="B469" s="57">
        <v>3706</v>
      </c>
      <c r="C469" s="58" t="s">
        <v>1313</v>
      </c>
      <c r="D469" s="58">
        <v>79</v>
      </c>
      <c r="E469" s="58" t="s">
        <v>95</v>
      </c>
      <c r="F469" s="58" t="s">
        <v>96</v>
      </c>
      <c r="G469" s="58" t="s">
        <v>35</v>
      </c>
      <c r="H469" s="58" t="s">
        <v>3722</v>
      </c>
      <c r="I469" s="58" t="s">
        <v>1329</v>
      </c>
      <c r="J469" s="50" t="s">
        <v>98</v>
      </c>
      <c r="K469" s="63" t="s">
        <v>1235</v>
      </c>
      <c r="L469" s="50" t="s">
        <v>1330</v>
      </c>
      <c r="M469" s="58"/>
      <c r="N469" s="58"/>
      <c r="R469" s="50" t="s">
        <v>1675</v>
      </c>
      <c r="S469" s="50" t="s">
        <v>100</v>
      </c>
      <c r="T469" s="50">
        <v>2222</v>
      </c>
      <c r="U469" s="50" t="s">
        <v>66</v>
      </c>
      <c r="V469" s="50" t="s">
        <v>1331</v>
      </c>
      <c r="X469" s="60" t="s">
        <v>42</v>
      </c>
      <c r="AA469" s="50" t="s">
        <v>102</v>
      </c>
      <c r="AB469" s="58" t="s">
        <v>1313</v>
      </c>
      <c r="AD469" s="50">
        <v>0</v>
      </c>
      <c r="AE469" s="50">
        <v>0</v>
      </c>
      <c r="AF469" s="50">
        <v>300</v>
      </c>
      <c r="AG469" s="50" t="s">
        <v>43</v>
      </c>
      <c r="AH469" s="50" t="str">
        <f t="shared" si="52"/>
        <v>C-37 79 C-37 79,000</v>
      </c>
      <c r="AI469" s="50"/>
      <c r="AJ469" s="50" t="str">
        <f t="shared" si="53"/>
        <v>{'Camera information':{'Identifier':'camera.3706','Number':3706,'Group':'C-37','Name':'C-37 79 C-37 79,000','Location':'A-2',</v>
      </c>
      <c r="AK469" s="50" t="str">
        <f t="shared" si="51"/>
        <v>'Description':'C-37 79 C-37 79,000','Symbol':'Fixed camera','Owner':'Eix Diagonal','Municipality':'-','Kilometric Point':'79','Road':'C-37','Direction':'',</v>
      </c>
      <c r="AL469" s="50" t="str">
        <f t="shared" si="54"/>
        <v>'Latitude':'0','Longitude':'0','Manufacturer':'VG4 AutoDome','Model':'BOSCH F0002E43','Protocol':'		Ultrak','Polling':300,</v>
      </c>
      <c r="AM469" s="50" t="str">
        <f t="shared" si="49"/>
        <v>'Connection':{'Address':'172.28.5.79','Multicast address':'				225.1.5.79','User':'','Password':'','HTTP port':,'ONVIF port':,'RTSP port':},</v>
      </c>
      <c r="AN469" s="50" t="str">
        <f t="shared" si="55"/>
        <v>'PTZ protocol':{'Protocol':'		Ultrak','Address':			1,'Port':2222,'Serial settings':'1200,8,E,1'}}},</v>
      </c>
      <c r="AO469" s="50"/>
      <c r="AP469" s="50"/>
      <c r="AQ469" s="50"/>
      <c r="AR469" s="50"/>
      <c r="AS469" s="50"/>
      <c r="AT469" s="50"/>
      <c r="AU469" s="50"/>
      <c r="AV469" s="50"/>
      <c r="AW469" s="50"/>
      <c r="AX469" s="50"/>
      <c r="AY469" s="50"/>
      <c r="AZ469" s="50"/>
      <c r="BA469" s="50"/>
      <c r="BB469" s="50"/>
      <c r="BC469" s="50"/>
      <c r="BD469" s="50"/>
      <c r="BE469" s="50"/>
      <c r="BF469" s="50"/>
      <c r="BG469" s="50"/>
      <c r="BH469" s="50"/>
      <c r="BI469" s="50"/>
      <c r="BJ469" s="50"/>
      <c r="BK469" s="50"/>
      <c r="BL469" s="50"/>
      <c r="BM469" s="50"/>
      <c r="BN469" s="50"/>
      <c r="BO469" s="50"/>
      <c r="BP469" s="50"/>
      <c r="BQ469" s="50"/>
      <c r="BR469" s="50"/>
      <c r="BS469" s="50"/>
      <c r="BT469" s="50"/>
      <c r="BU469" s="50"/>
      <c r="BV469" s="50"/>
      <c r="BW469" s="50"/>
      <c r="BX469" s="50"/>
      <c r="BY469" s="50"/>
      <c r="BZ469" s="50"/>
      <c r="CA469" s="50"/>
      <c r="CB469" s="50"/>
      <c r="CC469" s="50"/>
      <c r="CD469" s="50"/>
      <c r="CE469" s="50"/>
      <c r="CF469" s="50"/>
      <c r="CG469" s="50"/>
      <c r="CH469" s="50"/>
      <c r="CI469" s="50"/>
      <c r="CJ469" s="50"/>
      <c r="CK469" s="50"/>
      <c r="CL469" s="50"/>
      <c r="CM469" s="50"/>
      <c r="CN469" s="50"/>
      <c r="CO469" s="50"/>
      <c r="CP469" s="50"/>
      <c r="CQ469" s="50"/>
      <c r="CR469" s="50"/>
      <c r="CS469" s="50"/>
      <c r="CT469" s="50"/>
      <c r="CU469" s="50"/>
      <c r="CV469" s="50"/>
      <c r="CW469" s="50"/>
      <c r="CX469" s="50"/>
      <c r="CY469" s="50"/>
      <c r="CZ469" s="50"/>
      <c r="DA469" s="50"/>
      <c r="DB469" s="50"/>
      <c r="DC469" s="50"/>
      <c r="DD469" s="50"/>
      <c r="DE469" s="50"/>
      <c r="DF469" s="50"/>
      <c r="DG469" s="50"/>
      <c r="DH469" s="50"/>
      <c r="DI469" s="50"/>
      <c r="DJ469" s="50"/>
      <c r="DK469" s="50"/>
      <c r="DL469" s="50"/>
      <c r="DM469" s="50"/>
      <c r="DN469" s="50"/>
      <c r="DO469" s="50"/>
      <c r="DP469" s="50"/>
      <c r="DQ469" s="50"/>
      <c r="DR469" s="50"/>
      <c r="DS469" s="50"/>
      <c r="DT469" s="50"/>
      <c r="DU469" s="50"/>
      <c r="DV469" s="50"/>
      <c r="DW469" s="50"/>
      <c r="DX469" s="50"/>
      <c r="DY469" s="50"/>
      <c r="DZ469" s="50"/>
      <c r="EA469" s="50"/>
      <c r="EB469" s="50"/>
      <c r="EC469" s="50"/>
      <c r="ED469" s="50"/>
      <c r="EE469" s="50"/>
      <c r="EF469" s="50"/>
      <c r="EG469" s="50"/>
      <c r="EH469" s="50"/>
      <c r="EI469" s="50"/>
      <c r="EJ469" s="50"/>
      <c r="EK469" s="50"/>
      <c r="EL469" s="50"/>
      <c r="EM469" s="50"/>
      <c r="EN469" s="50"/>
      <c r="EO469" s="50"/>
      <c r="EP469" s="50"/>
      <c r="EQ469" s="50"/>
      <c r="ER469" s="50"/>
      <c r="ES469" s="50"/>
      <c r="ET469" s="50"/>
      <c r="EU469" s="50"/>
      <c r="EV469" s="50"/>
      <c r="EW469" s="50"/>
      <c r="EX469" s="50"/>
      <c r="EY469" s="50"/>
      <c r="EZ469" s="50"/>
      <c r="FA469" s="50"/>
      <c r="FB469" s="50"/>
      <c r="FC469" s="50"/>
      <c r="FD469" s="50"/>
      <c r="FE469" s="50"/>
      <c r="FF469" s="50"/>
      <c r="FG469" s="50"/>
      <c r="FH469" s="50"/>
      <c r="FI469" s="50"/>
      <c r="FJ469" s="50"/>
      <c r="FK469" s="50"/>
      <c r="FL469" s="50"/>
      <c r="FM469" s="50"/>
      <c r="FN469" s="50"/>
      <c r="FO469" s="50"/>
      <c r="FP469" s="50"/>
      <c r="FQ469" s="50"/>
      <c r="FR469" s="50"/>
      <c r="FS469" s="50"/>
      <c r="FT469" s="50"/>
      <c r="FU469" s="50"/>
      <c r="FV469" s="50"/>
      <c r="FW469" s="50"/>
      <c r="FX469" s="50"/>
      <c r="FY469" s="50"/>
      <c r="FZ469" s="50"/>
      <c r="GA469" s="50"/>
      <c r="GB469" s="50"/>
      <c r="GC469" s="50"/>
      <c r="GD469" s="50"/>
      <c r="GE469" s="50"/>
      <c r="GF469" s="50"/>
      <c r="GG469" s="50"/>
      <c r="GH469" s="50"/>
      <c r="GI469" s="50"/>
      <c r="GJ469" s="50"/>
      <c r="GK469" s="50"/>
      <c r="GL469" s="50"/>
      <c r="GM469" s="50"/>
      <c r="GN469" s="50"/>
      <c r="GO469" s="50"/>
      <c r="GP469" s="50"/>
      <c r="GQ469" s="50"/>
      <c r="GR469" s="50"/>
      <c r="GS469" s="50"/>
      <c r="GT469" s="50"/>
      <c r="GU469" s="50"/>
      <c r="GV469" s="50"/>
      <c r="GW469" s="50"/>
      <c r="GX469" s="50"/>
      <c r="GY469" s="50"/>
      <c r="GZ469" s="50"/>
      <c r="HA469" s="50"/>
      <c r="HB469" s="50"/>
      <c r="HC469" s="50"/>
      <c r="HD469" s="50"/>
      <c r="HE469" s="50"/>
      <c r="HF469" s="50"/>
      <c r="HG469" s="50"/>
      <c r="HH469" s="50"/>
      <c r="HI469" s="50"/>
      <c r="HJ469" s="50"/>
      <c r="HK469" s="50"/>
      <c r="HL469" s="50"/>
      <c r="HM469" s="50"/>
      <c r="HN469" s="50"/>
      <c r="HO469" s="50"/>
      <c r="HP469" s="50"/>
      <c r="HQ469" s="50"/>
      <c r="HR469" s="50"/>
      <c r="HS469" s="50"/>
      <c r="HT469" s="50"/>
      <c r="HU469" s="50"/>
      <c r="HV469" s="50"/>
      <c r="HW469" s="50"/>
      <c r="HX469" s="50"/>
      <c r="HY469" s="50"/>
      <c r="HZ469" s="50"/>
      <c r="IA469" s="50"/>
      <c r="IB469" s="50"/>
      <c r="IC469" s="50"/>
      <c r="ID469" s="50"/>
      <c r="IE469" s="50"/>
      <c r="IF469" s="50"/>
      <c r="IG469" s="50"/>
      <c r="IH469" s="50"/>
      <c r="II469" s="50"/>
      <c r="IJ469" s="50"/>
      <c r="IK469" s="50"/>
      <c r="IL469" s="50"/>
      <c r="IM469" s="50"/>
      <c r="IN469" s="50"/>
      <c r="IO469" s="50"/>
      <c r="IP469" s="50"/>
      <c r="IQ469" s="50"/>
      <c r="IR469" s="50"/>
      <c r="IS469" s="50"/>
    </row>
    <row r="470" spans="1:253" ht="14.25" customHeight="1" x14ac:dyDescent="0.2">
      <c r="A470" s="56" t="str">
        <f t="shared" si="50"/>
        <v>camera.1508</v>
      </c>
      <c r="B470" s="57">
        <v>1508</v>
      </c>
      <c r="C470" s="58" t="s">
        <v>94</v>
      </c>
      <c r="D470" s="58">
        <v>8</v>
      </c>
      <c r="E470" s="58" t="s">
        <v>95</v>
      </c>
      <c r="F470" s="58" t="s">
        <v>96</v>
      </c>
      <c r="G470" s="58" t="s">
        <v>35</v>
      </c>
      <c r="H470" s="58" t="s">
        <v>3722</v>
      </c>
      <c r="I470" s="58" t="s">
        <v>1332</v>
      </c>
      <c r="J470" s="50" t="s">
        <v>98</v>
      </c>
      <c r="K470" s="63" t="s">
        <v>1235</v>
      </c>
      <c r="L470" s="50" t="s">
        <v>1333</v>
      </c>
      <c r="M470" s="58"/>
      <c r="N470" s="58"/>
      <c r="R470" s="50" t="s">
        <v>1675</v>
      </c>
      <c r="S470" s="50" t="s">
        <v>100</v>
      </c>
      <c r="T470" s="50">
        <v>2222</v>
      </c>
      <c r="U470" s="50" t="s">
        <v>66</v>
      </c>
      <c r="V470" s="50" t="s">
        <v>1334</v>
      </c>
      <c r="X470" s="60" t="s">
        <v>42</v>
      </c>
      <c r="AA470" s="50" t="s">
        <v>102</v>
      </c>
      <c r="AB470" s="58" t="s">
        <v>94</v>
      </c>
      <c r="AD470" s="50">
        <v>0</v>
      </c>
      <c r="AE470" s="50">
        <v>0</v>
      </c>
      <c r="AF470" s="50">
        <v>300</v>
      </c>
      <c r="AG470" s="50" t="s">
        <v>43</v>
      </c>
      <c r="AH470" s="50" t="str">
        <f t="shared" si="52"/>
        <v>C-15 8 C-15 8,000</v>
      </c>
      <c r="AI470" s="50"/>
      <c r="AJ470" s="50" t="str">
        <f t="shared" si="53"/>
        <v>{'Camera information':{'Identifier':'camera.1508','Number':1508,'Group':'C-15','Name':'C-15 8 C-15 8,000','Location':'A-2',</v>
      </c>
      <c r="AK470" s="50" t="str">
        <f t="shared" si="51"/>
        <v>'Description':'C-15 8 C-15 8,000','Symbol':'Fixed camera','Owner':'Eix Diagonal','Municipality':'-','Kilometric Point':'8','Road':'C-15','Direction':'',</v>
      </c>
      <c r="AL470" s="50" t="str">
        <f t="shared" si="54"/>
        <v>'Latitude':'0','Longitude':'0','Manufacturer':'VG4 AutoDome','Model':'BOSCH F0002E43','Protocol':'		Ultrak','Polling':300,</v>
      </c>
      <c r="AM470" s="50" t="str">
        <f t="shared" ref="AM470:AM528" si="56">CONCATENATE("'Connection':{'Address':","'",L470,"'",",","'Multicast address':","'",V470,"'",",","'User':","'",M470,"'",",","'Password':","'",N470,"'",",","'HTTP port':",O470,",","'ONVIF port':",P470,",","'RTSP port':",Q470,"},")</f>
        <v>'Connection':{'Address':'172.28.5.8','Multicast address':'				225.1.5.8','User':'','Password':'','HTTP port':,'ONVIF port':,'RTSP port':},</v>
      </c>
      <c r="AN470" s="50" t="str">
        <f t="shared" si="55"/>
        <v>'PTZ protocol':{'Protocol':'		Ultrak','Address':			1,'Port':2222,'Serial settings':'1200,8,E,1'}}},</v>
      </c>
      <c r="AO470" s="50"/>
      <c r="AP470" s="50"/>
      <c r="AQ470" s="50"/>
      <c r="AR470" s="50"/>
      <c r="AS470" s="50"/>
      <c r="AT470" s="50"/>
      <c r="AU470" s="50"/>
      <c r="AV470" s="50"/>
      <c r="AW470" s="50"/>
      <c r="AX470" s="50"/>
      <c r="AY470" s="50"/>
      <c r="AZ470" s="50"/>
      <c r="BA470" s="50"/>
      <c r="BB470" s="50"/>
      <c r="BC470" s="50"/>
      <c r="BD470" s="50"/>
      <c r="BE470" s="50"/>
      <c r="BF470" s="50"/>
      <c r="BG470" s="50"/>
      <c r="BH470" s="50"/>
      <c r="BI470" s="50"/>
      <c r="BJ470" s="50"/>
      <c r="BK470" s="50"/>
      <c r="BL470" s="50"/>
      <c r="BM470" s="50"/>
      <c r="BN470" s="50"/>
      <c r="BO470" s="50"/>
      <c r="BP470" s="50"/>
      <c r="BQ470" s="50"/>
      <c r="BR470" s="50"/>
      <c r="BS470" s="50"/>
      <c r="BT470" s="50"/>
      <c r="BU470" s="50"/>
      <c r="BV470" s="50"/>
      <c r="BW470" s="50"/>
      <c r="BX470" s="50"/>
      <c r="BY470" s="50"/>
      <c r="BZ470" s="50"/>
      <c r="CA470" s="50"/>
      <c r="CB470" s="50"/>
      <c r="CC470" s="50"/>
      <c r="CD470" s="50"/>
      <c r="CE470" s="50"/>
      <c r="CF470" s="50"/>
      <c r="CG470" s="50"/>
      <c r="CH470" s="50"/>
      <c r="CI470" s="50"/>
      <c r="CJ470" s="50"/>
      <c r="CK470" s="50"/>
      <c r="CL470" s="50"/>
      <c r="CM470" s="50"/>
      <c r="CN470" s="50"/>
      <c r="CO470" s="50"/>
      <c r="CP470" s="50"/>
      <c r="CQ470" s="50"/>
      <c r="CR470" s="50"/>
      <c r="CS470" s="50"/>
      <c r="CT470" s="50"/>
      <c r="CU470" s="50"/>
      <c r="CV470" s="50"/>
      <c r="CW470" s="50"/>
      <c r="CX470" s="50"/>
      <c r="CY470" s="50"/>
      <c r="CZ470" s="50"/>
      <c r="DA470" s="50"/>
      <c r="DB470" s="50"/>
      <c r="DC470" s="50"/>
      <c r="DD470" s="50"/>
      <c r="DE470" s="50"/>
      <c r="DF470" s="50"/>
      <c r="DG470" s="50"/>
      <c r="DH470" s="50"/>
      <c r="DI470" s="50"/>
      <c r="DJ470" s="50"/>
      <c r="DK470" s="50"/>
      <c r="DL470" s="50"/>
      <c r="DM470" s="50"/>
      <c r="DN470" s="50"/>
      <c r="DO470" s="50"/>
      <c r="DP470" s="50"/>
      <c r="DQ470" s="50"/>
      <c r="DR470" s="50"/>
      <c r="DS470" s="50"/>
      <c r="DT470" s="50"/>
      <c r="DU470" s="50"/>
      <c r="DV470" s="50"/>
      <c r="DW470" s="50"/>
      <c r="DX470" s="50"/>
      <c r="DY470" s="50"/>
      <c r="DZ470" s="50"/>
      <c r="EA470" s="50"/>
      <c r="EB470" s="50"/>
      <c r="EC470" s="50"/>
      <c r="ED470" s="50"/>
      <c r="EE470" s="50"/>
      <c r="EF470" s="50"/>
      <c r="EG470" s="50"/>
      <c r="EH470" s="50"/>
      <c r="EI470" s="50"/>
      <c r="EJ470" s="50"/>
      <c r="EK470" s="50"/>
      <c r="EL470" s="50"/>
      <c r="EM470" s="50"/>
      <c r="EN470" s="50"/>
      <c r="EO470" s="50"/>
      <c r="EP470" s="50"/>
      <c r="EQ470" s="50"/>
      <c r="ER470" s="50"/>
      <c r="ES470" s="50"/>
      <c r="ET470" s="50"/>
      <c r="EU470" s="50"/>
      <c r="EV470" s="50"/>
      <c r="EW470" s="50"/>
      <c r="EX470" s="50"/>
      <c r="EY470" s="50"/>
      <c r="EZ470" s="50"/>
      <c r="FA470" s="50"/>
      <c r="FB470" s="50"/>
      <c r="FC470" s="50"/>
      <c r="FD470" s="50"/>
      <c r="FE470" s="50"/>
      <c r="FF470" s="50"/>
      <c r="FG470" s="50"/>
      <c r="FH470" s="50"/>
      <c r="FI470" s="50"/>
      <c r="FJ470" s="50"/>
      <c r="FK470" s="50"/>
      <c r="FL470" s="50"/>
      <c r="FM470" s="50"/>
      <c r="FN470" s="50"/>
      <c r="FO470" s="50"/>
      <c r="FP470" s="50"/>
      <c r="FQ470" s="50"/>
      <c r="FR470" s="50"/>
      <c r="FS470" s="50"/>
      <c r="FT470" s="50"/>
      <c r="FU470" s="50"/>
      <c r="FV470" s="50"/>
      <c r="FW470" s="50"/>
      <c r="FX470" s="50"/>
      <c r="FY470" s="50"/>
      <c r="FZ470" s="50"/>
      <c r="GA470" s="50"/>
      <c r="GB470" s="50"/>
      <c r="GC470" s="50"/>
      <c r="GD470" s="50"/>
      <c r="GE470" s="50"/>
      <c r="GF470" s="50"/>
      <c r="GG470" s="50"/>
      <c r="GH470" s="50"/>
      <c r="GI470" s="50"/>
      <c r="GJ470" s="50"/>
      <c r="GK470" s="50"/>
      <c r="GL470" s="50"/>
      <c r="GM470" s="50"/>
      <c r="GN470" s="50"/>
      <c r="GO470" s="50"/>
      <c r="GP470" s="50"/>
      <c r="GQ470" s="50"/>
      <c r="GR470" s="50"/>
      <c r="GS470" s="50"/>
      <c r="GT470" s="50"/>
      <c r="GU470" s="50"/>
      <c r="GV470" s="50"/>
      <c r="GW470" s="50"/>
      <c r="GX470" s="50"/>
      <c r="GY470" s="50"/>
      <c r="GZ470" s="50"/>
      <c r="HA470" s="50"/>
      <c r="HB470" s="50"/>
      <c r="HC470" s="50"/>
      <c r="HD470" s="50"/>
      <c r="HE470" s="50"/>
      <c r="HF470" s="50"/>
      <c r="HG470" s="50"/>
      <c r="HH470" s="50"/>
      <c r="HI470" s="50"/>
      <c r="HJ470" s="50"/>
      <c r="HK470" s="50"/>
      <c r="HL470" s="50"/>
      <c r="HM470" s="50"/>
      <c r="HN470" s="50"/>
      <c r="HO470" s="50"/>
      <c r="HP470" s="50"/>
      <c r="HQ470" s="50"/>
      <c r="HR470" s="50"/>
      <c r="HS470" s="50"/>
      <c r="HT470" s="50"/>
      <c r="HU470" s="50"/>
      <c r="HV470" s="50"/>
      <c r="HW470" s="50"/>
      <c r="HX470" s="50"/>
      <c r="HY470" s="50"/>
      <c r="HZ470" s="50"/>
      <c r="IA470" s="50"/>
      <c r="IB470" s="50"/>
      <c r="IC470" s="50"/>
      <c r="ID470" s="50"/>
      <c r="IE470" s="50"/>
      <c r="IF470" s="50"/>
      <c r="IG470" s="50"/>
      <c r="IH470" s="50"/>
      <c r="II470" s="50"/>
      <c r="IJ470" s="50"/>
      <c r="IK470" s="50"/>
      <c r="IL470" s="50"/>
      <c r="IM470" s="50"/>
      <c r="IN470" s="50"/>
      <c r="IO470" s="50"/>
      <c r="IP470" s="50"/>
      <c r="IQ470" s="50"/>
      <c r="IR470" s="50"/>
      <c r="IS470" s="50"/>
    </row>
    <row r="471" spans="1:253" ht="14.25" customHeight="1" x14ac:dyDescent="0.2">
      <c r="A471" s="56" t="str">
        <f t="shared" si="50"/>
        <v>camera.3707</v>
      </c>
      <c r="B471" s="57">
        <v>3707</v>
      </c>
      <c r="C471" s="58" t="s">
        <v>1313</v>
      </c>
      <c r="D471" s="58">
        <v>80</v>
      </c>
      <c r="E471" s="58" t="s">
        <v>95</v>
      </c>
      <c r="F471" s="58" t="s">
        <v>96</v>
      </c>
      <c r="G471" s="58" t="s">
        <v>35</v>
      </c>
      <c r="H471" s="58" t="s">
        <v>3722</v>
      </c>
      <c r="I471" s="58" t="s">
        <v>1335</v>
      </c>
      <c r="J471" s="50" t="s">
        <v>98</v>
      </c>
      <c r="K471" s="63" t="s">
        <v>1235</v>
      </c>
      <c r="L471" s="50" t="s">
        <v>1336</v>
      </c>
      <c r="M471" s="58"/>
      <c r="N471" s="58"/>
      <c r="R471" s="50" t="s">
        <v>1675</v>
      </c>
      <c r="S471" s="50" t="s">
        <v>100</v>
      </c>
      <c r="T471" s="50">
        <v>2222</v>
      </c>
      <c r="U471" s="50" t="s">
        <v>66</v>
      </c>
      <c r="V471" s="50" t="s">
        <v>1337</v>
      </c>
      <c r="X471" s="60" t="s">
        <v>42</v>
      </c>
      <c r="AA471" s="50" t="s">
        <v>102</v>
      </c>
      <c r="AB471" s="58" t="s">
        <v>1313</v>
      </c>
      <c r="AD471" s="50">
        <v>0</v>
      </c>
      <c r="AE471" s="50">
        <v>0</v>
      </c>
      <c r="AF471" s="50">
        <v>300</v>
      </c>
      <c r="AG471" s="50" t="s">
        <v>43</v>
      </c>
      <c r="AH471" s="50" t="str">
        <f t="shared" si="52"/>
        <v>C-37 80 C-37 80,000</v>
      </c>
      <c r="AI471" s="50"/>
      <c r="AJ471" s="50" t="str">
        <f t="shared" si="53"/>
        <v>{'Camera information':{'Identifier':'camera.3707','Number':3707,'Group':'C-37','Name':'C-37 80 C-37 80,000','Location':'A-2',</v>
      </c>
      <c r="AK471" s="50" t="str">
        <f t="shared" si="51"/>
        <v>'Description':'C-37 80 C-37 80,000','Symbol':'Fixed camera','Owner':'Eix Diagonal','Municipality':'-','Kilometric Point':'80','Road':'C-37','Direction':'',</v>
      </c>
      <c r="AL471" s="50" t="str">
        <f t="shared" si="54"/>
        <v>'Latitude':'0','Longitude':'0','Manufacturer':'VG4 AutoDome','Model':'BOSCH F0002E43','Protocol':'		Ultrak','Polling':300,</v>
      </c>
      <c r="AM471" s="50" t="str">
        <f t="shared" si="56"/>
        <v>'Connection':{'Address':'172.28.5.80','Multicast address':'				225.1.5.80','User':'','Password':'','HTTP port':,'ONVIF port':,'RTSP port':},</v>
      </c>
      <c r="AN471" s="50" t="str">
        <f t="shared" si="55"/>
        <v>'PTZ protocol':{'Protocol':'		Ultrak','Address':			1,'Port':2222,'Serial settings':'1200,8,E,1'}}},</v>
      </c>
      <c r="AO471" s="50"/>
      <c r="AP471" s="50"/>
      <c r="AQ471" s="50"/>
      <c r="AR471" s="50"/>
      <c r="AS471" s="50"/>
      <c r="AT471" s="50"/>
      <c r="AU471" s="50"/>
      <c r="AV471" s="50"/>
      <c r="AW471" s="50"/>
      <c r="AX471" s="50"/>
      <c r="AY471" s="50"/>
      <c r="AZ471" s="50"/>
      <c r="BA471" s="50"/>
      <c r="BB471" s="50"/>
      <c r="BC471" s="50"/>
      <c r="BD471" s="50"/>
      <c r="BE471" s="50"/>
      <c r="BF471" s="50"/>
      <c r="BG471" s="50"/>
      <c r="BH471" s="50"/>
      <c r="BI471" s="50"/>
      <c r="BJ471" s="50"/>
      <c r="BK471" s="50"/>
      <c r="BL471" s="50"/>
      <c r="BM471" s="50"/>
      <c r="BN471" s="50"/>
      <c r="BO471" s="50"/>
      <c r="BP471" s="50"/>
      <c r="BQ471" s="50"/>
      <c r="BR471" s="50"/>
      <c r="BS471" s="50"/>
      <c r="BT471" s="50"/>
      <c r="BU471" s="50"/>
      <c r="BV471" s="50"/>
      <c r="BW471" s="50"/>
      <c r="BX471" s="50"/>
      <c r="BY471" s="50"/>
      <c r="BZ471" s="50"/>
      <c r="CA471" s="50"/>
      <c r="CB471" s="50"/>
      <c r="CC471" s="50"/>
      <c r="CD471" s="50"/>
      <c r="CE471" s="50"/>
      <c r="CF471" s="50"/>
      <c r="CG471" s="50"/>
      <c r="CH471" s="50"/>
      <c r="CI471" s="50"/>
      <c r="CJ471" s="50"/>
      <c r="CK471" s="50"/>
      <c r="CL471" s="50"/>
      <c r="CM471" s="50"/>
      <c r="CN471" s="50"/>
      <c r="CO471" s="50"/>
      <c r="CP471" s="50"/>
      <c r="CQ471" s="50"/>
      <c r="CR471" s="50"/>
      <c r="CS471" s="50"/>
      <c r="CT471" s="50"/>
      <c r="CU471" s="50"/>
      <c r="CV471" s="50"/>
      <c r="CW471" s="50"/>
      <c r="CX471" s="50"/>
      <c r="CY471" s="50"/>
      <c r="CZ471" s="50"/>
      <c r="DA471" s="50"/>
      <c r="DB471" s="50"/>
      <c r="DC471" s="50"/>
      <c r="DD471" s="50"/>
      <c r="DE471" s="50"/>
      <c r="DF471" s="50"/>
      <c r="DG471" s="50"/>
      <c r="DH471" s="50"/>
      <c r="DI471" s="50"/>
      <c r="DJ471" s="50"/>
      <c r="DK471" s="50"/>
      <c r="DL471" s="50"/>
      <c r="DM471" s="50"/>
      <c r="DN471" s="50"/>
      <c r="DO471" s="50"/>
      <c r="DP471" s="50"/>
      <c r="DQ471" s="50"/>
      <c r="DR471" s="50"/>
      <c r="DS471" s="50"/>
      <c r="DT471" s="50"/>
      <c r="DU471" s="50"/>
      <c r="DV471" s="50"/>
      <c r="DW471" s="50"/>
      <c r="DX471" s="50"/>
      <c r="DY471" s="50"/>
      <c r="DZ471" s="50"/>
      <c r="EA471" s="50"/>
      <c r="EB471" s="50"/>
      <c r="EC471" s="50"/>
      <c r="ED471" s="50"/>
      <c r="EE471" s="50"/>
      <c r="EF471" s="50"/>
      <c r="EG471" s="50"/>
      <c r="EH471" s="50"/>
      <c r="EI471" s="50"/>
      <c r="EJ471" s="50"/>
      <c r="EK471" s="50"/>
      <c r="EL471" s="50"/>
      <c r="EM471" s="50"/>
      <c r="EN471" s="50"/>
      <c r="EO471" s="50"/>
      <c r="EP471" s="50"/>
      <c r="EQ471" s="50"/>
      <c r="ER471" s="50"/>
      <c r="ES471" s="50"/>
      <c r="ET471" s="50"/>
      <c r="EU471" s="50"/>
      <c r="EV471" s="50"/>
      <c r="EW471" s="50"/>
      <c r="EX471" s="50"/>
      <c r="EY471" s="50"/>
      <c r="EZ471" s="50"/>
      <c r="FA471" s="50"/>
      <c r="FB471" s="50"/>
      <c r="FC471" s="50"/>
      <c r="FD471" s="50"/>
      <c r="FE471" s="50"/>
      <c r="FF471" s="50"/>
      <c r="FG471" s="50"/>
      <c r="FH471" s="50"/>
      <c r="FI471" s="50"/>
      <c r="FJ471" s="50"/>
      <c r="FK471" s="50"/>
      <c r="FL471" s="50"/>
      <c r="FM471" s="50"/>
      <c r="FN471" s="50"/>
      <c r="FO471" s="50"/>
      <c r="FP471" s="50"/>
      <c r="FQ471" s="50"/>
      <c r="FR471" s="50"/>
      <c r="FS471" s="50"/>
      <c r="FT471" s="50"/>
      <c r="FU471" s="50"/>
      <c r="FV471" s="50"/>
      <c r="FW471" s="50"/>
      <c r="FX471" s="50"/>
      <c r="FY471" s="50"/>
      <c r="FZ471" s="50"/>
      <c r="GA471" s="50"/>
      <c r="GB471" s="50"/>
      <c r="GC471" s="50"/>
      <c r="GD471" s="50"/>
      <c r="GE471" s="50"/>
      <c r="GF471" s="50"/>
      <c r="GG471" s="50"/>
      <c r="GH471" s="50"/>
      <c r="GI471" s="50"/>
      <c r="GJ471" s="50"/>
      <c r="GK471" s="50"/>
      <c r="GL471" s="50"/>
      <c r="GM471" s="50"/>
      <c r="GN471" s="50"/>
      <c r="GO471" s="50"/>
      <c r="GP471" s="50"/>
      <c r="GQ471" s="50"/>
      <c r="GR471" s="50"/>
      <c r="GS471" s="50"/>
      <c r="GT471" s="50"/>
      <c r="GU471" s="50"/>
      <c r="GV471" s="50"/>
      <c r="GW471" s="50"/>
      <c r="GX471" s="50"/>
      <c r="GY471" s="50"/>
      <c r="GZ471" s="50"/>
      <c r="HA471" s="50"/>
      <c r="HB471" s="50"/>
      <c r="HC471" s="50"/>
      <c r="HD471" s="50"/>
      <c r="HE471" s="50"/>
      <c r="HF471" s="50"/>
      <c r="HG471" s="50"/>
      <c r="HH471" s="50"/>
      <c r="HI471" s="50"/>
      <c r="HJ471" s="50"/>
      <c r="HK471" s="50"/>
      <c r="HL471" s="50"/>
      <c r="HM471" s="50"/>
      <c r="HN471" s="50"/>
      <c r="HO471" s="50"/>
      <c r="HP471" s="50"/>
      <c r="HQ471" s="50"/>
      <c r="HR471" s="50"/>
      <c r="HS471" s="50"/>
      <c r="HT471" s="50"/>
      <c r="HU471" s="50"/>
      <c r="HV471" s="50"/>
      <c r="HW471" s="50"/>
      <c r="HX471" s="50"/>
      <c r="HY471" s="50"/>
      <c r="HZ471" s="50"/>
      <c r="IA471" s="50"/>
      <c r="IB471" s="50"/>
      <c r="IC471" s="50"/>
      <c r="ID471" s="50"/>
      <c r="IE471" s="50"/>
      <c r="IF471" s="50"/>
      <c r="IG471" s="50"/>
      <c r="IH471" s="50"/>
      <c r="II471" s="50"/>
      <c r="IJ471" s="50"/>
      <c r="IK471" s="50"/>
      <c r="IL471" s="50"/>
      <c r="IM471" s="50"/>
      <c r="IN471" s="50"/>
      <c r="IO471" s="50"/>
      <c r="IP471" s="50"/>
      <c r="IQ471" s="50"/>
      <c r="IR471" s="50"/>
      <c r="IS471" s="50"/>
    </row>
    <row r="472" spans="1:253" ht="14.25" customHeight="1" x14ac:dyDescent="0.2">
      <c r="A472" s="56" t="str">
        <f t="shared" si="50"/>
        <v>camera.3708</v>
      </c>
      <c r="B472" s="57">
        <v>3708</v>
      </c>
      <c r="C472" s="58" t="s">
        <v>1313</v>
      </c>
      <c r="D472" s="58">
        <v>81</v>
      </c>
      <c r="E472" s="58" t="s">
        <v>95</v>
      </c>
      <c r="F472" s="58" t="s">
        <v>96</v>
      </c>
      <c r="G472" s="58" t="s">
        <v>35</v>
      </c>
      <c r="H472" s="58" t="s">
        <v>3722</v>
      </c>
      <c r="I472" s="58" t="s">
        <v>1338</v>
      </c>
      <c r="J472" s="50" t="s">
        <v>98</v>
      </c>
      <c r="K472" s="63" t="s">
        <v>1235</v>
      </c>
      <c r="L472" s="50" t="s">
        <v>1339</v>
      </c>
      <c r="M472" s="58"/>
      <c r="N472" s="58"/>
      <c r="R472" s="50" t="s">
        <v>1675</v>
      </c>
      <c r="S472" s="50" t="s">
        <v>100</v>
      </c>
      <c r="T472" s="50">
        <v>2222</v>
      </c>
      <c r="U472" s="50" t="s">
        <v>66</v>
      </c>
      <c r="V472" s="50" t="s">
        <v>1340</v>
      </c>
      <c r="X472" s="60" t="s">
        <v>42</v>
      </c>
      <c r="AA472" s="50" t="s">
        <v>102</v>
      </c>
      <c r="AB472" s="58" t="s">
        <v>1313</v>
      </c>
      <c r="AD472" s="50">
        <v>0</v>
      </c>
      <c r="AE472" s="50">
        <v>0</v>
      </c>
      <c r="AF472" s="50">
        <v>300</v>
      </c>
      <c r="AG472" s="50" t="s">
        <v>43</v>
      </c>
      <c r="AH472" s="50" t="str">
        <f t="shared" si="52"/>
        <v>C-37 81 C-37 81,000</v>
      </c>
      <c r="AI472" s="50"/>
      <c r="AJ472" s="50" t="str">
        <f t="shared" si="53"/>
        <v>{'Camera information':{'Identifier':'camera.3708','Number':3708,'Group':'C-37','Name':'C-37 81 C-37 81,000','Location':'A-2',</v>
      </c>
      <c r="AK472" s="50" t="str">
        <f t="shared" si="51"/>
        <v>'Description':'C-37 81 C-37 81,000','Symbol':'Fixed camera','Owner':'Eix Diagonal','Municipality':'-','Kilometric Point':'81','Road':'C-37','Direction':'',</v>
      </c>
      <c r="AL472" s="50" t="str">
        <f t="shared" si="54"/>
        <v>'Latitude':'0','Longitude':'0','Manufacturer':'VG4 AutoDome','Model':'BOSCH F0002E43','Protocol':'		Ultrak','Polling':300,</v>
      </c>
      <c r="AM472" s="50" t="str">
        <f t="shared" si="56"/>
        <v>'Connection':{'Address':'172.28.5.81','Multicast address':'				225.1.5.81','User':'','Password':'','HTTP port':,'ONVIF port':,'RTSP port':},</v>
      </c>
      <c r="AN472" s="50" t="str">
        <f t="shared" si="55"/>
        <v>'PTZ protocol':{'Protocol':'		Ultrak','Address':			1,'Port':2222,'Serial settings':'1200,8,E,1'}}},</v>
      </c>
      <c r="AO472" s="50"/>
      <c r="AP472" s="50"/>
      <c r="AQ472" s="50"/>
      <c r="AR472" s="50"/>
      <c r="AS472" s="50"/>
      <c r="AT472" s="50"/>
      <c r="AU472" s="50"/>
      <c r="AV472" s="50"/>
      <c r="AW472" s="50"/>
      <c r="AX472" s="50"/>
      <c r="AY472" s="50"/>
      <c r="AZ472" s="50"/>
      <c r="BA472" s="50"/>
      <c r="BB472" s="50"/>
      <c r="BC472" s="50"/>
      <c r="BD472" s="50"/>
      <c r="BE472" s="50"/>
      <c r="BF472" s="50"/>
      <c r="BG472" s="50"/>
      <c r="BH472" s="50"/>
      <c r="BI472" s="50"/>
      <c r="BJ472" s="50"/>
      <c r="BK472" s="50"/>
      <c r="BL472" s="50"/>
      <c r="BM472" s="50"/>
      <c r="BN472" s="50"/>
      <c r="BO472" s="50"/>
      <c r="BP472" s="50"/>
      <c r="BQ472" s="50"/>
      <c r="BR472" s="50"/>
      <c r="BS472" s="50"/>
      <c r="BT472" s="50"/>
      <c r="BU472" s="50"/>
      <c r="BV472" s="50"/>
      <c r="BW472" s="50"/>
      <c r="BX472" s="50"/>
      <c r="BY472" s="50"/>
      <c r="BZ472" s="50"/>
      <c r="CA472" s="50"/>
      <c r="CB472" s="50"/>
      <c r="CC472" s="50"/>
      <c r="CD472" s="50"/>
      <c r="CE472" s="50"/>
      <c r="CF472" s="50"/>
      <c r="CG472" s="50"/>
      <c r="CH472" s="50"/>
      <c r="CI472" s="50"/>
      <c r="CJ472" s="50"/>
      <c r="CK472" s="50"/>
      <c r="CL472" s="50"/>
      <c r="CM472" s="50"/>
      <c r="CN472" s="50"/>
      <c r="CO472" s="50"/>
      <c r="CP472" s="50"/>
      <c r="CQ472" s="50"/>
      <c r="CR472" s="50"/>
      <c r="CS472" s="50"/>
      <c r="CT472" s="50"/>
      <c r="CU472" s="50"/>
      <c r="CV472" s="50"/>
      <c r="CW472" s="50"/>
      <c r="CX472" s="50"/>
      <c r="CY472" s="50"/>
      <c r="CZ472" s="50"/>
      <c r="DA472" s="50"/>
      <c r="DB472" s="50"/>
      <c r="DC472" s="50"/>
      <c r="DD472" s="50"/>
      <c r="DE472" s="50"/>
      <c r="DF472" s="50"/>
      <c r="DG472" s="50"/>
      <c r="DH472" s="50"/>
      <c r="DI472" s="50"/>
      <c r="DJ472" s="50"/>
      <c r="DK472" s="50"/>
      <c r="DL472" s="50"/>
      <c r="DM472" s="50"/>
      <c r="DN472" s="50"/>
      <c r="DO472" s="50"/>
      <c r="DP472" s="50"/>
      <c r="DQ472" s="50"/>
      <c r="DR472" s="50"/>
      <c r="DS472" s="50"/>
      <c r="DT472" s="50"/>
      <c r="DU472" s="50"/>
      <c r="DV472" s="50"/>
      <c r="DW472" s="50"/>
      <c r="DX472" s="50"/>
      <c r="DY472" s="50"/>
      <c r="DZ472" s="50"/>
      <c r="EA472" s="50"/>
      <c r="EB472" s="50"/>
      <c r="EC472" s="50"/>
      <c r="ED472" s="50"/>
      <c r="EE472" s="50"/>
      <c r="EF472" s="50"/>
      <c r="EG472" s="50"/>
      <c r="EH472" s="50"/>
      <c r="EI472" s="50"/>
      <c r="EJ472" s="50"/>
      <c r="EK472" s="50"/>
      <c r="EL472" s="50"/>
      <c r="EM472" s="50"/>
      <c r="EN472" s="50"/>
      <c r="EO472" s="50"/>
      <c r="EP472" s="50"/>
      <c r="EQ472" s="50"/>
      <c r="ER472" s="50"/>
      <c r="ES472" s="50"/>
      <c r="ET472" s="50"/>
      <c r="EU472" s="50"/>
      <c r="EV472" s="50"/>
      <c r="EW472" s="50"/>
      <c r="EX472" s="50"/>
      <c r="EY472" s="50"/>
      <c r="EZ472" s="50"/>
      <c r="FA472" s="50"/>
      <c r="FB472" s="50"/>
      <c r="FC472" s="50"/>
      <c r="FD472" s="50"/>
      <c r="FE472" s="50"/>
      <c r="FF472" s="50"/>
      <c r="FG472" s="50"/>
      <c r="FH472" s="50"/>
      <c r="FI472" s="50"/>
      <c r="FJ472" s="50"/>
      <c r="FK472" s="50"/>
      <c r="FL472" s="50"/>
      <c r="FM472" s="50"/>
      <c r="FN472" s="50"/>
      <c r="FO472" s="50"/>
      <c r="FP472" s="50"/>
      <c r="FQ472" s="50"/>
      <c r="FR472" s="50"/>
      <c r="FS472" s="50"/>
      <c r="FT472" s="50"/>
      <c r="FU472" s="50"/>
      <c r="FV472" s="50"/>
      <c r="FW472" s="50"/>
      <c r="FX472" s="50"/>
      <c r="FY472" s="50"/>
      <c r="FZ472" s="50"/>
      <c r="GA472" s="50"/>
      <c r="GB472" s="50"/>
      <c r="GC472" s="50"/>
      <c r="GD472" s="50"/>
      <c r="GE472" s="50"/>
      <c r="GF472" s="50"/>
      <c r="GG472" s="50"/>
      <c r="GH472" s="50"/>
      <c r="GI472" s="50"/>
      <c r="GJ472" s="50"/>
      <c r="GK472" s="50"/>
      <c r="GL472" s="50"/>
      <c r="GM472" s="50"/>
      <c r="GN472" s="50"/>
      <c r="GO472" s="50"/>
      <c r="GP472" s="50"/>
      <c r="GQ472" s="50"/>
      <c r="GR472" s="50"/>
      <c r="GS472" s="50"/>
      <c r="GT472" s="50"/>
      <c r="GU472" s="50"/>
      <c r="GV472" s="50"/>
      <c r="GW472" s="50"/>
      <c r="GX472" s="50"/>
      <c r="GY472" s="50"/>
      <c r="GZ472" s="50"/>
      <c r="HA472" s="50"/>
      <c r="HB472" s="50"/>
      <c r="HC472" s="50"/>
      <c r="HD472" s="50"/>
      <c r="HE472" s="50"/>
      <c r="HF472" s="50"/>
      <c r="HG472" s="50"/>
      <c r="HH472" s="50"/>
      <c r="HI472" s="50"/>
      <c r="HJ472" s="50"/>
      <c r="HK472" s="50"/>
      <c r="HL472" s="50"/>
      <c r="HM472" s="50"/>
      <c r="HN472" s="50"/>
      <c r="HO472" s="50"/>
      <c r="HP472" s="50"/>
      <c r="HQ472" s="50"/>
      <c r="HR472" s="50"/>
      <c r="HS472" s="50"/>
      <c r="HT472" s="50"/>
      <c r="HU472" s="50"/>
      <c r="HV472" s="50"/>
      <c r="HW472" s="50"/>
      <c r="HX472" s="50"/>
      <c r="HY472" s="50"/>
      <c r="HZ472" s="50"/>
      <c r="IA472" s="50"/>
      <c r="IB472" s="50"/>
      <c r="IC472" s="50"/>
      <c r="ID472" s="50"/>
      <c r="IE472" s="50"/>
      <c r="IF472" s="50"/>
      <c r="IG472" s="50"/>
      <c r="IH472" s="50"/>
      <c r="II472" s="50"/>
      <c r="IJ472" s="50"/>
      <c r="IK472" s="50"/>
      <c r="IL472" s="50"/>
      <c r="IM472" s="50"/>
      <c r="IN472" s="50"/>
      <c r="IO472" s="50"/>
      <c r="IP472" s="50"/>
      <c r="IQ472" s="50"/>
      <c r="IR472" s="50"/>
      <c r="IS472" s="50"/>
    </row>
    <row r="473" spans="1:253" ht="14.25" customHeight="1" x14ac:dyDescent="0.2">
      <c r="A473" s="56" t="str">
        <f t="shared" si="50"/>
        <v>camera.3709</v>
      </c>
      <c r="B473" s="57">
        <v>3709</v>
      </c>
      <c r="C473" s="58" t="s">
        <v>1313</v>
      </c>
      <c r="D473" s="58">
        <v>86</v>
      </c>
      <c r="E473" s="58" t="s">
        <v>95</v>
      </c>
      <c r="F473" s="58" t="s">
        <v>96</v>
      </c>
      <c r="G473" s="58" t="s">
        <v>35</v>
      </c>
      <c r="H473" s="58" t="s">
        <v>3722</v>
      </c>
      <c r="I473" s="58" t="s">
        <v>1341</v>
      </c>
      <c r="J473" s="50" t="s">
        <v>98</v>
      </c>
      <c r="K473" s="63" t="s">
        <v>1235</v>
      </c>
      <c r="L473" s="50" t="s">
        <v>1342</v>
      </c>
      <c r="M473" s="58"/>
      <c r="N473" s="58"/>
      <c r="R473" s="50" t="s">
        <v>1675</v>
      </c>
      <c r="S473" s="50" t="s">
        <v>100</v>
      </c>
      <c r="T473" s="50">
        <v>2222</v>
      </c>
      <c r="U473" s="50" t="s">
        <v>66</v>
      </c>
      <c r="V473" s="50" t="s">
        <v>1343</v>
      </c>
      <c r="X473" s="60" t="s">
        <v>42</v>
      </c>
      <c r="AA473" s="50" t="s">
        <v>102</v>
      </c>
      <c r="AB473" s="58" t="s">
        <v>1313</v>
      </c>
      <c r="AD473" s="50">
        <v>0</v>
      </c>
      <c r="AE473" s="50">
        <v>0</v>
      </c>
      <c r="AF473" s="50">
        <v>300</v>
      </c>
      <c r="AG473" s="50" t="s">
        <v>43</v>
      </c>
      <c r="AH473" s="50" t="str">
        <f t="shared" si="52"/>
        <v>C-37 86 C-37 86,000</v>
      </c>
      <c r="AI473" s="50"/>
      <c r="AJ473" s="50" t="str">
        <f t="shared" si="53"/>
        <v>{'Camera information':{'Identifier':'camera.3709','Number':3709,'Group':'C-37','Name':'C-37 86 C-37 86,000','Location':'A-2',</v>
      </c>
      <c r="AK473" s="50" t="str">
        <f t="shared" si="51"/>
        <v>'Description':'C-37 86 C-37 86,000','Symbol':'Fixed camera','Owner':'Eix Diagonal','Municipality':'-','Kilometric Point':'86','Road':'C-37','Direction':'',</v>
      </c>
      <c r="AL473" s="50" t="str">
        <f t="shared" si="54"/>
        <v>'Latitude':'0','Longitude':'0','Manufacturer':'VG4 AutoDome','Model':'BOSCH F0002E43','Protocol':'		Ultrak','Polling':300,</v>
      </c>
      <c r="AM473" s="50" t="str">
        <f t="shared" si="56"/>
        <v>'Connection':{'Address':'172.28.5.86','Multicast address':'				225.1.5.86','User':'','Password':'','HTTP port':,'ONVIF port':,'RTSP port':},</v>
      </c>
      <c r="AN473" s="50" t="str">
        <f t="shared" si="55"/>
        <v>'PTZ protocol':{'Protocol':'		Ultrak','Address':			1,'Port':2222,'Serial settings':'1200,8,E,1'}}},</v>
      </c>
      <c r="AO473" s="50"/>
      <c r="AP473" s="50"/>
      <c r="AQ473" s="50"/>
      <c r="AR473" s="50"/>
      <c r="AS473" s="50"/>
      <c r="AT473" s="50"/>
      <c r="AU473" s="50"/>
      <c r="AV473" s="50"/>
      <c r="AW473" s="50"/>
      <c r="AX473" s="50"/>
      <c r="AY473" s="50"/>
      <c r="AZ473" s="50"/>
      <c r="BA473" s="50"/>
      <c r="BB473" s="50"/>
      <c r="BC473" s="50"/>
      <c r="BD473" s="50"/>
      <c r="BE473" s="50"/>
      <c r="BF473" s="50"/>
      <c r="BG473" s="50"/>
      <c r="BH473" s="50"/>
      <c r="BI473" s="50"/>
      <c r="BJ473" s="50"/>
      <c r="BK473" s="50"/>
      <c r="BL473" s="50"/>
      <c r="BM473" s="50"/>
      <c r="BN473" s="50"/>
      <c r="BO473" s="50"/>
      <c r="BP473" s="50"/>
      <c r="BQ473" s="50"/>
      <c r="BR473" s="50"/>
      <c r="BS473" s="50"/>
      <c r="BT473" s="50"/>
      <c r="BU473" s="50"/>
      <c r="BV473" s="50"/>
      <c r="BW473" s="50"/>
      <c r="BX473" s="50"/>
      <c r="BY473" s="50"/>
      <c r="BZ473" s="50"/>
      <c r="CA473" s="50"/>
      <c r="CB473" s="50"/>
      <c r="CC473" s="50"/>
      <c r="CD473" s="50"/>
      <c r="CE473" s="50"/>
      <c r="CF473" s="50"/>
      <c r="CG473" s="50"/>
      <c r="CH473" s="50"/>
      <c r="CI473" s="50"/>
      <c r="CJ473" s="50"/>
      <c r="CK473" s="50"/>
      <c r="CL473" s="50"/>
      <c r="CM473" s="50"/>
      <c r="CN473" s="50"/>
      <c r="CO473" s="50"/>
      <c r="CP473" s="50"/>
      <c r="CQ473" s="50"/>
      <c r="CR473" s="50"/>
      <c r="CS473" s="50"/>
      <c r="CT473" s="50"/>
      <c r="CU473" s="50"/>
      <c r="CV473" s="50"/>
      <c r="CW473" s="50"/>
      <c r="CX473" s="50"/>
      <c r="CY473" s="50"/>
      <c r="CZ473" s="50"/>
      <c r="DA473" s="50"/>
      <c r="DB473" s="50"/>
      <c r="DC473" s="50"/>
      <c r="DD473" s="50"/>
      <c r="DE473" s="50"/>
      <c r="DF473" s="50"/>
      <c r="DG473" s="50"/>
      <c r="DH473" s="50"/>
      <c r="DI473" s="50"/>
      <c r="DJ473" s="50"/>
      <c r="DK473" s="50"/>
      <c r="DL473" s="50"/>
      <c r="DM473" s="50"/>
      <c r="DN473" s="50"/>
      <c r="DO473" s="50"/>
      <c r="DP473" s="50"/>
      <c r="DQ473" s="50"/>
      <c r="DR473" s="50"/>
      <c r="DS473" s="50"/>
      <c r="DT473" s="50"/>
      <c r="DU473" s="50"/>
      <c r="DV473" s="50"/>
      <c r="DW473" s="50"/>
      <c r="DX473" s="50"/>
      <c r="DY473" s="50"/>
      <c r="DZ473" s="50"/>
      <c r="EA473" s="50"/>
      <c r="EB473" s="50"/>
      <c r="EC473" s="50"/>
      <c r="ED473" s="50"/>
      <c r="EE473" s="50"/>
      <c r="EF473" s="50"/>
      <c r="EG473" s="50"/>
      <c r="EH473" s="50"/>
      <c r="EI473" s="50"/>
      <c r="EJ473" s="50"/>
      <c r="EK473" s="50"/>
      <c r="EL473" s="50"/>
      <c r="EM473" s="50"/>
      <c r="EN473" s="50"/>
      <c r="EO473" s="50"/>
      <c r="EP473" s="50"/>
      <c r="EQ473" s="50"/>
      <c r="ER473" s="50"/>
      <c r="ES473" s="50"/>
      <c r="ET473" s="50"/>
      <c r="EU473" s="50"/>
      <c r="EV473" s="50"/>
      <c r="EW473" s="50"/>
      <c r="EX473" s="50"/>
      <c r="EY473" s="50"/>
      <c r="EZ473" s="50"/>
      <c r="FA473" s="50"/>
      <c r="FB473" s="50"/>
      <c r="FC473" s="50"/>
      <c r="FD473" s="50"/>
      <c r="FE473" s="50"/>
      <c r="FF473" s="50"/>
      <c r="FG473" s="50"/>
      <c r="FH473" s="50"/>
      <c r="FI473" s="50"/>
      <c r="FJ473" s="50"/>
      <c r="FK473" s="50"/>
      <c r="FL473" s="50"/>
      <c r="FM473" s="50"/>
      <c r="FN473" s="50"/>
      <c r="FO473" s="50"/>
      <c r="FP473" s="50"/>
      <c r="FQ473" s="50"/>
      <c r="FR473" s="50"/>
      <c r="FS473" s="50"/>
      <c r="FT473" s="50"/>
      <c r="FU473" s="50"/>
      <c r="FV473" s="50"/>
      <c r="FW473" s="50"/>
      <c r="FX473" s="50"/>
      <c r="FY473" s="50"/>
      <c r="FZ473" s="50"/>
      <c r="GA473" s="50"/>
      <c r="GB473" s="50"/>
      <c r="GC473" s="50"/>
      <c r="GD473" s="50"/>
      <c r="GE473" s="50"/>
      <c r="GF473" s="50"/>
      <c r="GG473" s="50"/>
      <c r="GH473" s="50"/>
      <c r="GI473" s="50"/>
      <c r="GJ473" s="50"/>
      <c r="GK473" s="50"/>
      <c r="GL473" s="50"/>
      <c r="GM473" s="50"/>
      <c r="GN473" s="50"/>
      <c r="GO473" s="50"/>
      <c r="GP473" s="50"/>
      <c r="GQ473" s="50"/>
      <c r="GR473" s="50"/>
      <c r="GS473" s="50"/>
      <c r="GT473" s="50"/>
      <c r="GU473" s="50"/>
      <c r="GV473" s="50"/>
      <c r="GW473" s="50"/>
      <c r="GX473" s="50"/>
      <c r="GY473" s="50"/>
      <c r="GZ473" s="50"/>
      <c r="HA473" s="50"/>
      <c r="HB473" s="50"/>
      <c r="HC473" s="50"/>
      <c r="HD473" s="50"/>
      <c r="HE473" s="50"/>
      <c r="HF473" s="50"/>
      <c r="HG473" s="50"/>
      <c r="HH473" s="50"/>
      <c r="HI473" s="50"/>
      <c r="HJ473" s="50"/>
      <c r="HK473" s="50"/>
      <c r="HL473" s="50"/>
      <c r="HM473" s="50"/>
      <c r="HN473" s="50"/>
      <c r="HO473" s="50"/>
      <c r="HP473" s="50"/>
      <c r="HQ473" s="50"/>
      <c r="HR473" s="50"/>
      <c r="HS473" s="50"/>
      <c r="HT473" s="50"/>
      <c r="HU473" s="50"/>
      <c r="HV473" s="50"/>
      <c r="HW473" s="50"/>
      <c r="HX473" s="50"/>
      <c r="HY473" s="50"/>
      <c r="HZ473" s="50"/>
      <c r="IA473" s="50"/>
      <c r="IB473" s="50"/>
      <c r="IC473" s="50"/>
      <c r="ID473" s="50"/>
      <c r="IE473" s="50"/>
      <c r="IF473" s="50"/>
      <c r="IG473" s="50"/>
      <c r="IH473" s="50"/>
      <c r="II473" s="50"/>
      <c r="IJ473" s="50"/>
      <c r="IK473" s="50"/>
      <c r="IL473" s="50"/>
      <c r="IM473" s="50"/>
      <c r="IN473" s="50"/>
      <c r="IO473" s="50"/>
      <c r="IP473" s="50"/>
      <c r="IQ473" s="50"/>
      <c r="IR473" s="50"/>
      <c r="IS473" s="50"/>
    </row>
    <row r="474" spans="1:253" ht="14.25" customHeight="1" x14ac:dyDescent="0.2">
      <c r="A474" s="56" t="str">
        <f t="shared" si="50"/>
        <v>camera.3710</v>
      </c>
      <c r="B474" s="57">
        <v>3710</v>
      </c>
      <c r="C474" s="58" t="s">
        <v>1313</v>
      </c>
      <c r="D474" s="58">
        <v>88</v>
      </c>
      <c r="E474" s="58" t="s">
        <v>95</v>
      </c>
      <c r="F474" s="58" t="s">
        <v>96</v>
      </c>
      <c r="G474" s="58" t="s">
        <v>35</v>
      </c>
      <c r="H474" s="58" t="s">
        <v>3722</v>
      </c>
      <c r="I474" s="58" t="s">
        <v>1344</v>
      </c>
      <c r="J474" s="50" t="s">
        <v>98</v>
      </c>
      <c r="K474" s="63" t="s">
        <v>1235</v>
      </c>
      <c r="L474" s="50" t="s">
        <v>1345</v>
      </c>
      <c r="M474" s="58"/>
      <c r="N474" s="58"/>
      <c r="R474" s="50" t="s">
        <v>1675</v>
      </c>
      <c r="S474" s="50" t="s">
        <v>100</v>
      </c>
      <c r="T474" s="50">
        <v>2222</v>
      </c>
      <c r="U474" s="50" t="s">
        <v>66</v>
      </c>
      <c r="V474" s="50" t="s">
        <v>1346</v>
      </c>
      <c r="X474" s="60" t="s">
        <v>42</v>
      </c>
      <c r="AA474" s="50" t="s">
        <v>102</v>
      </c>
      <c r="AB474" s="58" t="s">
        <v>1313</v>
      </c>
      <c r="AD474" s="50">
        <v>0</v>
      </c>
      <c r="AE474" s="50">
        <v>0</v>
      </c>
      <c r="AF474" s="50">
        <v>300</v>
      </c>
      <c r="AG474" s="50" t="s">
        <v>43</v>
      </c>
      <c r="AH474" s="50" t="str">
        <f t="shared" si="52"/>
        <v>C-37 88 C-37 88,000</v>
      </c>
      <c r="AI474" s="50"/>
      <c r="AJ474" s="50" t="str">
        <f t="shared" si="53"/>
        <v>{'Camera information':{'Identifier':'camera.3710','Number':3710,'Group':'C-37','Name':'C-37 88 C-37 88,000','Location':'A-2',</v>
      </c>
      <c r="AK474" s="50" t="str">
        <f t="shared" si="51"/>
        <v>'Description':'C-37 88 C-37 88,000','Symbol':'Fixed camera','Owner':'Eix Diagonal','Municipality':'-','Kilometric Point':'88','Road':'C-37','Direction':'',</v>
      </c>
      <c r="AL474" s="50" t="str">
        <f t="shared" si="54"/>
        <v>'Latitude':'0','Longitude':'0','Manufacturer':'VG4 AutoDome','Model':'BOSCH F0002E43','Protocol':'		Ultrak','Polling':300,</v>
      </c>
      <c r="AM474" s="50" t="str">
        <f t="shared" si="56"/>
        <v>'Connection':{'Address':'172.28.5.88','Multicast address':'				225.1.5.88','User':'','Password':'','HTTP port':,'ONVIF port':,'RTSP port':},</v>
      </c>
      <c r="AN474" s="50" t="str">
        <f t="shared" si="55"/>
        <v>'PTZ protocol':{'Protocol':'		Ultrak','Address':			1,'Port':2222,'Serial settings':'1200,8,E,1'}}},</v>
      </c>
      <c r="AO474" s="50"/>
      <c r="AP474" s="50"/>
      <c r="AQ474" s="50"/>
      <c r="AR474" s="50"/>
      <c r="AS474" s="50"/>
      <c r="AT474" s="50"/>
      <c r="AU474" s="50"/>
      <c r="AV474" s="50"/>
      <c r="AW474" s="50"/>
      <c r="AX474" s="50"/>
      <c r="AY474" s="50"/>
      <c r="AZ474" s="50"/>
      <c r="BA474" s="50"/>
      <c r="BB474" s="50"/>
      <c r="BC474" s="50"/>
      <c r="BD474" s="50"/>
      <c r="BE474" s="50"/>
      <c r="BF474" s="50"/>
      <c r="BG474" s="50"/>
      <c r="BH474" s="50"/>
      <c r="BI474" s="50"/>
      <c r="BJ474" s="50"/>
      <c r="BK474" s="50"/>
      <c r="BL474" s="50"/>
      <c r="BM474" s="50"/>
      <c r="BN474" s="50"/>
      <c r="BO474" s="50"/>
      <c r="BP474" s="50"/>
      <c r="BQ474" s="50"/>
      <c r="BR474" s="50"/>
      <c r="BS474" s="50"/>
      <c r="BT474" s="50"/>
      <c r="BU474" s="50"/>
      <c r="BV474" s="50"/>
      <c r="BW474" s="50"/>
      <c r="BX474" s="50"/>
      <c r="BY474" s="50"/>
      <c r="BZ474" s="50"/>
      <c r="CA474" s="50"/>
      <c r="CB474" s="50"/>
      <c r="CC474" s="50"/>
      <c r="CD474" s="50"/>
      <c r="CE474" s="50"/>
      <c r="CF474" s="50"/>
      <c r="CG474" s="50"/>
      <c r="CH474" s="50"/>
      <c r="CI474" s="50"/>
      <c r="CJ474" s="50"/>
      <c r="CK474" s="50"/>
      <c r="CL474" s="50"/>
      <c r="CM474" s="50"/>
      <c r="CN474" s="50"/>
      <c r="CO474" s="50"/>
      <c r="CP474" s="50"/>
      <c r="CQ474" s="50"/>
      <c r="CR474" s="50"/>
      <c r="CS474" s="50"/>
      <c r="CT474" s="50"/>
      <c r="CU474" s="50"/>
      <c r="CV474" s="50"/>
      <c r="CW474" s="50"/>
      <c r="CX474" s="50"/>
      <c r="CY474" s="50"/>
      <c r="CZ474" s="50"/>
      <c r="DA474" s="50"/>
      <c r="DB474" s="50"/>
      <c r="DC474" s="50"/>
      <c r="DD474" s="50"/>
      <c r="DE474" s="50"/>
      <c r="DF474" s="50"/>
      <c r="DG474" s="50"/>
      <c r="DH474" s="50"/>
      <c r="DI474" s="50"/>
      <c r="DJ474" s="50"/>
      <c r="DK474" s="50"/>
      <c r="DL474" s="50"/>
      <c r="DM474" s="50"/>
      <c r="DN474" s="50"/>
      <c r="DO474" s="50"/>
      <c r="DP474" s="50"/>
      <c r="DQ474" s="50"/>
      <c r="DR474" s="50"/>
      <c r="DS474" s="50"/>
      <c r="DT474" s="50"/>
      <c r="DU474" s="50"/>
      <c r="DV474" s="50"/>
      <c r="DW474" s="50"/>
      <c r="DX474" s="50"/>
      <c r="DY474" s="50"/>
      <c r="DZ474" s="50"/>
      <c r="EA474" s="50"/>
      <c r="EB474" s="50"/>
      <c r="EC474" s="50"/>
      <c r="ED474" s="50"/>
      <c r="EE474" s="50"/>
      <c r="EF474" s="50"/>
      <c r="EG474" s="50"/>
      <c r="EH474" s="50"/>
      <c r="EI474" s="50"/>
      <c r="EJ474" s="50"/>
      <c r="EK474" s="50"/>
      <c r="EL474" s="50"/>
      <c r="EM474" s="50"/>
      <c r="EN474" s="50"/>
      <c r="EO474" s="50"/>
      <c r="EP474" s="50"/>
      <c r="EQ474" s="50"/>
      <c r="ER474" s="50"/>
      <c r="ES474" s="50"/>
      <c r="ET474" s="50"/>
      <c r="EU474" s="50"/>
      <c r="EV474" s="50"/>
      <c r="EW474" s="50"/>
      <c r="EX474" s="50"/>
      <c r="EY474" s="50"/>
      <c r="EZ474" s="50"/>
      <c r="FA474" s="50"/>
      <c r="FB474" s="50"/>
      <c r="FC474" s="50"/>
      <c r="FD474" s="50"/>
      <c r="FE474" s="50"/>
      <c r="FF474" s="50"/>
      <c r="FG474" s="50"/>
      <c r="FH474" s="50"/>
      <c r="FI474" s="50"/>
      <c r="FJ474" s="50"/>
      <c r="FK474" s="50"/>
      <c r="FL474" s="50"/>
      <c r="FM474" s="50"/>
      <c r="FN474" s="50"/>
      <c r="FO474" s="50"/>
      <c r="FP474" s="50"/>
      <c r="FQ474" s="50"/>
      <c r="FR474" s="50"/>
      <c r="FS474" s="50"/>
      <c r="FT474" s="50"/>
      <c r="FU474" s="50"/>
      <c r="FV474" s="50"/>
      <c r="FW474" s="50"/>
      <c r="FX474" s="50"/>
      <c r="FY474" s="50"/>
      <c r="FZ474" s="50"/>
      <c r="GA474" s="50"/>
      <c r="GB474" s="50"/>
      <c r="GC474" s="50"/>
      <c r="GD474" s="50"/>
      <c r="GE474" s="50"/>
      <c r="GF474" s="50"/>
      <c r="GG474" s="50"/>
      <c r="GH474" s="50"/>
      <c r="GI474" s="50"/>
      <c r="GJ474" s="50"/>
      <c r="GK474" s="50"/>
      <c r="GL474" s="50"/>
      <c r="GM474" s="50"/>
      <c r="GN474" s="50"/>
      <c r="GO474" s="50"/>
      <c r="GP474" s="50"/>
      <c r="GQ474" s="50"/>
      <c r="GR474" s="50"/>
      <c r="GS474" s="50"/>
      <c r="GT474" s="50"/>
      <c r="GU474" s="50"/>
      <c r="GV474" s="50"/>
      <c r="GW474" s="50"/>
      <c r="GX474" s="50"/>
      <c r="GY474" s="50"/>
      <c r="GZ474" s="50"/>
      <c r="HA474" s="50"/>
      <c r="HB474" s="50"/>
      <c r="HC474" s="50"/>
      <c r="HD474" s="50"/>
      <c r="HE474" s="50"/>
      <c r="HF474" s="50"/>
      <c r="HG474" s="50"/>
      <c r="HH474" s="50"/>
      <c r="HI474" s="50"/>
      <c r="HJ474" s="50"/>
      <c r="HK474" s="50"/>
      <c r="HL474" s="50"/>
      <c r="HM474" s="50"/>
      <c r="HN474" s="50"/>
      <c r="HO474" s="50"/>
      <c r="HP474" s="50"/>
      <c r="HQ474" s="50"/>
      <c r="HR474" s="50"/>
      <c r="HS474" s="50"/>
      <c r="HT474" s="50"/>
      <c r="HU474" s="50"/>
      <c r="HV474" s="50"/>
      <c r="HW474" s="50"/>
      <c r="HX474" s="50"/>
      <c r="HY474" s="50"/>
      <c r="HZ474" s="50"/>
      <c r="IA474" s="50"/>
      <c r="IB474" s="50"/>
      <c r="IC474" s="50"/>
      <c r="ID474" s="50"/>
      <c r="IE474" s="50"/>
      <c r="IF474" s="50"/>
      <c r="IG474" s="50"/>
      <c r="IH474" s="50"/>
      <c r="II474" s="50"/>
      <c r="IJ474" s="50"/>
      <c r="IK474" s="50"/>
      <c r="IL474" s="50"/>
      <c r="IM474" s="50"/>
      <c r="IN474" s="50"/>
      <c r="IO474" s="50"/>
      <c r="IP474" s="50"/>
      <c r="IQ474" s="50"/>
      <c r="IR474" s="50"/>
      <c r="IS474" s="50"/>
    </row>
    <row r="475" spans="1:253" ht="14.25" customHeight="1" x14ac:dyDescent="0.2">
      <c r="A475" s="56" t="str">
        <f t="shared" si="50"/>
        <v>camera.3711</v>
      </c>
      <c r="B475" s="57">
        <v>3711</v>
      </c>
      <c r="C475" s="58" t="s">
        <v>1313</v>
      </c>
      <c r="D475" s="58">
        <v>90</v>
      </c>
      <c r="E475" s="58" t="s">
        <v>95</v>
      </c>
      <c r="F475" s="58" t="s">
        <v>96</v>
      </c>
      <c r="G475" s="58" t="s">
        <v>35</v>
      </c>
      <c r="H475" s="58" t="s">
        <v>3722</v>
      </c>
      <c r="I475" s="58" t="s">
        <v>1347</v>
      </c>
      <c r="J475" s="50" t="s">
        <v>98</v>
      </c>
      <c r="K475" s="63" t="s">
        <v>1235</v>
      </c>
      <c r="L475" s="50" t="s">
        <v>1348</v>
      </c>
      <c r="M475" s="58"/>
      <c r="N475" s="58"/>
      <c r="R475" s="50" t="s">
        <v>1675</v>
      </c>
      <c r="S475" s="50" t="s">
        <v>100</v>
      </c>
      <c r="T475" s="50">
        <v>2222</v>
      </c>
      <c r="U475" s="50" t="s">
        <v>66</v>
      </c>
      <c r="V475" s="50" t="s">
        <v>1349</v>
      </c>
      <c r="X475" s="60" t="s">
        <v>42</v>
      </c>
      <c r="AA475" s="50" t="s">
        <v>102</v>
      </c>
      <c r="AB475" s="58" t="s">
        <v>1313</v>
      </c>
      <c r="AD475" s="50">
        <v>0</v>
      </c>
      <c r="AE475" s="50">
        <v>0</v>
      </c>
      <c r="AF475" s="50">
        <v>300</v>
      </c>
      <c r="AG475" s="50" t="s">
        <v>43</v>
      </c>
      <c r="AH475" s="50" t="str">
        <f t="shared" si="52"/>
        <v>C-37 90 C-37 90,000</v>
      </c>
      <c r="AI475" s="50"/>
      <c r="AJ475" s="50" t="str">
        <f t="shared" si="53"/>
        <v>{'Camera information':{'Identifier':'camera.3711','Number':3711,'Group':'C-37','Name':'C-37 90 C-37 90,000','Location':'A-2',</v>
      </c>
      <c r="AK475" s="50" t="str">
        <f t="shared" si="51"/>
        <v>'Description':'C-37 90 C-37 90,000','Symbol':'Fixed camera','Owner':'Eix Diagonal','Municipality':'-','Kilometric Point':'90','Road':'C-37','Direction':'',</v>
      </c>
      <c r="AL475" s="50" t="str">
        <f t="shared" si="54"/>
        <v>'Latitude':'0','Longitude':'0','Manufacturer':'VG4 AutoDome','Model':'BOSCH F0002E43','Protocol':'		Ultrak','Polling':300,</v>
      </c>
      <c r="AM475" s="50" t="str">
        <f t="shared" si="56"/>
        <v>'Connection':{'Address':'172.28.5.90','Multicast address':'				225.1.5.90','User':'','Password':'','HTTP port':,'ONVIF port':,'RTSP port':},</v>
      </c>
      <c r="AN475" s="50" t="str">
        <f t="shared" si="55"/>
        <v>'PTZ protocol':{'Protocol':'		Ultrak','Address':			1,'Port':2222,'Serial settings':'1200,8,E,1'}}},</v>
      </c>
      <c r="AO475" s="50"/>
      <c r="AP475" s="50"/>
      <c r="AQ475" s="50"/>
      <c r="AR475" s="50"/>
      <c r="AS475" s="50"/>
      <c r="AT475" s="50"/>
      <c r="AU475" s="50"/>
      <c r="AV475" s="50"/>
      <c r="AW475" s="50"/>
      <c r="AX475" s="50"/>
      <c r="AY475" s="50"/>
      <c r="AZ475" s="50"/>
      <c r="BA475" s="50"/>
      <c r="BB475" s="50"/>
      <c r="BC475" s="50"/>
      <c r="BD475" s="50"/>
      <c r="BE475" s="50"/>
      <c r="BF475" s="50"/>
      <c r="BG475" s="50"/>
      <c r="BH475" s="50"/>
      <c r="BI475" s="50"/>
      <c r="BJ475" s="50"/>
      <c r="BK475" s="50"/>
      <c r="BL475" s="50"/>
      <c r="BM475" s="50"/>
      <c r="BN475" s="50"/>
      <c r="BO475" s="50"/>
      <c r="BP475" s="50"/>
      <c r="BQ475" s="50"/>
      <c r="BR475" s="50"/>
      <c r="BS475" s="50"/>
      <c r="BT475" s="50"/>
      <c r="BU475" s="50"/>
      <c r="BV475" s="50"/>
      <c r="BW475" s="50"/>
      <c r="BX475" s="50"/>
      <c r="BY475" s="50"/>
      <c r="BZ475" s="50"/>
      <c r="CA475" s="50"/>
      <c r="CB475" s="50"/>
      <c r="CC475" s="50"/>
      <c r="CD475" s="50"/>
      <c r="CE475" s="50"/>
      <c r="CF475" s="50"/>
      <c r="CG475" s="50"/>
      <c r="CH475" s="50"/>
      <c r="CI475" s="50"/>
      <c r="CJ475" s="50"/>
      <c r="CK475" s="50"/>
      <c r="CL475" s="50"/>
      <c r="CM475" s="50"/>
      <c r="CN475" s="50"/>
      <c r="CO475" s="50"/>
      <c r="CP475" s="50"/>
      <c r="CQ475" s="50"/>
      <c r="CR475" s="50"/>
      <c r="CS475" s="50"/>
      <c r="CT475" s="50"/>
      <c r="CU475" s="50"/>
      <c r="CV475" s="50"/>
      <c r="CW475" s="50"/>
      <c r="CX475" s="50"/>
      <c r="CY475" s="50"/>
      <c r="CZ475" s="50"/>
      <c r="DA475" s="50"/>
      <c r="DB475" s="50"/>
      <c r="DC475" s="50"/>
      <c r="DD475" s="50"/>
      <c r="DE475" s="50"/>
      <c r="DF475" s="50"/>
      <c r="DG475" s="50"/>
      <c r="DH475" s="50"/>
      <c r="DI475" s="50"/>
      <c r="DJ475" s="50"/>
      <c r="DK475" s="50"/>
      <c r="DL475" s="50"/>
      <c r="DM475" s="50"/>
      <c r="DN475" s="50"/>
      <c r="DO475" s="50"/>
      <c r="DP475" s="50"/>
      <c r="DQ475" s="50"/>
      <c r="DR475" s="50"/>
      <c r="DS475" s="50"/>
      <c r="DT475" s="50"/>
      <c r="DU475" s="50"/>
      <c r="DV475" s="50"/>
      <c r="DW475" s="50"/>
      <c r="DX475" s="50"/>
      <c r="DY475" s="50"/>
      <c r="DZ475" s="50"/>
      <c r="EA475" s="50"/>
      <c r="EB475" s="50"/>
      <c r="EC475" s="50"/>
      <c r="ED475" s="50"/>
      <c r="EE475" s="50"/>
      <c r="EF475" s="50"/>
      <c r="EG475" s="50"/>
      <c r="EH475" s="50"/>
      <c r="EI475" s="50"/>
      <c r="EJ475" s="50"/>
      <c r="EK475" s="50"/>
      <c r="EL475" s="50"/>
      <c r="EM475" s="50"/>
      <c r="EN475" s="50"/>
      <c r="EO475" s="50"/>
      <c r="EP475" s="50"/>
      <c r="EQ475" s="50"/>
      <c r="ER475" s="50"/>
      <c r="ES475" s="50"/>
      <c r="ET475" s="50"/>
      <c r="EU475" s="50"/>
      <c r="EV475" s="50"/>
      <c r="EW475" s="50"/>
      <c r="EX475" s="50"/>
      <c r="EY475" s="50"/>
      <c r="EZ475" s="50"/>
      <c r="FA475" s="50"/>
      <c r="FB475" s="50"/>
      <c r="FC475" s="50"/>
      <c r="FD475" s="50"/>
      <c r="FE475" s="50"/>
      <c r="FF475" s="50"/>
      <c r="FG475" s="50"/>
      <c r="FH475" s="50"/>
      <c r="FI475" s="50"/>
      <c r="FJ475" s="50"/>
      <c r="FK475" s="50"/>
      <c r="FL475" s="50"/>
      <c r="FM475" s="50"/>
      <c r="FN475" s="50"/>
      <c r="FO475" s="50"/>
      <c r="FP475" s="50"/>
      <c r="FQ475" s="50"/>
      <c r="FR475" s="50"/>
      <c r="FS475" s="50"/>
      <c r="FT475" s="50"/>
      <c r="FU475" s="50"/>
      <c r="FV475" s="50"/>
      <c r="FW475" s="50"/>
      <c r="FX475" s="50"/>
      <c r="FY475" s="50"/>
      <c r="FZ475" s="50"/>
      <c r="GA475" s="50"/>
      <c r="GB475" s="50"/>
      <c r="GC475" s="50"/>
      <c r="GD475" s="50"/>
      <c r="GE475" s="50"/>
      <c r="GF475" s="50"/>
      <c r="GG475" s="50"/>
      <c r="GH475" s="50"/>
      <c r="GI475" s="50"/>
      <c r="GJ475" s="50"/>
      <c r="GK475" s="50"/>
      <c r="GL475" s="50"/>
      <c r="GM475" s="50"/>
      <c r="GN475" s="50"/>
      <c r="GO475" s="50"/>
      <c r="GP475" s="50"/>
      <c r="GQ475" s="50"/>
      <c r="GR475" s="50"/>
      <c r="GS475" s="50"/>
      <c r="GT475" s="50"/>
      <c r="GU475" s="50"/>
      <c r="GV475" s="50"/>
      <c r="GW475" s="50"/>
      <c r="GX475" s="50"/>
      <c r="GY475" s="50"/>
      <c r="GZ475" s="50"/>
      <c r="HA475" s="50"/>
      <c r="HB475" s="50"/>
      <c r="HC475" s="50"/>
      <c r="HD475" s="50"/>
      <c r="HE475" s="50"/>
      <c r="HF475" s="50"/>
      <c r="HG475" s="50"/>
      <c r="HH475" s="50"/>
      <c r="HI475" s="50"/>
      <c r="HJ475" s="50"/>
      <c r="HK475" s="50"/>
      <c r="HL475" s="50"/>
      <c r="HM475" s="50"/>
      <c r="HN475" s="50"/>
      <c r="HO475" s="50"/>
      <c r="HP475" s="50"/>
      <c r="HQ475" s="50"/>
      <c r="HR475" s="50"/>
      <c r="HS475" s="50"/>
      <c r="HT475" s="50"/>
      <c r="HU475" s="50"/>
      <c r="HV475" s="50"/>
      <c r="HW475" s="50"/>
      <c r="HX475" s="50"/>
      <c r="HY475" s="50"/>
      <c r="HZ475" s="50"/>
      <c r="IA475" s="50"/>
      <c r="IB475" s="50"/>
      <c r="IC475" s="50"/>
      <c r="ID475" s="50"/>
      <c r="IE475" s="50"/>
      <c r="IF475" s="50"/>
      <c r="IG475" s="50"/>
      <c r="IH475" s="50"/>
      <c r="II475" s="50"/>
      <c r="IJ475" s="50"/>
      <c r="IK475" s="50"/>
      <c r="IL475" s="50"/>
      <c r="IM475" s="50"/>
      <c r="IN475" s="50"/>
      <c r="IO475" s="50"/>
      <c r="IP475" s="50"/>
      <c r="IQ475" s="50"/>
      <c r="IR475" s="50"/>
      <c r="IS475" s="50"/>
    </row>
    <row r="476" spans="1:253" ht="14.25" customHeight="1" x14ac:dyDescent="0.2">
      <c r="A476" s="56" t="str">
        <f t="shared" si="50"/>
        <v>camera.3712</v>
      </c>
      <c r="B476" s="57">
        <v>3712</v>
      </c>
      <c r="C476" s="58" t="s">
        <v>1313</v>
      </c>
      <c r="D476" s="58">
        <v>92</v>
      </c>
      <c r="E476" s="58" t="s">
        <v>95</v>
      </c>
      <c r="F476" s="58" t="s">
        <v>96</v>
      </c>
      <c r="G476" s="58" t="s">
        <v>35</v>
      </c>
      <c r="H476" s="58" t="s">
        <v>3722</v>
      </c>
      <c r="I476" s="58" t="s">
        <v>1350</v>
      </c>
      <c r="J476" s="50" t="s">
        <v>98</v>
      </c>
      <c r="K476" s="63" t="s">
        <v>1235</v>
      </c>
      <c r="L476" s="50" t="s">
        <v>1351</v>
      </c>
      <c r="M476" s="58"/>
      <c r="N476" s="58"/>
      <c r="R476" s="50" t="s">
        <v>1675</v>
      </c>
      <c r="S476" s="50" t="s">
        <v>100</v>
      </c>
      <c r="T476" s="50">
        <v>2222</v>
      </c>
      <c r="U476" s="50" t="s">
        <v>66</v>
      </c>
      <c r="V476" s="50" t="s">
        <v>1352</v>
      </c>
      <c r="X476" s="60" t="s">
        <v>42</v>
      </c>
      <c r="AA476" s="50" t="s">
        <v>102</v>
      </c>
      <c r="AB476" s="58" t="s">
        <v>1313</v>
      </c>
      <c r="AD476" s="50">
        <v>0</v>
      </c>
      <c r="AE476" s="50">
        <v>0</v>
      </c>
      <c r="AF476" s="50">
        <v>300</v>
      </c>
      <c r="AG476" s="50" t="s">
        <v>43</v>
      </c>
      <c r="AH476" s="50" t="str">
        <f t="shared" si="52"/>
        <v>C-37 92 C-37 92,000</v>
      </c>
      <c r="AI476" s="50"/>
      <c r="AJ476" s="50" t="str">
        <f t="shared" si="53"/>
        <v>{'Camera information':{'Identifier':'camera.3712','Number':3712,'Group':'C-37','Name':'C-37 92 C-37 92,000','Location':'A-2',</v>
      </c>
      <c r="AK476" s="50" t="str">
        <f t="shared" si="51"/>
        <v>'Description':'C-37 92 C-37 92,000','Symbol':'Fixed camera','Owner':'Eix Diagonal','Municipality':'-','Kilometric Point':'92','Road':'C-37','Direction':'',</v>
      </c>
      <c r="AL476" s="50" t="str">
        <f t="shared" si="54"/>
        <v>'Latitude':'0','Longitude':'0','Manufacturer':'VG4 AutoDome','Model':'BOSCH F0002E43','Protocol':'		Ultrak','Polling':300,</v>
      </c>
      <c r="AM476" s="50" t="str">
        <f t="shared" si="56"/>
        <v>'Connection':{'Address':'172.28.5.92','Multicast address':'				225.1.5.92','User':'','Password':'','HTTP port':,'ONVIF port':,'RTSP port':},</v>
      </c>
      <c r="AN476" s="50" t="str">
        <f t="shared" si="55"/>
        <v>'PTZ protocol':{'Protocol':'		Ultrak','Address':			1,'Port':2222,'Serial settings':'1200,8,E,1'}}},</v>
      </c>
      <c r="AO476" s="50"/>
      <c r="AP476" s="50"/>
      <c r="AQ476" s="50"/>
      <c r="AR476" s="50"/>
      <c r="AS476" s="50"/>
      <c r="AT476" s="50"/>
      <c r="AU476" s="50"/>
      <c r="AV476" s="50"/>
      <c r="AW476" s="50"/>
      <c r="AX476" s="50"/>
      <c r="AY476" s="50"/>
      <c r="AZ476" s="50"/>
      <c r="BA476" s="50"/>
      <c r="BB476" s="50"/>
      <c r="BC476" s="50"/>
      <c r="BD476" s="50"/>
      <c r="BE476" s="50"/>
      <c r="BF476" s="50"/>
      <c r="BG476" s="50"/>
      <c r="BH476" s="50"/>
      <c r="BI476" s="50"/>
      <c r="BJ476" s="50"/>
      <c r="BK476" s="50"/>
      <c r="BL476" s="50"/>
      <c r="BM476" s="50"/>
      <c r="BN476" s="50"/>
      <c r="BO476" s="50"/>
      <c r="BP476" s="50"/>
      <c r="BQ476" s="50"/>
      <c r="BR476" s="50"/>
      <c r="BS476" s="50"/>
      <c r="BT476" s="50"/>
      <c r="BU476" s="50"/>
      <c r="BV476" s="50"/>
      <c r="BW476" s="50"/>
      <c r="BX476" s="50"/>
      <c r="BY476" s="50"/>
      <c r="BZ476" s="50"/>
      <c r="CA476" s="50"/>
      <c r="CB476" s="50"/>
      <c r="CC476" s="50"/>
      <c r="CD476" s="50"/>
      <c r="CE476" s="50"/>
      <c r="CF476" s="50"/>
      <c r="CG476" s="50"/>
      <c r="CH476" s="50"/>
      <c r="CI476" s="50"/>
      <c r="CJ476" s="50"/>
      <c r="CK476" s="50"/>
      <c r="CL476" s="50"/>
      <c r="CM476" s="50"/>
      <c r="CN476" s="50"/>
      <c r="CO476" s="50"/>
      <c r="CP476" s="50"/>
      <c r="CQ476" s="50"/>
      <c r="CR476" s="50"/>
      <c r="CS476" s="50"/>
      <c r="CT476" s="50"/>
      <c r="CU476" s="50"/>
      <c r="CV476" s="50"/>
      <c r="CW476" s="50"/>
      <c r="CX476" s="50"/>
      <c r="CY476" s="50"/>
      <c r="CZ476" s="50"/>
      <c r="DA476" s="50"/>
      <c r="DB476" s="50"/>
      <c r="DC476" s="50"/>
      <c r="DD476" s="50"/>
      <c r="DE476" s="50"/>
      <c r="DF476" s="50"/>
      <c r="DG476" s="50"/>
      <c r="DH476" s="50"/>
      <c r="DI476" s="50"/>
      <c r="DJ476" s="50"/>
      <c r="DK476" s="50"/>
      <c r="DL476" s="50"/>
      <c r="DM476" s="50"/>
      <c r="DN476" s="50"/>
      <c r="DO476" s="50"/>
      <c r="DP476" s="50"/>
      <c r="DQ476" s="50"/>
      <c r="DR476" s="50"/>
      <c r="DS476" s="50"/>
      <c r="DT476" s="50"/>
      <c r="DU476" s="50"/>
      <c r="DV476" s="50"/>
      <c r="DW476" s="50"/>
      <c r="DX476" s="50"/>
      <c r="DY476" s="50"/>
      <c r="DZ476" s="50"/>
      <c r="EA476" s="50"/>
      <c r="EB476" s="50"/>
      <c r="EC476" s="50"/>
      <c r="ED476" s="50"/>
      <c r="EE476" s="50"/>
      <c r="EF476" s="50"/>
      <c r="EG476" s="50"/>
      <c r="EH476" s="50"/>
      <c r="EI476" s="50"/>
      <c r="EJ476" s="50"/>
      <c r="EK476" s="50"/>
      <c r="EL476" s="50"/>
      <c r="EM476" s="50"/>
      <c r="EN476" s="50"/>
      <c r="EO476" s="50"/>
      <c r="EP476" s="50"/>
      <c r="EQ476" s="50"/>
      <c r="ER476" s="50"/>
      <c r="ES476" s="50"/>
      <c r="ET476" s="50"/>
      <c r="EU476" s="50"/>
      <c r="EV476" s="50"/>
      <c r="EW476" s="50"/>
      <c r="EX476" s="50"/>
      <c r="EY476" s="50"/>
      <c r="EZ476" s="50"/>
      <c r="FA476" s="50"/>
      <c r="FB476" s="50"/>
      <c r="FC476" s="50"/>
      <c r="FD476" s="50"/>
      <c r="FE476" s="50"/>
      <c r="FF476" s="50"/>
      <c r="FG476" s="50"/>
      <c r="FH476" s="50"/>
      <c r="FI476" s="50"/>
      <c r="FJ476" s="50"/>
      <c r="FK476" s="50"/>
      <c r="FL476" s="50"/>
      <c r="FM476" s="50"/>
      <c r="FN476" s="50"/>
      <c r="FO476" s="50"/>
      <c r="FP476" s="50"/>
      <c r="FQ476" s="50"/>
      <c r="FR476" s="50"/>
      <c r="FS476" s="50"/>
      <c r="FT476" s="50"/>
      <c r="FU476" s="50"/>
      <c r="FV476" s="50"/>
      <c r="FW476" s="50"/>
      <c r="FX476" s="50"/>
      <c r="FY476" s="50"/>
      <c r="FZ476" s="50"/>
      <c r="GA476" s="50"/>
      <c r="GB476" s="50"/>
      <c r="GC476" s="50"/>
      <c r="GD476" s="50"/>
      <c r="GE476" s="50"/>
      <c r="GF476" s="50"/>
      <c r="GG476" s="50"/>
      <c r="GH476" s="50"/>
      <c r="GI476" s="50"/>
      <c r="GJ476" s="50"/>
      <c r="GK476" s="50"/>
      <c r="GL476" s="50"/>
      <c r="GM476" s="50"/>
      <c r="GN476" s="50"/>
      <c r="GO476" s="50"/>
      <c r="GP476" s="50"/>
      <c r="GQ476" s="50"/>
      <c r="GR476" s="50"/>
      <c r="GS476" s="50"/>
      <c r="GT476" s="50"/>
      <c r="GU476" s="50"/>
      <c r="GV476" s="50"/>
      <c r="GW476" s="50"/>
      <c r="GX476" s="50"/>
      <c r="GY476" s="50"/>
      <c r="GZ476" s="50"/>
      <c r="HA476" s="50"/>
      <c r="HB476" s="50"/>
      <c r="HC476" s="50"/>
      <c r="HD476" s="50"/>
      <c r="HE476" s="50"/>
      <c r="HF476" s="50"/>
      <c r="HG476" s="50"/>
      <c r="HH476" s="50"/>
      <c r="HI476" s="50"/>
      <c r="HJ476" s="50"/>
      <c r="HK476" s="50"/>
      <c r="HL476" s="50"/>
      <c r="HM476" s="50"/>
      <c r="HN476" s="50"/>
      <c r="HO476" s="50"/>
      <c r="HP476" s="50"/>
      <c r="HQ476" s="50"/>
      <c r="HR476" s="50"/>
      <c r="HS476" s="50"/>
      <c r="HT476" s="50"/>
      <c r="HU476" s="50"/>
      <c r="HV476" s="50"/>
      <c r="HW476" s="50"/>
      <c r="HX476" s="50"/>
      <c r="HY476" s="50"/>
      <c r="HZ476" s="50"/>
      <c r="IA476" s="50"/>
      <c r="IB476" s="50"/>
      <c r="IC476" s="50"/>
      <c r="ID476" s="50"/>
      <c r="IE476" s="50"/>
      <c r="IF476" s="50"/>
      <c r="IG476" s="50"/>
      <c r="IH476" s="50"/>
      <c r="II476" s="50"/>
      <c r="IJ476" s="50"/>
      <c r="IK476" s="50"/>
      <c r="IL476" s="50"/>
      <c r="IM476" s="50"/>
      <c r="IN476" s="50"/>
      <c r="IO476" s="50"/>
      <c r="IP476" s="50"/>
      <c r="IQ476" s="50"/>
      <c r="IR476" s="50"/>
      <c r="IS476" s="50"/>
    </row>
    <row r="477" spans="1:253" ht="14.25" customHeight="1" x14ac:dyDescent="0.2">
      <c r="A477" s="56" t="str">
        <f t="shared" si="50"/>
        <v>camera.1411</v>
      </c>
      <c r="B477" s="57">
        <v>1411</v>
      </c>
      <c r="C477" s="58" t="s">
        <v>1353</v>
      </c>
      <c r="D477" s="58">
        <v>11.365</v>
      </c>
      <c r="E477" s="58" t="s">
        <v>95</v>
      </c>
      <c r="F477" s="58" t="s">
        <v>1354</v>
      </c>
      <c r="G477" s="58" t="s">
        <v>35</v>
      </c>
      <c r="H477" s="58" t="s">
        <v>3722</v>
      </c>
      <c r="I477" s="58" t="s">
        <v>1355</v>
      </c>
      <c r="J477" s="50" t="s">
        <v>3722</v>
      </c>
      <c r="K477" s="50" t="s">
        <v>3722</v>
      </c>
      <c r="L477" s="65" t="s">
        <v>1356</v>
      </c>
      <c r="M477" s="58"/>
      <c r="N477" s="58"/>
      <c r="R477" s="50" t="s">
        <v>1675</v>
      </c>
      <c r="S477" s="50" t="s">
        <v>100</v>
      </c>
      <c r="T477" s="50">
        <v>2222</v>
      </c>
      <c r="U477" s="50" t="s">
        <v>66</v>
      </c>
      <c r="V477" s="50" t="s">
        <v>1357</v>
      </c>
      <c r="X477" s="60" t="s">
        <v>114</v>
      </c>
      <c r="Z477" s="50" t="s">
        <v>1358</v>
      </c>
      <c r="AA477" s="50" t="s">
        <v>114</v>
      </c>
      <c r="AB477" s="58" t="s">
        <v>1353</v>
      </c>
      <c r="AD477" s="50">
        <v>0</v>
      </c>
      <c r="AE477" s="50">
        <v>0</v>
      </c>
      <c r="AF477" s="50">
        <v>300</v>
      </c>
      <c r="AG477" s="50" t="s">
        <v>43</v>
      </c>
      <c r="AH477" s="50" t="str">
        <f t="shared" si="52"/>
        <v>C-14 11,365 C-14 11,365 Reus</v>
      </c>
      <c r="AI477" s="50"/>
      <c r="AJ477" s="50" t="str">
        <f t="shared" si="53"/>
        <v>{'Camera information':{'Identifier':'camera.1411','Number':1411,'Group':'C-14','Name':'C-14 11,365 C-14 11,365 Reus','Location':'C-14 (S)',</v>
      </c>
      <c r="AK477" s="50" t="str">
        <f t="shared" si="51"/>
        <v>'Description':'C-14 11,365 C-14 11,365 Reus','Symbol':'Fixed camera','Owner':'Eix Diagonal','Municipality':'-','Kilometric Point':'11,365','Road':'C-14','Direction':'',</v>
      </c>
      <c r="AL477" s="50" t="str">
        <f t="shared" si="54"/>
        <v>'Latitude':'0','Longitude':'0','Manufacturer':'-','Model':'-','Protocol':'		Ultrak','Polling':300,</v>
      </c>
      <c r="AM477" s="50" t="str">
        <f t="shared" si="56"/>
        <v>'Connection':{'Address':'192.168.0.25','Multicast address':'				225.2.0.25','User':'','Password':'','HTTP port':,'ONVIF port':,'RTSP port':},</v>
      </c>
      <c r="AN477" s="50" t="str">
        <f t="shared" si="55"/>
        <v>'PTZ protocol':{'Protocol':'		Ultrak','Address':			1,'Port':2222,'Serial settings':'1200,8,E,1'}}},</v>
      </c>
      <c r="AO477" s="50"/>
      <c r="AP477" s="50"/>
      <c r="AQ477" s="50"/>
      <c r="AR477" s="50"/>
      <c r="AS477" s="50"/>
      <c r="AT477" s="50"/>
      <c r="AU477" s="50"/>
      <c r="AV477" s="50"/>
      <c r="AW477" s="50"/>
      <c r="AX477" s="50"/>
      <c r="AY477" s="50"/>
      <c r="AZ477" s="50"/>
      <c r="BA477" s="50"/>
      <c r="BB477" s="50"/>
      <c r="BC477" s="50"/>
      <c r="BD477" s="50"/>
      <c r="BE477" s="50"/>
      <c r="BF477" s="50"/>
      <c r="BG477" s="50"/>
      <c r="BH477" s="50"/>
      <c r="BI477" s="50"/>
      <c r="BJ477" s="50"/>
      <c r="BK477" s="50"/>
      <c r="BL477" s="50"/>
      <c r="BM477" s="50"/>
      <c r="BN477" s="50"/>
      <c r="BO477" s="50"/>
      <c r="BP477" s="50"/>
      <c r="BQ477" s="50"/>
      <c r="BR477" s="50"/>
      <c r="BS477" s="50"/>
      <c r="BT477" s="50"/>
      <c r="BU477" s="50"/>
      <c r="BV477" s="50"/>
      <c r="BW477" s="50"/>
      <c r="BX477" s="50"/>
      <c r="BY477" s="50"/>
      <c r="BZ477" s="50"/>
      <c r="CA477" s="50"/>
      <c r="CB477" s="50"/>
      <c r="CC477" s="50"/>
      <c r="CD477" s="50"/>
      <c r="CE477" s="50"/>
      <c r="CF477" s="50"/>
      <c r="CG477" s="50"/>
      <c r="CH477" s="50"/>
      <c r="CI477" s="50"/>
      <c r="CJ477" s="50"/>
      <c r="CK477" s="50"/>
      <c r="CL477" s="50"/>
      <c r="CM477" s="50"/>
      <c r="CN477" s="50"/>
      <c r="CO477" s="50"/>
      <c r="CP477" s="50"/>
      <c r="CQ477" s="50"/>
      <c r="CR477" s="50"/>
      <c r="CS477" s="50"/>
      <c r="CT477" s="50"/>
      <c r="CU477" s="50"/>
      <c r="CV477" s="50"/>
      <c r="CW477" s="50"/>
      <c r="CX477" s="50"/>
      <c r="CY477" s="50"/>
      <c r="CZ477" s="50"/>
      <c r="DA477" s="50"/>
      <c r="DB477" s="50"/>
      <c r="DC477" s="50"/>
      <c r="DD477" s="50"/>
      <c r="DE477" s="50"/>
      <c r="DF477" s="50"/>
      <c r="DG477" s="50"/>
      <c r="DH477" s="50"/>
      <c r="DI477" s="50"/>
      <c r="DJ477" s="50"/>
      <c r="DK477" s="50"/>
      <c r="DL477" s="50"/>
      <c r="DM477" s="50"/>
      <c r="DN477" s="50"/>
      <c r="DO477" s="50"/>
      <c r="DP477" s="50"/>
      <c r="DQ477" s="50"/>
      <c r="DR477" s="50"/>
      <c r="DS477" s="50"/>
      <c r="DT477" s="50"/>
      <c r="DU477" s="50"/>
      <c r="DV477" s="50"/>
      <c r="DW477" s="50"/>
      <c r="DX477" s="50"/>
      <c r="DY477" s="50"/>
      <c r="DZ477" s="50"/>
      <c r="EA477" s="50"/>
      <c r="EB477" s="50"/>
      <c r="EC477" s="50"/>
      <c r="ED477" s="50"/>
      <c r="EE477" s="50"/>
      <c r="EF477" s="50"/>
      <c r="EG477" s="50"/>
      <c r="EH477" s="50"/>
      <c r="EI477" s="50"/>
      <c r="EJ477" s="50"/>
      <c r="EK477" s="50"/>
      <c r="EL477" s="50"/>
      <c r="EM477" s="50"/>
      <c r="EN477" s="50"/>
      <c r="EO477" s="50"/>
      <c r="EP477" s="50"/>
      <c r="EQ477" s="50"/>
      <c r="ER477" s="50"/>
      <c r="ES477" s="50"/>
      <c r="ET477" s="50"/>
      <c r="EU477" s="50"/>
      <c r="EV477" s="50"/>
      <c r="EW477" s="50"/>
      <c r="EX477" s="50"/>
      <c r="EY477" s="50"/>
      <c r="EZ477" s="50"/>
      <c r="FA477" s="50"/>
      <c r="FB477" s="50"/>
      <c r="FC477" s="50"/>
      <c r="FD477" s="50"/>
      <c r="FE477" s="50"/>
      <c r="FF477" s="50"/>
      <c r="FG477" s="50"/>
      <c r="FH477" s="50"/>
      <c r="FI477" s="50"/>
      <c r="FJ477" s="50"/>
      <c r="FK477" s="50"/>
      <c r="FL477" s="50"/>
      <c r="FM477" s="50"/>
      <c r="FN477" s="50"/>
      <c r="FO477" s="50"/>
      <c r="FP477" s="50"/>
      <c r="FQ477" s="50"/>
      <c r="FR477" s="50"/>
      <c r="FS477" s="50"/>
      <c r="FT477" s="50"/>
      <c r="FU477" s="50"/>
      <c r="FV477" s="50"/>
      <c r="FW477" s="50"/>
      <c r="FX477" s="50"/>
      <c r="FY477" s="50"/>
      <c r="FZ477" s="50"/>
      <c r="GA477" s="50"/>
      <c r="GB477" s="50"/>
      <c r="GC477" s="50"/>
      <c r="GD477" s="50"/>
      <c r="GE477" s="50"/>
      <c r="GF477" s="50"/>
      <c r="GG477" s="50"/>
      <c r="GH477" s="50"/>
      <c r="GI477" s="50"/>
      <c r="GJ477" s="50"/>
      <c r="GK477" s="50"/>
      <c r="GL477" s="50"/>
      <c r="GM477" s="50"/>
      <c r="GN477" s="50"/>
      <c r="GO477" s="50"/>
      <c r="GP477" s="50"/>
      <c r="GQ477" s="50"/>
      <c r="GR477" s="50"/>
      <c r="GS477" s="50"/>
      <c r="GT477" s="50"/>
      <c r="GU477" s="50"/>
      <c r="GV477" s="50"/>
      <c r="GW477" s="50"/>
      <c r="GX477" s="50"/>
      <c r="GY477" s="50"/>
      <c r="GZ477" s="50"/>
      <c r="HA477" s="50"/>
      <c r="HB477" s="50"/>
      <c r="HC477" s="50"/>
      <c r="HD477" s="50"/>
      <c r="HE477" s="50"/>
      <c r="HF477" s="50"/>
      <c r="HG477" s="50"/>
      <c r="HH477" s="50"/>
      <c r="HI477" s="50"/>
      <c r="HJ477" s="50"/>
      <c r="HK477" s="50"/>
      <c r="HL477" s="50"/>
      <c r="HM477" s="50"/>
      <c r="HN477" s="50"/>
      <c r="HO477" s="50"/>
      <c r="HP477" s="50"/>
      <c r="HQ477" s="50"/>
      <c r="HR477" s="50"/>
      <c r="HS477" s="50"/>
      <c r="HT477" s="50"/>
      <c r="HU477" s="50"/>
      <c r="HV477" s="50"/>
      <c r="HW477" s="50"/>
      <c r="HX477" s="50"/>
      <c r="HY477" s="50"/>
      <c r="HZ477" s="50"/>
      <c r="IA477" s="50"/>
      <c r="IB477" s="50"/>
      <c r="IC477" s="50"/>
      <c r="ID477" s="50"/>
      <c r="IE477" s="50"/>
      <c r="IF477" s="50"/>
      <c r="IG477" s="50"/>
      <c r="IH477" s="50"/>
      <c r="II477" s="50"/>
      <c r="IJ477" s="50"/>
      <c r="IK477" s="50"/>
      <c r="IL477" s="50"/>
      <c r="IM477" s="50"/>
      <c r="IN477" s="50"/>
      <c r="IO477" s="50"/>
      <c r="IP477" s="50"/>
      <c r="IQ477" s="50"/>
      <c r="IR477" s="50"/>
      <c r="IS477" s="50"/>
    </row>
    <row r="478" spans="1:253" ht="14.25" customHeight="1" x14ac:dyDescent="0.2">
      <c r="A478" s="56" t="str">
        <f t="shared" si="50"/>
        <v>camera.1412</v>
      </c>
      <c r="B478" s="57">
        <v>1412</v>
      </c>
      <c r="C478" s="58" t="s">
        <v>1353</v>
      </c>
      <c r="D478" s="58">
        <v>13.147</v>
      </c>
      <c r="E478" s="58" t="s">
        <v>95</v>
      </c>
      <c r="F478" s="58" t="s">
        <v>1354</v>
      </c>
      <c r="G478" s="58" t="s">
        <v>35</v>
      </c>
      <c r="H478" s="58" t="s">
        <v>3722</v>
      </c>
      <c r="I478" s="58" t="s">
        <v>1359</v>
      </c>
      <c r="J478" s="50" t="s">
        <v>3722</v>
      </c>
      <c r="K478" s="50" t="s">
        <v>3722</v>
      </c>
      <c r="L478" s="65" t="s">
        <v>1360</v>
      </c>
      <c r="M478" s="58"/>
      <c r="N478" s="58"/>
      <c r="R478" s="50" t="s">
        <v>1675</v>
      </c>
      <c r="S478" s="50" t="s">
        <v>100</v>
      </c>
      <c r="T478" s="50">
        <v>2222</v>
      </c>
      <c r="U478" s="50" t="s">
        <v>66</v>
      </c>
      <c r="V478" s="50" t="s">
        <v>1361</v>
      </c>
      <c r="X478" s="60" t="s">
        <v>114</v>
      </c>
      <c r="Z478" s="50" t="s">
        <v>1358</v>
      </c>
      <c r="AA478" s="50" t="s">
        <v>114</v>
      </c>
      <c r="AB478" s="58" t="s">
        <v>1353</v>
      </c>
      <c r="AD478" s="50">
        <v>0</v>
      </c>
      <c r="AE478" s="50">
        <v>0</v>
      </c>
      <c r="AF478" s="50">
        <v>300</v>
      </c>
      <c r="AG478" s="50" t="s">
        <v>43</v>
      </c>
      <c r="AH478" s="50" t="str">
        <f t="shared" si="52"/>
        <v>C-14 13,147 C-14 13,147 Reus</v>
      </c>
      <c r="AI478" s="50"/>
      <c r="AJ478" s="50" t="str">
        <f t="shared" si="53"/>
        <v>{'Camera information':{'Identifier':'camera.1412','Number':1412,'Group':'C-14','Name':'C-14 13,147 C-14 13,147 Reus','Location':'C-14 (S)',</v>
      </c>
      <c r="AK478" s="50" t="str">
        <f t="shared" si="51"/>
        <v>'Description':'C-14 13,147 C-14 13,147 Reus','Symbol':'Fixed camera','Owner':'Eix Diagonal','Municipality':'-','Kilometric Point':'13,147','Road':'C-14','Direction':'',</v>
      </c>
      <c r="AL478" s="50" t="str">
        <f t="shared" si="54"/>
        <v>'Latitude':'0','Longitude':'0','Manufacturer':'-','Model':'-','Protocol':'		Ultrak','Polling':300,</v>
      </c>
      <c r="AM478" s="50" t="str">
        <f t="shared" si="56"/>
        <v>'Connection':{'Address':'192.168.0.34','Multicast address':'				225.2.0.34','User':'','Password':'','HTTP port':,'ONVIF port':,'RTSP port':},</v>
      </c>
      <c r="AN478" s="50" t="str">
        <f t="shared" si="55"/>
        <v>'PTZ protocol':{'Protocol':'		Ultrak','Address':			1,'Port':2222,'Serial settings':'1200,8,E,1'}}},</v>
      </c>
      <c r="AO478" s="50"/>
      <c r="AP478" s="50"/>
      <c r="AQ478" s="50"/>
      <c r="AR478" s="50"/>
      <c r="AS478" s="50"/>
      <c r="AT478" s="50"/>
      <c r="AU478" s="50"/>
      <c r="AV478" s="50"/>
      <c r="AW478" s="50"/>
      <c r="AX478" s="50"/>
      <c r="AY478" s="50"/>
      <c r="AZ478" s="50"/>
      <c r="BA478" s="50"/>
      <c r="BB478" s="50"/>
      <c r="BC478" s="50"/>
      <c r="BD478" s="50"/>
      <c r="BE478" s="50"/>
      <c r="BF478" s="50"/>
      <c r="BG478" s="50"/>
      <c r="BH478" s="50"/>
      <c r="BI478" s="50"/>
      <c r="BJ478" s="50"/>
      <c r="BK478" s="50"/>
      <c r="BL478" s="50"/>
      <c r="BM478" s="50"/>
      <c r="BN478" s="50"/>
      <c r="BO478" s="50"/>
      <c r="BP478" s="50"/>
      <c r="BQ478" s="50"/>
      <c r="BR478" s="50"/>
      <c r="BS478" s="50"/>
      <c r="BT478" s="50"/>
      <c r="BU478" s="50"/>
      <c r="BV478" s="50"/>
      <c r="BW478" s="50"/>
      <c r="BX478" s="50"/>
      <c r="BY478" s="50"/>
      <c r="BZ478" s="50"/>
      <c r="CA478" s="50"/>
      <c r="CB478" s="50"/>
      <c r="CC478" s="50"/>
      <c r="CD478" s="50"/>
      <c r="CE478" s="50"/>
      <c r="CF478" s="50"/>
      <c r="CG478" s="50"/>
      <c r="CH478" s="50"/>
      <c r="CI478" s="50"/>
      <c r="CJ478" s="50"/>
      <c r="CK478" s="50"/>
      <c r="CL478" s="50"/>
      <c r="CM478" s="50"/>
      <c r="CN478" s="50"/>
      <c r="CO478" s="50"/>
      <c r="CP478" s="50"/>
      <c r="CQ478" s="50"/>
      <c r="CR478" s="50"/>
      <c r="CS478" s="50"/>
      <c r="CT478" s="50"/>
      <c r="CU478" s="50"/>
      <c r="CV478" s="50"/>
      <c r="CW478" s="50"/>
      <c r="CX478" s="50"/>
      <c r="CY478" s="50"/>
      <c r="CZ478" s="50"/>
      <c r="DA478" s="50"/>
      <c r="DB478" s="50"/>
      <c r="DC478" s="50"/>
      <c r="DD478" s="50"/>
      <c r="DE478" s="50"/>
      <c r="DF478" s="50"/>
      <c r="DG478" s="50"/>
      <c r="DH478" s="50"/>
      <c r="DI478" s="50"/>
      <c r="DJ478" s="50"/>
      <c r="DK478" s="50"/>
      <c r="DL478" s="50"/>
      <c r="DM478" s="50"/>
      <c r="DN478" s="50"/>
      <c r="DO478" s="50"/>
      <c r="DP478" s="50"/>
      <c r="DQ478" s="50"/>
      <c r="DR478" s="50"/>
      <c r="DS478" s="50"/>
      <c r="DT478" s="50"/>
      <c r="DU478" s="50"/>
      <c r="DV478" s="50"/>
      <c r="DW478" s="50"/>
      <c r="DX478" s="50"/>
      <c r="DY478" s="50"/>
      <c r="DZ478" s="50"/>
      <c r="EA478" s="50"/>
      <c r="EB478" s="50"/>
      <c r="EC478" s="50"/>
      <c r="ED478" s="50"/>
      <c r="EE478" s="50"/>
      <c r="EF478" s="50"/>
      <c r="EG478" s="50"/>
      <c r="EH478" s="50"/>
      <c r="EI478" s="50"/>
      <c r="EJ478" s="50"/>
      <c r="EK478" s="50"/>
      <c r="EL478" s="50"/>
      <c r="EM478" s="50"/>
      <c r="EN478" s="50"/>
      <c r="EO478" s="50"/>
      <c r="EP478" s="50"/>
      <c r="EQ478" s="50"/>
      <c r="ER478" s="50"/>
      <c r="ES478" s="50"/>
      <c r="ET478" s="50"/>
      <c r="EU478" s="50"/>
      <c r="EV478" s="50"/>
      <c r="EW478" s="50"/>
      <c r="EX478" s="50"/>
      <c r="EY478" s="50"/>
      <c r="EZ478" s="50"/>
      <c r="FA478" s="50"/>
      <c r="FB478" s="50"/>
      <c r="FC478" s="50"/>
      <c r="FD478" s="50"/>
      <c r="FE478" s="50"/>
      <c r="FF478" s="50"/>
      <c r="FG478" s="50"/>
      <c r="FH478" s="50"/>
      <c r="FI478" s="50"/>
      <c r="FJ478" s="50"/>
      <c r="FK478" s="50"/>
      <c r="FL478" s="50"/>
      <c r="FM478" s="50"/>
      <c r="FN478" s="50"/>
      <c r="FO478" s="50"/>
      <c r="FP478" s="50"/>
      <c r="FQ478" s="50"/>
      <c r="FR478" s="50"/>
      <c r="FS478" s="50"/>
      <c r="FT478" s="50"/>
      <c r="FU478" s="50"/>
      <c r="FV478" s="50"/>
      <c r="FW478" s="50"/>
      <c r="FX478" s="50"/>
      <c r="FY478" s="50"/>
      <c r="FZ478" s="50"/>
      <c r="GA478" s="50"/>
      <c r="GB478" s="50"/>
      <c r="GC478" s="50"/>
      <c r="GD478" s="50"/>
      <c r="GE478" s="50"/>
      <c r="GF478" s="50"/>
      <c r="GG478" s="50"/>
      <c r="GH478" s="50"/>
      <c r="GI478" s="50"/>
      <c r="GJ478" s="50"/>
      <c r="GK478" s="50"/>
      <c r="GL478" s="50"/>
      <c r="GM478" s="50"/>
      <c r="GN478" s="50"/>
      <c r="GO478" s="50"/>
      <c r="GP478" s="50"/>
      <c r="GQ478" s="50"/>
      <c r="GR478" s="50"/>
      <c r="GS478" s="50"/>
      <c r="GT478" s="50"/>
      <c r="GU478" s="50"/>
      <c r="GV478" s="50"/>
      <c r="GW478" s="50"/>
      <c r="GX478" s="50"/>
      <c r="GY478" s="50"/>
      <c r="GZ478" s="50"/>
      <c r="HA478" s="50"/>
      <c r="HB478" s="50"/>
      <c r="HC478" s="50"/>
      <c r="HD478" s="50"/>
      <c r="HE478" s="50"/>
      <c r="HF478" s="50"/>
      <c r="HG478" s="50"/>
      <c r="HH478" s="50"/>
      <c r="HI478" s="50"/>
      <c r="HJ478" s="50"/>
      <c r="HK478" s="50"/>
      <c r="HL478" s="50"/>
      <c r="HM478" s="50"/>
      <c r="HN478" s="50"/>
      <c r="HO478" s="50"/>
      <c r="HP478" s="50"/>
      <c r="HQ478" s="50"/>
      <c r="HR478" s="50"/>
      <c r="HS478" s="50"/>
      <c r="HT478" s="50"/>
      <c r="HU478" s="50"/>
      <c r="HV478" s="50"/>
      <c r="HW478" s="50"/>
      <c r="HX478" s="50"/>
      <c r="HY478" s="50"/>
      <c r="HZ478" s="50"/>
      <c r="IA478" s="50"/>
      <c r="IB478" s="50"/>
      <c r="IC478" s="50"/>
      <c r="ID478" s="50"/>
      <c r="IE478" s="50"/>
      <c r="IF478" s="50"/>
      <c r="IG478" s="50"/>
      <c r="IH478" s="50"/>
      <c r="II478" s="50"/>
      <c r="IJ478" s="50"/>
      <c r="IK478" s="50"/>
      <c r="IL478" s="50"/>
      <c r="IM478" s="50"/>
      <c r="IN478" s="50"/>
      <c r="IO478" s="50"/>
      <c r="IP478" s="50"/>
      <c r="IQ478" s="50"/>
      <c r="IR478" s="50"/>
      <c r="IS478" s="50"/>
    </row>
    <row r="479" spans="1:253" ht="14.25" customHeight="1" x14ac:dyDescent="0.2">
      <c r="A479" s="56" t="str">
        <f t="shared" si="50"/>
        <v>camera.1413</v>
      </c>
      <c r="B479" s="57">
        <v>1413</v>
      </c>
      <c r="C479" s="58" t="s">
        <v>1353</v>
      </c>
      <c r="D479" s="58">
        <v>14.484999999999999</v>
      </c>
      <c r="E479" s="58" t="s">
        <v>95</v>
      </c>
      <c r="F479" s="58" t="s">
        <v>1354</v>
      </c>
      <c r="G479" s="58" t="s">
        <v>35</v>
      </c>
      <c r="H479" s="58" t="s">
        <v>3722</v>
      </c>
      <c r="I479" s="58" t="s">
        <v>1362</v>
      </c>
      <c r="J479" s="50" t="s">
        <v>3722</v>
      </c>
      <c r="K479" s="50" t="s">
        <v>3722</v>
      </c>
      <c r="L479" s="65" t="s">
        <v>1363</v>
      </c>
      <c r="M479" s="58"/>
      <c r="N479" s="58"/>
      <c r="R479" s="50" t="s">
        <v>1675</v>
      </c>
      <c r="S479" s="50" t="s">
        <v>100</v>
      </c>
      <c r="T479" s="50">
        <v>2222</v>
      </c>
      <c r="U479" s="50" t="s">
        <v>66</v>
      </c>
      <c r="V479" s="50" t="s">
        <v>1364</v>
      </c>
      <c r="X479" s="60" t="s">
        <v>114</v>
      </c>
      <c r="Z479" s="50" t="s">
        <v>1358</v>
      </c>
      <c r="AA479" s="50" t="s">
        <v>114</v>
      </c>
      <c r="AB479" s="58" t="s">
        <v>1353</v>
      </c>
      <c r="AD479" s="50">
        <v>0</v>
      </c>
      <c r="AE479" s="50">
        <v>0</v>
      </c>
      <c r="AF479" s="50">
        <v>300</v>
      </c>
      <c r="AG479" s="50" t="s">
        <v>43</v>
      </c>
      <c r="AH479" s="50" t="str">
        <f t="shared" si="52"/>
        <v>C-14 14,485 C-14 14+485 Selva del Camp</v>
      </c>
      <c r="AI479" s="50"/>
      <c r="AJ479" s="50" t="str">
        <f t="shared" si="53"/>
        <v>{'Camera information':{'Identifier':'camera.1413','Number':1413,'Group':'C-14','Name':'C-14 14,485 C-14 14+485 Selva del Camp','Location':'C-14 (S)',</v>
      </c>
      <c r="AK479" s="50" t="str">
        <f t="shared" si="51"/>
        <v>'Description':'C-14 14,485 C-14 14+485 Selva del Camp','Symbol':'Fixed camera','Owner':'Eix Diagonal','Municipality':'-','Kilometric Point':'14,485','Road':'C-14','Direction':'',</v>
      </c>
      <c r="AL479" s="50" t="str">
        <f t="shared" si="54"/>
        <v>'Latitude':'0','Longitude':'0','Manufacturer':'-','Model':'-','Protocol':'		Ultrak','Polling':300,</v>
      </c>
      <c r="AM479" s="50" t="str">
        <f t="shared" si="56"/>
        <v>'Connection':{'Address':'192.168.0.42','Multicast address':'				225.2.0.42','User':'','Password':'','HTTP port':,'ONVIF port':,'RTSP port':},</v>
      </c>
      <c r="AN479" s="50" t="str">
        <f t="shared" si="55"/>
        <v>'PTZ protocol':{'Protocol':'		Ultrak','Address':			1,'Port':2222,'Serial settings':'1200,8,E,1'}}},</v>
      </c>
      <c r="AO479" s="50"/>
      <c r="AP479" s="50"/>
      <c r="AQ479" s="50"/>
      <c r="AR479" s="50"/>
      <c r="AS479" s="50"/>
      <c r="AT479" s="50"/>
      <c r="AU479" s="50"/>
      <c r="AV479" s="50"/>
      <c r="AW479" s="50"/>
      <c r="AX479" s="50"/>
      <c r="AY479" s="50"/>
      <c r="AZ479" s="50"/>
      <c r="BA479" s="50"/>
      <c r="BB479" s="50"/>
      <c r="BC479" s="50"/>
      <c r="BD479" s="50"/>
      <c r="BE479" s="50"/>
      <c r="BF479" s="50"/>
      <c r="BG479" s="50"/>
      <c r="BH479" s="50"/>
      <c r="BI479" s="50"/>
      <c r="BJ479" s="50"/>
      <c r="BK479" s="50"/>
      <c r="BL479" s="50"/>
      <c r="BM479" s="50"/>
      <c r="BN479" s="50"/>
      <c r="BO479" s="50"/>
      <c r="BP479" s="50"/>
      <c r="BQ479" s="50"/>
      <c r="BR479" s="50"/>
      <c r="BS479" s="50"/>
      <c r="BT479" s="50"/>
      <c r="BU479" s="50"/>
      <c r="BV479" s="50"/>
      <c r="BW479" s="50"/>
      <c r="BX479" s="50"/>
      <c r="BY479" s="50"/>
      <c r="BZ479" s="50"/>
      <c r="CA479" s="50"/>
      <c r="CB479" s="50"/>
      <c r="CC479" s="50"/>
      <c r="CD479" s="50"/>
      <c r="CE479" s="50"/>
      <c r="CF479" s="50"/>
      <c r="CG479" s="50"/>
      <c r="CH479" s="50"/>
      <c r="CI479" s="50"/>
      <c r="CJ479" s="50"/>
      <c r="CK479" s="50"/>
      <c r="CL479" s="50"/>
      <c r="CM479" s="50"/>
      <c r="CN479" s="50"/>
      <c r="CO479" s="50"/>
      <c r="CP479" s="50"/>
      <c r="CQ479" s="50"/>
      <c r="CR479" s="50"/>
      <c r="CS479" s="50"/>
      <c r="CT479" s="50"/>
      <c r="CU479" s="50"/>
      <c r="CV479" s="50"/>
      <c r="CW479" s="50"/>
      <c r="CX479" s="50"/>
      <c r="CY479" s="50"/>
      <c r="CZ479" s="50"/>
      <c r="DA479" s="50"/>
      <c r="DB479" s="50"/>
      <c r="DC479" s="50"/>
      <c r="DD479" s="50"/>
      <c r="DE479" s="50"/>
      <c r="DF479" s="50"/>
      <c r="DG479" s="50"/>
      <c r="DH479" s="50"/>
      <c r="DI479" s="50"/>
      <c r="DJ479" s="50"/>
      <c r="DK479" s="50"/>
      <c r="DL479" s="50"/>
      <c r="DM479" s="50"/>
      <c r="DN479" s="50"/>
      <c r="DO479" s="50"/>
      <c r="DP479" s="50"/>
      <c r="DQ479" s="50"/>
      <c r="DR479" s="50"/>
      <c r="DS479" s="50"/>
      <c r="DT479" s="50"/>
      <c r="DU479" s="50"/>
      <c r="DV479" s="50"/>
      <c r="DW479" s="50"/>
      <c r="DX479" s="50"/>
      <c r="DY479" s="50"/>
      <c r="DZ479" s="50"/>
      <c r="EA479" s="50"/>
      <c r="EB479" s="50"/>
      <c r="EC479" s="50"/>
      <c r="ED479" s="50"/>
      <c r="EE479" s="50"/>
      <c r="EF479" s="50"/>
      <c r="EG479" s="50"/>
      <c r="EH479" s="50"/>
      <c r="EI479" s="50"/>
      <c r="EJ479" s="50"/>
      <c r="EK479" s="50"/>
      <c r="EL479" s="50"/>
      <c r="EM479" s="50"/>
      <c r="EN479" s="50"/>
      <c r="EO479" s="50"/>
      <c r="EP479" s="50"/>
      <c r="EQ479" s="50"/>
      <c r="ER479" s="50"/>
      <c r="ES479" s="50"/>
      <c r="ET479" s="50"/>
      <c r="EU479" s="50"/>
      <c r="EV479" s="50"/>
      <c r="EW479" s="50"/>
      <c r="EX479" s="50"/>
      <c r="EY479" s="50"/>
      <c r="EZ479" s="50"/>
      <c r="FA479" s="50"/>
      <c r="FB479" s="50"/>
      <c r="FC479" s="50"/>
      <c r="FD479" s="50"/>
      <c r="FE479" s="50"/>
      <c r="FF479" s="50"/>
      <c r="FG479" s="50"/>
      <c r="FH479" s="50"/>
      <c r="FI479" s="50"/>
      <c r="FJ479" s="50"/>
      <c r="FK479" s="50"/>
      <c r="FL479" s="50"/>
      <c r="FM479" s="50"/>
      <c r="FN479" s="50"/>
      <c r="FO479" s="50"/>
      <c r="FP479" s="50"/>
      <c r="FQ479" s="50"/>
      <c r="FR479" s="50"/>
      <c r="FS479" s="50"/>
      <c r="FT479" s="50"/>
      <c r="FU479" s="50"/>
      <c r="FV479" s="50"/>
      <c r="FW479" s="50"/>
      <c r="FX479" s="50"/>
      <c r="FY479" s="50"/>
      <c r="FZ479" s="50"/>
      <c r="GA479" s="50"/>
      <c r="GB479" s="50"/>
      <c r="GC479" s="50"/>
      <c r="GD479" s="50"/>
      <c r="GE479" s="50"/>
      <c r="GF479" s="50"/>
      <c r="GG479" s="50"/>
      <c r="GH479" s="50"/>
      <c r="GI479" s="50"/>
      <c r="GJ479" s="50"/>
      <c r="GK479" s="50"/>
      <c r="GL479" s="50"/>
      <c r="GM479" s="50"/>
      <c r="GN479" s="50"/>
      <c r="GO479" s="50"/>
      <c r="GP479" s="50"/>
      <c r="GQ479" s="50"/>
      <c r="GR479" s="50"/>
      <c r="GS479" s="50"/>
      <c r="GT479" s="50"/>
      <c r="GU479" s="50"/>
      <c r="GV479" s="50"/>
      <c r="GW479" s="50"/>
      <c r="GX479" s="50"/>
      <c r="GY479" s="50"/>
      <c r="GZ479" s="50"/>
      <c r="HA479" s="50"/>
      <c r="HB479" s="50"/>
      <c r="HC479" s="50"/>
      <c r="HD479" s="50"/>
      <c r="HE479" s="50"/>
      <c r="HF479" s="50"/>
      <c r="HG479" s="50"/>
      <c r="HH479" s="50"/>
      <c r="HI479" s="50"/>
      <c r="HJ479" s="50"/>
      <c r="HK479" s="50"/>
      <c r="HL479" s="50"/>
      <c r="HM479" s="50"/>
      <c r="HN479" s="50"/>
      <c r="HO479" s="50"/>
      <c r="HP479" s="50"/>
      <c r="HQ479" s="50"/>
      <c r="HR479" s="50"/>
      <c r="HS479" s="50"/>
      <c r="HT479" s="50"/>
      <c r="HU479" s="50"/>
      <c r="HV479" s="50"/>
      <c r="HW479" s="50"/>
      <c r="HX479" s="50"/>
      <c r="HY479" s="50"/>
      <c r="HZ479" s="50"/>
      <c r="IA479" s="50"/>
      <c r="IB479" s="50"/>
      <c r="IC479" s="50"/>
      <c r="ID479" s="50"/>
      <c r="IE479" s="50"/>
      <c r="IF479" s="50"/>
      <c r="IG479" s="50"/>
      <c r="IH479" s="50"/>
      <c r="II479" s="50"/>
      <c r="IJ479" s="50"/>
      <c r="IK479" s="50"/>
      <c r="IL479" s="50"/>
      <c r="IM479" s="50"/>
      <c r="IN479" s="50"/>
      <c r="IO479" s="50"/>
      <c r="IP479" s="50"/>
      <c r="IQ479" s="50"/>
      <c r="IR479" s="50"/>
      <c r="IS479" s="50"/>
    </row>
    <row r="480" spans="1:253" ht="14.25" customHeight="1" x14ac:dyDescent="0.2">
      <c r="A480" s="56" t="str">
        <f t="shared" si="50"/>
        <v>camera.1414</v>
      </c>
      <c r="B480" s="57">
        <v>1414</v>
      </c>
      <c r="C480" s="58" t="s">
        <v>1353</v>
      </c>
      <c r="D480" s="58">
        <v>16.164999999999999</v>
      </c>
      <c r="E480" s="58" t="s">
        <v>95</v>
      </c>
      <c r="F480" s="58" t="s">
        <v>1354</v>
      </c>
      <c r="G480" s="58" t="s">
        <v>35</v>
      </c>
      <c r="H480" s="58" t="s">
        <v>3722</v>
      </c>
      <c r="I480" s="58" t="s">
        <v>1365</v>
      </c>
      <c r="J480" s="50" t="s">
        <v>3722</v>
      </c>
      <c r="K480" s="50" t="s">
        <v>3722</v>
      </c>
      <c r="L480" s="65" t="s">
        <v>1366</v>
      </c>
      <c r="M480" s="58"/>
      <c r="N480" s="58"/>
      <c r="R480" s="50" t="s">
        <v>1675</v>
      </c>
      <c r="S480" s="50" t="s">
        <v>100</v>
      </c>
      <c r="T480" s="50">
        <v>2222</v>
      </c>
      <c r="U480" s="50" t="s">
        <v>66</v>
      </c>
      <c r="V480" s="50" t="s">
        <v>1367</v>
      </c>
      <c r="X480" s="60" t="s">
        <v>114</v>
      </c>
      <c r="Z480" s="50" t="s">
        <v>1358</v>
      </c>
      <c r="AA480" s="50" t="s">
        <v>114</v>
      </c>
      <c r="AB480" s="58" t="s">
        <v>1353</v>
      </c>
      <c r="AD480" s="50">
        <v>0</v>
      </c>
      <c r="AE480" s="50">
        <v>0</v>
      </c>
      <c r="AF480" s="50">
        <v>300</v>
      </c>
      <c r="AG480" s="50" t="s">
        <v>43</v>
      </c>
      <c r="AH480" s="50" t="str">
        <f t="shared" si="52"/>
        <v>C-14 16,165 C-14 16,165 Masies Catalanes</v>
      </c>
      <c r="AI480" s="50"/>
      <c r="AJ480" s="50" t="str">
        <f t="shared" si="53"/>
        <v>{'Camera information':{'Identifier':'camera.1414','Number':1414,'Group':'C-14','Name':'C-14 16,165 C-14 16,165 Masies Catalanes','Location':'C-14 (S)',</v>
      </c>
      <c r="AK480" s="50" t="str">
        <f t="shared" si="51"/>
        <v>'Description':'C-14 16,165 C-14 16,165 Masies Catalanes','Symbol':'Fixed camera','Owner':'Eix Diagonal','Municipality':'-','Kilometric Point':'16,165','Road':'C-14','Direction':'',</v>
      </c>
      <c r="AL480" s="50" t="str">
        <f t="shared" si="54"/>
        <v>'Latitude':'0','Longitude':'0','Manufacturer':'-','Model':'-','Protocol':'		Ultrak','Polling':300,</v>
      </c>
      <c r="AM480" s="50" t="str">
        <f t="shared" si="56"/>
        <v>'Connection':{'Address':'192.168.0.57','Multicast address':'				225.2.0.57','User':'','Password':'','HTTP port':,'ONVIF port':,'RTSP port':},</v>
      </c>
      <c r="AN480" s="50" t="str">
        <f t="shared" si="55"/>
        <v>'PTZ protocol':{'Protocol':'		Ultrak','Address':			1,'Port':2222,'Serial settings':'1200,8,E,1'}}},</v>
      </c>
      <c r="AO480" s="50"/>
      <c r="AP480" s="50"/>
      <c r="AQ480" s="50"/>
      <c r="AR480" s="50"/>
      <c r="AS480" s="50"/>
      <c r="AT480" s="50"/>
      <c r="AU480" s="50"/>
      <c r="AV480" s="50"/>
      <c r="AW480" s="50"/>
      <c r="AX480" s="50"/>
      <c r="AY480" s="50"/>
      <c r="AZ480" s="50"/>
      <c r="BA480" s="50"/>
      <c r="BB480" s="50"/>
      <c r="BC480" s="50"/>
      <c r="BD480" s="50"/>
      <c r="BE480" s="50"/>
      <c r="BF480" s="50"/>
      <c r="BG480" s="50"/>
      <c r="BH480" s="50"/>
      <c r="BI480" s="50"/>
      <c r="BJ480" s="50"/>
      <c r="BK480" s="50"/>
      <c r="BL480" s="50"/>
      <c r="BM480" s="50"/>
      <c r="BN480" s="50"/>
      <c r="BO480" s="50"/>
      <c r="BP480" s="50"/>
      <c r="BQ480" s="50"/>
      <c r="BR480" s="50"/>
      <c r="BS480" s="50"/>
      <c r="BT480" s="50"/>
      <c r="BU480" s="50"/>
      <c r="BV480" s="50"/>
      <c r="BW480" s="50"/>
      <c r="BX480" s="50"/>
      <c r="BY480" s="50"/>
      <c r="BZ480" s="50"/>
      <c r="CA480" s="50"/>
      <c r="CB480" s="50"/>
      <c r="CC480" s="50"/>
      <c r="CD480" s="50"/>
      <c r="CE480" s="50"/>
      <c r="CF480" s="50"/>
      <c r="CG480" s="50"/>
      <c r="CH480" s="50"/>
      <c r="CI480" s="50"/>
      <c r="CJ480" s="50"/>
      <c r="CK480" s="50"/>
      <c r="CL480" s="50"/>
      <c r="CM480" s="50"/>
      <c r="CN480" s="50"/>
      <c r="CO480" s="50"/>
      <c r="CP480" s="50"/>
      <c r="CQ480" s="50"/>
      <c r="CR480" s="50"/>
      <c r="CS480" s="50"/>
      <c r="CT480" s="50"/>
      <c r="CU480" s="50"/>
      <c r="CV480" s="50"/>
      <c r="CW480" s="50"/>
      <c r="CX480" s="50"/>
      <c r="CY480" s="50"/>
      <c r="CZ480" s="50"/>
      <c r="DA480" s="50"/>
      <c r="DB480" s="50"/>
      <c r="DC480" s="50"/>
      <c r="DD480" s="50"/>
      <c r="DE480" s="50"/>
      <c r="DF480" s="50"/>
      <c r="DG480" s="50"/>
      <c r="DH480" s="50"/>
      <c r="DI480" s="50"/>
      <c r="DJ480" s="50"/>
      <c r="DK480" s="50"/>
      <c r="DL480" s="50"/>
      <c r="DM480" s="50"/>
      <c r="DN480" s="50"/>
      <c r="DO480" s="50"/>
      <c r="DP480" s="50"/>
      <c r="DQ480" s="50"/>
      <c r="DR480" s="50"/>
      <c r="DS480" s="50"/>
      <c r="DT480" s="50"/>
      <c r="DU480" s="50"/>
      <c r="DV480" s="50"/>
      <c r="DW480" s="50"/>
      <c r="DX480" s="50"/>
      <c r="DY480" s="50"/>
      <c r="DZ480" s="50"/>
      <c r="EA480" s="50"/>
      <c r="EB480" s="50"/>
      <c r="EC480" s="50"/>
      <c r="ED480" s="50"/>
      <c r="EE480" s="50"/>
      <c r="EF480" s="50"/>
      <c r="EG480" s="50"/>
      <c r="EH480" s="50"/>
      <c r="EI480" s="50"/>
      <c r="EJ480" s="50"/>
      <c r="EK480" s="50"/>
      <c r="EL480" s="50"/>
      <c r="EM480" s="50"/>
      <c r="EN480" s="50"/>
      <c r="EO480" s="50"/>
      <c r="EP480" s="50"/>
      <c r="EQ480" s="50"/>
      <c r="ER480" s="50"/>
      <c r="ES480" s="50"/>
      <c r="ET480" s="50"/>
      <c r="EU480" s="50"/>
      <c r="EV480" s="50"/>
      <c r="EW480" s="50"/>
      <c r="EX480" s="50"/>
      <c r="EY480" s="50"/>
      <c r="EZ480" s="50"/>
      <c r="FA480" s="50"/>
      <c r="FB480" s="50"/>
      <c r="FC480" s="50"/>
      <c r="FD480" s="50"/>
      <c r="FE480" s="50"/>
      <c r="FF480" s="50"/>
      <c r="FG480" s="50"/>
      <c r="FH480" s="50"/>
      <c r="FI480" s="50"/>
      <c r="FJ480" s="50"/>
      <c r="FK480" s="50"/>
      <c r="FL480" s="50"/>
      <c r="FM480" s="50"/>
      <c r="FN480" s="50"/>
      <c r="FO480" s="50"/>
      <c r="FP480" s="50"/>
      <c r="FQ480" s="50"/>
      <c r="FR480" s="50"/>
      <c r="FS480" s="50"/>
      <c r="FT480" s="50"/>
      <c r="FU480" s="50"/>
      <c r="FV480" s="50"/>
      <c r="FW480" s="50"/>
      <c r="FX480" s="50"/>
      <c r="FY480" s="50"/>
      <c r="FZ480" s="50"/>
      <c r="GA480" s="50"/>
      <c r="GB480" s="50"/>
      <c r="GC480" s="50"/>
      <c r="GD480" s="50"/>
      <c r="GE480" s="50"/>
      <c r="GF480" s="50"/>
      <c r="GG480" s="50"/>
      <c r="GH480" s="50"/>
      <c r="GI480" s="50"/>
      <c r="GJ480" s="50"/>
      <c r="GK480" s="50"/>
      <c r="GL480" s="50"/>
      <c r="GM480" s="50"/>
      <c r="GN480" s="50"/>
      <c r="GO480" s="50"/>
      <c r="GP480" s="50"/>
      <c r="GQ480" s="50"/>
      <c r="GR480" s="50"/>
      <c r="GS480" s="50"/>
      <c r="GT480" s="50"/>
      <c r="GU480" s="50"/>
      <c r="GV480" s="50"/>
      <c r="GW480" s="50"/>
      <c r="GX480" s="50"/>
      <c r="GY480" s="50"/>
      <c r="GZ480" s="50"/>
      <c r="HA480" s="50"/>
      <c r="HB480" s="50"/>
      <c r="HC480" s="50"/>
      <c r="HD480" s="50"/>
      <c r="HE480" s="50"/>
      <c r="HF480" s="50"/>
      <c r="HG480" s="50"/>
      <c r="HH480" s="50"/>
      <c r="HI480" s="50"/>
      <c r="HJ480" s="50"/>
      <c r="HK480" s="50"/>
      <c r="HL480" s="50"/>
      <c r="HM480" s="50"/>
      <c r="HN480" s="50"/>
      <c r="HO480" s="50"/>
      <c r="HP480" s="50"/>
      <c r="HQ480" s="50"/>
      <c r="HR480" s="50"/>
      <c r="HS480" s="50"/>
      <c r="HT480" s="50"/>
      <c r="HU480" s="50"/>
      <c r="HV480" s="50"/>
      <c r="HW480" s="50"/>
      <c r="HX480" s="50"/>
      <c r="HY480" s="50"/>
      <c r="HZ480" s="50"/>
      <c r="IA480" s="50"/>
      <c r="IB480" s="50"/>
      <c r="IC480" s="50"/>
      <c r="ID480" s="50"/>
      <c r="IE480" s="50"/>
      <c r="IF480" s="50"/>
      <c r="IG480" s="50"/>
      <c r="IH480" s="50"/>
      <c r="II480" s="50"/>
      <c r="IJ480" s="50"/>
      <c r="IK480" s="50"/>
      <c r="IL480" s="50"/>
      <c r="IM480" s="50"/>
      <c r="IN480" s="50"/>
      <c r="IO480" s="50"/>
      <c r="IP480" s="50"/>
      <c r="IQ480" s="50"/>
      <c r="IR480" s="50"/>
      <c r="IS480" s="50"/>
    </row>
    <row r="481" spans="1:253" ht="14.25" customHeight="1" x14ac:dyDescent="0.2">
      <c r="A481" s="56" t="str">
        <f t="shared" si="50"/>
        <v>camera.1415</v>
      </c>
      <c r="B481" s="57">
        <v>1415</v>
      </c>
      <c r="C481" s="58" t="s">
        <v>1353</v>
      </c>
      <c r="D481" s="58">
        <v>18.247</v>
      </c>
      <c r="E481" s="58" t="s">
        <v>95</v>
      </c>
      <c r="F481" s="58" t="s">
        <v>1354</v>
      </c>
      <c r="G481" s="58" t="s">
        <v>35</v>
      </c>
      <c r="H481" s="58" t="s">
        <v>3722</v>
      </c>
      <c r="I481" s="58" t="s">
        <v>1368</v>
      </c>
      <c r="J481" s="50" t="s">
        <v>3722</v>
      </c>
      <c r="K481" s="50" t="s">
        <v>3722</v>
      </c>
      <c r="L481" s="65" t="s">
        <v>1369</v>
      </c>
      <c r="M481" s="58"/>
      <c r="N481" s="58"/>
      <c r="R481" s="50" t="s">
        <v>1675</v>
      </c>
      <c r="S481" s="50" t="s">
        <v>100</v>
      </c>
      <c r="T481" s="50">
        <v>2222</v>
      </c>
      <c r="U481" s="50" t="s">
        <v>66</v>
      </c>
      <c r="V481" s="50" t="s">
        <v>1370</v>
      </c>
      <c r="X481" s="60" t="s">
        <v>114</v>
      </c>
      <c r="Z481" s="50" t="s">
        <v>1358</v>
      </c>
      <c r="AA481" s="50" t="s">
        <v>114</v>
      </c>
      <c r="AB481" s="58" t="s">
        <v>1353</v>
      </c>
      <c r="AD481" s="50">
        <v>0</v>
      </c>
      <c r="AE481" s="50">
        <v>0</v>
      </c>
      <c r="AF481" s="50">
        <v>300</v>
      </c>
      <c r="AG481" s="50" t="s">
        <v>43</v>
      </c>
      <c r="AH481" s="50" t="str">
        <f t="shared" si="52"/>
        <v>C-14 18,247 C-14 18,247 Alcover</v>
      </c>
      <c r="AI481" s="50"/>
      <c r="AJ481" s="50" t="str">
        <f t="shared" si="53"/>
        <v>{'Camera information':{'Identifier':'camera.1415','Number':1415,'Group':'C-14','Name':'C-14 18,247 C-14 18,247 Alcover','Location':'C-14 (S)',</v>
      </c>
      <c r="AK481" s="50" t="str">
        <f t="shared" si="51"/>
        <v>'Description':'C-14 18,247 C-14 18,247 Alcover','Symbol':'Fixed camera','Owner':'Eix Diagonal','Municipality':'-','Kilometric Point':'18,247','Road':'C-14','Direction':'',</v>
      </c>
      <c r="AL481" s="50" t="str">
        <f t="shared" si="54"/>
        <v>'Latitude':'0','Longitude':'0','Manufacturer':'-','Model':'-','Protocol':'		Ultrak','Polling':300,</v>
      </c>
      <c r="AM481" s="50" t="str">
        <f t="shared" si="56"/>
        <v>'Connection':{'Address':'192.168.0.66','Multicast address':'				225.2.0.66','User':'','Password':'','HTTP port':,'ONVIF port':,'RTSP port':},</v>
      </c>
      <c r="AN481" s="50" t="str">
        <f t="shared" si="55"/>
        <v>'PTZ protocol':{'Protocol':'		Ultrak','Address':			1,'Port':2222,'Serial settings':'1200,8,E,1'}}},</v>
      </c>
      <c r="AO481" s="50"/>
      <c r="AP481" s="50"/>
      <c r="AQ481" s="50"/>
      <c r="AR481" s="50"/>
      <c r="AS481" s="50"/>
      <c r="AT481" s="50"/>
      <c r="AU481" s="50"/>
      <c r="AV481" s="50"/>
      <c r="AW481" s="50"/>
      <c r="AX481" s="50"/>
      <c r="AY481" s="50"/>
      <c r="AZ481" s="50"/>
      <c r="BA481" s="50"/>
      <c r="BB481" s="50"/>
      <c r="BC481" s="50"/>
      <c r="BD481" s="50"/>
      <c r="BE481" s="50"/>
      <c r="BF481" s="50"/>
      <c r="BG481" s="50"/>
      <c r="BH481" s="50"/>
      <c r="BI481" s="50"/>
      <c r="BJ481" s="50"/>
      <c r="BK481" s="50"/>
      <c r="BL481" s="50"/>
      <c r="BM481" s="50"/>
      <c r="BN481" s="50"/>
      <c r="BO481" s="50"/>
      <c r="BP481" s="50"/>
      <c r="BQ481" s="50"/>
      <c r="BR481" s="50"/>
      <c r="BS481" s="50"/>
      <c r="BT481" s="50"/>
      <c r="BU481" s="50"/>
      <c r="BV481" s="50"/>
      <c r="BW481" s="50"/>
      <c r="BX481" s="50"/>
      <c r="BY481" s="50"/>
      <c r="BZ481" s="50"/>
      <c r="CA481" s="50"/>
      <c r="CB481" s="50"/>
      <c r="CC481" s="50"/>
      <c r="CD481" s="50"/>
      <c r="CE481" s="50"/>
      <c r="CF481" s="50"/>
      <c r="CG481" s="50"/>
      <c r="CH481" s="50"/>
      <c r="CI481" s="50"/>
      <c r="CJ481" s="50"/>
      <c r="CK481" s="50"/>
      <c r="CL481" s="50"/>
      <c r="CM481" s="50"/>
      <c r="CN481" s="50"/>
      <c r="CO481" s="50"/>
      <c r="CP481" s="50"/>
      <c r="CQ481" s="50"/>
      <c r="CR481" s="50"/>
      <c r="CS481" s="50"/>
      <c r="CT481" s="50"/>
      <c r="CU481" s="50"/>
      <c r="CV481" s="50"/>
      <c r="CW481" s="50"/>
      <c r="CX481" s="50"/>
      <c r="CY481" s="50"/>
      <c r="CZ481" s="50"/>
      <c r="DA481" s="50"/>
      <c r="DB481" s="50"/>
      <c r="DC481" s="50"/>
      <c r="DD481" s="50"/>
      <c r="DE481" s="50"/>
      <c r="DF481" s="50"/>
      <c r="DG481" s="50"/>
      <c r="DH481" s="50"/>
      <c r="DI481" s="50"/>
      <c r="DJ481" s="50"/>
      <c r="DK481" s="50"/>
      <c r="DL481" s="50"/>
      <c r="DM481" s="50"/>
      <c r="DN481" s="50"/>
      <c r="DO481" s="50"/>
      <c r="DP481" s="50"/>
      <c r="DQ481" s="50"/>
      <c r="DR481" s="50"/>
      <c r="DS481" s="50"/>
      <c r="DT481" s="50"/>
      <c r="DU481" s="50"/>
      <c r="DV481" s="50"/>
      <c r="DW481" s="50"/>
      <c r="DX481" s="50"/>
      <c r="DY481" s="50"/>
      <c r="DZ481" s="50"/>
      <c r="EA481" s="50"/>
      <c r="EB481" s="50"/>
      <c r="EC481" s="50"/>
      <c r="ED481" s="50"/>
      <c r="EE481" s="50"/>
      <c r="EF481" s="50"/>
      <c r="EG481" s="50"/>
      <c r="EH481" s="50"/>
      <c r="EI481" s="50"/>
      <c r="EJ481" s="50"/>
      <c r="EK481" s="50"/>
      <c r="EL481" s="50"/>
      <c r="EM481" s="50"/>
      <c r="EN481" s="50"/>
      <c r="EO481" s="50"/>
      <c r="EP481" s="50"/>
      <c r="EQ481" s="50"/>
      <c r="ER481" s="50"/>
      <c r="ES481" s="50"/>
      <c r="ET481" s="50"/>
      <c r="EU481" s="50"/>
      <c r="EV481" s="50"/>
      <c r="EW481" s="50"/>
      <c r="EX481" s="50"/>
      <c r="EY481" s="50"/>
      <c r="EZ481" s="50"/>
      <c r="FA481" s="50"/>
      <c r="FB481" s="50"/>
      <c r="FC481" s="50"/>
      <c r="FD481" s="50"/>
      <c r="FE481" s="50"/>
      <c r="FF481" s="50"/>
      <c r="FG481" s="50"/>
      <c r="FH481" s="50"/>
      <c r="FI481" s="50"/>
      <c r="FJ481" s="50"/>
      <c r="FK481" s="50"/>
      <c r="FL481" s="50"/>
      <c r="FM481" s="50"/>
      <c r="FN481" s="50"/>
      <c r="FO481" s="50"/>
      <c r="FP481" s="50"/>
      <c r="FQ481" s="50"/>
      <c r="FR481" s="50"/>
      <c r="FS481" s="50"/>
      <c r="FT481" s="50"/>
      <c r="FU481" s="50"/>
      <c r="FV481" s="50"/>
      <c r="FW481" s="50"/>
      <c r="FX481" s="50"/>
      <c r="FY481" s="50"/>
      <c r="FZ481" s="50"/>
      <c r="GA481" s="50"/>
      <c r="GB481" s="50"/>
      <c r="GC481" s="50"/>
      <c r="GD481" s="50"/>
      <c r="GE481" s="50"/>
      <c r="GF481" s="50"/>
      <c r="GG481" s="50"/>
      <c r="GH481" s="50"/>
      <c r="GI481" s="50"/>
      <c r="GJ481" s="50"/>
      <c r="GK481" s="50"/>
      <c r="GL481" s="50"/>
      <c r="GM481" s="50"/>
      <c r="GN481" s="50"/>
      <c r="GO481" s="50"/>
      <c r="GP481" s="50"/>
      <c r="GQ481" s="50"/>
      <c r="GR481" s="50"/>
      <c r="GS481" s="50"/>
      <c r="GT481" s="50"/>
      <c r="GU481" s="50"/>
      <c r="GV481" s="50"/>
      <c r="GW481" s="50"/>
      <c r="GX481" s="50"/>
      <c r="GY481" s="50"/>
      <c r="GZ481" s="50"/>
      <c r="HA481" s="50"/>
      <c r="HB481" s="50"/>
      <c r="HC481" s="50"/>
      <c r="HD481" s="50"/>
      <c r="HE481" s="50"/>
      <c r="HF481" s="50"/>
      <c r="HG481" s="50"/>
      <c r="HH481" s="50"/>
      <c r="HI481" s="50"/>
      <c r="HJ481" s="50"/>
      <c r="HK481" s="50"/>
      <c r="HL481" s="50"/>
      <c r="HM481" s="50"/>
      <c r="HN481" s="50"/>
      <c r="HO481" s="50"/>
      <c r="HP481" s="50"/>
      <c r="HQ481" s="50"/>
      <c r="HR481" s="50"/>
      <c r="HS481" s="50"/>
      <c r="HT481" s="50"/>
      <c r="HU481" s="50"/>
      <c r="HV481" s="50"/>
      <c r="HW481" s="50"/>
      <c r="HX481" s="50"/>
      <c r="HY481" s="50"/>
      <c r="HZ481" s="50"/>
      <c r="IA481" s="50"/>
      <c r="IB481" s="50"/>
      <c r="IC481" s="50"/>
      <c r="ID481" s="50"/>
      <c r="IE481" s="50"/>
      <c r="IF481" s="50"/>
      <c r="IG481" s="50"/>
      <c r="IH481" s="50"/>
      <c r="II481" s="50"/>
      <c r="IJ481" s="50"/>
      <c r="IK481" s="50"/>
      <c r="IL481" s="50"/>
      <c r="IM481" s="50"/>
      <c r="IN481" s="50"/>
      <c r="IO481" s="50"/>
      <c r="IP481" s="50"/>
      <c r="IQ481" s="50"/>
      <c r="IR481" s="50"/>
      <c r="IS481" s="50"/>
    </row>
    <row r="482" spans="1:253" ht="14.25" customHeight="1" x14ac:dyDescent="0.2">
      <c r="A482" s="56" t="str">
        <f t="shared" si="50"/>
        <v>camera.1416</v>
      </c>
      <c r="B482" s="57">
        <v>1416</v>
      </c>
      <c r="C482" s="58" t="s">
        <v>1353</v>
      </c>
      <c r="D482" s="58">
        <v>20.684000000000001</v>
      </c>
      <c r="E482" s="58" t="s">
        <v>95</v>
      </c>
      <c r="F482" s="58" t="s">
        <v>1354</v>
      </c>
      <c r="G482" s="58" t="s">
        <v>35</v>
      </c>
      <c r="H482" s="58" t="s">
        <v>3722</v>
      </c>
      <c r="I482" s="58" t="s">
        <v>1371</v>
      </c>
      <c r="J482" s="50" t="s">
        <v>3722</v>
      </c>
      <c r="K482" s="50" t="s">
        <v>3722</v>
      </c>
      <c r="L482" s="65" t="s">
        <v>1372</v>
      </c>
      <c r="M482" s="58"/>
      <c r="N482" s="58"/>
      <c r="R482" s="50" t="s">
        <v>1675</v>
      </c>
      <c r="S482" s="50" t="s">
        <v>100</v>
      </c>
      <c r="T482" s="50">
        <v>2222</v>
      </c>
      <c r="U482" s="50" t="s">
        <v>66</v>
      </c>
      <c r="V482" s="50" t="s">
        <v>1373</v>
      </c>
      <c r="X482" s="60" t="s">
        <v>114</v>
      </c>
      <c r="Z482" s="50" t="s">
        <v>1358</v>
      </c>
      <c r="AA482" s="50" t="s">
        <v>114</v>
      </c>
      <c r="AB482" s="58" t="s">
        <v>1353</v>
      </c>
      <c r="AD482" s="50">
        <v>0</v>
      </c>
      <c r="AE482" s="50">
        <v>0</v>
      </c>
      <c r="AF482" s="50">
        <v>300</v>
      </c>
      <c r="AG482" s="50" t="s">
        <v>43</v>
      </c>
      <c r="AH482" s="50" t="str">
        <f t="shared" si="52"/>
        <v>C-14 20,684 C-14 20,684 Alcover</v>
      </c>
      <c r="AI482" s="50"/>
      <c r="AJ482" s="50" t="str">
        <f t="shared" si="53"/>
        <v>{'Camera information':{'Identifier':'camera.1416','Number':1416,'Group':'C-14','Name':'C-14 20,684 C-14 20,684 Alcover','Location':'C-14 (S)',</v>
      </c>
      <c r="AK482" s="50" t="str">
        <f t="shared" si="51"/>
        <v>'Description':'C-14 20,684 C-14 20,684 Alcover','Symbol':'Fixed camera','Owner':'Eix Diagonal','Municipality':'-','Kilometric Point':'20,684','Road':'C-14','Direction':'',</v>
      </c>
      <c r="AL482" s="50" t="str">
        <f t="shared" si="54"/>
        <v>'Latitude':'0','Longitude':'0','Manufacturer':'-','Model':'-','Protocol':'		Ultrak','Polling':300,</v>
      </c>
      <c r="AM482" s="50" t="str">
        <f t="shared" si="56"/>
        <v>'Connection':{'Address':'192.168.0.74','Multicast address':'				225.2.0.74','User':'','Password':'','HTTP port':,'ONVIF port':,'RTSP port':},</v>
      </c>
      <c r="AN482" s="50" t="str">
        <f t="shared" si="55"/>
        <v>'PTZ protocol':{'Protocol':'		Ultrak','Address':			1,'Port':2222,'Serial settings':'1200,8,E,1'}}},</v>
      </c>
      <c r="AO482" s="50"/>
      <c r="AP482" s="50"/>
      <c r="AQ482" s="50"/>
      <c r="AR482" s="50"/>
      <c r="AS482" s="50"/>
      <c r="AT482" s="50"/>
      <c r="AU482" s="50"/>
      <c r="AV482" s="50"/>
      <c r="AW482" s="50"/>
      <c r="AX482" s="50"/>
      <c r="AY482" s="50"/>
      <c r="AZ482" s="50"/>
      <c r="BA482" s="50"/>
      <c r="BB482" s="50"/>
      <c r="BC482" s="50"/>
      <c r="BD482" s="50"/>
      <c r="BE482" s="50"/>
      <c r="BF482" s="50"/>
      <c r="BG482" s="50"/>
      <c r="BH482" s="50"/>
      <c r="BI482" s="50"/>
      <c r="BJ482" s="50"/>
      <c r="BK482" s="50"/>
      <c r="BL482" s="50"/>
      <c r="BM482" s="50"/>
      <c r="BN482" s="50"/>
      <c r="BO482" s="50"/>
      <c r="BP482" s="50"/>
      <c r="BQ482" s="50"/>
      <c r="BR482" s="50"/>
      <c r="BS482" s="50"/>
      <c r="BT482" s="50"/>
      <c r="BU482" s="50"/>
      <c r="BV482" s="50"/>
      <c r="BW482" s="50"/>
      <c r="BX482" s="50"/>
      <c r="BY482" s="50"/>
      <c r="BZ482" s="50"/>
      <c r="CA482" s="50"/>
      <c r="CB482" s="50"/>
      <c r="CC482" s="50"/>
      <c r="CD482" s="50"/>
      <c r="CE482" s="50"/>
      <c r="CF482" s="50"/>
      <c r="CG482" s="50"/>
      <c r="CH482" s="50"/>
      <c r="CI482" s="50"/>
      <c r="CJ482" s="50"/>
      <c r="CK482" s="50"/>
      <c r="CL482" s="50"/>
      <c r="CM482" s="50"/>
      <c r="CN482" s="50"/>
      <c r="CO482" s="50"/>
      <c r="CP482" s="50"/>
      <c r="CQ482" s="50"/>
      <c r="CR482" s="50"/>
      <c r="CS482" s="50"/>
      <c r="CT482" s="50"/>
      <c r="CU482" s="50"/>
      <c r="CV482" s="50"/>
      <c r="CW482" s="50"/>
      <c r="CX482" s="50"/>
      <c r="CY482" s="50"/>
      <c r="CZ482" s="50"/>
      <c r="DA482" s="50"/>
      <c r="DB482" s="50"/>
      <c r="DC482" s="50"/>
      <c r="DD482" s="50"/>
      <c r="DE482" s="50"/>
      <c r="DF482" s="50"/>
      <c r="DG482" s="50"/>
      <c r="DH482" s="50"/>
      <c r="DI482" s="50"/>
      <c r="DJ482" s="50"/>
      <c r="DK482" s="50"/>
      <c r="DL482" s="50"/>
      <c r="DM482" s="50"/>
      <c r="DN482" s="50"/>
      <c r="DO482" s="50"/>
      <c r="DP482" s="50"/>
      <c r="DQ482" s="50"/>
      <c r="DR482" s="50"/>
      <c r="DS482" s="50"/>
      <c r="DT482" s="50"/>
      <c r="DU482" s="50"/>
      <c r="DV482" s="50"/>
      <c r="DW482" s="50"/>
      <c r="DX482" s="50"/>
      <c r="DY482" s="50"/>
      <c r="DZ482" s="50"/>
      <c r="EA482" s="50"/>
      <c r="EB482" s="50"/>
      <c r="EC482" s="50"/>
      <c r="ED482" s="50"/>
      <c r="EE482" s="50"/>
      <c r="EF482" s="50"/>
      <c r="EG482" s="50"/>
      <c r="EH482" s="50"/>
      <c r="EI482" s="50"/>
      <c r="EJ482" s="50"/>
      <c r="EK482" s="50"/>
      <c r="EL482" s="50"/>
      <c r="EM482" s="50"/>
      <c r="EN482" s="50"/>
      <c r="EO482" s="50"/>
      <c r="EP482" s="50"/>
      <c r="EQ482" s="50"/>
      <c r="ER482" s="50"/>
      <c r="ES482" s="50"/>
      <c r="ET482" s="50"/>
      <c r="EU482" s="50"/>
      <c r="EV482" s="50"/>
      <c r="EW482" s="50"/>
      <c r="EX482" s="50"/>
      <c r="EY482" s="50"/>
      <c r="EZ482" s="50"/>
      <c r="FA482" s="50"/>
      <c r="FB482" s="50"/>
      <c r="FC482" s="50"/>
      <c r="FD482" s="50"/>
      <c r="FE482" s="50"/>
      <c r="FF482" s="50"/>
      <c r="FG482" s="50"/>
      <c r="FH482" s="50"/>
      <c r="FI482" s="50"/>
      <c r="FJ482" s="50"/>
      <c r="FK482" s="50"/>
      <c r="FL482" s="50"/>
      <c r="FM482" s="50"/>
      <c r="FN482" s="50"/>
      <c r="FO482" s="50"/>
      <c r="FP482" s="50"/>
      <c r="FQ482" s="50"/>
      <c r="FR482" s="50"/>
      <c r="FS482" s="50"/>
      <c r="FT482" s="50"/>
      <c r="FU482" s="50"/>
      <c r="FV482" s="50"/>
      <c r="FW482" s="50"/>
      <c r="FX482" s="50"/>
      <c r="FY482" s="50"/>
      <c r="FZ482" s="50"/>
      <c r="GA482" s="50"/>
      <c r="GB482" s="50"/>
      <c r="GC482" s="50"/>
      <c r="GD482" s="50"/>
      <c r="GE482" s="50"/>
      <c r="GF482" s="50"/>
      <c r="GG482" s="50"/>
      <c r="GH482" s="50"/>
      <c r="GI482" s="50"/>
      <c r="GJ482" s="50"/>
      <c r="GK482" s="50"/>
      <c r="GL482" s="50"/>
      <c r="GM482" s="50"/>
      <c r="GN482" s="50"/>
      <c r="GO482" s="50"/>
      <c r="GP482" s="50"/>
      <c r="GQ482" s="50"/>
      <c r="GR482" s="50"/>
      <c r="GS482" s="50"/>
      <c r="GT482" s="50"/>
      <c r="GU482" s="50"/>
      <c r="GV482" s="50"/>
      <c r="GW482" s="50"/>
      <c r="GX482" s="50"/>
      <c r="GY482" s="50"/>
      <c r="GZ482" s="50"/>
      <c r="HA482" s="50"/>
      <c r="HB482" s="50"/>
      <c r="HC482" s="50"/>
      <c r="HD482" s="50"/>
      <c r="HE482" s="50"/>
      <c r="HF482" s="50"/>
      <c r="HG482" s="50"/>
      <c r="HH482" s="50"/>
      <c r="HI482" s="50"/>
      <c r="HJ482" s="50"/>
      <c r="HK482" s="50"/>
      <c r="HL482" s="50"/>
      <c r="HM482" s="50"/>
      <c r="HN482" s="50"/>
      <c r="HO482" s="50"/>
      <c r="HP482" s="50"/>
      <c r="HQ482" s="50"/>
      <c r="HR482" s="50"/>
      <c r="HS482" s="50"/>
      <c r="HT482" s="50"/>
      <c r="HU482" s="50"/>
      <c r="HV482" s="50"/>
      <c r="HW482" s="50"/>
      <c r="HX482" s="50"/>
      <c r="HY482" s="50"/>
      <c r="HZ482" s="50"/>
      <c r="IA482" s="50"/>
      <c r="IB482" s="50"/>
      <c r="IC482" s="50"/>
      <c r="ID482" s="50"/>
      <c r="IE482" s="50"/>
      <c r="IF482" s="50"/>
      <c r="IG482" s="50"/>
      <c r="IH482" s="50"/>
      <c r="II482" s="50"/>
      <c r="IJ482" s="50"/>
      <c r="IK482" s="50"/>
      <c r="IL482" s="50"/>
      <c r="IM482" s="50"/>
      <c r="IN482" s="50"/>
      <c r="IO482" s="50"/>
      <c r="IP482" s="50"/>
      <c r="IQ482" s="50"/>
      <c r="IR482" s="50"/>
      <c r="IS482" s="50"/>
    </row>
    <row r="483" spans="1:253" ht="14.25" customHeight="1" x14ac:dyDescent="0.2">
      <c r="A483" s="56" t="str">
        <f t="shared" si="50"/>
        <v>camera.0001</v>
      </c>
      <c r="B483" s="57">
        <v>1</v>
      </c>
      <c r="C483" s="58" t="s">
        <v>648</v>
      </c>
      <c r="D483" s="58">
        <v>15.63</v>
      </c>
      <c r="E483" s="58" t="s">
        <v>1374</v>
      </c>
      <c r="F483" s="58" t="s">
        <v>1375</v>
      </c>
      <c r="G483" s="58" t="s">
        <v>35</v>
      </c>
      <c r="H483" s="58" t="s">
        <v>860</v>
      </c>
      <c r="I483" s="58" t="s">
        <v>1171</v>
      </c>
      <c r="J483" s="50" t="s">
        <v>37</v>
      </c>
      <c r="K483" s="59" t="s">
        <v>38</v>
      </c>
      <c r="L483" s="60" t="s">
        <v>1376</v>
      </c>
      <c r="M483" s="58" t="s">
        <v>39</v>
      </c>
      <c r="N483" s="58" t="s">
        <v>40</v>
      </c>
      <c r="O483" s="50">
        <v>80</v>
      </c>
      <c r="P483" s="50">
        <v>80</v>
      </c>
      <c r="Q483" s="50">
        <v>554</v>
      </c>
      <c r="R483" s="50" t="s">
        <v>1677</v>
      </c>
      <c r="S483" s="50" t="s">
        <v>100</v>
      </c>
      <c r="T483" s="50">
        <v>2024</v>
      </c>
      <c r="U483" s="50" t="s">
        <v>66</v>
      </c>
      <c r="V483" s="58" t="s">
        <v>1377</v>
      </c>
      <c r="W483" s="50" t="s">
        <v>68</v>
      </c>
      <c r="X483" s="60" t="s">
        <v>42</v>
      </c>
      <c r="AB483" s="58" t="s">
        <v>648</v>
      </c>
      <c r="AC483" s="50" t="s">
        <v>89</v>
      </c>
      <c r="AD483" s="50">
        <v>0</v>
      </c>
      <c r="AE483" s="50">
        <v>0</v>
      </c>
      <c r="AF483" s="50">
        <v>300</v>
      </c>
      <c r="AG483" s="50" t="s">
        <v>43</v>
      </c>
      <c r="AH483" s="50" t="str">
        <f t="shared" si="52"/>
        <v>B-20 15,63 Meridiana</v>
      </c>
      <c r="AI483" s="50"/>
      <c r="AJ483" s="50" t="str">
        <f t="shared" si="53"/>
        <v>{'Camera information':{'Identifier':'camera.0001','Number':1,'Group':'B-20','Name':'B-20 15,63 Meridiana','Location':'RONDES',</v>
      </c>
      <c r="AK483" s="50" t="str">
        <f t="shared" si="51"/>
        <v>'Description':'B-20 15,63 Meridiana','Symbol':'Fixed camera','Owner':'AJUNTAMENT','Municipality':'Barcelona','Kilometric Point':'15,63','Road':'B-20','Direction':'0',</v>
      </c>
      <c r="AL483" s="50" t="str">
        <f t="shared" si="54"/>
        <v>'Latitude':'0','Longitude':'0','Manufacturer':'LANACCESS','Model':'onSafe MPEGx-120E','Protocol':'		LANACCESS','Polling':300,</v>
      </c>
      <c r="AM483" s="50" t="str">
        <f t="shared" si="56"/>
        <v>'Connection':{'Address':'192.168.47.201','Multicast address':'				224.168.47.201','User':'hello','Password':'world','HTTP port':80,'ONVIF port':80,'RTSP port':554},</v>
      </c>
      <c r="AN483" s="50" t="str">
        <f t="shared" si="55"/>
        <v>'PTZ protocol':{'Protocol':'		LANACCESS','Address':			1,'Port':2024,'Serial settings':'1200,8,E,1'}}},</v>
      </c>
      <c r="AO483" s="50"/>
      <c r="AP483" s="50"/>
      <c r="AQ483" s="50"/>
      <c r="AR483" s="50"/>
      <c r="AS483" s="50"/>
      <c r="AT483" s="50"/>
      <c r="AU483" s="50"/>
      <c r="AV483" s="50"/>
      <c r="AW483" s="50"/>
      <c r="AX483" s="50"/>
      <c r="AY483" s="50"/>
      <c r="AZ483" s="50"/>
      <c r="BA483" s="50"/>
      <c r="BB483" s="50"/>
      <c r="BC483" s="50"/>
      <c r="BD483" s="50"/>
      <c r="BE483" s="50"/>
      <c r="BF483" s="50"/>
      <c r="BG483" s="50"/>
      <c r="BH483" s="50"/>
      <c r="BI483" s="50"/>
      <c r="BJ483" s="50"/>
      <c r="BK483" s="50"/>
      <c r="BL483" s="50"/>
      <c r="BM483" s="50"/>
      <c r="BN483" s="50"/>
      <c r="BO483" s="50"/>
      <c r="BP483" s="50"/>
      <c r="BQ483" s="50"/>
      <c r="BR483" s="50"/>
      <c r="BS483" s="50"/>
      <c r="BT483" s="50"/>
      <c r="BU483" s="50"/>
      <c r="BV483" s="50"/>
      <c r="BW483" s="50"/>
      <c r="BX483" s="50"/>
      <c r="BY483" s="50"/>
      <c r="BZ483" s="50"/>
      <c r="CA483" s="50"/>
      <c r="CB483" s="50"/>
      <c r="CC483" s="50"/>
      <c r="CD483" s="50"/>
      <c r="CE483" s="50"/>
      <c r="CF483" s="50"/>
      <c r="CG483" s="50"/>
      <c r="CH483" s="50"/>
      <c r="CI483" s="50"/>
      <c r="CJ483" s="50"/>
      <c r="CK483" s="50"/>
      <c r="CL483" s="50"/>
      <c r="CM483" s="50"/>
      <c r="CN483" s="50"/>
      <c r="CO483" s="50"/>
      <c r="CP483" s="50"/>
      <c r="CQ483" s="50"/>
      <c r="CR483" s="50"/>
      <c r="CS483" s="50"/>
      <c r="CT483" s="50"/>
      <c r="CU483" s="50"/>
      <c r="CV483" s="50"/>
      <c r="CW483" s="50"/>
      <c r="CX483" s="50"/>
      <c r="CY483" s="50"/>
      <c r="CZ483" s="50"/>
      <c r="DA483" s="50"/>
      <c r="DB483" s="50"/>
      <c r="DC483" s="50"/>
      <c r="DD483" s="50"/>
      <c r="DE483" s="50"/>
      <c r="DF483" s="50"/>
      <c r="DG483" s="50"/>
      <c r="DH483" s="50"/>
      <c r="DI483" s="50"/>
      <c r="DJ483" s="50"/>
      <c r="DK483" s="50"/>
      <c r="DL483" s="50"/>
      <c r="DM483" s="50"/>
      <c r="DN483" s="50"/>
      <c r="DO483" s="50"/>
      <c r="DP483" s="50"/>
      <c r="DQ483" s="50"/>
      <c r="DR483" s="50"/>
      <c r="DS483" s="50"/>
      <c r="DT483" s="50"/>
      <c r="DU483" s="50"/>
      <c r="DV483" s="50"/>
      <c r="DW483" s="50"/>
      <c r="DX483" s="50"/>
      <c r="DY483" s="50"/>
      <c r="DZ483" s="50"/>
      <c r="EA483" s="50"/>
      <c r="EB483" s="50"/>
      <c r="EC483" s="50"/>
      <c r="ED483" s="50"/>
      <c r="EE483" s="50"/>
      <c r="EF483" s="50"/>
      <c r="EG483" s="50"/>
      <c r="EH483" s="50"/>
      <c r="EI483" s="50"/>
      <c r="EJ483" s="50"/>
      <c r="EK483" s="50"/>
      <c r="EL483" s="50"/>
      <c r="EM483" s="50"/>
      <c r="EN483" s="50"/>
      <c r="EO483" s="50"/>
      <c r="EP483" s="50"/>
      <c r="EQ483" s="50"/>
      <c r="ER483" s="50"/>
      <c r="ES483" s="50"/>
      <c r="ET483" s="50"/>
      <c r="EU483" s="50"/>
      <c r="EV483" s="50"/>
      <c r="EW483" s="50"/>
      <c r="EX483" s="50"/>
      <c r="EY483" s="50"/>
      <c r="EZ483" s="50"/>
      <c r="FA483" s="50"/>
      <c r="FB483" s="50"/>
      <c r="FC483" s="50"/>
      <c r="FD483" s="50"/>
      <c r="FE483" s="50"/>
      <c r="FF483" s="50"/>
      <c r="FG483" s="50"/>
      <c r="FH483" s="50"/>
      <c r="FI483" s="50"/>
      <c r="FJ483" s="50"/>
      <c r="FK483" s="50"/>
      <c r="FL483" s="50"/>
      <c r="FM483" s="50"/>
      <c r="FN483" s="50"/>
      <c r="FO483" s="50"/>
      <c r="FP483" s="50"/>
      <c r="FQ483" s="50"/>
      <c r="FR483" s="50"/>
      <c r="FS483" s="50"/>
      <c r="FT483" s="50"/>
      <c r="FU483" s="50"/>
      <c r="FV483" s="50"/>
      <c r="FW483" s="50"/>
      <c r="FX483" s="50"/>
      <c r="FY483" s="50"/>
      <c r="FZ483" s="50"/>
      <c r="GA483" s="50"/>
      <c r="GB483" s="50"/>
      <c r="GC483" s="50"/>
      <c r="GD483" s="50"/>
      <c r="GE483" s="50"/>
      <c r="GF483" s="50"/>
      <c r="GG483" s="50"/>
      <c r="GH483" s="50"/>
      <c r="GI483" s="50"/>
      <c r="GJ483" s="50"/>
      <c r="GK483" s="50"/>
      <c r="GL483" s="50"/>
      <c r="GM483" s="50"/>
      <c r="GN483" s="50"/>
      <c r="GO483" s="50"/>
      <c r="GP483" s="50"/>
      <c r="GQ483" s="50"/>
      <c r="GR483" s="50"/>
      <c r="GS483" s="50"/>
      <c r="GT483" s="50"/>
      <c r="GU483" s="50"/>
      <c r="GV483" s="50"/>
      <c r="GW483" s="50"/>
      <c r="GX483" s="50"/>
      <c r="GY483" s="50"/>
      <c r="GZ483" s="50"/>
      <c r="HA483" s="50"/>
      <c r="HB483" s="50"/>
      <c r="HC483" s="50"/>
      <c r="HD483" s="50"/>
      <c r="HE483" s="50"/>
      <c r="HF483" s="50"/>
      <c r="HG483" s="50"/>
      <c r="HH483" s="50"/>
      <c r="HI483" s="50"/>
      <c r="HJ483" s="50"/>
      <c r="HK483" s="50"/>
      <c r="HL483" s="50"/>
      <c r="HM483" s="50"/>
      <c r="HN483" s="50"/>
      <c r="HO483" s="50"/>
      <c r="HP483" s="50"/>
      <c r="HQ483" s="50"/>
      <c r="HR483" s="50"/>
      <c r="HS483" s="50"/>
      <c r="HT483" s="50"/>
      <c r="HU483" s="50"/>
      <c r="HV483" s="50"/>
      <c r="HW483" s="50"/>
      <c r="HX483" s="50"/>
      <c r="HY483" s="50"/>
      <c r="HZ483" s="50"/>
      <c r="IA483" s="50"/>
      <c r="IB483" s="50"/>
      <c r="IC483" s="50"/>
      <c r="ID483" s="50"/>
      <c r="IE483" s="50"/>
      <c r="IF483" s="50"/>
      <c r="IG483" s="50"/>
      <c r="IH483" s="50"/>
      <c r="II483" s="50"/>
      <c r="IJ483" s="50"/>
      <c r="IK483" s="50"/>
      <c r="IL483" s="50"/>
      <c r="IM483" s="50"/>
      <c r="IN483" s="50"/>
      <c r="IO483" s="50"/>
      <c r="IP483" s="50"/>
      <c r="IQ483" s="50"/>
      <c r="IR483" s="50"/>
      <c r="IS483" s="50"/>
    </row>
    <row r="484" spans="1:253" ht="14.25" customHeight="1" x14ac:dyDescent="0.2">
      <c r="A484" s="56" t="str">
        <f t="shared" si="50"/>
        <v>camera.0002</v>
      </c>
      <c r="B484" s="57">
        <v>2</v>
      </c>
      <c r="C484" s="58" t="s">
        <v>648</v>
      </c>
      <c r="D484" s="58">
        <v>14.93</v>
      </c>
      <c r="E484" s="58" t="s">
        <v>1374</v>
      </c>
      <c r="F484" s="58" t="s">
        <v>1375</v>
      </c>
      <c r="G484" s="58" t="s">
        <v>35</v>
      </c>
      <c r="H484" s="58" t="s">
        <v>860</v>
      </c>
      <c r="I484" s="58" t="s">
        <v>1378</v>
      </c>
      <c r="J484" s="50" t="s">
        <v>37</v>
      </c>
      <c r="K484" s="59" t="s">
        <v>38</v>
      </c>
      <c r="L484" s="60" t="s">
        <v>1379</v>
      </c>
      <c r="M484" s="58" t="s">
        <v>39</v>
      </c>
      <c r="N484" s="58" t="s">
        <v>40</v>
      </c>
      <c r="O484" s="50">
        <v>80</v>
      </c>
      <c r="P484" s="50">
        <v>80</v>
      </c>
      <c r="Q484" s="50">
        <v>554</v>
      </c>
      <c r="R484" s="50" t="s">
        <v>1677</v>
      </c>
      <c r="S484" s="50" t="s">
        <v>724</v>
      </c>
      <c r="T484" s="50">
        <v>2024</v>
      </c>
      <c r="U484" s="50" t="s">
        <v>66</v>
      </c>
      <c r="V484" s="58" t="s">
        <v>1380</v>
      </c>
      <c r="W484" s="50" t="s">
        <v>68</v>
      </c>
      <c r="X484" s="60" t="s">
        <v>42</v>
      </c>
      <c r="AB484" s="58" t="s">
        <v>648</v>
      </c>
      <c r="AC484" s="50" t="s">
        <v>89</v>
      </c>
      <c r="AD484" s="50">
        <v>0</v>
      </c>
      <c r="AE484" s="50">
        <v>0</v>
      </c>
      <c r="AF484" s="50">
        <v>300</v>
      </c>
      <c r="AG484" s="50" t="s">
        <v>43</v>
      </c>
      <c r="AH484" s="50" t="str">
        <f t="shared" si="52"/>
        <v>B-20 14,93 Via Julia</v>
      </c>
      <c r="AI484" s="50"/>
      <c r="AJ484" s="50" t="str">
        <f t="shared" si="53"/>
        <v>{'Camera information':{'Identifier':'camera.0002','Number':2,'Group':'B-20','Name':'B-20 14,93 Via Julia','Location':'RONDES',</v>
      </c>
      <c r="AK484" s="50" t="str">
        <f t="shared" si="51"/>
        <v>'Description':'B-20 14,93 Via Julia','Symbol':'Fixed camera','Owner':'AJUNTAMENT','Municipality':'Barcelona','Kilometric Point':'14,93','Road':'B-20','Direction':'0',</v>
      </c>
      <c r="AL484" s="50" t="str">
        <f t="shared" si="54"/>
        <v>'Latitude':'0','Longitude':'0','Manufacturer':'LANACCESS','Model':'onSafe MPEGx-120E','Protocol':'		LANACCESS','Polling':300,</v>
      </c>
      <c r="AM484" s="50" t="str">
        <f t="shared" si="56"/>
        <v>'Connection':{'Address':'192.168.47.202','Multicast address':'				224.168.47.202','User':'hello','Password':'world','HTTP port':80,'ONVIF port':80,'RTSP port':554},</v>
      </c>
      <c r="AN484" s="50" t="str">
        <f t="shared" si="55"/>
        <v>'PTZ protocol':{'Protocol':'		LANACCESS','Address':			2,'Port':2024,'Serial settings':'1200,8,E,1'}}},</v>
      </c>
      <c r="AO484" s="50"/>
      <c r="AP484" s="50"/>
      <c r="AQ484" s="50"/>
      <c r="AR484" s="50"/>
      <c r="AS484" s="50"/>
      <c r="AT484" s="50"/>
      <c r="AU484" s="50"/>
      <c r="AV484" s="50"/>
      <c r="AW484" s="50"/>
      <c r="AX484" s="50"/>
      <c r="AY484" s="50"/>
      <c r="AZ484" s="50"/>
      <c r="BA484" s="50"/>
      <c r="BB484" s="50"/>
      <c r="BC484" s="50"/>
      <c r="BD484" s="50"/>
      <c r="BE484" s="50"/>
      <c r="BF484" s="50"/>
      <c r="BG484" s="50"/>
      <c r="BH484" s="50"/>
      <c r="BI484" s="50"/>
      <c r="BJ484" s="50"/>
      <c r="BK484" s="50"/>
      <c r="BL484" s="50"/>
      <c r="BM484" s="50"/>
      <c r="BN484" s="50"/>
      <c r="BO484" s="50"/>
      <c r="BP484" s="50"/>
      <c r="BQ484" s="50"/>
      <c r="BR484" s="50"/>
      <c r="BS484" s="50"/>
      <c r="BT484" s="50"/>
      <c r="BU484" s="50"/>
      <c r="BV484" s="50"/>
      <c r="BW484" s="50"/>
      <c r="BX484" s="50"/>
      <c r="BY484" s="50"/>
      <c r="BZ484" s="50"/>
      <c r="CA484" s="50"/>
      <c r="CB484" s="50"/>
      <c r="CC484" s="50"/>
      <c r="CD484" s="50"/>
      <c r="CE484" s="50"/>
      <c r="CF484" s="50"/>
      <c r="CG484" s="50"/>
      <c r="CH484" s="50"/>
      <c r="CI484" s="50"/>
      <c r="CJ484" s="50"/>
      <c r="CK484" s="50"/>
      <c r="CL484" s="50"/>
      <c r="CM484" s="50"/>
      <c r="CN484" s="50"/>
      <c r="CO484" s="50"/>
      <c r="CP484" s="50"/>
      <c r="CQ484" s="50"/>
      <c r="CR484" s="50"/>
      <c r="CS484" s="50"/>
      <c r="CT484" s="50"/>
      <c r="CU484" s="50"/>
      <c r="CV484" s="50"/>
      <c r="CW484" s="50"/>
      <c r="CX484" s="50"/>
      <c r="CY484" s="50"/>
      <c r="CZ484" s="50"/>
      <c r="DA484" s="50"/>
      <c r="DB484" s="50"/>
      <c r="DC484" s="50"/>
      <c r="DD484" s="50"/>
      <c r="DE484" s="50"/>
      <c r="DF484" s="50"/>
      <c r="DG484" s="50"/>
      <c r="DH484" s="50"/>
      <c r="DI484" s="50"/>
      <c r="DJ484" s="50"/>
      <c r="DK484" s="50"/>
      <c r="DL484" s="50"/>
      <c r="DM484" s="50"/>
      <c r="DN484" s="50"/>
      <c r="DO484" s="50"/>
      <c r="DP484" s="50"/>
      <c r="DQ484" s="50"/>
      <c r="DR484" s="50"/>
      <c r="DS484" s="50"/>
      <c r="DT484" s="50"/>
      <c r="DU484" s="50"/>
      <c r="DV484" s="50"/>
      <c r="DW484" s="50"/>
      <c r="DX484" s="50"/>
      <c r="DY484" s="50"/>
      <c r="DZ484" s="50"/>
      <c r="EA484" s="50"/>
      <c r="EB484" s="50"/>
      <c r="EC484" s="50"/>
      <c r="ED484" s="50"/>
      <c r="EE484" s="50"/>
      <c r="EF484" s="50"/>
      <c r="EG484" s="50"/>
      <c r="EH484" s="50"/>
      <c r="EI484" s="50"/>
      <c r="EJ484" s="50"/>
      <c r="EK484" s="50"/>
      <c r="EL484" s="50"/>
      <c r="EM484" s="50"/>
      <c r="EN484" s="50"/>
      <c r="EO484" s="50"/>
      <c r="EP484" s="50"/>
      <c r="EQ484" s="50"/>
      <c r="ER484" s="50"/>
      <c r="ES484" s="50"/>
      <c r="ET484" s="50"/>
      <c r="EU484" s="50"/>
      <c r="EV484" s="50"/>
      <c r="EW484" s="50"/>
      <c r="EX484" s="50"/>
      <c r="EY484" s="50"/>
      <c r="EZ484" s="50"/>
      <c r="FA484" s="50"/>
      <c r="FB484" s="50"/>
      <c r="FC484" s="50"/>
      <c r="FD484" s="50"/>
      <c r="FE484" s="50"/>
      <c r="FF484" s="50"/>
      <c r="FG484" s="50"/>
      <c r="FH484" s="50"/>
      <c r="FI484" s="50"/>
      <c r="FJ484" s="50"/>
      <c r="FK484" s="50"/>
      <c r="FL484" s="50"/>
      <c r="FM484" s="50"/>
      <c r="FN484" s="50"/>
      <c r="FO484" s="50"/>
      <c r="FP484" s="50"/>
      <c r="FQ484" s="50"/>
      <c r="FR484" s="50"/>
      <c r="FS484" s="50"/>
      <c r="FT484" s="50"/>
      <c r="FU484" s="50"/>
      <c r="FV484" s="50"/>
      <c r="FW484" s="50"/>
      <c r="FX484" s="50"/>
      <c r="FY484" s="50"/>
      <c r="FZ484" s="50"/>
      <c r="GA484" s="50"/>
      <c r="GB484" s="50"/>
      <c r="GC484" s="50"/>
      <c r="GD484" s="50"/>
      <c r="GE484" s="50"/>
      <c r="GF484" s="50"/>
      <c r="GG484" s="50"/>
      <c r="GH484" s="50"/>
      <c r="GI484" s="50"/>
      <c r="GJ484" s="50"/>
      <c r="GK484" s="50"/>
      <c r="GL484" s="50"/>
      <c r="GM484" s="50"/>
      <c r="GN484" s="50"/>
      <c r="GO484" s="50"/>
      <c r="GP484" s="50"/>
      <c r="GQ484" s="50"/>
      <c r="GR484" s="50"/>
      <c r="GS484" s="50"/>
      <c r="GT484" s="50"/>
      <c r="GU484" s="50"/>
      <c r="GV484" s="50"/>
      <c r="GW484" s="50"/>
      <c r="GX484" s="50"/>
      <c r="GY484" s="50"/>
      <c r="GZ484" s="50"/>
      <c r="HA484" s="50"/>
      <c r="HB484" s="50"/>
      <c r="HC484" s="50"/>
      <c r="HD484" s="50"/>
      <c r="HE484" s="50"/>
      <c r="HF484" s="50"/>
      <c r="HG484" s="50"/>
      <c r="HH484" s="50"/>
      <c r="HI484" s="50"/>
      <c r="HJ484" s="50"/>
      <c r="HK484" s="50"/>
      <c r="HL484" s="50"/>
      <c r="HM484" s="50"/>
      <c r="HN484" s="50"/>
      <c r="HO484" s="50"/>
      <c r="HP484" s="50"/>
      <c r="HQ484" s="50"/>
      <c r="HR484" s="50"/>
      <c r="HS484" s="50"/>
      <c r="HT484" s="50"/>
      <c r="HU484" s="50"/>
      <c r="HV484" s="50"/>
      <c r="HW484" s="50"/>
      <c r="HX484" s="50"/>
      <c r="HY484" s="50"/>
      <c r="HZ484" s="50"/>
      <c r="IA484" s="50"/>
      <c r="IB484" s="50"/>
      <c r="IC484" s="50"/>
      <c r="ID484" s="50"/>
      <c r="IE484" s="50"/>
      <c r="IF484" s="50"/>
      <c r="IG484" s="50"/>
      <c r="IH484" s="50"/>
      <c r="II484" s="50"/>
      <c r="IJ484" s="50"/>
      <c r="IK484" s="50"/>
      <c r="IL484" s="50"/>
      <c r="IM484" s="50"/>
      <c r="IN484" s="50"/>
      <c r="IO484" s="50"/>
      <c r="IP484" s="50"/>
      <c r="IQ484" s="50"/>
      <c r="IR484" s="50"/>
      <c r="IS484" s="50"/>
    </row>
    <row r="485" spans="1:253" ht="14.25" customHeight="1" x14ac:dyDescent="0.2">
      <c r="A485" s="56" t="str">
        <f t="shared" si="50"/>
        <v>camera.0003</v>
      </c>
      <c r="B485" s="57">
        <v>3</v>
      </c>
      <c r="C485" s="58" t="s">
        <v>648</v>
      </c>
      <c r="D485" s="58">
        <v>13.23</v>
      </c>
      <c r="E485" s="58" t="s">
        <v>1374</v>
      </c>
      <c r="F485" s="58" t="s">
        <v>1375</v>
      </c>
      <c r="G485" s="58" t="s">
        <v>35</v>
      </c>
      <c r="H485" s="58" t="s">
        <v>860</v>
      </c>
      <c r="I485" s="58" t="s">
        <v>1381</v>
      </c>
      <c r="J485" s="50" t="s">
        <v>37</v>
      </c>
      <c r="K485" s="59" t="s">
        <v>38</v>
      </c>
      <c r="L485" s="60" t="s">
        <v>1382</v>
      </c>
      <c r="M485" s="58" t="s">
        <v>39</v>
      </c>
      <c r="N485" s="58" t="s">
        <v>40</v>
      </c>
      <c r="O485" s="50">
        <v>80</v>
      </c>
      <c r="P485" s="50">
        <v>80</v>
      </c>
      <c r="Q485" s="50">
        <v>554</v>
      </c>
      <c r="R485" s="50" t="s">
        <v>1677</v>
      </c>
      <c r="S485" s="50" t="s">
        <v>729</v>
      </c>
      <c r="T485" s="50">
        <v>2024</v>
      </c>
      <c r="U485" s="50" t="s">
        <v>66</v>
      </c>
      <c r="V485" s="58" t="s">
        <v>1383</v>
      </c>
      <c r="W485" s="50" t="s">
        <v>68</v>
      </c>
      <c r="X485" s="60" t="s">
        <v>42</v>
      </c>
      <c r="AB485" s="58" t="s">
        <v>648</v>
      </c>
      <c r="AC485" s="50" t="s">
        <v>89</v>
      </c>
      <c r="AD485" s="50">
        <v>0</v>
      </c>
      <c r="AE485" s="50">
        <v>0</v>
      </c>
      <c r="AF485" s="50">
        <v>300</v>
      </c>
      <c r="AG485" s="50" t="s">
        <v>43</v>
      </c>
      <c r="AH485" s="50" t="str">
        <f t="shared" si="52"/>
        <v>B-20 13,23 Valldaura</v>
      </c>
      <c r="AI485" s="50"/>
      <c r="AJ485" s="50" t="str">
        <f t="shared" si="53"/>
        <v>{'Camera information':{'Identifier':'camera.0003','Number':3,'Group':'B-20','Name':'B-20 13,23 Valldaura','Location':'RONDES',</v>
      </c>
      <c r="AK485" s="50" t="str">
        <f t="shared" si="51"/>
        <v>'Description':'B-20 13,23 Valldaura','Symbol':'Fixed camera','Owner':'AJUNTAMENT','Municipality':'Barcelona','Kilometric Point':'13,23','Road':'B-20','Direction':'0',</v>
      </c>
      <c r="AL485" s="50" t="str">
        <f t="shared" si="54"/>
        <v>'Latitude':'0','Longitude':'0','Manufacturer':'LANACCESS','Model':'onSafe MPEGx-120E','Protocol':'		LANACCESS','Polling':300,</v>
      </c>
      <c r="AM485" s="50" t="str">
        <f t="shared" si="56"/>
        <v>'Connection':{'Address':'192.168.47.203','Multicast address':'				224.168.47.203','User':'hello','Password':'world','HTTP port':80,'ONVIF port':80,'RTSP port':554},</v>
      </c>
      <c r="AN485" s="50" t="str">
        <f t="shared" si="55"/>
        <v>'PTZ protocol':{'Protocol':'		LANACCESS','Address':			3,'Port':2024,'Serial settings':'1200,8,E,1'}}},</v>
      </c>
      <c r="AO485" s="50"/>
      <c r="AP485" s="50"/>
      <c r="AQ485" s="50"/>
      <c r="AR485" s="50"/>
      <c r="AS485" s="50"/>
      <c r="AT485" s="50"/>
      <c r="AU485" s="50"/>
      <c r="AV485" s="50"/>
      <c r="AW485" s="50"/>
      <c r="AX485" s="50"/>
      <c r="AY485" s="50"/>
      <c r="AZ485" s="50"/>
      <c r="BA485" s="50"/>
      <c r="BB485" s="50"/>
      <c r="BC485" s="50"/>
      <c r="BD485" s="50"/>
      <c r="BE485" s="50"/>
      <c r="BF485" s="50"/>
      <c r="BG485" s="50"/>
      <c r="BH485" s="50"/>
      <c r="BI485" s="50"/>
      <c r="BJ485" s="50"/>
      <c r="BK485" s="50"/>
      <c r="BL485" s="50"/>
      <c r="BM485" s="50"/>
      <c r="BN485" s="50"/>
      <c r="BO485" s="50"/>
      <c r="BP485" s="50"/>
      <c r="BQ485" s="50"/>
      <c r="BR485" s="50"/>
      <c r="BS485" s="50"/>
      <c r="BT485" s="50"/>
      <c r="BU485" s="50"/>
      <c r="BV485" s="50"/>
      <c r="BW485" s="50"/>
      <c r="BX485" s="50"/>
      <c r="BY485" s="50"/>
      <c r="BZ485" s="50"/>
      <c r="CA485" s="50"/>
      <c r="CB485" s="50"/>
      <c r="CC485" s="50"/>
      <c r="CD485" s="50"/>
      <c r="CE485" s="50"/>
      <c r="CF485" s="50"/>
      <c r="CG485" s="50"/>
      <c r="CH485" s="50"/>
      <c r="CI485" s="50"/>
      <c r="CJ485" s="50"/>
      <c r="CK485" s="50"/>
      <c r="CL485" s="50"/>
      <c r="CM485" s="50"/>
      <c r="CN485" s="50"/>
      <c r="CO485" s="50"/>
      <c r="CP485" s="50"/>
      <c r="CQ485" s="50"/>
      <c r="CR485" s="50"/>
      <c r="CS485" s="50"/>
      <c r="CT485" s="50"/>
      <c r="CU485" s="50"/>
      <c r="CV485" s="50"/>
      <c r="CW485" s="50"/>
      <c r="CX485" s="50"/>
      <c r="CY485" s="50"/>
      <c r="CZ485" s="50"/>
      <c r="DA485" s="50"/>
      <c r="DB485" s="50"/>
      <c r="DC485" s="50"/>
      <c r="DD485" s="50"/>
      <c r="DE485" s="50"/>
      <c r="DF485" s="50"/>
      <c r="DG485" s="50"/>
      <c r="DH485" s="50"/>
      <c r="DI485" s="50"/>
      <c r="DJ485" s="50"/>
      <c r="DK485" s="50"/>
      <c r="DL485" s="50"/>
      <c r="DM485" s="50"/>
      <c r="DN485" s="50"/>
      <c r="DO485" s="50"/>
      <c r="DP485" s="50"/>
      <c r="DQ485" s="50"/>
      <c r="DR485" s="50"/>
      <c r="DS485" s="50"/>
      <c r="DT485" s="50"/>
      <c r="DU485" s="50"/>
      <c r="DV485" s="50"/>
      <c r="DW485" s="50"/>
      <c r="DX485" s="50"/>
      <c r="DY485" s="50"/>
      <c r="DZ485" s="50"/>
      <c r="EA485" s="50"/>
      <c r="EB485" s="50"/>
      <c r="EC485" s="50"/>
      <c r="ED485" s="50"/>
      <c r="EE485" s="50"/>
      <c r="EF485" s="50"/>
      <c r="EG485" s="50"/>
      <c r="EH485" s="50"/>
      <c r="EI485" s="50"/>
      <c r="EJ485" s="50"/>
      <c r="EK485" s="50"/>
      <c r="EL485" s="50"/>
      <c r="EM485" s="50"/>
      <c r="EN485" s="50"/>
      <c r="EO485" s="50"/>
      <c r="EP485" s="50"/>
      <c r="EQ485" s="50"/>
      <c r="ER485" s="50"/>
      <c r="ES485" s="50"/>
      <c r="ET485" s="50"/>
      <c r="EU485" s="50"/>
      <c r="EV485" s="50"/>
      <c r="EW485" s="50"/>
      <c r="EX485" s="50"/>
      <c r="EY485" s="50"/>
      <c r="EZ485" s="50"/>
      <c r="FA485" s="50"/>
      <c r="FB485" s="50"/>
      <c r="FC485" s="50"/>
      <c r="FD485" s="50"/>
      <c r="FE485" s="50"/>
      <c r="FF485" s="50"/>
      <c r="FG485" s="50"/>
      <c r="FH485" s="50"/>
      <c r="FI485" s="50"/>
      <c r="FJ485" s="50"/>
      <c r="FK485" s="50"/>
      <c r="FL485" s="50"/>
      <c r="FM485" s="50"/>
      <c r="FN485" s="50"/>
      <c r="FO485" s="50"/>
      <c r="FP485" s="50"/>
      <c r="FQ485" s="50"/>
      <c r="FR485" s="50"/>
      <c r="FS485" s="50"/>
      <c r="FT485" s="50"/>
      <c r="FU485" s="50"/>
      <c r="FV485" s="50"/>
      <c r="FW485" s="50"/>
      <c r="FX485" s="50"/>
      <c r="FY485" s="50"/>
      <c r="FZ485" s="50"/>
      <c r="GA485" s="50"/>
      <c r="GB485" s="50"/>
      <c r="GC485" s="50"/>
      <c r="GD485" s="50"/>
      <c r="GE485" s="50"/>
      <c r="GF485" s="50"/>
      <c r="GG485" s="50"/>
      <c r="GH485" s="50"/>
      <c r="GI485" s="50"/>
      <c r="GJ485" s="50"/>
      <c r="GK485" s="50"/>
      <c r="GL485" s="50"/>
      <c r="GM485" s="50"/>
      <c r="GN485" s="50"/>
      <c r="GO485" s="50"/>
      <c r="GP485" s="50"/>
      <c r="GQ485" s="50"/>
      <c r="GR485" s="50"/>
      <c r="GS485" s="50"/>
      <c r="GT485" s="50"/>
      <c r="GU485" s="50"/>
      <c r="GV485" s="50"/>
      <c r="GW485" s="50"/>
      <c r="GX485" s="50"/>
      <c r="GY485" s="50"/>
      <c r="GZ485" s="50"/>
      <c r="HA485" s="50"/>
      <c r="HB485" s="50"/>
      <c r="HC485" s="50"/>
      <c r="HD485" s="50"/>
      <c r="HE485" s="50"/>
      <c r="HF485" s="50"/>
      <c r="HG485" s="50"/>
      <c r="HH485" s="50"/>
      <c r="HI485" s="50"/>
      <c r="HJ485" s="50"/>
      <c r="HK485" s="50"/>
      <c r="HL485" s="50"/>
      <c r="HM485" s="50"/>
      <c r="HN485" s="50"/>
      <c r="HO485" s="50"/>
      <c r="HP485" s="50"/>
      <c r="HQ485" s="50"/>
      <c r="HR485" s="50"/>
      <c r="HS485" s="50"/>
      <c r="HT485" s="50"/>
      <c r="HU485" s="50"/>
      <c r="HV485" s="50"/>
      <c r="HW485" s="50"/>
      <c r="HX485" s="50"/>
      <c r="HY485" s="50"/>
      <c r="HZ485" s="50"/>
      <c r="IA485" s="50"/>
      <c r="IB485" s="50"/>
      <c r="IC485" s="50"/>
      <c r="ID485" s="50"/>
      <c r="IE485" s="50"/>
      <c r="IF485" s="50"/>
      <c r="IG485" s="50"/>
      <c r="IH485" s="50"/>
      <c r="II485" s="50"/>
      <c r="IJ485" s="50"/>
      <c r="IK485" s="50"/>
      <c r="IL485" s="50"/>
      <c r="IM485" s="50"/>
      <c r="IN485" s="50"/>
      <c r="IO485" s="50"/>
      <c r="IP485" s="50"/>
      <c r="IQ485" s="50"/>
      <c r="IR485" s="50"/>
      <c r="IS485" s="50"/>
    </row>
    <row r="486" spans="1:253" ht="14.25" customHeight="1" x14ac:dyDescent="0.2">
      <c r="A486" s="56" t="str">
        <f t="shared" si="50"/>
        <v>camera.0004</v>
      </c>
      <c r="B486" s="57">
        <v>4</v>
      </c>
      <c r="C486" s="58" t="s">
        <v>648</v>
      </c>
      <c r="D486" s="58">
        <v>12.34</v>
      </c>
      <c r="E486" s="58" t="s">
        <v>1374</v>
      </c>
      <c r="F486" s="58" t="s">
        <v>1375</v>
      </c>
      <c r="G486" s="58" t="s">
        <v>35</v>
      </c>
      <c r="H486" s="58" t="s">
        <v>860</v>
      </c>
      <c r="I486" s="58" t="s">
        <v>1384</v>
      </c>
      <c r="J486" s="50" t="s">
        <v>37</v>
      </c>
      <c r="K486" s="59" t="s">
        <v>38</v>
      </c>
      <c r="L486" s="60" t="s">
        <v>1385</v>
      </c>
      <c r="M486" s="58" t="s">
        <v>39</v>
      </c>
      <c r="N486" s="58" t="s">
        <v>40</v>
      </c>
      <c r="O486" s="50">
        <v>80</v>
      </c>
      <c r="P486" s="50">
        <v>80</v>
      </c>
      <c r="Q486" s="50">
        <v>554</v>
      </c>
      <c r="R486" s="50" t="s">
        <v>1677</v>
      </c>
      <c r="S486" s="50" t="s">
        <v>735</v>
      </c>
      <c r="T486" s="50">
        <v>2024</v>
      </c>
      <c r="U486" s="50" t="s">
        <v>66</v>
      </c>
      <c r="V486" s="58" t="s">
        <v>1386</v>
      </c>
      <c r="W486" s="50" t="s">
        <v>68</v>
      </c>
      <c r="X486" s="60" t="s">
        <v>42</v>
      </c>
      <c r="AB486" s="58" t="s">
        <v>648</v>
      </c>
      <c r="AC486" s="50" t="s">
        <v>89</v>
      </c>
      <c r="AD486" s="50">
        <v>0</v>
      </c>
      <c r="AE486" s="50">
        <v>0</v>
      </c>
      <c r="AF486" s="50">
        <v>300</v>
      </c>
      <c r="AG486" s="50" t="s">
        <v>43</v>
      </c>
      <c r="AH486" s="50" t="str">
        <f t="shared" si="52"/>
        <v>B-20 12,34 Velodrom</v>
      </c>
      <c r="AI486" s="50"/>
      <c r="AJ486" s="50" t="str">
        <f t="shared" si="53"/>
        <v>{'Camera information':{'Identifier':'camera.0004','Number':4,'Group':'B-20','Name':'B-20 12,34 Velodrom','Location':'RONDES',</v>
      </c>
      <c r="AK486" s="50" t="str">
        <f t="shared" si="51"/>
        <v>'Description':'B-20 12,34 Velodrom','Symbol':'Fixed camera','Owner':'AJUNTAMENT','Municipality':'Barcelona','Kilometric Point':'12,34','Road':'B-20','Direction':'0',</v>
      </c>
      <c r="AL486" s="50" t="str">
        <f t="shared" si="54"/>
        <v>'Latitude':'0','Longitude':'0','Manufacturer':'LANACCESS','Model':'onSafe MPEGx-120E','Protocol':'		LANACCESS','Polling':300,</v>
      </c>
      <c r="AM486" s="50" t="str">
        <f t="shared" si="56"/>
        <v>'Connection':{'Address':'192.168.47.204','Multicast address':'				224.168.47.204','User':'hello','Password':'world','HTTP port':80,'ONVIF port':80,'RTSP port':554},</v>
      </c>
      <c r="AN486" s="50" t="str">
        <f t="shared" si="55"/>
        <v>'PTZ protocol':{'Protocol':'		LANACCESS','Address':			4,'Port':2024,'Serial settings':'1200,8,E,1'}}},</v>
      </c>
      <c r="AO486" s="50"/>
      <c r="AP486" s="50"/>
      <c r="AQ486" s="50"/>
      <c r="AR486" s="50"/>
      <c r="AS486" s="50"/>
      <c r="AT486" s="50"/>
      <c r="AU486" s="50"/>
      <c r="AV486" s="50"/>
      <c r="AW486" s="50"/>
      <c r="AX486" s="50"/>
      <c r="AY486" s="50"/>
      <c r="AZ486" s="50"/>
      <c r="BA486" s="50"/>
      <c r="BB486" s="50"/>
      <c r="BC486" s="50"/>
      <c r="BD486" s="50"/>
      <c r="BE486" s="50"/>
      <c r="BF486" s="50"/>
      <c r="BG486" s="50"/>
      <c r="BH486" s="50"/>
      <c r="BI486" s="50"/>
      <c r="BJ486" s="50"/>
      <c r="BK486" s="50"/>
      <c r="BL486" s="50"/>
      <c r="BM486" s="50"/>
      <c r="BN486" s="50"/>
      <c r="BO486" s="50"/>
      <c r="BP486" s="50"/>
      <c r="BQ486" s="50"/>
      <c r="BR486" s="50"/>
      <c r="BS486" s="50"/>
      <c r="BT486" s="50"/>
      <c r="BU486" s="50"/>
      <c r="BV486" s="50"/>
      <c r="BW486" s="50"/>
      <c r="BX486" s="50"/>
      <c r="BY486" s="50"/>
      <c r="BZ486" s="50"/>
      <c r="CA486" s="50"/>
      <c r="CB486" s="50"/>
      <c r="CC486" s="50"/>
      <c r="CD486" s="50"/>
      <c r="CE486" s="50"/>
      <c r="CF486" s="50"/>
      <c r="CG486" s="50"/>
      <c r="CH486" s="50"/>
      <c r="CI486" s="50"/>
      <c r="CJ486" s="50"/>
      <c r="CK486" s="50"/>
      <c r="CL486" s="50"/>
      <c r="CM486" s="50"/>
      <c r="CN486" s="50"/>
      <c r="CO486" s="50"/>
      <c r="CP486" s="50"/>
      <c r="CQ486" s="50"/>
      <c r="CR486" s="50"/>
      <c r="CS486" s="50"/>
      <c r="CT486" s="50"/>
      <c r="CU486" s="50"/>
      <c r="CV486" s="50"/>
      <c r="CW486" s="50"/>
      <c r="CX486" s="50"/>
      <c r="CY486" s="50"/>
      <c r="CZ486" s="50"/>
      <c r="DA486" s="50"/>
      <c r="DB486" s="50"/>
      <c r="DC486" s="50"/>
      <c r="DD486" s="50"/>
      <c r="DE486" s="50"/>
      <c r="DF486" s="50"/>
      <c r="DG486" s="50"/>
      <c r="DH486" s="50"/>
      <c r="DI486" s="50"/>
      <c r="DJ486" s="50"/>
      <c r="DK486" s="50"/>
      <c r="DL486" s="50"/>
      <c r="DM486" s="50"/>
      <c r="DN486" s="50"/>
      <c r="DO486" s="50"/>
      <c r="DP486" s="50"/>
      <c r="DQ486" s="50"/>
      <c r="DR486" s="50"/>
      <c r="DS486" s="50"/>
      <c r="DT486" s="50"/>
      <c r="DU486" s="50"/>
      <c r="DV486" s="50"/>
      <c r="DW486" s="50"/>
      <c r="DX486" s="50"/>
      <c r="DY486" s="50"/>
      <c r="DZ486" s="50"/>
      <c r="EA486" s="50"/>
      <c r="EB486" s="50"/>
      <c r="EC486" s="50"/>
      <c r="ED486" s="50"/>
      <c r="EE486" s="50"/>
      <c r="EF486" s="50"/>
      <c r="EG486" s="50"/>
      <c r="EH486" s="50"/>
      <c r="EI486" s="50"/>
      <c r="EJ486" s="50"/>
      <c r="EK486" s="50"/>
      <c r="EL486" s="50"/>
      <c r="EM486" s="50"/>
      <c r="EN486" s="50"/>
      <c r="EO486" s="50"/>
      <c r="EP486" s="50"/>
      <c r="EQ486" s="50"/>
      <c r="ER486" s="50"/>
      <c r="ES486" s="50"/>
      <c r="ET486" s="50"/>
      <c r="EU486" s="50"/>
      <c r="EV486" s="50"/>
      <c r="EW486" s="50"/>
      <c r="EX486" s="50"/>
      <c r="EY486" s="50"/>
      <c r="EZ486" s="50"/>
      <c r="FA486" s="50"/>
      <c r="FB486" s="50"/>
      <c r="FC486" s="50"/>
      <c r="FD486" s="50"/>
      <c r="FE486" s="50"/>
      <c r="FF486" s="50"/>
      <c r="FG486" s="50"/>
      <c r="FH486" s="50"/>
      <c r="FI486" s="50"/>
      <c r="FJ486" s="50"/>
      <c r="FK486" s="50"/>
      <c r="FL486" s="50"/>
      <c r="FM486" s="50"/>
      <c r="FN486" s="50"/>
      <c r="FO486" s="50"/>
      <c r="FP486" s="50"/>
      <c r="FQ486" s="50"/>
      <c r="FR486" s="50"/>
      <c r="FS486" s="50"/>
      <c r="FT486" s="50"/>
      <c r="FU486" s="50"/>
      <c r="FV486" s="50"/>
      <c r="FW486" s="50"/>
      <c r="FX486" s="50"/>
      <c r="FY486" s="50"/>
      <c r="FZ486" s="50"/>
      <c r="GA486" s="50"/>
      <c r="GB486" s="50"/>
      <c r="GC486" s="50"/>
      <c r="GD486" s="50"/>
      <c r="GE486" s="50"/>
      <c r="GF486" s="50"/>
      <c r="GG486" s="50"/>
      <c r="GH486" s="50"/>
      <c r="GI486" s="50"/>
      <c r="GJ486" s="50"/>
      <c r="GK486" s="50"/>
      <c r="GL486" s="50"/>
      <c r="GM486" s="50"/>
      <c r="GN486" s="50"/>
      <c r="GO486" s="50"/>
      <c r="GP486" s="50"/>
      <c r="GQ486" s="50"/>
      <c r="GR486" s="50"/>
      <c r="GS486" s="50"/>
      <c r="GT486" s="50"/>
      <c r="GU486" s="50"/>
      <c r="GV486" s="50"/>
      <c r="GW486" s="50"/>
      <c r="GX486" s="50"/>
      <c r="GY486" s="50"/>
      <c r="GZ486" s="50"/>
      <c r="HA486" s="50"/>
      <c r="HB486" s="50"/>
      <c r="HC486" s="50"/>
      <c r="HD486" s="50"/>
      <c r="HE486" s="50"/>
      <c r="HF486" s="50"/>
      <c r="HG486" s="50"/>
      <c r="HH486" s="50"/>
      <c r="HI486" s="50"/>
      <c r="HJ486" s="50"/>
      <c r="HK486" s="50"/>
      <c r="HL486" s="50"/>
      <c r="HM486" s="50"/>
      <c r="HN486" s="50"/>
      <c r="HO486" s="50"/>
      <c r="HP486" s="50"/>
      <c r="HQ486" s="50"/>
      <c r="HR486" s="50"/>
      <c r="HS486" s="50"/>
      <c r="HT486" s="50"/>
      <c r="HU486" s="50"/>
      <c r="HV486" s="50"/>
      <c r="HW486" s="50"/>
      <c r="HX486" s="50"/>
      <c r="HY486" s="50"/>
      <c r="HZ486" s="50"/>
      <c r="IA486" s="50"/>
      <c r="IB486" s="50"/>
      <c r="IC486" s="50"/>
      <c r="ID486" s="50"/>
      <c r="IE486" s="50"/>
      <c r="IF486" s="50"/>
      <c r="IG486" s="50"/>
      <c r="IH486" s="50"/>
      <c r="II486" s="50"/>
      <c r="IJ486" s="50"/>
      <c r="IK486" s="50"/>
      <c r="IL486" s="50"/>
      <c r="IM486" s="50"/>
      <c r="IN486" s="50"/>
      <c r="IO486" s="50"/>
      <c r="IP486" s="50"/>
      <c r="IQ486" s="50"/>
      <c r="IR486" s="50"/>
      <c r="IS486" s="50"/>
    </row>
    <row r="487" spans="1:253" ht="14.25" customHeight="1" x14ac:dyDescent="0.2">
      <c r="A487" s="56" t="str">
        <f t="shared" si="50"/>
        <v>camera.0005</v>
      </c>
      <c r="B487" s="57">
        <v>5</v>
      </c>
      <c r="C487" s="58" t="s">
        <v>648</v>
      </c>
      <c r="D487" s="58">
        <v>11.4</v>
      </c>
      <c r="E487" s="58" t="s">
        <v>1374</v>
      </c>
      <c r="F487" s="58" t="s">
        <v>1375</v>
      </c>
      <c r="G487" s="58" t="s">
        <v>35</v>
      </c>
      <c r="H487" s="58" t="s">
        <v>860</v>
      </c>
      <c r="I487" s="58" t="s">
        <v>1387</v>
      </c>
      <c r="J487" s="50" t="s">
        <v>37</v>
      </c>
      <c r="K487" s="59" t="s">
        <v>38</v>
      </c>
      <c r="L487" s="60" t="s">
        <v>1388</v>
      </c>
      <c r="M487" s="58" t="s">
        <v>39</v>
      </c>
      <c r="N487" s="58" t="s">
        <v>40</v>
      </c>
      <c r="O487" s="50">
        <v>80</v>
      </c>
      <c r="P487" s="50">
        <v>80</v>
      </c>
      <c r="Q487" s="50">
        <v>554</v>
      </c>
      <c r="R487" s="50" t="s">
        <v>1677</v>
      </c>
      <c r="S487" s="50" t="s">
        <v>836</v>
      </c>
      <c r="T487" s="50">
        <v>2024</v>
      </c>
      <c r="U487" s="50" t="s">
        <v>66</v>
      </c>
      <c r="V487" s="58" t="s">
        <v>1389</v>
      </c>
      <c r="W487" s="50" t="s">
        <v>68</v>
      </c>
      <c r="X487" s="60" t="s">
        <v>42</v>
      </c>
      <c r="AB487" s="58" t="s">
        <v>648</v>
      </c>
      <c r="AC487" s="50" t="s">
        <v>89</v>
      </c>
      <c r="AD487" s="50">
        <v>0</v>
      </c>
      <c r="AE487" s="50">
        <v>0</v>
      </c>
      <c r="AF487" s="50">
        <v>300</v>
      </c>
      <c r="AG487" s="50" t="s">
        <v>43</v>
      </c>
      <c r="AH487" s="50" t="str">
        <f t="shared" si="52"/>
        <v>B-20 11,4 Vall d'Hebron</v>
      </c>
      <c r="AI487" s="50"/>
      <c r="AJ487" s="50" t="str">
        <f t="shared" si="53"/>
        <v>{'Camera information':{'Identifier':'camera.0005','Number':5,'Group':'B-20','Name':'B-20 11,4 Vall d'Hebron','Location':'RONDES',</v>
      </c>
      <c r="AK487" s="50" t="str">
        <f t="shared" si="51"/>
        <v>'Description':'B-20 11,4 Vall d'Hebron','Symbol':'Fixed camera','Owner':'AJUNTAMENT','Municipality':'Barcelona','Kilometric Point':'11,4','Road':'B-20','Direction':'0',</v>
      </c>
      <c r="AL487" s="50" t="str">
        <f t="shared" si="54"/>
        <v>'Latitude':'0','Longitude':'0','Manufacturer':'LANACCESS','Model':'onSafe MPEGx-120E','Protocol':'		LANACCESS','Polling':300,</v>
      </c>
      <c r="AM487" s="50" t="str">
        <f t="shared" si="56"/>
        <v>'Connection':{'Address':'192.168.47.205','Multicast address':'				224.168.47.205','User':'hello','Password':'world','HTTP port':80,'ONVIF port':80,'RTSP port':554},</v>
      </c>
      <c r="AN487" s="50" t="str">
        <f t="shared" si="55"/>
        <v>'PTZ protocol':{'Protocol':'		LANACCESS','Address':			5,'Port':2024,'Serial settings':'1200,8,E,1'}}},</v>
      </c>
      <c r="AO487" s="50"/>
      <c r="AP487" s="50"/>
      <c r="AQ487" s="50"/>
      <c r="AR487" s="50"/>
      <c r="AS487" s="50"/>
      <c r="AT487" s="50"/>
      <c r="AU487" s="50"/>
      <c r="AV487" s="50"/>
      <c r="AW487" s="50"/>
      <c r="AX487" s="50"/>
      <c r="AY487" s="50"/>
      <c r="AZ487" s="50"/>
      <c r="BA487" s="50"/>
      <c r="BB487" s="50"/>
      <c r="BC487" s="50"/>
      <c r="BD487" s="50"/>
      <c r="BE487" s="50"/>
      <c r="BF487" s="50"/>
      <c r="BG487" s="50"/>
      <c r="BH487" s="50"/>
      <c r="BI487" s="50"/>
      <c r="BJ487" s="50"/>
      <c r="BK487" s="50"/>
      <c r="BL487" s="50"/>
      <c r="BM487" s="50"/>
      <c r="BN487" s="50"/>
      <c r="BO487" s="50"/>
      <c r="BP487" s="50"/>
      <c r="BQ487" s="50"/>
      <c r="BR487" s="50"/>
      <c r="BS487" s="50"/>
      <c r="BT487" s="50"/>
      <c r="BU487" s="50"/>
      <c r="BV487" s="50"/>
      <c r="BW487" s="50"/>
      <c r="BX487" s="50"/>
      <c r="BY487" s="50"/>
      <c r="BZ487" s="50"/>
      <c r="CA487" s="50"/>
      <c r="CB487" s="50"/>
      <c r="CC487" s="50"/>
      <c r="CD487" s="50"/>
      <c r="CE487" s="50"/>
      <c r="CF487" s="50"/>
      <c r="CG487" s="50"/>
      <c r="CH487" s="50"/>
      <c r="CI487" s="50"/>
      <c r="CJ487" s="50"/>
      <c r="CK487" s="50"/>
      <c r="CL487" s="50"/>
      <c r="CM487" s="50"/>
      <c r="CN487" s="50"/>
      <c r="CO487" s="50"/>
      <c r="CP487" s="50"/>
      <c r="CQ487" s="50"/>
      <c r="CR487" s="50"/>
      <c r="CS487" s="50"/>
      <c r="CT487" s="50"/>
      <c r="CU487" s="50"/>
      <c r="CV487" s="50"/>
      <c r="CW487" s="50"/>
      <c r="CX487" s="50"/>
      <c r="CY487" s="50"/>
      <c r="CZ487" s="50"/>
      <c r="DA487" s="50"/>
      <c r="DB487" s="50"/>
      <c r="DC487" s="50"/>
      <c r="DD487" s="50"/>
      <c r="DE487" s="50"/>
      <c r="DF487" s="50"/>
      <c r="DG487" s="50"/>
      <c r="DH487" s="50"/>
      <c r="DI487" s="50"/>
      <c r="DJ487" s="50"/>
      <c r="DK487" s="50"/>
      <c r="DL487" s="50"/>
      <c r="DM487" s="50"/>
      <c r="DN487" s="50"/>
      <c r="DO487" s="50"/>
      <c r="DP487" s="50"/>
      <c r="DQ487" s="50"/>
      <c r="DR487" s="50"/>
      <c r="DS487" s="50"/>
      <c r="DT487" s="50"/>
      <c r="DU487" s="50"/>
      <c r="DV487" s="50"/>
      <c r="DW487" s="50"/>
      <c r="DX487" s="50"/>
      <c r="DY487" s="50"/>
      <c r="DZ487" s="50"/>
      <c r="EA487" s="50"/>
      <c r="EB487" s="50"/>
      <c r="EC487" s="50"/>
      <c r="ED487" s="50"/>
      <c r="EE487" s="50"/>
      <c r="EF487" s="50"/>
      <c r="EG487" s="50"/>
      <c r="EH487" s="50"/>
      <c r="EI487" s="50"/>
      <c r="EJ487" s="50"/>
      <c r="EK487" s="50"/>
      <c r="EL487" s="50"/>
      <c r="EM487" s="50"/>
      <c r="EN487" s="50"/>
      <c r="EO487" s="50"/>
      <c r="EP487" s="50"/>
      <c r="EQ487" s="50"/>
      <c r="ER487" s="50"/>
      <c r="ES487" s="50"/>
      <c r="ET487" s="50"/>
      <c r="EU487" s="50"/>
      <c r="EV487" s="50"/>
      <c r="EW487" s="50"/>
      <c r="EX487" s="50"/>
      <c r="EY487" s="50"/>
      <c r="EZ487" s="50"/>
      <c r="FA487" s="50"/>
      <c r="FB487" s="50"/>
      <c r="FC487" s="50"/>
      <c r="FD487" s="50"/>
      <c r="FE487" s="50"/>
      <c r="FF487" s="50"/>
      <c r="FG487" s="50"/>
      <c r="FH487" s="50"/>
      <c r="FI487" s="50"/>
      <c r="FJ487" s="50"/>
      <c r="FK487" s="50"/>
      <c r="FL487" s="50"/>
      <c r="FM487" s="50"/>
      <c r="FN487" s="50"/>
      <c r="FO487" s="50"/>
      <c r="FP487" s="50"/>
      <c r="FQ487" s="50"/>
      <c r="FR487" s="50"/>
      <c r="FS487" s="50"/>
      <c r="FT487" s="50"/>
      <c r="FU487" s="50"/>
      <c r="FV487" s="50"/>
      <c r="FW487" s="50"/>
      <c r="FX487" s="50"/>
      <c r="FY487" s="50"/>
      <c r="FZ487" s="50"/>
      <c r="GA487" s="50"/>
      <c r="GB487" s="50"/>
      <c r="GC487" s="50"/>
      <c r="GD487" s="50"/>
      <c r="GE487" s="50"/>
      <c r="GF487" s="50"/>
      <c r="GG487" s="50"/>
      <c r="GH487" s="50"/>
      <c r="GI487" s="50"/>
      <c r="GJ487" s="50"/>
      <c r="GK487" s="50"/>
      <c r="GL487" s="50"/>
      <c r="GM487" s="50"/>
      <c r="GN487" s="50"/>
      <c r="GO487" s="50"/>
      <c r="GP487" s="50"/>
      <c r="GQ487" s="50"/>
      <c r="GR487" s="50"/>
      <c r="GS487" s="50"/>
      <c r="GT487" s="50"/>
      <c r="GU487" s="50"/>
      <c r="GV487" s="50"/>
      <c r="GW487" s="50"/>
      <c r="GX487" s="50"/>
      <c r="GY487" s="50"/>
      <c r="GZ487" s="50"/>
      <c r="HA487" s="50"/>
      <c r="HB487" s="50"/>
      <c r="HC487" s="50"/>
      <c r="HD487" s="50"/>
      <c r="HE487" s="50"/>
      <c r="HF487" s="50"/>
      <c r="HG487" s="50"/>
      <c r="HH487" s="50"/>
      <c r="HI487" s="50"/>
      <c r="HJ487" s="50"/>
      <c r="HK487" s="50"/>
      <c r="HL487" s="50"/>
      <c r="HM487" s="50"/>
      <c r="HN487" s="50"/>
      <c r="HO487" s="50"/>
      <c r="HP487" s="50"/>
      <c r="HQ487" s="50"/>
      <c r="HR487" s="50"/>
      <c r="HS487" s="50"/>
      <c r="HT487" s="50"/>
      <c r="HU487" s="50"/>
      <c r="HV487" s="50"/>
      <c r="HW487" s="50"/>
      <c r="HX487" s="50"/>
      <c r="HY487" s="50"/>
      <c r="HZ487" s="50"/>
      <c r="IA487" s="50"/>
      <c r="IB487" s="50"/>
      <c r="IC487" s="50"/>
      <c r="ID487" s="50"/>
      <c r="IE487" s="50"/>
      <c r="IF487" s="50"/>
      <c r="IG487" s="50"/>
      <c r="IH487" s="50"/>
      <c r="II487" s="50"/>
      <c r="IJ487" s="50"/>
      <c r="IK487" s="50"/>
      <c r="IL487" s="50"/>
      <c r="IM487" s="50"/>
      <c r="IN487" s="50"/>
      <c r="IO487" s="50"/>
      <c r="IP487" s="50"/>
      <c r="IQ487" s="50"/>
      <c r="IR487" s="50"/>
      <c r="IS487" s="50"/>
    </row>
    <row r="488" spans="1:253" ht="14.25" customHeight="1" x14ac:dyDescent="0.2">
      <c r="A488" s="56" t="str">
        <f t="shared" si="50"/>
        <v>camera.0006</v>
      </c>
      <c r="B488" s="57">
        <v>6</v>
      </c>
      <c r="C488" s="58" t="s">
        <v>648</v>
      </c>
      <c r="D488" s="58">
        <v>10.68</v>
      </c>
      <c r="E488" s="58" t="s">
        <v>1374</v>
      </c>
      <c r="F488" s="58" t="s">
        <v>1375</v>
      </c>
      <c r="G488" s="58" t="s">
        <v>35</v>
      </c>
      <c r="H488" s="58" t="s">
        <v>860</v>
      </c>
      <c r="I488" s="58" t="s">
        <v>1390</v>
      </c>
      <c r="J488" s="50" t="s">
        <v>37</v>
      </c>
      <c r="K488" s="59" t="s">
        <v>38</v>
      </c>
      <c r="L488" s="60" t="s">
        <v>1391</v>
      </c>
      <c r="M488" s="58" t="s">
        <v>39</v>
      </c>
      <c r="N488" s="58" t="s">
        <v>40</v>
      </c>
      <c r="O488" s="50">
        <v>80</v>
      </c>
      <c r="P488" s="50">
        <v>80</v>
      </c>
      <c r="Q488" s="50">
        <v>554</v>
      </c>
      <c r="R488" s="50" t="s">
        <v>1677</v>
      </c>
      <c r="S488" s="50" t="s">
        <v>841</v>
      </c>
      <c r="T488" s="50">
        <v>2024</v>
      </c>
      <c r="U488" s="50" t="s">
        <v>66</v>
      </c>
      <c r="V488" s="58" t="s">
        <v>1392</v>
      </c>
      <c r="W488" s="50" t="s">
        <v>68</v>
      </c>
      <c r="X488" s="60" t="s">
        <v>42</v>
      </c>
      <c r="AB488" s="58" t="s">
        <v>648</v>
      </c>
      <c r="AC488" s="50" t="s">
        <v>89</v>
      </c>
      <c r="AD488" s="50">
        <v>0</v>
      </c>
      <c r="AE488" s="50">
        <v>0</v>
      </c>
      <c r="AF488" s="50">
        <v>300</v>
      </c>
      <c r="AG488" s="50" t="s">
        <v>43</v>
      </c>
      <c r="AH488" s="50" t="str">
        <f t="shared" si="52"/>
        <v>B-20 10,68 Jorda</v>
      </c>
      <c r="AI488" s="50"/>
      <c r="AJ488" s="50" t="str">
        <f t="shared" si="53"/>
        <v>{'Camera information':{'Identifier':'camera.0006','Number':6,'Group':'B-20','Name':'B-20 10,68 Jorda','Location':'RONDES',</v>
      </c>
      <c r="AK488" s="50" t="str">
        <f t="shared" si="51"/>
        <v>'Description':'B-20 10,68 Jorda','Symbol':'Fixed camera','Owner':'AJUNTAMENT','Municipality':'Barcelona','Kilometric Point':'10,68','Road':'B-20','Direction':'0',</v>
      </c>
      <c r="AL488" s="50" t="str">
        <f t="shared" si="54"/>
        <v>'Latitude':'0','Longitude':'0','Manufacturer':'LANACCESS','Model':'onSafe MPEGx-120E','Protocol':'		LANACCESS','Polling':300,</v>
      </c>
      <c r="AM488" s="50" t="str">
        <f t="shared" si="56"/>
        <v>'Connection':{'Address':'192.168.47.206','Multicast address':'				224.168.47.206','User':'hello','Password':'world','HTTP port':80,'ONVIF port':80,'RTSP port':554},</v>
      </c>
      <c r="AN488" s="50" t="str">
        <f t="shared" si="55"/>
        <v>'PTZ protocol':{'Protocol':'		LANACCESS','Address':			6,'Port':2024,'Serial settings':'1200,8,E,1'}}},</v>
      </c>
      <c r="AO488" s="50"/>
      <c r="AP488" s="50"/>
      <c r="AQ488" s="50"/>
      <c r="AR488" s="50"/>
      <c r="AS488" s="50"/>
      <c r="AT488" s="50"/>
      <c r="AU488" s="50"/>
      <c r="AV488" s="50"/>
      <c r="AW488" s="50"/>
      <c r="AX488" s="50"/>
      <c r="AY488" s="50"/>
      <c r="AZ488" s="50"/>
      <c r="BA488" s="50"/>
      <c r="BB488" s="50"/>
      <c r="BC488" s="50"/>
      <c r="BD488" s="50"/>
      <c r="BE488" s="50"/>
      <c r="BF488" s="50"/>
      <c r="BG488" s="50"/>
      <c r="BH488" s="50"/>
      <c r="BI488" s="50"/>
      <c r="BJ488" s="50"/>
      <c r="BK488" s="50"/>
      <c r="BL488" s="50"/>
      <c r="BM488" s="50"/>
      <c r="BN488" s="50"/>
      <c r="BO488" s="50"/>
      <c r="BP488" s="50"/>
      <c r="BQ488" s="50"/>
      <c r="BR488" s="50"/>
      <c r="BS488" s="50"/>
      <c r="BT488" s="50"/>
      <c r="BU488" s="50"/>
      <c r="BV488" s="50"/>
      <c r="BW488" s="50"/>
      <c r="BX488" s="50"/>
      <c r="BY488" s="50"/>
      <c r="BZ488" s="50"/>
      <c r="CA488" s="50"/>
      <c r="CB488" s="50"/>
      <c r="CC488" s="50"/>
      <c r="CD488" s="50"/>
      <c r="CE488" s="50"/>
      <c r="CF488" s="50"/>
      <c r="CG488" s="50"/>
      <c r="CH488" s="50"/>
      <c r="CI488" s="50"/>
      <c r="CJ488" s="50"/>
      <c r="CK488" s="50"/>
      <c r="CL488" s="50"/>
      <c r="CM488" s="50"/>
      <c r="CN488" s="50"/>
      <c r="CO488" s="50"/>
      <c r="CP488" s="50"/>
      <c r="CQ488" s="50"/>
      <c r="CR488" s="50"/>
      <c r="CS488" s="50"/>
      <c r="CT488" s="50"/>
      <c r="CU488" s="50"/>
      <c r="CV488" s="50"/>
      <c r="CW488" s="50"/>
      <c r="CX488" s="50"/>
      <c r="CY488" s="50"/>
      <c r="CZ488" s="50"/>
      <c r="DA488" s="50"/>
      <c r="DB488" s="50"/>
      <c r="DC488" s="50"/>
      <c r="DD488" s="50"/>
      <c r="DE488" s="50"/>
      <c r="DF488" s="50"/>
      <c r="DG488" s="50"/>
      <c r="DH488" s="50"/>
      <c r="DI488" s="50"/>
      <c r="DJ488" s="50"/>
      <c r="DK488" s="50"/>
      <c r="DL488" s="50"/>
      <c r="DM488" s="50"/>
      <c r="DN488" s="50"/>
      <c r="DO488" s="50"/>
      <c r="DP488" s="50"/>
      <c r="DQ488" s="50"/>
      <c r="DR488" s="50"/>
      <c r="DS488" s="50"/>
      <c r="DT488" s="50"/>
      <c r="DU488" s="50"/>
      <c r="DV488" s="50"/>
      <c r="DW488" s="50"/>
      <c r="DX488" s="50"/>
      <c r="DY488" s="50"/>
      <c r="DZ488" s="50"/>
      <c r="EA488" s="50"/>
      <c r="EB488" s="50"/>
      <c r="EC488" s="50"/>
      <c r="ED488" s="50"/>
      <c r="EE488" s="50"/>
      <c r="EF488" s="50"/>
      <c r="EG488" s="50"/>
      <c r="EH488" s="50"/>
      <c r="EI488" s="50"/>
      <c r="EJ488" s="50"/>
      <c r="EK488" s="50"/>
      <c r="EL488" s="50"/>
      <c r="EM488" s="50"/>
      <c r="EN488" s="50"/>
      <c r="EO488" s="50"/>
      <c r="EP488" s="50"/>
      <c r="EQ488" s="50"/>
      <c r="ER488" s="50"/>
      <c r="ES488" s="50"/>
      <c r="ET488" s="50"/>
      <c r="EU488" s="50"/>
      <c r="EV488" s="50"/>
      <c r="EW488" s="50"/>
      <c r="EX488" s="50"/>
      <c r="EY488" s="50"/>
      <c r="EZ488" s="50"/>
      <c r="FA488" s="50"/>
      <c r="FB488" s="50"/>
      <c r="FC488" s="50"/>
      <c r="FD488" s="50"/>
      <c r="FE488" s="50"/>
      <c r="FF488" s="50"/>
      <c r="FG488" s="50"/>
      <c r="FH488" s="50"/>
      <c r="FI488" s="50"/>
      <c r="FJ488" s="50"/>
      <c r="FK488" s="50"/>
      <c r="FL488" s="50"/>
      <c r="FM488" s="50"/>
      <c r="FN488" s="50"/>
      <c r="FO488" s="50"/>
      <c r="FP488" s="50"/>
      <c r="FQ488" s="50"/>
      <c r="FR488" s="50"/>
      <c r="FS488" s="50"/>
      <c r="FT488" s="50"/>
      <c r="FU488" s="50"/>
      <c r="FV488" s="50"/>
      <c r="FW488" s="50"/>
      <c r="FX488" s="50"/>
      <c r="FY488" s="50"/>
      <c r="FZ488" s="50"/>
      <c r="GA488" s="50"/>
      <c r="GB488" s="50"/>
      <c r="GC488" s="50"/>
      <c r="GD488" s="50"/>
      <c r="GE488" s="50"/>
      <c r="GF488" s="50"/>
      <c r="GG488" s="50"/>
      <c r="GH488" s="50"/>
      <c r="GI488" s="50"/>
      <c r="GJ488" s="50"/>
      <c r="GK488" s="50"/>
      <c r="GL488" s="50"/>
      <c r="GM488" s="50"/>
      <c r="GN488" s="50"/>
      <c r="GO488" s="50"/>
      <c r="GP488" s="50"/>
      <c r="GQ488" s="50"/>
      <c r="GR488" s="50"/>
      <c r="GS488" s="50"/>
      <c r="GT488" s="50"/>
      <c r="GU488" s="50"/>
      <c r="GV488" s="50"/>
      <c r="GW488" s="50"/>
      <c r="GX488" s="50"/>
      <c r="GY488" s="50"/>
      <c r="GZ488" s="50"/>
      <c r="HA488" s="50"/>
      <c r="HB488" s="50"/>
      <c r="HC488" s="50"/>
      <c r="HD488" s="50"/>
      <c r="HE488" s="50"/>
      <c r="HF488" s="50"/>
      <c r="HG488" s="50"/>
      <c r="HH488" s="50"/>
      <c r="HI488" s="50"/>
      <c r="HJ488" s="50"/>
      <c r="HK488" s="50"/>
      <c r="HL488" s="50"/>
      <c r="HM488" s="50"/>
      <c r="HN488" s="50"/>
      <c r="HO488" s="50"/>
      <c r="HP488" s="50"/>
      <c r="HQ488" s="50"/>
      <c r="HR488" s="50"/>
      <c r="HS488" s="50"/>
      <c r="HT488" s="50"/>
      <c r="HU488" s="50"/>
      <c r="HV488" s="50"/>
      <c r="HW488" s="50"/>
      <c r="HX488" s="50"/>
      <c r="HY488" s="50"/>
      <c r="HZ488" s="50"/>
      <c r="IA488" s="50"/>
      <c r="IB488" s="50"/>
      <c r="IC488" s="50"/>
      <c r="ID488" s="50"/>
      <c r="IE488" s="50"/>
      <c r="IF488" s="50"/>
      <c r="IG488" s="50"/>
      <c r="IH488" s="50"/>
      <c r="II488" s="50"/>
      <c r="IJ488" s="50"/>
      <c r="IK488" s="50"/>
      <c r="IL488" s="50"/>
      <c r="IM488" s="50"/>
      <c r="IN488" s="50"/>
      <c r="IO488" s="50"/>
      <c r="IP488" s="50"/>
      <c r="IQ488" s="50"/>
      <c r="IR488" s="50"/>
      <c r="IS488" s="50"/>
    </row>
    <row r="489" spans="1:253" ht="14.25" customHeight="1" x14ac:dyDescent="0.2">
      <c r="A489" s="56" t="str">
        <f t="shared" si="50"/>
        <v>camera.0007</v>
      </c>
      <c r="B489" s="57">
        <v>7</v>
      </c>
      <c r="C489" s="58" t="s">
        <v>648</v>
      </c>
      <c r="D489" s="58">
        <v>9.6</v>
      </c>
      <c r="E489" s="58" t="s">
        <v>1374</v>
      </c>
      <c r="F489" s="58" t="s">
        <v>1375</v>
      </c>
      <c r="G489" s="58" t="s">
        <v>35</v>
      </c>
      <c r="H489" s="58" t="s">
        <v>860</v>
      </c>
      <c r="I489" s="58" t="s">
        <v>1393</v>
      </c>
      <c r="J489" s="50" t="s">
        <v>37</v>
      </c>
      <c r="K489" s="59" t="s">
        <v>38</v>
      </c>
      <c r="L489" s="60" t="s">
        <v>1394</v>
      </c>
      <c r="M489" s="58" t="s">
        <v>39</v>
      </c>
      <c r="N489" s="58" t="s">
        <v>40</v>
      </c>
      <c r="O489" s="50">
        <v>80</v>
      </c>
      <c r="P489" s="50">
        <v>80</v>
      </c>
      <c r="Q489" s="50">
        <v>554</v>
      </c>
      <c r="R489" s="50" t="s">
        <v>1677</v>
      </c>
      <c r="S489" s="50" t="s">
        <v>845</v>
      </c>
      <c r="T489" s="50">
        <v>2024</v>
      </c>
      <c r="U489" s="50" t="s">
        <v>66</v>
      </c>
      <c r="V489" s="58" t="s">
        <v>1395</v>
      </c>
      <c r="W489" s="50" t="s">
        <v>68</v>
      </c>
      <c r="X489" s="60" t="s">
        <v>42</v>
      </c>
      <c r="AB489" s="58" t="s">
        <v>648</v>
      </c>
      <c r="AC489" s="50" t="s">
        <v>89</v>
      </c>
      <c r="AD489" s="50">
        <v>0</v>
      </c>
      <c r="AE489" s="50">
        <v>0</v>
      </c>
      <c r="AF489" s="50">
        <v>300</v>
      </c>
      <c r="AG489" s="50" t="s">
        <v>43</v>
      </c>
      <c r="AH489" s="50" t="str">
        <f t="shared" si="52"/>
        <v>B-20 9,6 Collserola</v>
      </c>
      <c r="AI489" s="50"/>
      <c r="AJ489" s="50" t="str">
        <f t="shared" si="53"/>
        <v>{'Camera information':{'Identifier':'camera.0007','Number':7,'Group':'B-20','Name':'B-20 9,6 Collserola','Location':'RONDES',</v>
      </c>
      <c r="AK489" s="50" t="str">
        <f t="shared" si="51"/>
        <v>'Description':'B-20 9,6 Collserola','Symbol':'Fixed camera','Owner':'AJUNTAMENT','Municipality':'Barcelona','Kilometric Point':'9,6','Road':'B-20','Direction':'0',</v>
      </c>
      <c r="AL489" s="50" t="str">
        <f t="shared" si="54"/>
        <v>'Latitude':'0','Longitude':'0','Manufacturer':'LANACCESS','Model':'onSafe MPEGx-120E','Protocol':'		LANACCESS','Polling':300,</v>
      </c>
      <c r="AM489" s="50" t="str">
        <f t="shared" si="56"/>
        <v>'Connection':{'Address':'192.168.47.207','Multicast address':'				224.168.47.207','User':'hello','Password':'world','HTTP port':80,'ONVIF port':80,'RTSP port':554},</v>
      </c>
      <c r="AN489" s="50" t="str">
        <f t="shared" si="55"/>
        <v>'PTZ protocol':{'Protocol':'		LANACCESS','Address':			7,'Port':2024,'Serial settings':'1200,8,E,1'}}},</v>
      </c>
      <c r="AO489" s="50"/>
      <c r="AP489" s="50"/>
      <c r="AQ489" s="50"/>
      <c r="AR489" s="50"/>
      <c r="AS489" s="50"/>
      <c r="AT489" s="50"/>
      <c r="AU489" s="50"/>
      <c r="AV489" s="50"/>
      <c r="AW489" s="50"/>
      <c r="AX489" s="50"/>
      <c r="AY489" s="50"/>
      <c r="AZ489" s="50"/>
      <c r="BA489" s="50"/>
      <c r="BB489" s="50"/>
      <c r="BC489" s="50"/>
      <c r="BD489" s="50"/>
      <c r="BE489" s="50"/>
      <c r="BF489" s="50"/>
      <c r="BG489" s="50"/>
      <c r="BH489" s="50"/>
      <c r="BI489" s="50"/>
      <c r="BJ489" s="50"/>
      <c r="BK489" s="50"/>
      <c r="BL489" s="50"/>
      <c r="BM489" s="50"/>
      <c r="BN489" s="50"/>
      <c r="BO489" s="50"/>
      <c r="BP489" s="50"/>
      <c r="BQ489" s="50"/>
      <c r="BR489" s="50"/>
      <c r="BS489" s="50"/>
      <c r="BT489" s="50"/>
      <c r="BU489" s="50"/>
      <c r="BV489" s="50"/>
      <c r="BW489" s="50"/>
      <c r="BX489" s="50"/>
      <c r="BY489" s="50"/>
      <c r="BZ489" s="50"/>
      <c r="CA489" s="50"/>
      <c r="CB489" s="50"/>
      <c r="CC489" s="50"/>
      <c r="CD489" s="50"/>
      <c r="CE489" s="50"/>
      <c r="CF489" s="50"/>
      <c r="CG489" s="50"/>
      <c r="CH489" s="50"/>
      <c r="CI489" s="50"/>
      <c r="CJ489" s="50"/>
      <c r="CK489" s="50"/>
      <c r="CL489" s="50"/>
      <c r="CM489" s="50"/>
      <c r="CN489" s="50"/>
      <c r="CO489" s="50"/>
      <c r="CP489" s="50"/>
      <c r="CQ489" s="50"/>
      <c r="CR489" s="50"/>
      <c r="CS489" s="50"/>
      <c r="CT489" s="50"/>
      <c r="CU489" s="50"/>
      <c r="CV489" s="50"/>
      <c r="CW489" s="50"/>
      <c r="CX489" s="50"/>
      <c r="CY489" s="50"/>
      <c r="CZ489" s="50"/>
      <c r="DA489" s="50"/>
      <c r="DB489" s="50"/>
      <c r="DC489" s="50"/>
      <c r="DD489" s="50"/>
      <c r="DE489" s="50"/>
      <c r="DF489" s="50"/>
      <c r="DG489" s="50"/>
      <c r="DH489" s="50"/>
      <c r="DI489" s="50"/>
      <c r="DJ489" s="50"/>
      <c r="DK489" s="50"/>
      <c r="DL489" s="50"/>
      <c r="DM489" s="50"/>
      <c r="DN489" s="50"/>
      <c r="DO489" s="50"/>
      <c r="DP489" s="50"/>
      <c r="DQ489" s="50"/>
      <c r="DR489" s="50"/>
      <c r="DS489" s="50"/>
      <c r="DT489" s="50"/>
      <c r="DU489" s="50"/>
      <c r="DV489" s="50"/>
      <c r="DW489" s="50"/>
      <c r="DX489" s="50"/>
      <c r="DY489" s="50"/>
      <c r="DZ489" s="50"/>
      <c r="EA489" s="50"/>
      <c r="EB489" s="50"/>
      <c r="EC489" s="50"/>
      <c r="ED489" s="50"/>
      <c r="EE489" s="50"/>
      <c r="EF489" s="50"/>
      <c r="EG489" s="50"/>
      <c r="EH489" s="50"/>
      <c r="EI489" s="50"/>
      <c r="EJ489" s="50"/>
      <c r="EK489" s="50"/>
      <c r="EL489" s="50"/>
      <c r="EM489" s="50"/>
      <c r="EN489" s="50"/>
      <c r="EO489" s="50"/>
      <c r="EP489" s="50"/>
      <c r="EQ489" s="50"/>
      <c r="ER489" s="50"/>
      <c r="ES489" s="50"/>
      <c r="ET489" s="50"/>
      <c r="EU489" s="50"/>
      <c r="EV489" s="50"/>
      <c r="EW489" s="50"/>
      <c r="EX489" s="50"/>
      <c r="EY489" s="50"/>
      <c r="EZ489" s="50"/>
      <c r="FA489" s="50"/>
      <c r="FB489" s="50"/>
      <c r="FC489" s="50"/>
      <c r="FD489" s="50"/>
      <c r="FE489" s="50"/>
      <c r="FF489" s="50"/>
      <c r="FG489" s="50"/>
      <c r="FH489" s="50"/>
      <c r="FI489" s="50"/>
      <c r="FJ489" s="50"/>
      <c r="FK489" s="50"/>
      <c r="FL489" s="50"/>
      <c r="FM489" s="50"/>
      <c r="FN489" s="50"/>
      <c r="FO489" s="50"/>
      <c r="FP489" s="50"/>
      <c r="FQ489" s="50"/>
      <c r="FR489" s="50"/>
      <c r="FS489" s="50"/>
      <c r="FT489" s="50"/>
      <c r="FU489" s="50"/>
      <c r="FV489" s="50"/>
      <c r="FW489" s="50"/>
      <c r="FX489" s="50"/>
      <c r="FY489" s="50"/>
      <c r="FZ489" s="50"/>
      <c r="GA489" s="50"/>
      <c r="GB489" s="50"/>
      <c r="GC489" s="50"/>
      <c r="GD489" s="50"/>
      <c r="GE489" s="50"/>
      <c r="GF489" s="50"/>
      <c r="GG489" s="50"/>
      <c r="GH489" s="50"/>
      <c r="GI489" s="50"/>
      <c r="GJ489" s="50"/>
      <c r="GK489" s="50"/>
      <c r="GL489" s="50"/>
      <c r="GM489" s="50"/>
      <c r="GN489" s="50"/>
      <c r="GO489" s="50"/>
      <c r="GP489" s="50"/>
      <c r="GQ489" s="50"/>
      <c r="GR489" s="50"/>
      <c r="GS489" s="50"/>
      <c r="GT489" s="50"/>
      <c r="GU489" s="50"/>
      <c r="GV489" s="50"/>
      <c r="GW489" s="50"/>
      <c r="GX489" s="50"/>
      <c r="GY489" s="50"/>
      <c r="GZ489" s="50"/>
      <c r="HA489" s="50"/>
      <c r="HB489" s="50"/>
      <c r="HC489" s="50"/>
      <c r="HD489" s="50"/>
      <c r="HE489" s="50"/>
      <c r="HF489" s="50"/>
      <c r="HG489" s="50"/>
      <c r="HH489" s="50"/>
      <c r="HI489" s="50"/>
      <c r="HJ489" s="50"/>
      <c r="HK489" s="50"/>
      <c r="HL489" s="50"/>
      <c r="HM489" s="50"/>
      <c r="HN489" s="50"/>
      <c r="HO489" s="50"/>
      <c r="HP489" s="50"/>
      <c r="HQ489" s="50"/>
      <c r="HR489" s="50"/>
      <c r="HS489" s="50"/>
      <c r="HT489" s="50"/>
      <c r="HU489" s="50"/>
      <c r="HV489" s="50"/>
      <c r="HW489" s="50"/>
      <c r="HX489" s="50"/>
      <c r="HY489" s="50"/>
      <c r="HZ489" s="50"/>
      <c r="IA489" s="50"/>
      <c r="IB489" s="50"/>
      <c r="IC489" s="50"/>
      <c r="ID489" s="50"/>
      <c r="IE489" s="50"/>
      <c r="IF489" s="50"/>
      <c r="IG489" s="50"/>
      <c r="IH489" s="50"/>
      <c r="II489" s="50"/>
      <c r="IJ489" s="50"/>
      <c r="IK489" s="50"/>
      <c r="IL489" s="50"/>
      <c r="IM489" s="50"/>
      <c r="IN489" s="50"/>
      <c r="IO489" s="50"/>
      <c r="IP489" s="50"/>
      <c r="IQ489" s="50"/>
      <c r="IR489" s="50"/>
      <c r="IS489" s="50"/>
    </row>
    <row r="490" spans="1:253" ht="14.25" customHeight="1" x14ac:dyDescent="0.2">
      <c r="A490" s="56" t="str">
        <f t="shared" si="50"/>
        <v>camera.0008</v>
      </c>
      <c r="B490" s="57">
        <v>8</v>
      </c>
      <c r="C490" s="58" t="s">
        <v>648</v>
      </c>
      <c r="D490" s="58">
        <v>8.4</v>
      </c>
      <c r="E490" s="58" t="s">
        <v>1374</v>
      </c>
      <c r="F490" s="58" t="s">
        <v>1375</v>
      </c>
      <c r="G490" s="58" t="s">
        <v>35</v>
      </c>
      <c r="H490" s="58" t="s">
        <v>860</v>
      </c>
      <c r="I490" s="58" t="s">
        <v>1396</v>
      </c>
      <c r="J490" s="50" t="s">
        <v>37</v>
      </c>
      <c r="K490" s="59" t="s">
        <v>38</v>
      </c>
      <c r="L490" s="60" t="s">
        <v>1397</v>
      </c>
      <c r="M490" s="58" t="s">
        <v>39</v>
      </c>
      <c r="N490" s="58" t="s">
        <v>40</v>
      </c>
      <c r="O490" s="50">
        <v>80</v>
      </c>
      <c r="P490" s="50">
        <v>80</v>
      </c>
      <c r="Q490" s="50">
        <v>554</v>
      </c>
      <c r="R490" s="50" t="s">
        <v>1677</v>
      </c>
      <c r="S490" s="50" t="s">
        <v>848</v>
      </c>
      <c r="T490" s="50">
        <v>2024</v>
      </c>
      <c r="U490" s="50" t="s">
        <v>66</v>
      </c>
      <c r="V490" s="58" t="s">
        <v>1398</v>
      </c>
      <c r="W490" s="50" t="s">
        <v>68</v>
      </c>
      <c r="X490" s="60" t="s">
        <v>42</v>
      </c>
      <c r="AB490" s="58" t="s">
        <v>648</v>
      </c>
      <c r="AC490" s="50" t="s">
        <v>89</v>
      </c>
      <c r="AD490" s="50">
        <v>0</v>
      </c>
      <c r="AE490" s="50">
        <v>0</v>
      </c>
      <c r="AF490" s="50">
        <v>300</v>
      </c>
      <c r="AG490" s="50" t="s">
        <v>43</v>
      </c>
      <c r="AH490" s="50" t="str">
        <f t="shared" si="52"/>
        <v>B-20 8,4 St. Gervasi</v>
      </c>
      <c r="AI490" s="50"/>
      <c r="AJ490" s="50" t="str">
        <f t="shared" si="53"/>
        <v>{'Camera information':{'Identifier':'camera.0008','Number':8,'Group':'B-20','Name':'B-20 8,4 St. Gervasi','Location':'RONDES',</v>
      </c>
      <c r="AK490" s="50" t="str">
        <f t="shared" si="51"/>
        <v>'Description':'B-20 8,4 St. Gervasi','Symbol':'Fixed camera','Owner':'AJUNTAMENT','Municipality':'Barcelona','Kilometric Point':'8,4','Road':'B-20','Direction':'0',</v>
      </c>
      <c r="AL490" s="50" t="str">
        <f t="shared" si="54"/>
        <v>'Latitude':'0','Longitude':'0','Manufacturer':'LANACCESS','Model':'onSafe MPEGx-120E','Protocol':'		LANACCESS','Polling':300,</v>
      </c>
      <c r="AM490" s="50" t="str">
        <f t="shared" si="56"/>
        <v>'Connection':{'Address':'192.168.47.208','Multicast address':'				224.168.47.208','User':'hello','Password':'world','HTTP port':80,'ONVIF port':80,'RTSP port':554},</v>
      </c>
      <c r="AN490" s="50" t="str">
        <f t="shared" si="55"/>
        <v>'PTZ protocol':{'Protocol':'		LANACCESS','Address':			8,'Port':2024,'Serial settings':'1200,8,E,1'}}},</v>
      </c>
      <c r="AO490" s="50"/>
      <c r="AP490" s="50"/>
      <c r="AQ490" s="50"/>
      <c r="AR490" s="50"/>
      <c r="AS490" s="50"/>
      <c r="AT490" s="50"/>
      <c r="AU490" s="50"/>
      <c r="AV490" s="50"/>
      <c r="AW490" s="50"/>
      <c r="AX490" s="50"/>
      <c r="AY490" s="50"/>
      <c r="AZ490" s="50"/>
      <c r="BA490" s="50"/>
      <c r="BB490" s="50"/>
      <c r="BC490" s="50"/>
      <c r="BD490" s="50"/>
      <c r="BE490" s="50"/>
      <c r="BF490" s="50"/>
      <c r="BG490" s="50"/>
      <c r="BH490" s="50"/>
      <c r="BI490" s="50"/>
      <c r="BJ490" s="50"/>
      <c r="BK490" s="50"/>
      <c r="BL490" s="50"/>
      <c r="BM490" s="50"/>
      <c r="BN490" s="50"/>
      <c r="BO490" s="50"/>
      <c r="BP490" s="50"/>
      <c r="BQ490" s="50"/>
      <c r="BR490" s="50"/>
      <c r="BS490" s="50"/>
      <c r="BT490" s="50"/>
      <c r="BU490" s="50"/>
      <c r="BV490" s="50"/>
      <c r="BW490" s="50"/>
      <c r="BX490" s="50"/>
      <c r="BY490" s="50"/>
      <c r="BZ490" s="50"/>
      <c r="CA490" s="50"/>
      <c r="CB490" s="50"/>
      <c r="CC490" s="50"/>
      <c r="CD490" s="50"/>
      <c r="CE490" s="50"/>
      <c r="CF490" s="50"/>
      <c r="CG490" s="50"/>
      <c r="CH490" s="50"/>
      <c r="CI490" s="50"/>
      <c r="CJ490" s="50"/>
      <c r="CK490" s="50"/>
      <c r="CL490" s="50"/>
      <c r="CM490" s="50"/>
      <c r="CN490" s="50"/>
      <c r="CO490" s="50"/>
      <c r="CP490" s="50"/>
      <c r="CQ490" s="50"/>
      <c r="CR490" s="50"/>
      <c r="CS490" s="50"/>
      <c r="CT490" s="50"/>
      <c r="CU490" s="50"/>
      <c r="CV490" s="50"/>
      <c r="CW490" s="50"/>
      <c r="CX490" s="50"/>
      <c r="CY490" s="50"/>
      <c r="CZ490" s="50"/>
      <c r="DA490" s="50"/>
      <c r="DB490" s="50"/>
      <c r="DC490" s="50"/>
      <c r="DD490" s="50"/>
      <c r="DE490" s="50"/>
      <c r="DF490" s="50"/>
      <c r="DG490" s="50"/>
      <c r="DH490" s="50"/>
      <c r="DI490" s="50"/>
      <c r="DJ490" s="50"/>
      <c r="DK490" s="50"/>
      <c r="DL490" s="50"/>
      <c r="DM490" s="50"/>
      <c r="DN490" s="50"/>
      <c r="DO490" s="50"/>
      <c r="DP490" s="50"/>
      <c r="DQ490" s="50"/>
      <c r="DR490" s="50"/>
      <c r="DS490" s="50"/>
      <c r="DT490" s="50"/>
      <c r="DU490" s="50"/>
      <c r="DV490" s="50"/>
      <c r="DW490" s="50"/>
      <c r="DX490" s="50"/>
      <c r="DY490" s="50"/>
      <c r="DZ490" s="50"/>
      <c r="EA490" s="50"/>
      <c r="EB490" s="50"/>
      <c r="EC490" s="50"/>
      <c r="ED490" s="50"/>
      <c r="EE490" s="50"/>
      <c r="EF490" s="50"/>
      <c r="EG490" s="50"/>
      <c r="EH490" s="50"/>
      <c r="EI490" s="50"/>
      <c r="EJ490" s="50"/>
      <c r="EK490" s="50"/>
      <c r="EL490" s="50"/>
      <c r="EM490" s="50"/>
      <c r="EN490" s="50"/>
      <c r="EO490" s="50"/>
      <c r="EP490" s="50"/>
      <c r="EQ490" s="50"/>
      <c r="ER490" s="50"/>
      <c r="ES490" s="50"/>
      <c r="ET490" s="50"/>
      <c r="EU490" s="50"/>
      <c r="EV490" s="50"/>
      <c r="EW490" s="50"/>
      <c r="EX490" s="50"/>
      <c r="EY490" s="50"/>
      <c r="EZ490" s="50"/>
      <c r="FA490" s="50"/>
      <c r="FB490" s="50"/>
      <c r="FC490" s="50"/>
      <c r="FD490" s="50"/>
      <c r="FE490" s="50"/>
      <c r="FF490" s="50"/>
      <c r="FG490" s="50"/>
      <c r="FH490" s="50"/>
      <c r="FI490" s="50"/>
      <c r="FJ490" s="50"/>
      <c r="FK490" s="50"/>
      <c r="FL490" s="50"/>
      <c r="FM490" s="50"/>
      <c r="FN490" s="50"/>
      <c r="FO490" s="50"/>
      <c r="FP490" s="50"/>
      <c r="FQ490" s="50"/>
      <c r="FR490" s="50"/>
      <c r="FS490" s="50"/>
      <c r="FT490" s="50"/>
      <c r="FU490" s="50"/>
      <c r="FV490" s="50"/>
      <c r="FW490" s="50"/>
      <c r="FX490" s="50"/>
      <c r="FY490" s="50"/>
      <c r="FZ490" s="50"/>
      <c r="GA490" s="50"/>
      <c r="GB490" s="50"/>
      <c r="GC490" s="50"/>
      <c r="GD490" s="50"/>
      <c r="GE490" s="50"/>
      <c r="GF490" s="50"/>
      <c r="GG490" s="50"/>
      <c r="GH490" s="50"/>
      <c r="GI490" s="50"/>
      <c r="GJ490" s="50"/>
      <c r="GK490" s="50"/>
      <c r="GL490" s="50"/>
      <c r="GM490" s="50"/>
      <c r="GN490" s="50"/>
      <c r="GO490" s="50"/>
      <c r="GP490" s="50"/>
      <c r="GQ490" s="50"/>
      <c r="GR490" s="50"/>
      <c r="GS490" s="50"/>
      <c r="GT490" s="50"/>
      <c r="GU490" s="50"/>
      <c r="GV490" s="50"/>
      <c r="GW490" s="50"/>
      <c r="GX490" s="50"/>
      <c r="GY490" s="50"/>
      <c r="GZ490" s="50"/>
      <c r="HA490" s="50"/>
      <c r="HB490" s="50"/>
      <c r="HC490" s="50"/>
      <c r="HD490" s="50"/>
      <c r="HE490" s="50"/>
      <c r="HF490" s="50"/>
      <c r="HG490" s="50"/>
      <c r="HH490" s="50"/>
      <c r="HI490" s="50"/>
      <c r="HJ490" s="50"/>
      <c r="HK490" s="50"/>
      <c r="HL490" s="50"/>
      <c r="HM490" s="50"/>
      <c r="HN490" s="50"/>
      <c r="HO490" s="50"/>
      <c r="HP490" s="50"/>
      <c r="HQ490" s="50"/>
      <c r="HR490" s="50"/>
      <c r="HS490" s="50"/>
      <c r="HT490" s="50"/>
      <c r="HU490" s="50"/>
      <c r="HV490" s="50"/>
      <c r="HW490" s="50"/>
      <c r="HX490" s="50"/>
      <c r="HY490" s="50"/>
      <c r="HZ490" s="50"/>
      <c r="IA490" s="50"/>
      <c r="IB490" s="50"/>
      <c r="IC490" s="50"/>
      <c r="ID490" s="50"/>
      <c r="IE490" s="50"/>
      <c r="IF490" s="50"/>
      <c r="IG490" s="50"/>
      <c r="IH490" s="50"/>
      <c r="II490" s="50"/>
      <c r="IJ490" s="50"/>
      <c r="IK490" s="50"/>
      <c r="IL490" s="50"/>
      <c r="IM490" s="50"/>
      <c r="IN490" s="50"/>
      <c r="IO490" s="50"/>
      <c r="IP490" s="50"/>
      <c r="IQ490" s="50"/>
      <c r="IR490" s="50"/>
      <c r="IS490" s="50"/>
    </row>
    <row r="491" spans="1:253" ht="14.25" customHeight="1" x14ac:dyDescent="0.2">
      <c r="A491" s="56" t="str">
        <f t="shared" si="50"/>
        <v>camera.0009</v>
      </c>
      <c r="B491" s="57">
        <v>9</v>
      </c>
      <c r="C491" s="58" t="s">
        <v>648</v>
      </c>
      <c r="D491" s="58">
        <v>7.47</v>
      </c>
      <c r="E491" s="58" t="s">
        <v>1374</v>
      </c>
      <c r="F491" s="58" t="s">
        <v>1375</v>
      </c>
      <c r="G491" s="58" t="s">
        <v>35</v>
      </c>
      <c r="H491" s="58" t="s">
        <v>860</v>
      </c>
      <c r="I491" s="58" t="s">
        <v>1399</v>
      </c>
      <c r="J491" s="50" t="s">
        <v>37</v>
      </c>
      <c r="K491" s="59" t="s">
        <v>38</v>
      </c>
      <c r="L491" s="60" t="s">
        <v>1400</v>
      </c>
      <c r="M491" s="58" t="s">
        <v>39</v>
      </c>
      <c r="N491" s="58" t="s">
        <v>40</v>
      </c>
      <c r="O491" s="50">
        <v>80</v>
      </c>
      <c r="P491" s="50">
        <v>80</v>
      </c>
      <c r="Q491" s="50">
        <v>554</v>
      </c>
      <c r="R491" s="50" t="s">
        <v>1677</v>
      </c>
      <c r="S491" s="50" t="s">
        <v>660</v>
      </c>
      <c r="T491" s="50">
        <v>2024</v>
      </c>
      <c r="U491" s="50" t="s">
        <v>66</v>
      </c>
      <c r="V491" s="58" t="s">
        <v>1401</v>
      </c>
      <c r="W491" s="50" t="s">
        <v>68</v>
      </c>
      <c r="X491" s="60" t="s">
        <v>42</v>
      </c>
      <c r="AB491" s="58" t="s">
        <v>648</v>
      </c>
      <c r="AC491" s="50" t="s">
        <v>89</v>
      </c>
      <c r="AD491" s="50">
        <v>0</v>
      </c>
      <c r="AE491" s="50">
        <v>0</v>
      </c>
      <c r="AF491" s="50">
        <v>300</v>
      </c>
      <c r="AG491" s="50" t="s">
        <v>43</v>
      </c>
      <c r="AH491" s="50" t="str">
        <f t="shared" si="52"/>
        <v>B-20 7,47 Via Augusta</v>
      </c>
      <c r="AI491" s="50"/>
      <c r="AJ491" s="50" t="str">
        <f t="shared" si="53"/>
        <v>{'Camera information':{'Identifier':'camera.0009','Number':9,'Group':'B-20','Name':'B-20 7,47 Via Augusta','Location':'RONDES',</v>
      </c>
      <c r="AK491" s="50" t="str">
        <f t="shared" si="51"/>
        <v>'Description':'B-20 7,47 Via Augusta','Symbol':'Fixed camera','Owner':'AJUNTAMENT','Municipality':'Barcelona','Kilometric Point':'7,47','Road':'B-20','Direction':'0',</v>
      </c>
      <c r="AL491" s="50" t="str">
        <f t="shared" si="54"/>
        <v>'Latitude':'0','Longitude':'0','Manufacturer':'LANACCESS','Model':'onSafe MPEGx-120E','Protocol':'		LANACCESS','Polling':300,</v>
      </c>
      <c r="AM491" s="50" t="str">
        <f t="shared" si="56"/>
        <v>'Connection':{'Address':'192.168.47.209','Multicast address':'				224.168.47.209','User':'hello','Password':'world','HTTP port':80,'ONVIF port':80,'RTSP port':554},</v>
      </c>
      <c r="AN491" s="50" t="str">
        <f t="shared" si="55"/>
        <v>'PTZ protocol':{'Protocol':'		LANACCESS','Address':			9,'Port':2024,'Serial settings':'1200,8,E,1'}}},</v>
      </c>
      <c r="AO491" s="50"/>
      <c r="AP491" s="50"/>
      <c r="AQ491" s="50"/>
      <c r="AR491" s="50"/>
      <c r="AS491" s="50"/>
      <c r="AT491" s="50"/>
      <c r="AU491" s="50"/>
      <c r="AV491" s="50"/>
      <c r="AW491" s="50"/>
      <c r="AX491" s="50"/>
      <c r="AY491" s="50"/>
      <c r="AZ491" s="50"/>
      <c r="BA491" s="50"/>
      <c r="BB491" s="50"/>
      <c r="BC491" s="50"/>
      <c r="BD491" s="50"/>
      <c r="BE491" s="50"/>
      <c r="BF491" s="50"/>
      <c r="BG491" s="50"/>
      <c r="BH491" s="50"/>
      <c r="BI491" s="50"/>
      <c r="BJ491" s="50"/>
      <c r="BK491" s="50"/>
      <c r="BL491" s="50"/>
      <c r="BM491" s="50"/>
      <c r="BN491" s="50"/>
      <c r="BO491" s="50"/>
      <c r="BP491" s="50"/>
      <c r="BQ491" s="50"/>
      <c r="BR491" s="50"/>
      <c r="BS491" s="50"/>
      <c r="BT491" s="50"/>
      <c r="BU491" s="50"/>
      <c r="BV491" s="50"/>
      <c r="BW491" s="50"/>
      <c r="BX491" s="50"/>
      <c r="BY491" s="50"/>
      <c r="BZ491" s="50"/>
      <c r="CA491" s="50"/>
      <c r="CB491" s="50"/>
      <c r="CC491" s="50"/>
      <c r="CD491" s="50"/>
      <c r="CE491" s="50"/>
      <c r="CF491" s="50"/>
      <c r="CG491" s="50"/>
      <c r="CH491" s="50"/>
      <c r="CI491" s="50"/>
      <c r="CJ491" s="50"/>
      <c r="CK491" s="50"/>
      <c r="CL491" s="50"/>
      <c r="CM491" s="50"/>
      <c r="CN491" s="50"/>
      <c r="CO491" s="50"/>
      <c r="CP491" s="50"/>
      <c r="CQ491" s="50"/>
      <c r="CR491" s="50"/>
      <c r="CS491" s="50"/>
      <c r="CT491" s="50"/>
      <c r="CU491" s="50"/>
      <c r="CV491" s="50"/>
      <c r="CW491" s="50"/>
      <c r="CX491" s="50"/>
      <c r="CY491" s="50"/>
      <c r="CZ491" s="50"/>
      <c r="DA491" s="50"/>
      <c r="DB491" s="50"/>
      <c r="DC491" s="50"/>
      <c r="DD491" s="50"/>
      <c r="DE491" s="50"/>
      <c r="DF491" s="50"/>
      <c r="DG491" s="50"/>
      <c r="DH491" s="50"/>
      <c r="DI491" s="50"/>
      <c r="DJ491" s="50"/>
      <c r="DK491" s="50"/>
      <c r="DL491" s="50"/>
      <c r="DM491" s="50"/>
      <c r="DN491" s="50"/>
      <c r="DO491" s="50"/>
      <c r="DP491" s="50"/>
      <c r="DQ491" s="50"/>
      <c r="DR491" s="50"/>
      <c r="DS491" s="50"/>
      <c r="DT491" s="50"/>
      <c r="DU491" s="50"/>
      <c r="DV491" s="50"/>
      <c r="DW491" s="50"/>
      <c r="DX491" s="50"/>
      <c r="DY491" s="50"/>
      <c r="DZ491" s="50"/>
      <c r="EA491" s="50"/>
      <c r="EB491" s="50"/>
      <c r="EC491" s="50"/>
      <c r="ED491" s="50"/>
      <c r="EE491" s="50"/>
      <c r="EF491" s="50"/>
      <c r="EG491" s="50"/>
      <c r="EH491" s="50"/>
      <c r="EI491" s="50"/>
      <c r="EJ491" s="50"/>
      <c r="EK491" s="50"/>
      <c r="EL491" s="50"/>
      <c r="EM491" s="50"/>
      <c r="EN491" s="50"/>
      <c r="EO491" s="50"/>
      <c r="EP491" s="50"/>
      <c r="EQ491" s="50"/>
      <c r="ER491" s="50"/>
      <c r="ES491" s="50"/>
      <c r="ET491" s="50"/>
      <c r="EU491" s="50"/>
      <c r="EV491" s="50"/>
      <c r="EW491" s="50"/>
      <c r="EX491" s="50"/>
      <c r="EY491" s="50"/>
      <c r="EZ491" s="50"/>
      <c r="FA491" s="50"/>
      <c r="FB491" s="50"/>
      <c r="FC491" s="50"/>
      <c r="FD491" s="50"/>
      <c r="FE491" s="50"/>
      <c r="FF491" s="50"/>
      <c r="FG491" s="50"/>
      <c r="FH491" s="50"/>
      <c r="FI491" s="50"/>
      <c r="FJ491" s="50"/>
      <c r="FK491" s="50"/>
      <c r="FL491" s="50"/>
      <c r="FM491" s="50"/>
      <c r="FN491" s="50"/>
      <c r="FO491" s="50"/>
      <c r="FP491" s="50"/>
      <c r="FQ491" s="50"/>
      <c r="FR491" s="50"/>
      <c r="FS491" s="50"/>
      <c r="FT491" s="50"/>
      <c r="FU491" s="50"/>
      <c r="FV491" s="50"/>
      <c r="FW491" s="50"/>
      <c r="FX491" s="50"/>
      <c r="FY491" s="50"/>
      <c r="FZ491" s="50"/>
      <c r="GA491" s="50"/>
      <c r="GB491" s="50"/>
      <c r="GC491" s="50"/>
      <c r="GD491" s="50"/>
      <c r="GE491" s="50"/>
      <c r="GF491" s="50"/>
      <c r="GG491" s="50"/>
      <c r="GH491" s="50"/>
      <c r="GI491" s="50"/>
      <c r="GJ491" s="50"/>
      <c r="GK491" s="50"/>
      <c r="GL491" s="50"/>
      <c r="GM491" s="50"/>
      <c r="GN491" s="50"/>
      <c r="GO491" s="50"/>
      <c r="GP491" s="50"/>
      <c r="GQ491" s="50"/>
      <c r="GR491" s="50"/>
      <c r="GS491" s="50"/>
      <c r="GT491" s="50"/>
      <c r="GU491" s="50"/>
      <c r="GV491" s="50"/>
      <c r="GW491" s="50"/>
      <c r="GX491" s="50"/>
      <c r="GY491" s="50"/>
      <c r="GZ491" s="50"/>
      <c r="HA491" s="50"/>
      <c r="HB491" s="50"/>
      <c r="HC491" s="50"/>
      <c r="HD491" s="50"/>
      <c r="HE491" s="50"/>
      <c r="HF491" s="50"/>
      <c r="HG491" s="50"/>
      <c r="HH491" s="50"/>
      <c r="HI491" s="50"/>
      <c r="HJ491" s="50"/>
      <c r="HK491" s="50"/>
      <c r="HL491" s="50"/>
      <c r="HM491" s="50"/>
      <c r="HN491" s="50"/>
      <c r="HO491" s="50"/>
      <c r="HP491" s="50"/>
      <c r="HQ491" s="50"/>
      <c r="HR491" s="50"/>
      <c r="HS491" s="50"/>
      <c r="HT491" s="50"/>
      <c r="HU491" s="50"/>
      <c r="HV491" s="50"/>
      <c r="HW491" s="50"/>
      <c r="HX491" s="50"/>
      <c r="HY491" s="50"/>
      <c r="HZ491" s="50"/>
      <c r="IA491" s="50"/>
      <c r="IB491" s="50"/>
      <c r="IC491" s="50"/>
      <c r="ID491" s="50"/>
      <c r="IE491" s="50"/>
      <c r="IF491" s="50"/>
      <c r="IG491" s="50"/>
      <c r="IH491" s="50"/>
      <c r="II491" s="50"/>
      <c r="IJ491" s="50"/>
      <c r="IK491" s="50"/>
      <c r="IL491" s="50"/>
      <c r="IM491" s="50"/>
      <c r="IN491" s="50"/>
      <c r="IO491" s="50"/>
      <c r="IP491" s="50"/>
      <c r="IQ491" s="50"/>
      <c r="IR491" s="50"/>
      <c r="IS491" s="50"/>
    </row>
    <row r="492" spans="1:253" ht="14.25" customHeight="1" x14ac:dyDescent="0.2">
      <c r="A492" s="56" t="str">
        <f t="shared" si="50"/>
        <v>camera.0010</v>
      </c>
      <c r="B492" s="57">
        <v>10</v>
      </c>
      <c r="C492" s="58" t="s">
        <v>648</v>
      </c>
      <c r="D492" s="58">
        <v>7.42</v>
      </c>
      <c r="E492" s="58" t="s">
        <v>1374</v>
      </c>
      <c r="F492" s="58" t="s">
        <v>1375</v>
      </c>
      <c r="G492" s="58" t="s">
        <v>35</v>
      </c>
      <c r="H492" s="58" t="s">
        <v>860</v>
      </c>
      <c r="I492" s="58" t="s">
        <v>1402</v>
      </c>
      <c r="J492" s="50" t="s">
        <v>37</v>
      </c>
      <c r="K492" s="59" t="s">
        <v>38</v>
      </c>
      <c r="L492" s="60" t="s">
        <v>1403</v>
      </c>
      <c r="M492" s="58" t="s">
        <v>39</v>
      </c>
      <c r="N492" s="58" t="s">
        <v>40</v>
      </c>
      <c r="O492" s="50">
        <v>80</v>
      </c>
      <c r="P492" s="50">
        <v>80</v>
      </c>
      <c r="Q492" s="50">
        <v>554</v>
      </c>
      <c r="R492" s="50" t="s">
        <v>1677</v>
      </c>
      <c r="S492" s="50" t="s">
        <v>558</v>
      </c>
      <c r="T492" s="50">
        <v>2024</v>
      </c>
      <c r="U492" s="50" t="s">
        <v>66</v>
      </c>
      <c r="V492" s="58" t="s">
        <v>1404</v>
      </c>
      <c r="W492" s="50" t="s">
        <v>68</v>
      </c>
      <c r="X492" s="60" t="s">
        <v>42</v>
      </c>
      <c r="AB492" s="58" t="s">
        <v>648</v>
      </c>
      <c r="AC492" s="50" t="s">
        <v>89</v>
      </c>
      <c r="AD492" s="50">
        <v>0</v>
      </c>
      <c r="AE492" s="50">
        <v>0</v>
      </c>
      <c r="AF492" s="50">
        <v>300</v>
      </c>
      <c r="AG492" s="50" t="s">
        <v>43</v>
      </c>
      <c r="AH492" s="50" t="str">
        <f t="shared" si="52"/>
        <v>B-20 7,42 Vallvidrera</v>
      </c>
      <c r="AI492" s="50"/>
      <c r="AJ492" s="50" t="str">
        <f t="shared" si="53"/>
        <v>{'Camera information':{'Identifier':'camera.0010','Number':10,'Group':'B-20','Name':'B-20 7,42 Vallvidrera','Location':'RONDES',</v>
      </c>
      <c r="AK492" s="50" t="str">
        <f t="shared" si="51"/>
        <v>'Description':'B-20 7,42 Vallvidrera','Symbol':'Fixed camera','Owner':'AJUNTAMENT','Municipality':'Barcelona','Kilometric Point':'7,42','Road':'B-20','Direction':'0',</v>
      </c>
      <c r="AL492" s="50" t="str">
        <f t="shared" si="54"/>
        <v>'Latitude':'0','Longitude':'0','Manufacturer':'LANACCESS','Model':'onSafe MPEGx-120E','Protocol':'		LANACCESS','Polling':300,</v>
      </c>
      <c r="AM492" s="50" t="str">
        <f t="shared" si="56"/>
        <v>'Connection':{'Address':'192.168.47.210','Multicast address':'				224.168.47.210','User':'hello','Password':'world','HTTP port':80,'ONVIF port':80,'RTSP port':554},</v>
      </c>
      <c r="AN492" s="50" t="str">
        <f t="shared" si="55"/>
        <v>'PTZ protocol':{'Protocol':'		LANACCESS','Address':			10,'Port':2024,'Serial settings':'1200,8,E,1'}}},</v>
      </c>
      <c r="AO492" s="50"/>
      <c r="AP492" s="50"/>
      <c r="AQ492" s="50"/>
      <c r="AR492" s="50"/>
      <c r="AS492" s="50"/>
      <c r="AT492" s="50"/>
      <c r="AU492" s="50"/>
      <c r="AV492" s="50"/>
      <c r="AW492" s="50"/>
      <c r="AX492" s="50"/>
      <c r="AY492" s="50"/>
      <c r="AZ492" s="50"/>
      <c r="BA492" s="50"/>
      <c r="BB492" s="50"/>
      <c r="BC492" s="50"/>
      <c r="BD492" s="50"/>
      <c r="BE492" s="50"/>
      <c r="BF492" s="50"/>
      <c r="BG492" s="50"/>
      <c r="BH492" s="50"/>
      <c r="BI492" s="50"/>
      <c r="BJ492" s="50"/>
      <c r="BK492" s="50"/>
      <c r="BL492" s="50"/>
      <c r="BM492" s="50"/>
      <c r="BN492" s="50"/>
      <c r="BO492" s="50"/>
      <c r="BP492" s="50"/>
      <c r="BQ492" s="50"/>
      <c r="BR492" s="50"/>
      <c r="BS492" s="50"/>
      <c r="BT492" s="50"/>
      <c r="BU492" s="50"/>
      <c r="BV492" s="50"/>
      <c r="BW492" s="50"/>
      <c r="BX492" s="50"/>
      <c r="BY492" s="50"/>
      <c r="BZ492" s="50"/>
      <c r="CA492" s="50"/>
      <c r="CB492" s="50"/>
      <c r="CC492" s="50"/>
      <c r="CD492" s="50"/>
      <c r="CE492" s="50"/>
      <c r="CF492" s="50"/>
      <c r="CG492" s="50"/>
      <c r="CH492" s="50"/>
      <c r="CI492" s="50"/>
      <c r="CJ492" s="50"/>
      <c r="CK492" s="50"/>
      <c r="CL492" s="50"/>
      <c r="CM492" s="50"/>
      <c r="CN492" s="50"/>
      <c r="CO492" s="50"/>
      <c r="CP492" s="50"/>
      <c r="CQ492" s="50"/>
      <c r="CR492" s="50"/>
      <c r="CS492" s="50"/>
      <c r="CT492" s="50"/>
      <c r="CU492" s="50"/>
      <c r="CV492" s="50"/>
      <c r="CW492" s="50"/>
      <c r="CX492" s="50"/>
      <c r="CY492" s="50"/>
      <c r="CZ492" s="50"/>
      <c r="DA492" s="50"/>
      <c r="DB492" s="50"/>
      <c r="DC492" s="50"/>
      <c r="DD492" s="50"/>
      <c r="DE492" s="50"/>
      <c r="DF492" s="50"/>
      <c r="DG492" s="50"/>
      <c r="DH492" s="50"/>
      <c r="DI492" s="50"/>
      <c r="DJ492" s="50"/>
      <c r="DK492" s="50"/>
      <c r="DL492" s="50"/>
      <c r="DM492" s="50"/>
      <c r="DN492" s="50"/>
      <c r="DO492" s="50"/>
      <c r="DP492" s="50"/>
      <c r="DQ492" s="50"/>
      <c r="DR492" s="50"/>
      <c r="DS492" s="50"/>
      <c r="DT492" s="50"/>
      <c r="DU492" s="50"/>
      <c r="DV492" s="50"/>
      <c r="DW492" s="50"/>
      <c r="DX492" s="50"/>
      <c r="DY492" s="50"/>
      <c r="DZ492" s="50"/>
      <c r="EA492" s="50"/>
      <c r="EB492" s="50"/>
      <c r="EC492" s="50"/>
      <c r="ED492" s="50"/>
      <c r="EE492" s="50"/>
      <c r="EF492" s="50"/>
      <c r="EG492" s="50"/>
      <c r="EH492" s="50"/>
      <c r="EI492" s="50"/>
      <c r="EJ492" s="50"/>
      <c r="EK492" s="50"/>
      <c r="EL492" s="50"/>
      <c r="EM492" s="50"/>
      <c r="EN492" s="50"/>
      <c r="EO492" s="50"/>
      <c r="EP492" s="50"/>
      <c r="EQ492" s="50"/>
      <c r="ER492" s="50"/>
      <c r="ES492" s="50"/>
      <c r="ET492" s="50"/>
      <c r="EU492" s="50"/>
      <c r="EV492" s="50"/>
      <c r="EW492" s="50"/>
      <c r="EX492" s="50"/>
      <c r="EY492" s="50"/>
      <c r="EZ492" s="50"/>
      <c r="FA492" s="50"/>
      <c r="FB492" s="50"/>
      <c r="FC492" s="50"/>
      <c r="FD492" s="50"/>
      <c r="FE492" s="50"/>
      <c r="FF492" s="50"/>
      <c r="FG492" s="50"/>
      <c r="FH492" s="50"/>
      <c r="FI492" s="50"/>
      <c r="FJ492" s="50"/>
      <c r="FK492" s="50"/>
      <c r="FL492" s="50"/>
      <c r="FM492" s="50"/>
      <c r="FN492" s="50"/>
      <c r="FO492" s="50"/>
      <c r="FP492" s="50"/>
      <c r="FQ492" s="50"/>
      <c r="FR492" s="50"/>
      <c r="FS492" s="50"/>
      <c r="FT492" s="50"/>
      <c r="FU492" s="50"/>
      <c r="FV492" s="50"/>
      <c r="FW492" s="50"/>
      <c r="FX492" s="50"/>
      <c r="FY492" s="50"/>
      <c r="FZ492" s="50"/>
      <c r="GA492" s="50"/>
      <c r="GB492" s="50"/>
      <c r="GC492" s="50"/>
      <c r="GD492" s="50"/>
      <c r="GE492" s="50"/>
      <c r="GF492" s="50"/>
      <c r="GG492" s="50"/>
      <c r="GH492" s="50"/>
      <c r="GI492" s="50"/>
      <c r="GJ492" s="50"/>
      <c r="GK492" s="50"/>
      <c r="GL492" s="50"/>
      <c r="GM492" s="50"/>
      <c r="GN492" s="50"/>
      <c r="GO492" s="50"/>
      <c r="GP492" s="50"/>
      <c r="GQ492" s="50"/>
      <c r="GR492" s="50"/>
      <c r="GS492" s="50"/>
      <c r="GT492" s="50"/>
      <c r="GU492" s="50"/>
      <c r="GV492" s="50"/>
      <c r="GW492" s="50"/>
      <c r="GX492" s="50"/>
      <c r="GY492" s="50"/>
      <c r="GZ492" s="50"/>
      <c r="HA492" s="50"/>
      <c r="HB492" s="50"/>
      <c r="HC492" s="50"/>
      <c r="HD492" s="50"/>
      <c r="HE492" s="50"/>
      <c r="HF492" s="50"/>
      <c r="HG492" s="50"/>
      <c r="HH492" s="50"/>
      <c r="HI492" s="50"/>
      <c r="HJ492" s="50"/>
      <c r="HK492" s="50"/>
      <c r="HL492" s="50"/>
      <c r="HM492" s="50"/>
      <c r="HN492" s="50"/>
      <c r="HO492" s="50"/>
      <c r="HP492" s="50"/>
      <c r="HQ492" s="50"/>
      <c r="HR492" s="50"/>
      <c r="HS492" s="50"/>
      <c r="HT492" s="50"/>
      <c r="HU492" s="50"/>
      <c r="HV492" s="50"/>
      <c r="HW492" s="50"/>
      <c r="HX492" s="50"/>
      <c r="HY492" s="50"/>
      <c r="HZ492" s="50"/>
      <c r="IA492" s="50"/>
      <c r="IB492" s="50"/>
      <c r="IC492" s="50"/>
      <c r="ID492" s="50"/>
      <c r="IE492" s="50"/>
      <c r="IF492" s="50"/>
      <c r="IG492" s="50"/>
      <c r="IH492" s="50"/>
      <c r="II492" s="50"/>
      <c r="IJ492" s="50"/>
      <c r="IK492" s="50"/>
      <c r="IL492" s="50"/>
      <c r="IM492" s="50"/>
      <c r="IN492" s="50"/>
      <c r="IO492" s="50"/>
      <c r="IP492" s="50"/>
      <c r="IQ492" s="50"/>
      <c r="IR492" s="50"/>
      <c r="IS492" s="50"/>
    </row>
    <row r="493" spans="1:253" ht="14.25" customHeight="1" x14ac:dyDescent="0.2">
      <c r="A493" s="56" t="str">
        <f t="shared" si="50"/>
        <v>camera.0011</v>
      </c>
      <c r="B493" s="57">
        <v>11</v>
      </c>
      <c r="C493" s="58" t="s">
        <v>648</v>
      </c>
      <c r="D493" s="58">
        <v>5.42</v>
      </c>
      <c r="E493" s="58" t="s">
        <v>1374</v>
      </c>
      <c r="F493" s="58" t="s">
        <v>1375</v>
      </c>
      <c r="G493" s="58" t="s">
        <v>35</v>
      </c>
      <c r="H493" s="58" t="s">
        <v>860</v>
      </c>
      <c r="I493" s="58" t="s">
        <v>1405</v>
      </c>
      <c r="J493" s="50" t="s">
        <v>37</v>
      </c>
      <c r="K493" s="59" t="s">
        <v>38</v>
      </c>
      <c r="L493" s="60" t="s">
        <v>1406</v>
      </c>
      <c r="M493" s="58" t="s">
        <v>39</v>
      </c>
      <c r="N493" s="58" t="s">
        <v>40</v>
      </c>
      <c r="O493" s="50">
        <v>80</v>
      </c>
      <c r="P493" s="50">
        <v>80</v>
      </c>
      <c r="Q493" s="50">
        <v>554</v>
      </c>
      <c r="R493" s="50" t="s">
        <v>1677</v>
      </c>
      <c r="S493" s="50" t="s">
        <v>555</v>
      </c>
      <c r="T493" s="50">
        <v>2024</v>
      </c>
      <c r="U493" s="50" t="s">
        <v>66</v>
      </c>
      <c r="V493" s="58" t="s">
        <v>1407</v>
      </c>
      <c r="W493" s="50" t="s">
        <v>68</v>
      </c>
      <c r="X493" s="60" t="s">
        <v>42</v>
      </c>
      <c r="AB493" s="58" t="s">
        <v>648</v>
      </c>
      <c r="AC493" s="50" t="s">
        <v>89</v>
      </c>
      <c r="AD493" s="50">
        <v>0</v>
      </c>
      <c r="AE493" s="50">
        <v>0</v>
      </c>
      <c r="AF493" s="50">
        <v>300</v>
      </c>
      <c r="AG493" s="50" t="s">
        <v>43</v>
      </c>
      <c r="AH493" s="50" t="str">
        <f t="shared" si="52"/>
        <v>B-20 5,42 Crta. Esplugues</v>
      </c>
      <c r="AI493" s="50"/>
      <c r="AJ493" s="50" t="str">
        <f t="shared" si="53"/>
        <v>{'Camera information':{'Identifier':'camera.0011','Number':11,'Group':'B-20','Name':'B-20 5,42 Crta. Esplugues','Location':'RONDES',</v>
      </c>
      <c r="AK493" s="50" t="str">
        <f t="shared" si="51"/>
        <v>'Description':'B-20 5,42 Crta. Esplugues','Symbol':'Fixed camera','Owner':'AJUNTAMENT','Municipality':'Barcelona','Kilometric Point':'5,42','Road':'B-20','Direction':'0',</v>
      </c>
      <c r="AL493" s="50" t="str">
        <f t="shared" si="54"/>
        <v>'Latitude':'0','Longitude':'0','Manufacturer':'LANACCESS','Model':'onSafe MPEGx-120E','Protocol':'		LANACCESS','Polling':300,</v>
      </c>
      <c r="AM493" s="50" t="str">
        <f t="shared" si="56"/>
        <v>'Connection':{'Address':'192.168.47.211','Multicast address':'				224.168.47.211','User':'hello','Password':'world','HTTP port':80,'ONVIF port':80,'RTSP port':554},</v>
      </c>
      <c r="AN493" s="50" t="str">
        <f t="shared" si="55"/>
        <v>'PTZ protocol':{'Protocol':'		LANACCESS','Address':			11,'Port':2024,'Serial settings':'1200,8,E,1'}}},</v>
      </c>
      <c r="AO493" s="50"/>
      <c r="AP493" s="50"/>
      <c r="AQ493" s="50"/>
      <c r="AR493" s="50"/>
      <c r="AS493" s="50"/>
      <c r="AT493" s="50"/>
      <c r="AU493" s="50"/>
      <c r="AV493" s="50"/>
      <c r="AW493" s="50"/>
      <c r="AX493" s="50"/>
      <c r="AY493" s="50"/>
      <c r="AZ493" s="50"/>
      <c r="BA493" s="50"/>
      <c r="BB493" s="50"/>
      <c r="BC493" s="50"/>
      <c r="BD493" s="50"/>
      <c r="BE493" s="50"/>
      <c r="BF493" s="50"/>
      <c r="BG493" s="50"/>
      <c r="BH493" s="50"/>
      <c r="BI493" s="50"/>
      <c r="BJ493" s="50"/>
      <c r="BK493" s="50"/>
      <c r="BL493" s="50"/>
      <c r="BM493" s="50"/>
      <c r="BN493" s="50"/>
      <c r="BO493" s="50"/>
      <c r="BP493" s="50"/>
      <c r="BQ493" s="50"/>
      <c r="BR493" s="50"/>
      <c r="BS493" s="50"/>
      <c r="BT493" s="50"/>
      <c r="BU493" s="50"/>
      <c r="BV493" s="50"/>
      <c r="BW493" s="50"/>
      <c r="BX493" s="50"/>
      <c r="BY493" s="50"/>
      <c r="BZ493" s="50"/>
      <c r="CA493" s="50"/>
      <c r="CB493" s="50"/>
      <c r="CC493" s="50"/>
      <c r="CD493" s="50"/>
      <c r="CE493" s="50"/>
      <c r="CF493" s="50"/>
      <c r="CG493" s="50"/>
      <c r="CH493" s="50"/>
      <c r="CI493" s="50"/>
      <c r="CJ493" s="50"/>
      <c r="CK493" s="50"/>
      <c r="CL493" s="50"/>
      <c r="CM493" s="50"/>
      <c r="CN493" s="50"/>
      <c r="CO493" s="50"/>
      <c r="CP493" s="50"/>
      <c r="CQ493" s="50"/>
      <c r="CR493" s="50"/>
      <c r="CS493" s="50"/>
      <c r="CT493" s="50"/>
      <c r="CU493" s="50"/>
      <c r="CV493" s="50"/>
      <c r="CW493" s="50"/>
      <c r="CX493" s="50"/>
      <c r="CY493" s="50"/>
      <c r="CZ493" s="50"/>
      <c r="DA493" s="50"/>
      <c r="DB493" s="50"/>
      <c r="DC493" s="50"/>
      <c r="DD493" s="50"/>
      <c r="DE493" s="50"/>
      <c r="DF493" s="50"/>
      <c r="DG493" s="50"/>
      <c r="DH493" s="50"/>
      <c r="DI493" s="50"/>
      <c r="DJ493" s="50"/>
      <c r="DK493" s="50"/>
      <c r="DL493" s="50"/>
      <c r="DM493" s="50"/>
      <c r="DN493" s="50"/>
      <c r="DO493" s="50"/>
      <c r="DP493" s="50"/>
      <c r="DQ493" s="50"/>
      <c r="DR493" s="50"/>
      <c r="DS493" s="50"/>
      <c r="DT493" s="50"/>
      <c r="DU493" s="50"/>
      <c r="DV493" s="50"/>
      <c r="DW493" s="50"/>
      <c r="DX493" s="50"/>
      <c r="DY493" s="50"/>
      <c r="DZ493" s="50"/>
      <c r="EA493" s="50"/>
      <c r="EB493" s="50"/>
      <c r="EC493" s="50"/>
      <c r="ED493" s="50"/>
      <c r="EE493" s="50"/>
      <c r="EF493" s="50"/>
      <c r="EG493" s="50"/>
      <c r="EH493" s="50"/>
      <c r="EI493" s="50"/>
      <c r="EJ493" s="50"/>
      <c r="EK493" s="50"/>
      <c r="EL493" s="50"/>
      <c r="EM493" s="50"/>
      <c r="EN493" s="50"/>
      <c r="EO493" s="50"/>
      <c r="EP493" s="50"/>
      <c r="EQ493" s="50"/>
      <c r="ER493" s="50"/>
      <c r="ES493" s="50"/>
      <c r="ET493" s="50"/>
      <c r="EU493" s="50"/>
      <c r="EV493" s="50"/>
      <c r="EW493" s="50"/>
      <c r="EX493" s="50"/>
      <c r="EY493" s="50"/>
      <c r="EZ493" s="50"/>
      <c r="FA493" s="50"/>
      <c r="FB493" s="50"/>
      <c r="FC493" s="50"/>
      <c r="FD493" s="50"/>
      <c r="FE493" s="50"/>
      <c r="FF493" s="50"/>
      <c r="FG493" s="50"/>
      <c r="FH493" s="50"/>
      <c r="FI493" s="50"/>
      <c r="FJ493" s="50"/>
      <c r="FK493" s="50"/>
      <c r="FL493" s="50"/>
      <c r="FM493" s="50"/>
      <c r="FN493" s="50"/>
      <c r="FO493" s="50"/>
      <c r="FP493" s="50"/>
      <c r="FQ493" s="50"/>
      <c r="FR493" s="50"/>
      <c r="FS493" s="50"/>
      <c r="FT493" s="50"/>
      <c r="FU493" s="50"/>
      <c r="FV493" s="50"/>
      <c r="FW493" s="50"/>
      <c r="FX493" s="50"/>
      <c r="FY493" s="50"/>
      <c r="FZ493" s="50"/>
      <c r="GA493" s="50"/>
      <c r="GB493" s="50"/>
      <c r="GC493" s="50"/>
      <c r="GD493" s="50"/>
      <c r="GE493" s="50"/>
      <c r="GF493" s="50"/>
      <c r="GG493" s="50"/>
      <c r="GH493" s="50"/>
      <c r="GI493" s="50"/>
      <c r="GJ493" s="50"/>
      <c r="GK493" s="50"/>
      <c r="GL493" s="50"/>
      <c r="GM493" s="50"/>
      <c r="GN493" s="50"/>
      <c r="GO493" s="50"/>
      <c r="GP493" s="50"/>
      <c r="GQ493" s="50"/>
      <c r="GR493" s="50"/>
      <c r="GS493" s="50"/>
      <c r="GT493" s="50"/>
      <c r="GU493" s="50"/>
      <c r="GV493" s="50"/>
      <c r="GW493" s="50"/>
      <c r="GX493" s="50"/>
      <c r="GY493" s="50"/>
      <c r="GZ493" s="50"/>
      <c r="HA493" s="50"/>
      <c r="HB493" s="50"/>
      <c r="HC493" s="50"/>
      <c r="HD493" s="50"/>
      <c r="HE493" s="50"/>
      <c r="HF493" s="50"/>
      <c r="HG493" s="50"/>
      <c r="HH493" s="50"/>
      <c r="HI493" s="50"/>
      <c r="HJ493" s="50"/>
      <c r="HK493" s="50"/>
      <c r="HL493" s="50"/>
      <c r="HM493" s="50"/>
      <c r="HN493" s="50"/>
      <c r="HO493" s="50"/>
      <c r="HP493" s="50"/>
      <c r="HQ493" s="50"/>
      <c r="HR493" s="50"/>
      <c r="HS493" s="50"/>
      <c r="HT493" s="50"/>
      <c r="HU493" s="50"/>
      <c r="HV493" s="50"/>
      <c r="HW493" s="50"/>
      <c r="HX493" s="50"/>
      <c r="HY493" s="50"/>
      <c r="HZ493" s="50"/>
      <c r="IA493" s="50"/>
      <c r="IB493" s="50"/>
      <c r="IC493" s="50"/>
      <c r="ID493" s="50"/>
      <c r="IE493" s="50"/>
      <c r="IF493" s="50"/>
      <c r="IG493" s="50"/>
      <c r="IH493" s="50"/>
      <c r="II493" s="50"/>
      <c r="IJ493" s="50"/>
      <c r="IK493" s="50"/>
      <c r="IL493" s="50"/>
      <c r="IM493" s="50"/>
      <c r="IN493" s="50"/>
      <c r="IO493" s="50"/>
      <c r="IP493" s="50"/>
      <c r="IQ493" s="50"/>
      <c r="IR493" s="50"/>
      <c r="IS493" s="50"/>
    </row>
    <row r="494" spans="1:253" ht="14.25" customHeight="1" x14ac:dyDescent="0.2">
      <c r="A494" s="56" t="str">
        <f t="shared" si="50"/>
        <v>camera.0012</v>
      </c>
      <c r="B494" s="57">
        <v>12</v>
      </c>
      <c r="C494" s="58" t="s">
        <v>648</v>
      </c>
      <c r="D494" s="58">
        <v>4.5999999999999996</v>
      </c>
      <c r="E494" s="58" t="s">
        <v>1374</v>
      </c>
      <c r="F494" s="58" t="s">
        <v>1375</v>
      </c>
      <c r="G494" s="58" t="s">
        <v>35</v>
      </c>
      <c r="H494" s="58" t="s">
        <v>860</v>
      </c>
      <c r="I494" s="58" t="s">
        <v>1408</v>
      </c>
      <c r="J494" s="50" t="s">
        <v>37</v>
      </c>
      <c r="K494" s="59" t="s">
        <v>38</v>
      </c>
      <c r="L494" s="60" t="s">
        <v>1409</v>
      </c>
      <c r="M494" s="58" t="s">
        <v>39</v>
      </c>
      <c r="N494" s="58" t="s">
        <v>40</v>
      </c>
      <c r="O494" s="50">
        <v>80</v>
      </c>
      <c r="P494" s="50">
        <v>80</v>
      </c>
      <c r="Q494" s="50">
        <v>554</v>
      </c>
      <c r="R494" s="50" t="s">
        <v>1677</v>
      </c>
      <c r="S494" s="50" t="s">
        <v>552</v>
      </c>
      <c r="T494" s="50">
        <v>2024</v>
      </c>
      <c r="U494" s="50" t="s">
        <v>66</v>
      </c>
      <c r="V494" s="58" t="s">
        <v>1410</v>
      </c>
      <c r="W494" s="50" t="s">
        <v>68</v>
      </c>
      <c r="X494" s="60" t="s">
        <v>42</v>
      </c>
      <c r="AB494" s="58" t="s">
        <v>648</v>
      </c>
      <c r="AC494" s="50" t="s">
        <v>89</v>
      </c>
      <c r="AD494" s="50">
        <v>0</v>
      </c>
      <c r="AE494" s="50">
        <v>0</v>
      </c>
      <c r="AF494" s="50">
        <v>300</v>
      </c>
      <c r="AG494" s="50" t="s">
        <v>43</v>
      </c>
      <c r="AH494" s="50" t="str">
        <f t="shared" si="52"/>
        <v>B-20 4,6 Diagonal</v>
      </c>
      <c r="AI494" s="50"/>
      <c r="AJ494" s="50" t="str">
        <f t="shared" si="53"/>
        <v>{'Camera information':{'Identifier':'camera.0012','Number':12,'Group':'B-20','Name':'B-20 4,6 Diagonal','Location':'RONDES',</v>
      </c>
      <c r="AK494" s="50" t="str">
        <f t="shared" si="51"/>
        <v>'Description':'B-20 4,6 Diagonal','Symbol':'Fixed camera','Owner':'AJUNTAMENT','Municipality':'Barcelona','Kilometric Point':'4,6','Road':'B-20','Direction':'0',</v>
      </c>
      <c r="AL494" s="50" t="str">
        <f t="shared" si="54"/>
        <v>'Latitude':'0','Longitude':'0','Manufacturer':'LANACCESS','Model':'onSafe MPEGx-120E','Protocol':'		LANACCESS','Polling':300,</v>
      </c>
      <c r="AM494" s="50" t="str">
        <f t="shared" si="56"/>
        <v>'Connection':{'Address':'192.168.47.212','Multicast address':'				224.168.47.212','User':'hello','Password':'world','HTTP port':80,'ONVIF port':80,'RTSP port':554},</v>
      </c>
      <c r="AN494" s="50" t="str">
        <f t="shared" si="55"/>
        <v>'PTZ protocol':{'Protocol':'		LANACCESS','Address':			12,'Port':2024,'Serial settings':'1200,8,E,1'}}},</v>
      </c>
      <c r="AO494" s="50"/>
      <c r="AP494" s="50"/>
      <c r="AQ494" s="50"/>
      <c r="AR494" s="50"/>
      <c r="AS494" s="50"/>
      <c r="AT494" s="50"/>
      <c r="AU494" s="50"/>
      <c r="AV494" s="50"/>
      <c r="AW494" s="50"/>
      <c r="AX494" s="50"/>
      <c r="AY494" s="50"/>
      <c r="AZ494" s="50"/>
      <c r="BA494" s="50"/>
      <c r="BB494" s="50"/>
      <c r="BC494" s="50"/>
      <c r="BD494" s="50"/>
      <c r="BE494" s="50"/>
      <c r="BF494" s="50"/>
      <c r="BG494" s="50"/>
      <c r="BH494" s="50"/>
      <c r="BI494" s="50"/>
      <c r="BJ494" s="50"/>
      <c r="BK494" s="50"/>
      <c r="BL494" s="50"/>
      <c r="BM494" s="50"/>
      <c r="BN494" s="50"/>
      <c r="BO494" s="50"/>
      <c r="BP494" s="50"/>
      <c r="BQ494" s="50"/>
      <c r="BR494" s="50"/>
      <c r="BS494" s="50"/>
      <c r="BT494" s="50"/>
      <c r="BU494" s="50"/>
      <c r="BV494" s="50"/>
      <c r="BW494" s="50"/>
      <c r="BX494" s="50"/>
      <c r="BY494" s="50"/>
      <c r="BZ494" s="50"/>
      <c r="CA494" s="50"/>
      <c r="CB494" s="50"/>
      <c r="CC494" s="50"/>
      <c r="CD494" s="50"/>
      <c r="CE494" s="50"/>
      <c r="CF494" s="50"/>
      <c r="CG494" s="50"/>
      <c r="CH494" s="50"/>
      <c r="CI494" s="50"/>
      <c r="CJ494" s="50"/>
      <c r="CK494" s="50"/>
      <c r="CL494" s="50"/>
      <c r="CM494" s="50"/>
      <c r="CN494" s="50"/>
      <c r="CO494" s="50"/>
      <c r="CP494" s="50"/>
      <c r="CQ494" s="50"/>
      <c r="CR494" s="50"/>
      <c r="CS494" s="50"/>
      <c r="CT494" s="50"/>
      <c r="CU494" s="50"/>
      <c r="CV494" s="50"/>
      <c r="CW494" s="50"/>
      <c r="CX494" s="50"/>
      <c r="CY494" s="50"/>
      <c r="CZ494" s="50"/>
      <c r="DA494" s="50"/>
      <c r="DB494" s="50"/>
      <c r="DC494" s="50"/>
      <c r="DD494" s="50"/>
      <c r="DE494" s="50"/>
      <c r="DF494" s="50"/>
      <c r="DG494" s="50"/>
      <c r="DH494" s="50"/>
      <c r="DI494" s="50"/>
      <c r="DJ494" s="50"/>
      <c r="DK494" s="50"/>
      <c r="DL494" s="50"/>
      <c r="DM494" s="50"/>
      <c r="DN494" s="50"/>
      <c r="DO494" s="50"/>
      <c r="DP494" s="50"/>
      <c r="DQ494" s="50"/>
      <c r="DR494" s="50"/>
      <c r="DS494" s="50"/>
      <c r="DT494" s="50"/>
      <c r="DU494" s="50"/>
      <c r="DV494" s="50"/>
      <c r="DW494" s="50"/>
      <c r="DX494" s="50"/>
      <c r="DY494" s="50"/>
      <c r="DZ494" s="50"/>
      <c r="EA494" s="50"/>
      <c r="EB494" s="50"/>
      <c r="EC494" s="50"/>
      <c r="ED494" s="50"/>
      <c r="EE494" s="50"/>
      <c r="EF494" s="50"/>
      <c r="EG494" s="50"/>
      <c r="EH494" s="50"/>
      <c r="EI494" s="50"/>
      <c r="EJ494" s="50"/>
      <c r="EK494" s="50"/>
      <c r="EL494" s="50"/>
      <c r="EM494" s="50"/>
      <c r="EN494" s="50"/>
      <c r="EO494" s="50"/>
      <c r="EP494" s="50"/>
      <c r="EQ494" s="50"/>
      <c r="ER494" s="50"/>
      <c r="ES494" s="50"/>
      <c r="ET494" s="50"/>
      <c r="EU494" s="50"/>
      <c r="EV494" s="50"/>
      <c r="EW494" s="50"/>
      <c r="EX494" s="50"/>
      <c r="EY494" s="50"/>
      <c r="EZ494" s="50"/>
      <c r="FA494" s="50"/>
      <c r="FB494" s="50"/>
      <c r="FC494" s="50"/>
      <c r="FD494" s="50"/>
      <c r="FE494" s="50"/>
      <c r="FF494" s="50"/>
      <c r="FG494" s="50"/>
      <c r="FH494" s="50"/>
      <c r="FI494" s="50"/>
      <c r="FJ494" s="50"/>
      <c r="FK494" s="50"/>
      <c r="FL494" s="50"/>
      <c r="FM494" s="50"/>
      <c r="FN494" s="50"/>
      <c r="FO494" s="50"/>
      <c r="FP494" s="50"/>
      <c r="FQ494" s="50"/>
      <c r="FR494" s="50"/>
      <c r="FS494" s="50"/>
      <c r="FT494" s="50"/>
      <c r="FU494" s="50"/>
      <c r="FV494" s="50"/>
      <c r="FW494" s="50"/>
      <c r="FX494" s="50"/>
      <c r="FY494" s="50"/>
      <c r="FZ494" s="50"/>
      <c r="GA494" s="50"/>
      <c r="GB494" s="50"/>
      <c r="GC494" s="50"/>
      <c r="GD494" s="50"/>
      <c r="GE494" s="50"/>
      <c r="GF494" s="50"/>
      <c r="GG494" s="50"/>
      <c r="GH494" s="50"/>
      <c r="GI494" s="50"/>
      <c r="GJ494" s="50"/>
      <c r="GK494" s="50"/>
      <c r="GL494" s="50"/>
      <c r="GM494" s="50"/>
      <c r="GN494" s="50"/>
      <c r="GO494" s="50"/>
      <c r="GP494" s="50"/>
      <c r="GQ494" s="50"/>
      <c r="GR494" s="50"/>
      <c r="GS494" s="50"/>
      <c r="GT494" s="50"/>
      <c r="GU494" s="50"/>
      <c r="GV494" s="50"/>
      <c r="GW494" s="50"/>
      <c r="GX494" s="50"/>
      <c r="GY494" s="50"/>
      <c r="GZ494" s="50"/>
      <c r="HA494" s="50"/>
      <c r="HB494" s="50"/>
      <c r="HC494" s="50"/>
      <c r="HD494" s="50"/>
      <c r="HE494" s="50"/>
      <c r="HF494" s="50"/>
      <c r="HG494" s="50"/>
      <c r="HH494" s="50"/>
      <c r="HI494" s="50"/>
      <c r="HJ494" s="50"/>
      <c r="HK494" s="50"/>
      <c r="HL494" s="50"/>
      <c r="HM494" s="50"/>
      <c r="HN494" s="50"/>
      <c r="HO494" s="50"/>
      <c r="HP494" s="50"/>
      <c r="HQ494" s="50"/>
      <c r="HR494" s="50"/>
      <c r="HS494" s="50"/>
      <c r="HT494" s="50"/>
      <c r="HU494" s="50"/>
      <c r="HV494" s="50"/>
      <c r="HW494" s="50"/>
      <c r="HX494" s="50"/>
      <c r="HY494" s="50"/>
      <c r="HZ494" s="50"/>
      <c r="IA494" s="50"/>
      <c r="IB494" s="50"/>
      <c r="IC494" s="50"/>
      <c r="ID494" s="50"/>
      <c r="IE494" s="50"/>
      <c r="IF494" s="50"/>
      <c r="IG494" s="50"/>
      <c r="IH494" s="50"/>
      <c r="II494" s="50"/>
      <c r="IJ494" s="50"/>
      <c r="IK494" s="50"/>
      <c r="IL494" s="50"/>
      <c r="IM494" s="50"/>
      <c r="IN494" s="50"/>
      <c r="IO494" s="50"/>
      <c r="IP494" s="50"/>
      <c r="IQ494" s="50"/>
      <c r="IR494" s="50"/>
      <c r="IS494" s="50"/>
    </row>
    <row r="495" spans="1:253" ht="14.25" customHeight="1" x14ac:dyDescent="0.2">
      <c r="A495" s="56" t="str">
        <f t="shared" si="50"/>
        <v>camera.0013</v>
      </c>
      <c r="B495" s="57">
        <v>13</v>
      </c>
      <c r="C495" s="58" t="s">
        <v>648</v>
      </c>
      <c r="D495" s="58">
        <v>3.78</v>
      </c>
      <c r="E495" s="58" t="s">
        <v>1374</v>
      </c>
      <c r="F495" s="58" t="s">
        <v>1375</v>
      </c>
      <c r="G495" s="58" t="s">
        <v>35</v>
      </c>
      <c r="H495" s="58" t="s">
        <v>1411</v>
      </c>
      <c r="I495" s="58" t="s">
        <v>862</v>
      </c>
      <c r="J495" s="50" t="s">
        <v>37</v>
      </c>
      <c r="K495" s="59" t="s">
        <v>38</v>
      </c>
      <c r="L495" s="60" t="s">
        <v>1412</v>
      </c>
      <c r="M495" s="58" t="s">
        <v>39</v>
      </c>
      <c r="N495" s="58" t="s">
        <v>40</v>
      </c>
      <c r="O495" s="50">
        <v>80</v>
      </c>
      <c r="P495" s="50">
        <v>80</v>
      </c>
      <c r="Q495" s="50">
        <v>554</v>
      </c>
      <c r="R495" s="50" t="s">
        <v>1677</v>
      </c>
      <c r="S495" s="50" t="s">
        <v>549</v>
      </c>
      <c r="T495" s="50">
        <v>2024</v>
      </c>
      <c r="U495" s="50" t="s">
        <v>66</v>
      </c>
      <c r="V495" s="58" t="s">
        <v>1413</v>
      </c>
      <c r="W495" s="50" t="s">
        <v>68</v>
      </c>
      <c r="X495" s="60" t="s">
        <v>42</v>
      </c>
      <c r="AB495" s="58" t="s">
        <v>648</v>
      </c>
      <c r="AC495" s="50" t="s">
        <v>89</v>
      </c>
      <c r="AD495" s="50">
        <v>0</v>
      </c>
      <c r="AE495" s="50">
        <v>0</v>
      </c>
      <c r="AF495" s="50">
        <v>300</v>
      </c>
      <c r="AG495" s="50" t="s">
        <v>43</v>
      </c>
      <c r="AH495" s="50" t="str">
        <f t="shared" si="52"/>
        <v>B-20 3,78 Esplugues</v>
      </c>
      <c r="AI495" s="50"/>
      <c r="AJ495" s="50" t="str">
        <f t="shared" si="53"/>
        <v>{'Camera information':{'Identifier':'camera.0013','Number':13,'Group':'B-20','Name':'B-20 3,78 Esplugues','Location':'RONDES',</v>
      </c>
      <c r="AK495" s="50" t="str">
        <f t="shared" si="51"/>
        <v>'Description':'B-20 3,78 Esplugues','Symbol':'Fixed camera','Owner':'AJUNTAMENT','Municipality':'Esplugues de Llobregat','Kilometric Point':'3,78','Road':'B-20','Direction':'0',</v>
      </c>
      <c r="AL495" s="50" t="str">
        <f t="shared" si="54"/>
        <v>'Latitude':'0','Longitude':'0','Manufacturer':'LANACCESS','Model':'onSafe MPEGx-120E','Protocol':'		LANACCESS','Polling':300,</v>
      </c>
      <c r="AM495" s="50" t="str">
        <f t="shared" si="56"/>
        <v>'Connection':{'Address':'192.168.47.213','Multicast address':'				224.168.47.213','User':'hello','Password':'world','HTTP port':80,'ONVIF port':80,'RTSP port':554},</v>
      </c>
      <c r="AN495" s="50" t="str">
        <f t="shared" si="55"/>
        <v>'PTZ protocol':{'Protocol':'		LANACCESS','Address':			13,'Port':2024,'Serial settings':'1200,8,E,1'}}},</v>
      </c>
      <c r="AO495" s="50"/>
      <c r="AP495" s="50"/>
      <c r="AQ495" s="50"/>
      <c r="AR495" s="50"/>
      <c r="AS495" s="50"/>
      <c r="AT495" s="50"/>
      <c r="AU495" s="50"/>
      <c r="AV495" s="50"/>
      <c r="AW495" s="50"/>
      <c r="AX495" s="50"/>
      <c r="AY495" s="50"/>
      <c r="AZ495" s="50"/>
      <c r="BA495" s="50"/>
      <c r="BB495" s="50"/>
      <c r="BC495" s="50"/>
      <c r="BD495" s="50"/>
      <c r="BE495" s="50"/>
      <c r="BF495" s="50"/>
      <c r="BG495" s="50"/>
      <c r="BH495" s="50"/>
      <c r="BI495" s="50"/>
      <c r="BJ495" s="50"/>
      <c r="BK495" s="50"/>
      <c r="BL495" s="50"/>
      <c r="BM495" s="50"/>
      <c r="BN495" s="50"/>
      <c r="BO495" s="50"/>
      <c r="BP495" s="50"/>
      <c r="BQ495" s="50"/>
      <c r="BR495" s="50"/>
      <c r="BS495" s="50"/>
      <c r="BT495" s="50"/>
      <c r="BU495" s="50"/>
      <c r="BV495" s="50"/>
      <c r="BW495" s="50"/>
      <c r="BX495" s="50"/>
      <c r="BY495" s="50"/>
      <c r="BZ495" s="50"/>
      <c r="CA495" s="50"/>
      <c r="CB495" s="50"/>
      <c r="CC495" s="50"/>
      <c r="CD495" s="50"/>
      <c r="CE495" s="50"/>
      <c r="CF495" s="50"/>
      <c r="CG495" s="50"/>
      <c r="CH495" s="50"/>
      <c r="CI495" s="50"/>
      <c r="CJ495" s="50"/>
      <c r="CK495" s="50"/>
      <c r="CL495" s="50"/>
      <c r="CM495" s="50"/>
      <c r="CN495" s="50"/>
      <c r="CO495" s="50"/>
      <c r="CP495" s="50"/>
      <c r="CQ495" s="50"/>
      <c r="CR495" s="50"/>
      <c r="CS495" s="50"/>
      <c r="CT495" s="50"/>
      <c r="CU495" s="50"/>
      <c r="CV495" s="50"/>
      <c r="CW495" s="50"/>
      <c r="CX495" s="50"/>
      <c r="CY495" s="50"/>
      <c r="CZ495" s="50"/>
      <c r="DA495" s="50"/>
      <c r="DB495" s="50"/>
      <c r="DC495" s="50"/>
      <c r="DD495" s="50"/>
      <c r="DE495" s="50"/>
      <c r="DF495" s="50"/>
      <c r="DG495" s="50"/>
      <c r="DH495" s="50"/>
      <c r="DI495" s="50"/>
      <c r="DJ495" s="50"/>
      <c r="DK495" s="50"/>
      <c r="DL495" s="50"/>
      <c r="DM495" s="50"/>
      <c r="DN495" s="50"/>
      <c r="DO495" s="50"/>
      <c r="DP495" s="50"/>
      <c r="DQ495" s="50"/>
      <c r="DR495" s="50"/>
      <c r="DS495" s="50"/>
      <c r="DT495" s="50"/>
      <c r="DU495" s="50"/>
      <c r="DV495" s="50"/>
      <c r="DW495" s="50"/>
      <c r="DX495" s="50"/>
      <c r="DY495" s="50"/>
      <c r="DZ495" s="50"/>
      <c r="EA495" s="50"/>
      <c r="EB495" s="50"/>
      <c r="EC495" s="50"/>
      <c r="ED495" s="50"/>
      <c r="EE495" s="50"/>
      <c r="EF495" s="50"/>
      <c r="EG495" s="50"/>
      <c r="EH495" s="50"/>
      <c r="EI495" s="50"/>
      <c r="EJ495" s="50"/>
      <c r="EK495" s="50"/>
      <c r="EL495" s="50"/>
      <c r="EM495" s="50"/>
      <c r="EN495" s="50"/>
      <c r="EO495" s="50"/>
      <c r="EP495" s="50"/>
      <c r="EQ495" s="50"/>
      <c r="ER495" s="50"/>
      <c r="ES495" s="50"/>
      <c r="ET495" s="50"/>
      <c r="EU495" s="50"/>
      <c r="EV495" s="50"/>
      <c r="EW495" s="50"/>
      <c r="EX495" s="50"/>
      <c r="EY495" s="50"/>
      <c r="EZ495" s="50"/>
      <c r="FA495" s="50"/>
      <c r="FB495" s="50"/>
      <c r="FC495" s="50"/>
      <c r="FD495" s="50"/>
      <c r="FE495" s="50"/>
      <c r="FF495" s="50"/>
      <c r="FG495" s="50"/>
      <c r="FH495" s="50"/>
      <c r="FI495" s="50"/>
      <c r="FJ495" s="50"/>
      <c r="FK495" s="50"/>
      <c r="FL495" s="50"/>
      <c r="FM495" s="50"/>
      <c r="FN495" s="50"/>
      <c r="FO495" s="50"/>
      <c r="FP495" s="50"/>
      <c r="FQ495" s="50"/>
      <c r="FR495" s="50"/>
      <c r="FS495" s="50"/>
      <c r="FT495" s="50"/>
      <c r="FU495" s="50"/>
      <c r="FV495" s="50"/>
      <c r="FW495" s="50"/>
      <c r="FX495" s="50"/>
      <c r="FY495" s="50"/>
      <c r="FZ495" s="50"/>
      <c r="GA495" s="50"/>
      <c r="GB495" s="50"/>
      <c r="GC495" s="50"/>
      <c r="GD495" s="50"/>
      <c r="GE495" s="50"/>
      <c r="GF495" s="50"/>
      <c r="GG495" s="50"/>
      <c r="GH495" s="50"/>
      <c r="GI495" s="50"/>
      <c r="GJ495" s="50"/>
      <c r="GK495" s="50"/>
      <c r="GL495" s="50"/>
      <c r="GM495" s="50"/>
      <c r="GN495" s="50"/>
      <c r="GO495" s="50"/>
      <c r="GP495" s="50"/>
      <c r="GQ495" s="50"/>
      <c r="GR495" s="50"/>
      <c r="GS495" s="50"/>
      <c r="GT495" s="50"/>
      <c r="GU495" s="50"/>
      <c r="GV495" s="50"/>
      <c r="GW495" s="50"/>
      <c r="GX495" s="50"/>
      <c r="GY495" s="50"/>
      <c r="GZ495" s="50"/>
      <c r="HA495" s="50"/>
      <c r="HB495" s="50"/>
      <c r="HC495" s="50"/>
      <c r="HD495" s="50"/>
      <c r="HE495" s="50"/>
      <c r="HF495" s="50"/>
      <c r="HG495" s="50"/>
      <c r="HH495" s="50"/>
      <c r="HI495" s="50"/>
      <c r="HJ495" s="50"/>
      <c r="HK495" s="50"/>
      <c r="HL495" s="50"/>
      <c r="HM495" s="50"/>
      <c r="HN495" s="50"/>
      <c r="HO495" s="50"/>
      <c r="HP495" s="50"/>
      <c r="HQ495" s="50"/>
      <c r="HR495" s="50"/>
      <c r="HS495" s="50"/>
      <c r="HT495" s="50"/>
      <c r="HU495" s="50"/>
      <c r="HV495" s="50"/>
      <c r="HW495" s="50"/>
      <c r="HX495" s="50"/>
      <c r="HY495" s="50"/>
      <c r="HZ495" s="50"/>
      <c r="IA495" s="50"/>
      <c r="IB495" s="50"/>
      <c r="IC495" s="50"/>
      <c r="ID495" s="50"/>
      <c r="IE495" s="50"/>
      <c r="IF495" s="50"/>
      <c r="IG495" s="50"/>
      <c r="IH495" s="50"/>
      <c r="II495" s="50"/>
      <c r="IJ495" s="50"/>
      <c r="IK495" s="50"/>
      <c r="IL495" s="50"/>
      <c r="IM495" s="50"/>
      <c r="IN495" s="50"/>
      <c r="IO495" s="50"/>
      <c r="IP495" s="50"/>
      <c r="IQ495" s="50"/>
      <c r="IR495" s="50"/>
      <c r="IS495" s="50"/>
    </row>
    <row r="496" spans="1:253" ht="14.25" customHeight="1" x14ac:dyDescent="0.2">
      <c r="A496" s="56" t="str">
        <f t="shared" si="50"/>
        <v>camera.0014</v>
      </c>
      <c r="B496" s="57">
        <v>14</v>
      </c>
      <c r="C496" s="58" t="s">
        <v>648</v>
      </c>
      <c r="D496" s="58">
        <v>0.76</v>
      </c>
      <c r="E496" s="58" t="s">
        <v>1374</v>
      </c>
      <c r="F496" s="58" t="s">
        <v>1375</v>
      </c>
      <c r="G496" s="58" t="s">
        <v>35</v>
      </c>
      <c r="H496" s="58" t="s">
        <v>603</v>
      </c>
      <c r="I496" s="58" t="s">
        <v>604</v>
      </c>
      <c r="J496" s="50" t="s">
        <v>37</v>
      </c>
      <c r="K496" s="59" t="s">
        <v>38</v>
      </c>
      <c r="L496" s="60" t="s">
        <v>1414</v>
      </c>
      <c r="M496" s="58" t="s">
        <v>39</v>
      </c>
      <c r="N496" s="58" t="s">
        <v>40</v>
      </c>
      <c r="O496" s="50">
        <v>80</v>
      </c>
      <c r="P496" s="50">
        <v>80</v>
      </c>
      <c r="Q496" s="50">
        <v>554</v>
      </c>
      <c r="R496" s="50" t="s">
        <v>1677</v>
      </c>
      <c r="S496" s="50" t="s">
        <v>546</v>
      </c>
      <c r="T496" s="50">
        <v>2024</v>
      </c>
      <c r="U496" s="50" t="s">
        <v>66</v>
      </c>
      <c r="V496" s="58" t="s">
        <v>1415</v>
      </c>
      <c r="W496" s="50" t="s">
        <v>68</v>
      </c>
      <c r="X496" s="60" t="s">
        <v>42</v>
      </c>
      <c r="AB496" s="58" t="s">
        <v>648</v>
      </c>
      <c r="AC496" s="50" t="s">
        <v>89</v>
      </c>
      <c r="AD496" s="50">
        <v>0</v>
      </c>
      <c r="AE496" s="50">
        <v>0</v>
      </c>
      <c r="AF496" s="50">
        <v>300</v>
      </c>
      <c r="AG496" s="50" t="s">
        <v>43</v>
      </c>
      <c r="AH496" s="50" t="str">
        <f t="shared" si="52"/>
        <v>B-20 0,76 Cornellà</v>
      </c>
      <c r="AI496" s="50"/>
      <c r="AJ496" s="50" t="str">
        <f t="shared" si="53"/>
        <v>{'Camera information':{'Identifier':'camera.0014','Number':14,'Group':'B-20','Name':'B-20 0,76 Cornellà','Location':'RONDES',</v>
      </c>
      <c r="AK496" s="50" t="str">
        <f t="shared" si="51"/>
        <v>'Description':'B-20 0,76 Cornellà','Symbol':'Fixed camera','Owner':'AJUNTAMENT','Municipality':'Cornellà de Llobregat','Kilometric Point':'0,76','Road':'B-20','Direction':'0',</v>
      </c>
      <c r="AL496" s="50" t="str">
        <f t="shared" si="54"/>
        <v>'Latitude':'0','Longitude':'0','Manufacturer':'LANACCESS','Model':'onSafe MPEGx-120E','Protocol':'		LANACCESS','Polling':300,</v>
      </c>
      <c r="AM496" s="50" t="str">
        <f t="shared" si="56"/>
        <v>'Connection':{'Address':'192.168.47.214','Multicast address':'				224.168.47.214','User':'hello','Password':'world','HTTP port':80,'ONVIF port':80,'RTSP port':554},</v>
      </c>
      <c r="AN496" s="50" t="str">
        <f t="shared" si="55"/>
        <v>'PTZ protocol':{'Protocol':'		LANACCESS','Address':			14,'Port':2024,'Serial settings':'1200,8,E,1'}}},</v>
      </c>
      <c r="AO496" s="50"/>
      <c r="AP496" s="50"/>
      <c r="AQ496" s="50"/>
      <c r="AR496" s="50"/>
      <c r="AS496" s="50"/>
      <c r="AT496" s="50"/>
      <c r="AU496" s="50"/>
      <c r="AV496" s="50"/>
      <c r="AW496" s="50"/>
      <c r="AX496" s="50"/>
      <c r="AY496" s="50"/>
      <c r="AZ496" s="50"/>
      <c r="BA496" s="50"/>
      <c r="BB496" s="50"/>
      <c r="BC496" s="50"/>
      <c r="BD496" s="50"/>
      <c r="BE496" s="50"/>
      <c r="BF496" s="50"/>
      <c r="BG496" s="50"/>
      <c r="BH496" s="50"/>
      <c r="BI496" s="50"/>
      <c r="BJ496" s="50"/>
      <c r="BK496" s="50"/>
      <c r="BL496" s="50"/>
      <c r="BM496" s="50"/>
      <c r="BN496" s="50"/>
      <c r="BO496" s="50"/>
      <c r="BP496" s="50"/>
      <c r="BQ496" s="50"/>
      <c r="BR496" s="50"/>
      <c r="BS496" s="50"/>
      <c r="BT496" s="50"/>
      <c r="BU496" s="50"/>
      <c r="BV496" s="50"/>
      <c r="BW496" s="50"/>
      <c r="BX496" s="50"/>
      <c r="BY496" s="50"/>
      <c r="BZ496" s="50"/>
      <c r="CA496" s="50"/>
      <c r="CB496" s="50"/>
      <c r="CC496" s="50"/>
      <c r="CD496" s="50"/>
      <c r="CE496" s="50"/>
      <c r="CF496" s="50"/>
      <c r="CG496" s="50"/>
      <c r="CH496" s="50"/>
      <c r="CI496" s="50"/>
      <c r="CJ496" s="50"/>
      <c r="CK496" s="50"/>
      <c r="CL496" s="50"/>
      <c r="CM496" s="50"/>
      <c r="CN496" s="50"/>
      <c r="CO496" s="50"/>
      <c r="CP496" s="50"/>
      <c r="CQ496" s="50"/>
      <c r="CR496" s="50"/>
      <c r="CS496" s="50"/>
      <c r="CT496" s="50"/>
      <c r="CU496" s="50"/>
      <c r="CV496" s="50"/>
      <c r="CW496" s="50"/>
      <c r="CX496" s="50"/>
      <c r="CY496" s="50"/>
      <c r="CZ496" s="50"/>
      <c r="DA496" s="50"/>
      <c r="DB496" s="50"/>
      <c r="DC496" s="50"/>
      <c r="DD496" s="50"/>
      <c r="DE496" s="50"/>
      <c r="DF496" s="50"/>
      <c r="DG496" s="50"/>
      <c r="DH496" s="50"/>
      <c r="DI496" s="50"/>
      <c r="DJ496" s="50"/>
      <c r="DK496" s="50"/>
      <c r="DL496" s="50"/>
      <c r="DM496" s="50"/>
      <c r="DN496" s="50"/>
      <c r="DO496" s="50"/>
      <c r="DP496" s="50"/>
      <c r="DQ496" s="50"/>
      <c r="DR496" s="50"/>
      <c r="DS496" s="50"/>
      <c r="DT496" s="50"/>
      <c r="DU496" s="50"/>
      <c r="DV496" s="50"/>
      <c r="DW496" s="50"/>
      <c r="DX496" s="50"/>
      <c r="DY496" s="50"/>
      <c r="DZ496" s="50"/>
      <c r="EA496" s="50"/>
      <c r="EB496" s="50"/>
      <c r="EC496" s="50"/>
      <c r="ED496" s="50"/>
      <c r="EE496" s="50"/>
      <c r="EF496" s="50"/>
      <c r="EG496" s="50"/>
      <c r="EH496" s="50"/>
      <c r="EI496" s="50"/>
      <c r="EJ496" s="50"/>
      <c r="EK496" s="50"/>
      <c r="EL496" s="50"/>
      <c r="EM496" s="50"/>
      <c r="EN496" s="50"/>
      <c r="EO496" s="50"/>
      <c r="EP496" s="50"/>
      <c r="EQ496" s="50"/>
      <c r="ER496" s="50"/>
      <c r="ES496" s="50"/>
      <c r="ET496" s="50"/>
      <c r="EU496" s="50"/>
      <c r="EV496" s="50"/>
      <c r="EW496" s="50"/>
      <c r="EX496" s="50"/>
      <c r="EY496" s="50"/>
      <c r="EZ496" s="50"/>
      <c r="FA496" s="50"/>
      <c r="FB496" s="50"/>
      <c r="FC496" s="50"/>
      <c r="FD496" s="50"/>
      <c r="FE496" s="50"/>
      <c r="FF496" s="50"/>
      <c r="FG496" s="50"/>
      <c r="FH496" s="50"/>
      <c r="FI496" s="50"/>
      <c r="FJ496" s="50"/>
      <c r="FK496" s="50"/>
      <c r="FL496" s="50"/>
      <c r="FM496" s="50"/>
      <c r="FN496" s="50"/>
      <c r="FO496" s="50"/>
      <c r="FP496" s="50"/>
      <c r="FQ496" s="50"/>
      <c r="FR496" s="50"/>
      <c r="FS496" s="50"/>
      <c r="FT496" s="50"/>
      <c r="FU496" s="50"/>
      <c r="FV496" s="50"/>
      <c r="FW496" s="50"/>
      <c r="FX496" s="50"/>
      <c r="FY496" s="50"/>
      <c r="FZ496" s="50"/>
      <c r="GA496" s="50"/>
      <c r="GB496" s="50"/>
      <c r="GC496" s="50"/>
      <c r="GD496" s="50"/>
      <c r="GE496" s="50"/>
      <c r="GF496" s="50"/>
      <c r="GG496" s="50"/>
      <c r="GH496" s="50"/>
      <c r="GI496" s="50"/>
      <c r="GJ496" s="50"/>
      <c r="GK496" s="50"/>
      <c r="GL496" s="50"/>
      <c r="GM496" s="50"/>
      <c r="GN496" s="50"/>
      <c r="GO496" s="50"/>
      <c r="GP496" s="50"/>
      <c r="GQ496" s="50"/>
      <c r="GR496" s="50"/>
      <c r="GS496" s="50"/>
      <c r="GT496" s="50"/>
      <c r="GU496" s="50"/>
      <c r="GV496" s="50"/>
      <c r="GW496" s="50"/>
      <c r="GX496" s="50"/>
      <c r="GY496" s="50"/>
      <c r="GZ496" s="50"/>
      <c r="HA496" s="50"/>
      <c r="HB496" s="50"/>
      <c r="HC496" s="50"/>
      <c r="HD496" s="50"/>
      <c r="HE496" s="50"/>
      <c r="HF496" s="50"/>
      <c r="HG496" s="50"/>
      <c r="HH496" s="50"/>
      <c r="HI496" s="50"/>
      <c r="HJ496" s="50"/>
      <c r="HK496" s="50"/>
      <c r="HL496" s="50"/>
      <c r="HM496" s="50"/>
      <c r="HN496" s="50"/>
      <c r="HO496" s="50"/>
      <c r="HP496" s="50"/>
      <c r="HQ496" s="50"/>
      <c r="HR496" s="50"/>
      <c r="HS496" s="50"/>
      <c r="HT496" s="50"/>
      <c r="HU496" s="50"/>
      <c r="HV496" s="50"/>
      <c r="HW496" s="50"/>
      <c r="HX496" s="50"/>
      <c r="HY496" s="50"/>
      <c r="HZ496" s="50"/>
      <c r="IA496" s="50"/>
      <c r="IB496" s="50"/>
      <c r="IC496" s="50"/>
      <c r="ID496" s="50"/>
      <c r="IE496" s="50"/>
      <c r="IF496" s="50"/>
      <c r="IG496" s="50"/>
      <c r="IH496" s="50"/>
      <c r="II496" s="50"/>
      <c r="IJ496" s="50"/>
      <c r="IK496" s="50"/>
      <c r="IL496" s="50"/>
      <c r="IM496" s="50"/>
      <c r="IN496" s="50"/>
      <c r="IO496" s="50"/>
      <c r="IP496" s="50"/>
      <c r="IQ496" s="50"/>
      <c r="IR496" s="50"/>
      <c r="IS496" s="50"/>
    </row>
    <row r="497" spans="1:253" ht="14.25" customHeight="1" x14ac:dyDescent="0.2">
      <c r="A497" s="56" t="str">
        <f t="shared" si="50"/>
        <v>camera.0015</v>
      </c>
      <c r="B497" s="57">
        <v>15</v>
      </c>
      <c r="C497" s="58" t="s">
        <v>96</v>
      </c>
      <c r="D497" s="58">
        <v>610.5</v>
      </c>
      <c r="E497" s="58" t="s">
        <v>1374</v>
      </c>
      <c r="F497" s="58" t="s">
        <v>1375</v>
      </c>
      <c r="G497" s="58" t="s">
        <v>35</v>
      </c>
      <c r="H497" s="58" t="s">
        <v>860</v>
      </c>
      <c r="I497" s="58" t="s">
        <v>1416</v>
      </c>
      <c r="J497" s="50" t="s">
        <v>37</v>
      </c>
      <c r="K497" s="59" t="s">
        <v>38</v>
      </c>
      <c r="L497" s="60" t="s">
        <v>1417</v>
      </c>
      <c r="M497" s="58" t="s">
        <v>39</v>
      </c>
      <c r="N497" s="58" t="s">
        <v>40</v>
      </c>
      <c r="O497" s="50">
        <v>80</v>
      </c>
      <c r="P497" s="50">
        <v>80</v>
      </c>
      <c r="Q497" s="50">
        <v>554</v>
      </c>
      <c r="R497" s="50" t="s">
        <v>1677</v>
      </c>
      <c r="S497" s="50" t="s">
        <v>533</v>
      </c>
      <c r="T497" s="50">
        <v>2024</v>
      </c>
      <c r="U497" s="50" t="s">
        <v>66</v>
      </c>
      <c r="V497" s="58" t="s">
        <v>1418</v>
      </c>
      <c r="W497" s="50" t="s">
        <v>68</v>
      </c>
      <c r="X497" s="60" t="s">
        <v>42</v>
      </c>
      <c r="AB497" s="58" t="s">
        <v>96</v>
      </c>
      <c r="AC497" s="50" t="s">
        <v>89</v>
      </c>
      <c r="AD497" s="50">
        <v>0</v>
      </c>
      <c r="AE497" s="50">
        <v>0</v>
      </c>
      <c r="AF497" s="50">
        <v>300</v>
      </c>
      <c r="AG497" s="50" t="s">
        <v>43</v>
      </c>
      <c r="AH497" s="50" t="str">
        <f t="shared" si="52"/>
        <v>A-2 610,5 Nus Llobregat</v>
      </c>
      <c r="AI497" s="50"/>
      <c r="AJ497" s="50" t="str">
        <f t="shared" si="53"/>
        <v>{'Camera information':{'Identifier':'camera.0015','Number':15,'Group':'A-2','Name':'A-2 610,5 Nus Llobregat','Location':'RONDES',</v>
      </c>
      <c r="AK497" s="50" t="str">
        <f t="shared" si="51"/>
        <v>'Description':'A-2 610,5 Nus Llobregat','Symbol':'Fixed camera','Owner':'AJUNTAMENT','Municipality':'Barcelona','Kilometric Point':'610,5','Road':'A-2','Direction':'0',</v>
      </c>
      <c r="AL497" s="50" t="str">
        <f t="shared" si="54"/>
        <v>'Latitude':'0','Longitude':'0','Manufacturer':'LANACCESS','Model':'onSafe MPEGx-120E','Protocol':'		LANACCESS','Polling':300,</v>
      </c>
      <c r="AM497" s="50" t="str">
        <f t="shared" si="56"/>
        <v>'Connection':{'Address':'192.168.47.215','Multicast address':'				224.168.47.215','User':'hello','Password':'world','HTTP port':80,'ONVIF port':80,'RTSP port':554},</v>
      </c>
      <c r="AN497" s="50" t="str">
        <f t="shared" si="55"/>
        <v>'PTZ protocol':{'Protocol':'		LANACCESS','Address':			15,'Port':2024,'Serial settings':'1200,8,E,1'}}},</v>
      </c>
      <c r="AO497" s="50"/>
      <c r="AP497" s="50"/>
      <c r="AQ497" s="50"/>
      <c r="AR497" s="50"/>
      <c r="AS497" s="50"/>
      <c r="AT497" s="50"/>
      <c r="AU497" s="50"/>
      <c r="AV497" s="50"/>
      <c r="AW497" s="50"/>
      <c r="AX497" s="50"/>
      <c r="AY497" s="50"/>
      <c r="AZ497" s="50"/>
      <c r="BA497" s="50"/>
      <c r="BB497" s="50"/>
      <c r="BC497" s="50"/>
      <c r="BD497" s="50"/>
      <c r="BE497" s="50"/>
      <c r="BF497" s="50"/>
      <c r="BG497" s="50"/>
      <c r="BH497" s="50"/>
      <c r="BI497" s="50"/>
      <c r="BJ497" s="50"/>
      <c r="BK497" s="50"/>
      <c r="BL497" s="50"/>
      <c r="BM497" s="50"/>
      <c r="BN497" s="50"/>
      <c r="BO497" s="50"/>
      <c r="BP497" s="50"/>
      <c r="BQ497" s="50"/>
      <c r="BR497" s="50"/>
      <c r="BS497" s="50"/>
      <c r="BT497" s="50"/>
      <c r="BU497" s="50"/>
      <c r="BV497" s="50"/>
      <c r="BW497" s="50"/>
      <c r="BX497" s="50"/>
      <c r="BY497" s="50"/>
      <c r="BZ497" s="50"/>
      <c r="CA497" s="50"/>
      <c r="CB497" s="50"/>
      <c r="CC497" s="50"/>
      <c r="CD497" s="50"/>
      <c r="CE497" s="50"/>
      <c r="CF497" s="50"/>
      <c r="CG497" s="50"/>
      <c r="CH497" s="50"/>
      <c r="CI497" s="50"/>
      <c r="CJ497" s="50"/>
      <c r="CK497" s="50"/>
      <c r="CL497" s="50"/>
      <c r="CM497" s="50"/>
      <c r="CN497" s="50"/>
      <c r="CO497" s="50"/>
      <c r="CP497" s="50"/>
      <c r="CQ497" s="50"/>
      <c r="CR497" s="50"/>
      <c r="CS497" s="50"/>
      <c r="CT497" s="50"/>
      <c r="CU497" s="50"/>
      <c r="CV497" s="50"/>
      <c r="CW497" s="50"/>
      <c r="CX497" s="50"/>
      <c r="CY497" s="50"/>
      <c r="CZ497" s="50"/>
      <c r="DA497" s="50"/>
      <c r="DB497" s="50"/>
      <c r="DC497" s="50"/>
      <c r="DD497" s="50"/>
      <c r="DE497" s="50"/>
      <c r="DF497" s="50"/>
      <c r="DG497" s="50"/>
      <c r="DH497" s="50"/>
      <c r="DI497" s="50"/>
      <c r="DJ497" s="50"/>
      <c r="DK497" s="50"/>
      <c r="DL497" s="50"/>
      <c r="DM497" s="50"/>
      <c r="DN497" s="50"/>
      <c r="DO497" s="50"/>
      <c r="DP497" s="50"/>
      <c r="DQ497" s="50"/>
      <c r="DR497" s="50"/>
      <c r="DS497" s="50"/>
      <c r="DT497" s="50"/>
      <c r="DU497" s="50"/>
      <c r="DV497" s="50"/>
      <c r="DW497" s="50"/>
      <c r="DX497" s="50"/>
      <c r="DY497" s="50"/>
      <c r="DZ497" s="50"/>
      <c r="EA497" s="50"/>
      <c r="EB497" s="50"/>
      <c r="EC497" s="50"/>
      <c r="ED497" s="50"/>
      <c r="EE497" s="50"/>
      <c r="EF497" s="50"/>
      <c r="EG497" s="50"/>
      <c r="EH497" s="50"/>
      <c r="EI497" s="50"/>
      <c r="EJ497" s="50"/>
      <c r="EK497" s="50"/>
      <c r="EL497" s="50"/>
      <c r="EM497" s="50"/>
      <c r="EN497" s="50"/>
      <c r="EO497" s="50"/>
      <c r="EP497" s="50"/>
      <c r="EQ497" s="50"/>
      <c r="ER497" s="50"/>
      <c r="ES497" s="50"/>
      <c r="ET497" s="50"/>
      <c r="EU497" s="50"/>
      <c r="EV497" s="50"/>
      <c r="EW497" s="50"/>
      <c r="EX497" s="50"/>
      <c r="EY497" s="50"/>
      <c r="EZ497" s="50"/>
      <c r="FA497" s="50"/>
      <c r="FB497" s="50"/>
      <c r="FC497" s="50"/>
      <c r="FD497" s="50"/>
      <c r="FE497" s="50"/>
      <c r="FF497" s="50"/>
      <c r="FG497" s="50"/>
      <c r="FH497" s="50"/>
      <c r="FI497" s="50"/>
      <c r="FJ497" s="50"/>
      <c r="FK497" s="50"/>
      <c r="FL497" s="50"/>
      <c r="FM497" s="50"/>
      <c r="FN497" s="50"/>
      <c r="FO497" s="50"/>
      <c r="FP497" s="50"/>
      <c r="FQ497" s="50"/>
      <c r="FR497" s="50"/>
      <c r="FS497" s="50"/>
      <c r="FT497" s="50"/>
      <c r="FU497" s="50"/>
      <c r="FV497" s="50"/>
      <c r="FW497" s="50"/>
      <c r="FX497" s="50"/>
      <c r="FY497" s="50"/>
      <c r="FZ497" s="50"/>
      <c r="GA497" s="50"/>
      <c r="GB497" s="50"/>
      <c r="GC497" s="50"/>
      <c r="GD497" s="50"/>
      <c r="GE497" s="50"/>
      <c r="GF497" s="50"/>
      <c r="GG497" s="50"/>
      <c r="GH497" s="50"/>
      <c r="GI497" s="50"/>
      <c r="GJ497" s="50"/>
      <c r="GK497" s="50"/>
      <c r="GL497" s="50"/>
      <c r="GM497" s="50"/>
      <c r="GN497" s="50"/>
      <c r="GO497" s="50"/>
      <c r="GP497" s="50"/>
      <c r="GQ497" s="50"/>
      <c r="GR497" s="50"/>
      <c r="GS497" s="50"/>
      <c r="GT497" s="50"/>
      <c r="GU497" s="50"/>
      <c r="GV497" s="50"/>
      <c r="GW497" s="50"/>
      <c r="GX497" s="50"/>
      <c r="GY497" s="50"/>
      <c r="GZ497" s="50"/>
      <c r="HA497" s="50"/>
      <c r="HB497" s="50"/>
      <c r="HC497" s="50"/>
      <c r="HD497" s="50"/>
      <c r="HE497" s="50"/>
      <c r="HF497" s="50"/>
      <c r="HG497" s="50"/>
      <c r="HH497" s="50"/>
      <c r="HI497" s="50"/>
      <c r="HJ497" s="50"/>
      <c r="HK497" s="50"/>
      <c r="HL497" s="50"/>
      <c r="HM497" s="50"/>
      <c r="HN497" s="50"/>
      <c r="HO497" s="50"/>
      <c r="HP497" s="50"/>
      <c r="HQ497" s="50"/>
      <c r="HR497" s="50"/>
      <c r="HS497" s="50"/>
      <c r="HT497" s="50"/>
      <c r="HU497" s="50"/>
      <c r="HV497" s="50"/>
      <c r="HW497" s="50"/>
      <c r="HX497" s="50"/>
      <c r="HY497" s="50"/>
      <c r="HZ497" s="50"/>
      <c r="IA497" s="50"/>
      <c r="IB497" s="50"/>
      <c r="IC497" s="50"/>
      <c r="ID497" s="50"/>
      <c r="IE497" s="50"/>
      <c r="IF497" s="50"/>
      <c r="IG497" s="50"/>
      <c r="IH497" s="50"/>
      <c r="II497" s="50"/>
      <c r="IJ497" s="50"/>
      <c r="IK497" s="50"/>
      <c r="IL497" s="50"/>
      <c r="IM497" s="50"/>
      <c r="IN497" s="50"/>
      <c r="IO497" s="50"/>
      <c r="IP497" s="50"/>
      <c r="IQ497" s="50"/>
      <c r="IR497" s="50"/>
      <c r="IS497" s="50"/>
    </row>
    <row r="498" spans="1:253" ht="14.25" customHeight="1" x14ac:dyDescent="0.2">
      <c r="A498" s="56" t="str">
        <f t="shared" si="50"/>
        <v>camera.0016</v>
      </c>
      <c r="B498" s="57">
        <v>16</v>
      </c>
      <c r="C498" s="58" t="s">
        <v>1419</v>
      </c>
      <c r="D498" s="58">
        <v>17.8</v>
      </c>
      <c r="E498" s="58" t="s">
        <v>1374</v>
      </c>
      <c r="F498" s="58" t="s">
        <v>1375</v>
      </c>
      <c r="G498" s="58" t="s">
        <v>35</v>
      </c>
      <c r="H498" s="58" t="s">
        <v>860</v>
      </c>
      <c r="I498" s="58" t="s">
        <v>1420</v>
      </c>
      <c r="J498" s="50" t="s">
        <v>37</v>
      </c>
      <c r="K498" s="59" t="s">
        <v>38</v>
      </c>
      <c r="L498" s="60" t="s">
        <v>1421</v>
      </c>
      <c r="M498" s="58" t="s">
        <v>39</v>
      </c>
      <c r="N498" s="58" t="s">
        <v>40</v>
      </c>
      <c r="O498" s="50">
        <v>80</v>
      </c>
      <c r="P498" s="50">
        <v>80</v>
      </c>
      <c r="Q498" s="50">
        <v>554</v>
      </c>
      <c r="R498" s="50" t="s">
        <v>1677</v>
      </c>
      <c r="S498" s="50" t="s">
        <v>81</v>
      </c>
      <c r="T498" s="50">
        <v>2024</v>
      </c>
      <c r="U498" s="50" t="s">
        <v>66</v>
      </c>
      <c r="V498" s="58" t="s">
        <v>1422</v>
      </c>
      <c r="W498" s="50" t="s">
        <v>68</v>
      </c>
      <c r="X498" s="60" t="s">
        <v>42</v>
      </c>
      <c r="AB498" s="58" t="s">
        <v>1419</v>
      </c>
      <c r="AC498" s="50" t="s">
        <v>89</v>
      </c>
      <c r="AD498" s="50">
        <v>0</v>
      </c>
      <c r="AE498" s="50">
        <v>0</v>
      </c>
      <c r="AF498" s="50">
        <v>300</v>
      </c>
      <c r="AG498" s="50" t="s">
        <v>43</v>
      </c>
      <c r="AH498" s="50" t="str">
        <f t="shared" si="52"/>
        <v>B-10 17,8 Mercabarna</v>
      </c>
      <c r="AI498" s="50"/>
      <c r="AJ498" s="50" t="str">
        <f t="shared" si="53"/>
        <v>{'Camera information':{'Identifier':'camera.0016','Number':16,'Group':'B-10','Name':'B-10 17,8 Mercabarna','Location':'RONDES',</v>
      </c>
      <c r="AK498" s="50" t="str">
        <f t="shared" si="51"/>
        <v>'Description':'B-10 17,8 Mercabarna','Symbol':'Fixed camera','Owner':'AJUNTAMENT','Municipality':'Barcelona','Kilometric Point':'17,8','Road':'B-10','Direction':'0',</v>
      </c>
      <c r="AL498" s="50" t="str">
        <f t="shared" si="54"/>
        <v>'Latitude':'0','Longitude':'0','Manufacturer':'LANACCESS','Model':'onSafe MPEGx-120E','Protocol':'		LANACCESS','Polling':300,</v>
      </c>
      <c r="AM498" s="50" t="str">
        <f t="shared" si="56"/>
        <v>'Connection':{'Address':'192.168.47.216','Multicast address':'				224.168.47.216','User':'hello','Password':'world','HTTP port':80,'ONVIF port':80,'RTSP port':554},</v>
      </c>
      <c r="AN498" s="50" t="str">
        <f t="shared" si="55"/>
        <v>'PTZ protocol':{'Protocol':'		LANACCESS','Address':			16,'Port':2024,'Serial settings':'1200,8,E,1'}}},</v>
      </c>
      <c r="AO498" s="50"/>
      <c r="AP498" s="50"/>
      <c r="AQ498" s="50"/>
      <c r="AR498" s="50"/>
      <c r="AS498" s="50"/>
      <c r="AT498" s="50"/>
      <c r="AU498" s="50"/>
      <c r="AV498" s="50"/>
      <c r="AW498" s="50"/>
      <c r="AX498" s="50"/>
      <c r="AY498" s="50"/>
      <c r="AZ498" s="50"/>
      <c r="BA498" s="50"/>
      <c r="BB498" s="50"/>
      <c r="BC498" s="50"/>
      <c r="BD498" s="50"/>
      <c r="BE498" s="50"/>
      <c r="BF498" s="50"/>
      <c r="BG498" s="50"/>
      <c r="BH498" s="50"/>
      <c r="BI498" s="50"/>
      <c r="BJ498" s="50"/>
      <c r="BK498" s="50"/>
      <c r="BL498" s="50"/>
      <c r="BM498" s="50"/>
      <c r="BN498" s="50"/>
      <c r="BO498" s="50"/>
      <c r="BP498" s="50"/>
      <c r="BQ498" s="50"/>
      <c r="BR498" s="50"/>
      <c r="BS498" s="50"/>
      <c r="BT498" s="50"/>
      <c r="BU498" s="50"/>
      <c r="BV498" s="50"/>
      <c r="BW498" s="50"/>
      <c r="BX498" s="50"/>
      <c r="BY498" s="50"/>
      <c r="BZ498" s="50"/>
      <c r="CA498" s="50"/>
      <c r="CB498" s="50"/>
      <c r="CC498" s="50"/>
      <c r="CD498" s="50"/>
      <c r="CE498" s="50"/>
      <c r="CF498" s="50"/>
      <c r="CG498" s="50"/>
      <c r="CH498" s="50"/>
      <c r="CI498" s="50"/>
      <c r="CJ498" s="50"/>
      <c r="CK498" s="50"/>
      <c r="CL498" s="50"/>
      <c r="CM498" s="50"/>
      <c r="CN498" s="50"/>
      <c r="CO498" s="50"/>
      <c r="CP498" s="50"/>
      <c r="CQ498" s="50"/>
      <c r="CR498" s="50"/>
      <c r="CS498" s="50"/>
      <c r="CT498" s="50"/>
      <c r="CU498" s="50"/>
      <c r="CV498" s="50"/>
      <c r="CW498" s="50"/>
      <c r="CX498" s="50"/>
      <c r="CY498" s="50"/>
      <c r="CZ498" s="50"/>
      <c r="DA498" s="50"/>
      <c r="DB498" s="50"/>
      <c r="DC498" s="50"/>
      <c r="DD498" s="50"/>
      <c r="DE498" s="50"/>
      <c r="DF498" s="50"/>
      <c r="DG498" s="50"/>
      <c r="DH498" s="50"/>
      <c r="DI498" s="50"/>
      <c r="DJ498" s="50"/>
      <c r="DK498" s="50"/>
      <c r="DL498" s="50"/>
      <c r="DM498" s="50"/>
      <c r="DN498" s="50"/>
      <c r="DO498" s="50"/>
      <c r="DP498" s="50"/>
      <c r="DQ498" s="50"/>
      <c r="DR498" s="50"/>
      <c r="DS498" s="50"/>
      <c r="DT498" s="50"/>
      <c r="DU498" s="50"/>
      <c r="DV498" s="50"/>
      <c r="DW498" s="50"/>
      <c r="DX498" s="50"/>
      <c r="DY498" s="50"/>
      <c r="DZ498" s="50"/>
      <c r="EA498" s="50"/>
      <c r="EB498" s="50"/>
      <c r="EC498" s="50"/>
      <c r="ED498" s="50"/>
      <c r="EE498" s="50"/>
      <c r="EF498" s="50"/>
      <c r="EG498" s="50"/>
      <c r="EH498" s="50"/>
      <c r="EI498" s="50"/>
      <c r="EJ498" s="50"/>
      <c r="EK498" s="50"/>
      <c r="EL498" s="50"/>
      <c r="EM498" s="50"/>
      <c r="EN498" s="50"/>
      <c r="EO498" s="50"/>
      <c r="EP498" s="50"/>
      <c r="EQ498" s="50"/>
      <c r="ER498" s="50"/>
      <c r="ES498" s="50"/>
      <c r="ET498" s="50"/>
      <c r="EU498" s="50"/>
      <c r="EV498" s="50"/>
      <c r="EW498" s="50"/>
      <c r="EX498" s="50"/>
      <c r="EY498" s="50"/>
      <c r="EZ498" s="50"/>
      <c r="FA498" s="50"/>
      <c r="FB498" s="50"/>
      <c r="FC498" s="50"/>
      <c r="FD498" s="50"/>
      <c r="FE498" s="50"/>
      <c r="FF498" s="50"/>
      <c r="FG498" s="50"/>
      <c r="FH498" s="50"/>
      <c r="FI498" s="50"/>
      <c r="FJ498" s="50"/>
      <c r="FK498" s="50"/>
      <c r="FL498" s="50"/>
      <c r="FM498" s="50"/>
      <c r="FN498" s="50"/>
      <c r="FO498" s="50"/>
      <c r="FP498" s="50"/>
      <c r="FQ498" s="50"/>
      <c r="FR498" s="50"/>
      <c r="FS498" s="50"/>
      <c r="FT498" s="50"/>
      <c r="FU498" s="50"/>
      <c r="FV498" s="50"/>
      <c r="FW498" s="50"/>
      <c r="FX498" s="50"/>
      <c r="FY498" s="50"/>
      <c r="FZ498" s="50"/>
      <c r="GA498" s="50"/>
      <c r="GB498" s="50"/>
      <c r="GC498" s="50"/>
      <c r="GD498" s="50"/>
      <c r="GE498" s="50"/>
      <c r="GF498" s="50"/>
      <c r="GG498" s="50"/>
      <c r="GH498" s="50"/>
      <c r="GI498" s="50"/>
      <c r="GJ498" s="50"/>
      <c r="GK498" s="50"/>
      <c r="GL498" s="50"/>
      <c r="GM498" s="50"/>
      <c r="GN498" s="50"/>
      <c r="GO498" s="50"/>
      <c r="GP498" s="50"/>
      <c r="GQ498" s="50"/>
      <c r="GR498" s="50"/>
      <c r="GS498" s="50"/>
      <c r="GT498" s="50"/>
      <c r="GU498" s="50"/>
      <c r="GV498" s="50"/>
      <c r="GW498" s="50"/>
      <c r="GX498" s="50"/>
      <c r="GY498" s="50"/>
      <c r="GZ498" s="50"/>
      <c r="HA498" s="50"/>
      <c r="HB498" s="50"/>
      <c r="HC498" s="50"/>
      <c r="HD498" s="50"/>
      <c r="HE498" s="50"/>
      <c r="HF498" s="50"/>
      <c r="HG498" s="50"/>
      <c r="HH498" s="50"/>
      <c r="HI498" s="50"/>
      <c r="HJ498" s="50"/>
      <c r="HK498" s="50"/>
      <c r="HL498" s="50"/>
      <c r="HM498" s="50"/>
      <c r="HN498" s="50"/>
      <c r="HO498" s="50"/>
      <c r="HP498" s="50"/>
      <c r="HQ498" s="50"/>
      <c r="HR498" s="50"/>
      <c r="HS498" s="50"/>
      <c r="HT498" s="50"/>
      <c r="HU498" s="50"/>
      <c r="HV498" s="50"/>
      <c r="HW498" s="50"/>
      <c r="HX498" s="50"/>
      <c r="HY498" s="50"/>
      <c r="HZ498" s="50"/>
      <c r="IA498" s="50"/>
      <c r="IB498" s="50"/>
      <c r="IC498" s="50"/>
      <c r="ID498" s="50"/>
      <c r="IE498" s="50"/>
      <c r="IF498" s="50"/>
      <c r="IG498" s="50"/>
      <c r="IH498" s="50"/>
      <c r="II498" s="50"/>
      <c r="IJ498" s="50"/>
      <c r="IK498" s="50"/>
      <c r="IL498" s="50"/>
      <c r="IM498" s="50"/>
      <c r="IN498" s="50"/>
      <c r="IO498" s="50"/>
      <c r="IP498" s="50"/>
      <c r="IQ498" s="50"/>
      <c r="IR498" s="50"/>
      <c r="IS498" s="50"/>
    </row>
    <row r="499" spans="1:253" ht="14.25" customHeight="1" x14ac:dyDescent="0.2">
      <c r="A499" s="56" t="str">
        <f t="shared" si="50"/>
        <v>camera.0017</v>
      </c>
      <c r="B499" s="57">
        <v>17</v>
      </c>
      <c r="C499" s="58" t="s">
        <v>1423</v>
      </c>
      <c r="D499" s="58">
        <v>16.899999999999999</v>
      </c>
      <c r="E499" s="58" t="s">
        <v>1374</v>
      </c>
      <c r="F499" s="58" t="s">
        <v>1375</v>
      </c>
      <c r="G499" s="58" t="s">
        <v>35</v>
      </c>
      <c r="H499" s="58" t="s">
        <v>860</v>
      </c>
      <c r="I499" s="58" t="s">
        <v>1424</v>
      </c>
      <c r="J499" s="50" t="s">
        <v>37</v>
      </c>
      <c r="K499" s="59" t="s">
        <v>38</v>
      </c>
      <c r="L499" s="60" t="s">
        <v>1425</v>
      </c>
      <c r="M499" s="58" t="s">
        <v>39</v>
      </c>
      <c r="N499" s="58" t="s">
        <v>40</v>
      </c>
      <c r="O499" s="50">
        <v>80</v>
      </c>
      <c r="P499" s="50">
        <v>80</v>
      </c>
      <c r="Q499" s="50">
        <v>554</v>
      </c>
      <c r="R499" s="50" t="s">
        <v>1677</v>
      </c>
      <c r="S499" s="50" t="s">
        <v>76</v>
      </c>
      <c r="T499" s="50">
        <v>2024</v>
      </c>
      <c r="U499" s="50" t="s">
        <v>66</v>
      </c>
      <c r="V499" s="58" t="s">
        <v>1426</v>
      </c>
      <c r="W499" s="50" t="s">
        <v>68</v>
      </c>
      <c r="X499" s="60" t="s">
        <v>42</v>
      </c>
      <c r="AB499" s="58" t="s">
        <v>1423</v>
      </c>
      <c r="AC499" s="50" t="s">
        <v>89</v>
      </c>
      <c r="AD499" s="50">
        <v>0</v>
      </c>
      <c r="AE499" s="50">
        <v>0</v>
      </c>
      <c r="AF499" s="50">
        <v>300</v>
      </c>
      <c r="AG499" s="50" t="s">
        <v>43</v>
      </c>
      <c r="AH499" s="50" t="str">
        <f t="shared" si="52"/>
        <v>N-II 16,9 Zona Franca</v>
      </c>
      <c r="AI499" s="50"/>
      <c r="AJ499" s="50" t="str">
        <f t="shared" si="53"/>
        <v>{'Camera information':{'Identifier':'camera.0017','Number':17,'Group':'N-II','Name':'N-II 16,9 Zona Franca','Location':'RONDES',</v>
      </c>
      <c r="AK499" s="50" t="str">
        <f t="shared" si="51"/>
        <v>'Description':'N-II 16,9 Zona Franca','Symbol':'Fixed camera','Owner':'AJUNTAMENT','Municipality':'Barcelona','Kilometric Point':'16,9','Road':'N-II','Direction':'0',</v>
      </c>
      <c r="AL499" s="50" t="str">
        <f t="shared" si="54"/>
        <v>'Latitude':'0','Longitude':'0','Manufacturer':'LANACCESS','Model':'onSafe MPEGx-120E','Protocol':'		LANACCESS','Polling':300,</v>
      </c>
      <c r="AM499" s="50" t="str">
        <f t="shared" si="56"/>
        <v>'Connection':{'Address':'192.168.47.217','Multicast address':'				224.168.47.217','User':'hello','Password':'world','HTTP port':80,'ONVIF port':80,'RTSP port':554},</v>
      </c>
      <c r="AN499" s="50" t="str">
        <f t="shared" si="55"/>
        <v>'PTZ protocol':{'Protocol':'		LANACCESS','Address':			17,'Port':2024,'Serial settings':'1200,8,E,1'}}},</v>
      </c>
      <c r="AO499" s="50"/>
      <c r="AP499" s="50"/>
      <c r="AQ499" s="50"/>
      <c r="AR499" s="50"/>
      <c r="AS499" s="50"/>
      <c r="AT499" s="50"/>
      <c r="AU499" s="50"/>
      <c r="AV499" s="50"/>
      <c r="AW499" s="50"/>
      <c r="AX499" s="50"/>
      <c r="AY499" s="50"/>
      <c r="AZ499" s="50"/>
      <c r="BA499" s="50"/>
      <c r="BB499" s="50"/>
      <c r="BC499" s="50"/>
      <c r="BD499" s="50"/>
      <c r="BE499" s="50"/>
      <c r="BF499" s="50"/>
      <c r="BG499" s="50"/>
      <c r="BH499" s="50"/>
      <c r="BI499" s="50"/>
      <c r="BJ499" s="50"/>
      <c r="BK499" s="50"/>
      <c r="BL499" s="50"/>
      <c r="BM499" s="50"/>
      <c r="BN499" s="50"/>
      <c r="BO499" s="50"/>
      <c r="BP499" s="50"/>
      <c r="BQ499" s="50"/>
      <c r="BR499" s="50"/>
      <c r="BS499" s="50"/>
      <c r="BT499" s="50"/>
      <c r="BU499" s="50"/>
      <c r="BV499" s="50"/>
      <c r="BW499" s="50"/>
      <c r="BX499" s="50"/>
      <c r="BY499" s="50"/>
      <c r="BZ499" s="50"/>
      <c r="CA499" s="50"/>
      <c r="CB499" s="50"/>
      <c r="CC499" s="50"/>
      <c r="CD499" s="50"/>
      <c r="CE499" s="50"/>
      <c r="CF499" s="50"/>
      <c r="CG499" s="50"/>
      <c r="CH499" s="50"/>
      <c r="CI499" s="50"/>
      <c r="CJ499" s="50"/>
      <c r="CK499" s="50"/>
      <c r="CL499" s="50"/>
      <c r="CM499" s="50"/>
      <c r="CN499" s="50"/>
      <c r="CO499" s="50"/>
      <c r="CP499" s="50"/>
      <c r="CQ499" s="50"/>
      <c r="CR499" s="50"/>
      <c r="CS499" s="50"/>
      <c r="CT499" s="50"/>
      <c r="CU499" s="50"/>
      <c r="CV499" s="50"/>
      <c r="CW499" s="50"/>
      <c r="CX499" s="50"/>
      <c r="CY499" s="50"/>
      <c r="CZ499" s="50"/>
      <c r="DA499" s="50"/>
      <c r="DB499" s="50"/>
      <c r="DC499" s="50"/>
      <c r="DD499" s="50"/>
      <c r="DE499" s="50"/>
      <c r="DF499" s="50"/>
      <c r="DG499" s="50"/>
      <c r="DH499" s="50"/>
      <c r="DI499" s="50"/>
      <c r="DJ499" s="50"/>
      <c r="DK499" s="50"/>
      <c r="DL499" s="50"/>
      <c r="DM499" s="50"/>
      <c r="DN499" s="50"/>
      <c r="DO499" s="50"/>
      <c r="DP499" s="50"/>
      <c r="DQ499" s="50"/>
      <c r="DR499" s="50"/>
      <c r="DS499" s="50"/>
      <c r="DT499" s="50"/>
      <c r="DU499" s="50"/>
      <c r="DV499" s="50"/>
      <c r="DW499" s="50"/>
      <c r="DX499" s="50"/>
      <c r="DY499" s="50"/>
      <c r="DZ499" s="50"/>
      <c r="EA499" s="50"/>
      <c r="EB499" s="50"/>
      <c r="EC499" s="50"/>
      <c r="ED499" s="50"/>
      <c r="EE499" s="50"/>
      <c r="EF499" s="50"/>
      <c r="EG499" s="50"/>
      <c r="EH499" s="50"/>
      <c r="EI499" s="50"/>
      <c r="EJ499" s="50"/>
      <c r="EK499" s="50"/>
      <c r="EL499" s="50"/>
      <c r="EM499" s="50"/>
      <c r="EN499" s="50"/>
      <c r="EO499" s="50"/>
      <c r="EP499" s="50"/>
      <c r="EQ499" s="50"/>
      <c r="ER499" s="50"/>
      <c r="ES499" s="50"/>
      <c r="ET499" s="50"/>
      <c r="EU499" s="50"/>
      <c r="EV499" s="50"/>
      <c r="EW499" s="50"/>
      <c r="EX499" s="50"/>
      <c r="EY499" s="50"/>
      <c r="EZ499" s="50"/>
      <c r="FA499" s="50"/>
      <c r="FB499" s="50"/>
      <c r="FC499" s="50"/>
      <c r="FD499" s="50"/>
      <c r="FE499" s="50"/>
      <c r="FF499" s="50"/>
      <c r="FG499" s="50"/>
      <c r="FH499" s="50"/>
      <c r="FI499" s="50"/>
      <c r="FJ499" s="50"/>
      <c r="FK499" s="50"/>
      <c r="FL499" s="50"/>
      <c r="FM499" s="50"/>
      <c r="FN499" s="50"/>
      <c r="FO499" s="50"/>
      <c r="FP499" s="50"/>
      <c r="FQ499" s="50"/>
      <c r="FR499" s="50"/>
      <c r="FS499" s="50"/>
      <c r="FT499" s="50"/>
      <c r="FU499" s="50"/>
      <c r="FV499" s="50"/>
      <c r="FW499" s="50"/>
      <c r="FX499" s="50"/>
      <c r="FY499" s="50"/>
      <c r="FZ499" s="50"/>
      <c r="GA499" s="50"/>
      <c r="GB499" s="50"/>
      <c r="GC499" s="50"/>
      <c r="GD499" s="50"/>
      <c r="GE499" s="50"/>
      <c r="GF499" s="50"/>
      <c r="GG499" s="50"/>
      <c r="GH499" s="50"/>
      <c r="GI499" s="50"/>
      <c r="GJ499" s="50"/>
      <c r="GK499" s="50"/>
      <c r="GL499" s="50"/>
      <c r="GM499" s="50"/>
      <c r="GN499" s="50"/>
      <c r="GO499" s="50"/>
      <c r="GP499" s="50"/>
      <c r="GQ499" s="50"/>
      <c r="GR499" s="50"/>
      <c r="GS499" s="50"/>
      <c r="GT499" s="50"/>
      <c r="GU499" s="50"/>
      <c r="GV499" s="50"/>
      <c r="GW499" s="50"/>
      <c r="GX499" s="50"/>
      <c r="GY499" s="50"/>
      <c r="GZ499" s="50"/>
      <c r="HA499" s="50"/>
      <c r="HB499" s="50"/>
      <c r="HC499" s="50"/>
      <c r="HD499" s="50"/>
      <c r="HE499" s="50"/>
      <c r="HF499" s="50"/>
      <c r="HG499" s="50"/>
      <c r="HH499" s="50"/>
      <c r="HI499" s="50"/>
      <c r="HJ499" s="50"/>
      <c r="HK499" s="50"/>
      <c r="HL499" s="50"/>
      <c r="HM499" s="50"/>
      <c r="HN499" s="50"/>
      <c r="HO499" s="50"/>
      <c r="HP499" s="50"/>
      <c r="HQ499" s="50"/>
      <c r="HR499" s="50"/>
      <c r="HS499" s="50"/>
      <c r="HT499" s="50"/>
      <c r="HU499" s="50"/>
      <c r="HV499" s="50"/>
      <c r="HW499" s="50"/>
      <c r="HX499" s="50"/>
      <c r="HY499" s="50"/>
      <c r="HZ499" s="50"/>
      <c r="IA499" s="50"/>
      <c r="IB499" s="50"/>
      <c r="IC499" s="50"/>
      <c r="ID499" s="50"/>
      <c r="IE499" s="50"/>
      <c r="IF499" s="50"/>
      <c r="IG499" s="50"/>
      <c r="IH499" s="50"/>
      <c r="II499" s="50"/>
      <c r="IJ499" s="50"/>
      <c r="IK499" s="50"/>
      <c r="IL499" s="50"/>
      <c r="IM499" s="50"/>
      <c r="IN499" s="50"/>
      <c r="IO499" s="50"/>
      <c r="IP499" s="50"/>
      <c r="IQ499" s="50"/>
      <c r="IR499" s="50"/>
      <c r="IS499" s="50"/>
    </row>
    <row r="500" spans="1:253" ht="14.25" customHeight="1" x14ac:dyDescent="0.2">
      <c r="A500" s="56" t="str">
        <f t="shared" si="50"/>
        <v>camera.0018</v>
      </c>
      <c r="B500" s="57">
        <v>18</v>
      </c>
      <c r="C500" s="58" t="s">
        <v>1423</v>
      </c>
      <c r="D500" s="58">
        <v>15.2</v>
      </c>
      <c r="E500" s="58" t="s">
        <v>1374</v>
      </c>
      <c r="F500" s="58" t="s">
        <v>1375</v>
      </c>
      <c r="G500" s="58" t="s">
        <v>35</v>
      </c>
      <c r="H500" s="58" t="s">
        <v>860</v>
      </c>
      <c r="I500" s="58" t="s">
        <v>1427</v>
      </c>
      <c r="J500" s="50" t="s">
        <v>37</v>
      </c>
      <c r="K500" s="59" t="s">
        <v>38</v>
      </c>
      <c r="L500" s="60" t="s">
        <v>1428</v>
      </c>
      <c r="M500" s="58" t="s">
        <v>39</v>
      </c>
      <c r="N500" s="58" t="s">
        <v>40</v>
      </c>
      <c r="O500" s="50">
        <v>80</v>
      </c>
      <c r="P500" s="50">
        <v>80</v>
      </c>
      <c r="Q500" s="50">
        <v>554</v>
      </c>
      <c r="R500" s="50" t="s">
        <v>1677</v>
      </c>
      <c r="S500" s="50" t="s">
        <v>72</v>
      </c>
      <c r="T500" s="50">
        <v>2024</v>
      </c>
      <c r="U500" s="50" t="s">
        <v>66</v>
      </c>
      <c r="V500" s="58" t="s">
        <v>1429</v>
      </c>
      <c r="W500" s="50" t="s">
        <v>68</v>
      </c>
      <c r="X500" s="60" t="s">
        <v>42</v>
      </c>
      <c r="AB500" s="58" t="s">
        <v>1423</v>
      </c>
      <c r="AC500" s="50" t="s">
        <v>89</v>
      </c>
      <c r="AD500" s="50">
        <v>0</v>
      </c>
      <c r="AE500" s="50">
        <v>0</v>
      </c>
      <c r="AF500" s="50">
        <v>300</v>
      </c>
      <c r="AG500" s="50" t="s">
        <v>43</v>
      </c>
      <c r="AH500" s="50" t="str">
        <f t="shared" si="52"/>
        <v>N-II 15,2 Pg. Zona Franca</v>
      </c>
      <c r="AI500" s="50"/>
      <c r="AJ500" s="50" t="str">
        <f t="shared" si="53"/>
        <v>{'Camera information':{'Identifier':'camera.0018','Number':18,'Group':'N-II','Name':'N-II 15,2 Pg. Zona Franca','Location':'RONDES',</v>
      </c>
      <c r="AK500" s="50" t="str">
        <f t="shared" si="51"/>
        <v>'Description':'N-II 15,2 Pg. Zona Franca','Symbol':'Fixed camera','Owner':'AJUNTAMENT','Municipality':'Barcelona','Kilometric Point':'15,2','Road':'N-II','Direction':'0',</v>
      </c>
      <c r="AL500" s="50" t="str">
        <f t="shared" si="54"/>
        <v>'Latitude':'0','Longitude':'0','Manufacturer':'LANACCESS','Model':'onSafe MPEGx-120E','Protocol':'		LANACCESS','Polling':300,</v>
      </c>
      <c r="AM500" s="50" t="str">
        <f t="shared" si="56"/>
        <v>'Connection':{'Address':'192.168.47.218','Multicast address':'				224.168.47.218','User':'hello','Password':'world','HTTP port':80,'ONVIF port':80,'RTSP port':554},</v>
      </c>
      <c r="AN500" s="50" t="str">
        <f t="shared" si="55"/>
        <v>'PTZ protocol':{'Protocol':'		LANACCESS','Address':			18,'Port':2024,'Serial settings':'1200,8,E,1'}}},</v>
      </c>
      <c r="AO500" s="50"/>
      <c r="AP500" s="50"/>
      <c r="AQ500" s="50"/>
      <c r="AR500" s="50"/>
      <c r="AS500" s="50"/>
      <c r="AT500" s="50"/>
      <c r="AU500" s="50"/>
      <c r="AV500" s="50"/>
      <c r="AW500" s="50"/>
      <c r="AX500" s="50"/>
      <c r="AY500" s="50"/>
      <c r="AZ500" s="50"/>
      <c r="BA500" s="50"/>
      <c r="BB500" s="50"/>
      <c r="BC500" s="50"/>
      <c r="BD500" s="50"/>
      <c r="BE500" s="50"/>
      <c r="BF500" s="50"/>
      <c r="BG500" s="50"/>
      <c r="BH500" s="50"/>
      <c r="BI500" s="50"/>
      <c r="BJ500" s="50"/>
      <c r="BK500" s="50"/>
      <c r="BL500" s="50"/>
      <c r="BM500" s="50"/>
      <c r="BN500" s="50"/>
      <c r="BO500" s="50"/>
      <c r="BP500" s="50"/>
      <c r="BQ500" s="50"/>
      <c r="BR500" s="50"/>
      <c r="BS500" s="50"/>
      <c r="BT500" s="50"/>
      <c r="BU500" s="50"/>
      <c r="BV500" s="50"/>
      <c r="BW500" s="50"/>
      <c r="BX500" s="50"/>
      <c r="BY500" s="50"/>
      <c r="BZ500" s="50"/>
      <c r="CA500" s="50"/>
      <c r="CB500" s="50"/>
      <c r="CC500" s="50"/>
      <c r="CD500" s="50"/>
      <c r="CE500" s="50"/>
      <c r="CF500" s="50"/>
      <c r="CG500" s="50"/>
      <c r="CH500" s="50"/>
      <c r="CI500" s="50"/>
      <c r="CJ500" s="50"/>
      <c r="CK500" s="50"/>
      <c r="CL500" s="50"/>
      <c r="CM500" s="50"/>
      <c r="CN500" s="50"/>
      <c r="CO500" s="50"/>
      <c r="CP500" s="50"/>
      <c r="CQ500" s="50"/>
      <c r="CR500" s="50"/>
      <c r="CS500" s="50"/>
      <c r="CT500" s="50"/>
      <c r="CU500" s="50"/>
      <c r="CV500" s="50"/>
      <c r="CW500" s="50"/>
      <c r="CX500" s="50"/>
      <c r="CY500" s="50"/>
      <c r="CZ500" s="50"/>
      <c r="DA500" s="50"/>
      <c r="DB500" s="50"/>
      <c r="DC500" s="50"/>
      <c r="DD500" s="50"/>
      <c r="DE500" s="50"/>
      <c r="DF500" s="50"/>
      <c r="DG500" s="50"/>
      <c r="DH500" s="50"/>
      <c r="DI500" s="50"/>
      <c r="DJ500" s="50"/>
      <c r="DK500" s="50"/>
      <c r="DL500" s="50"/>
      <c r="DM500" s="50"/>
      <c r="DN500" s="50"/>
      <c r="DO500" s="50"/>
      <c r="DP500" s="50"/>
      <c r="DQ500" s="50"/>
      <c r="DR500" s="50"/>
      <c r="DS500" s="50"/>
      <c r="DT500" s="50"/>
      <c r="DU500" s="50"/>
      <c r="DV500" s="50"/>
      <c r="DW500" s="50"/>
      <c r="DX500" s="50"/>
      <c r="DY500" s="50"/>
      <c r="DZ500" s="50"/>
      <c r="EA500" s="50"/>
      <c r="EB500" s="50"/>
      <c r="EC500" s="50"/>
      <c r="ED500" s="50"/>
      <c r="EE500" s="50"/>
      <c r="EF500" s="50"/>
      <c r="EG500" s="50"/>
      <c r="EH500" s="50"/>
      <c r="EI500" s="50"/>
      <c r="EJ500" s="50"/>
      <c r="EK500" s="50"/>
      <c r="EL500" s="50"/>
      <c r="EM500" s="50"/>
      <c r="EN500" s="50"/>
      <c r="EO500" s="50"/>
      <c r="EP500" s="50"/>
      <c r="EQ500" s="50"/>
      <c r="ER500" s="50"/>
      <c r="ES500" s="50"/>
      <c r="ET500" s="50"/>
      <c r="EU500" s="50"/>
      <c r="EV500" s="50"/>
      <c r="EW500" s="50"/>
      <c r="EX500" s="50"/>
      <c r="EY500" s="50"/>
      <c r="EZ500" s="50"/>
      <c r="FA500" s="50"/>
      <c r="FB500" s="50"/>
      <c r="FC500" s="50"/>
      <c r="FD500" s="50"/>
      <c r="FE500" s="50"/>
      <c r="FF500" s="50"/>
      <c r="FG500" s="50"/>
      <c r="FH500" s="50"/>
      <c r="FI500" s="50"/>
      <c r="FJ500" s="50"/>
      <c r="FK500" s="50"/>
      <c r="FL500" s="50"/>
      <c r="FM500" s="50"/>
      <c r="FN500" s="50"/>
      <c r="FO500" s="50"/>
      <c r="FP500" s="50"/>
      <c r="FQ500" s="50"/>
      <c r="FR500" s="50"/>
      <c r="FS500" s="50"/>
      <c r="FT500" s="50"/>
      <c r="FU500" s="50"/>
      <c r="FV500" s="50"/>
      <c r="FW500" s="50"/>
      <c r="FX500" s="50"/>
      <c r="FY500" s="50"/>
      <c r="FZ500" s="50"/>
      <c r="GA500" s="50"/>
      <c r="GB500" s="50"/>
      <c r="GC500" s="50"/>
      <c r="GD500" s="50"/>
      <c r="GE500" s="50"/>
      <c r="GF500" s="50"/>
      <c r="GG500" s="50"/>
      <c r="GH500" s="50"/>
      <c r="GI500" s="50"/>
      <c r="GJ500" s="50"/>
      <c r="GK500" s="50"/>
      <c r="GL500" s="50"/>
      <c r="GM500" s="50"/>
      <c r="GN500" s="50"/>
      <c r="GO500" s="50"/>
      <c r="GP500" s="50"/>
      <c r="GQ500" s="50"/>
      <c r="GR500" s="50"/>
      <c r="GS500" s="50"/>
      <c r="GT500" s="50"/>
      <c r="GU500" s="50"/>
      <c r="GV500" s="50"/>
      <c r="GW500" s="50"/>
      <c r="GX500" s="50"/>
      <c r="GY500" s="50"/>
      <c r="GZ500" s="50"/>
      <c r="HA500" s="50"/>
      <c r="HB500" s="50"/>
      <c r="HC500" s="50"/>
      <c r="HD500" s="50"/>
      <c r="HE500" s="50"/>
      <c r="HF500" s="50"/>
      <c r="HG500" s="50"/>
      <c r="HH500" s="50"/>
      <c r="HI500" s="50"/>
      <c r="HJ500" s="50"/>
      <c r="HK500" s="50"/>
      <c r="HL500" s="50"/>
      <c r="HM500" s="50"/>
      <c r="HN500" s="50"/>
      <c r="HO500" s="50"/>
      <c r="HP500" s="50"/>
      <c r="HQ500" s="50"/>
      <c r="HR500" s="50"/>
      <c r="HS500" s="50"/>
      <c r="HT500" s="50"/>
      <c r="HU500" s="50"/>
      <c r="HV500" s="50"/>
      <c r="HW500" s="50"/>
      <c r="HX500" s="50"/>
      <c r="HY500" s="50"/>
      <c r="HZ500" s="50"/>
      <c r="IA500" s="50"/>
      <c r="IB500" s="50"/>
      <c r="IC500" s="50"/>
      <c r="ID500" s="50"/>
      <c r="IE500" s="50"/>
      <c r="IF500" s="50"/>
      <c r="IG500" s="50"/>
      <c r="IH500" s="50"/>
      <c r="II500" s="50"/>
      <c r="IJ500" s="50"/>
      <c r="IK500" s="50"/>
      <c r="IL500" s="50"/>
      <c r="IM500" s="50"/>
      <c r="IN500" s="50"/>
      <c r="IO500" s="50"/>
      <c r="IP500" s="50"/>
      <c r="IQ500" s="50"/>
      <c r="IR500" s="50"/>
      <c r="IS500" s="50"/>
    </row>
    <row r="501" spans="1:253" ht="14.25" customHeight="1" x14ac:dyDescent="0.2">
      <c r="A501" s="56" t="str">
        <f t="shared" si="50"/>
        <v>camera.0019</v>
      </c>
      <c r="B501" s="57">
        <v>19</v>
      </c>
      <c r="C501" s="58" t="s">
        <v>1423</v>
      </c>
      <c r="D501" s="58">
        <v>14.2</v>
      </c>
      <c r="E501" s="58" t="s">
        <v>1374</v>
      </c>
      <c r="F501" s="58" t="s">
        <v>1375</v>
      </c>
      <c r="G501" s="58" t="s">
        <v>35</v>
      </c>
      <c r="H501" s="58" t="s">
        <v>119</v>
      </c>
      <c r="I501" s="58" t="s">
        <v>1430</v>
      </c>
      <c r="J501" s="50" t="s">
        <v>37</v>
      </c>
      <c r="K501" s="59" t="s">
        <v>38</v>
      </c>
      <c r="L501" s="60" t="s">
        <v>1431</v>
      </c>
      <c r="M501" s="58" t="s">
        <v>39</v>
      </c>
      <c r="N501" s="58" t="s">
        <v>40</v>
      </c>
      <c r="O501" s="50">
        <v>80</v>
      </c>
      <c r="P501" s="50">
        <v>80</v>
      </c>
      <c r="Q501" s="50">
        <v>554</v>
      </c>
      <c r="R501" s="50" t="s">
        <v>1677</v>
      </c>
      <c r="S501" s="50" t="s">
        <v>65</v>
      </c>
      <c r="T501" s="50">
        <v>2024</v>
      </c>
      <c r="U501" s="50" t="s">
        <v>66</v>
      </c>
      <c r="V501" s="58" t="s">
        <v>1432</v>
      </c>
      <c r="W501" s="50" t="s">
        <v>68</v>
      </c>
      <c r="X501" s="60" t="s">
        <v>42</v>
      </c>
      <c r="AB501" s="58" t="s">
        <v>1423</v>
      </c>
      <c r="AC501" s="50" t="s">
        <v>54</v>
      </c>
      <c r="AD501" s="50">
        <v>0</v>
      </c>
      <c r="AE501" s="50">
        <v>0</v>
      </c>
      <c r="AF501" s="50">
        <v>300</v>
      </c>
      <c r="AG501" s="50" t="s">
        <v>43</v>
      </c>
      <c r="AH501" s="50" t="str">
        <f t="shared" si="52"/>
        <v>N-II 14,2 Can Tunis</v>
      </c>
      <c r="AI501" s="50"/>
      <c r="AJ501" s="50" t="str">
        <f t="shared" si="53"/>
        <v>{'Camera information':{'Identifier':'camera.0019','Number':19,'Group':'N-II','Name':'N-II 14,2 Can Tunis','Location':'RONDES',</v>
      </c>
      <c r="AK501" s="50" t="str">
        <f t="shared" si="51"/>
        <v>'Description':'N-II 14,2 Can Tunis','Symbol':'Fixed camera','Owner':'AJUNTAMENT','Municipality':'Sense Assignació','Kilometric Point':'14,2','Road':'N-II','Direction':'DEC',</v>
      </c>
      <c r="AL501" s="50" t="str">
        <f t="shared" si="54"/>
        <v>'Latitude':'0','Longitude':'0','Manufacturer':'LANACCESS','Model':'onSafe MPEGx-120E','Protocol':'		LANACCESS','Polling':300,</v>
      </c>
      <c r="AM501" s="50" t="str">
        <f t="shared" si="56"/>
        <v>'Connection':{'Address':'192.168.47.219','Multicast address':'				224.168.47.219','User':'hello','Password':'world','HTTP port':80,'ONVIF port':80,'RTSP port':554},</v>
      </c>
      <c r="AN501" s="50" t="str">
        <f t="shared" si="55"/>
        <v>'PTZ protocol':{'Protocol':'		LANACCESS','Address':			19,'Port':2024,'Serial settings':'1200,8,E,1'}}},</v>
      </c>
      <c r="AO501" s="50"/>
      <c r="AP501" s="50"/>
      <c r="AQ501" s="50"/>
      <c r="AR501" s="50"/>
      <c r="AS501" s="50"/>
      <c r="AT501" s="50"/>
      <c r="AU501" s="50"/>
      <c r="AV501" s="50"/>
      <c r="AW501" s="50"/>
      <c r="AX501" s="50"/>
      <c r="AY501" s="50"/>
      <c r="AZ501" s="50"/>
      <c r="BA501" s="50"/>
      <c r="BB501" s="50"/>
      <c r="BC501" s="50"/>
      <c r="BD501" s="50"/>
      <c r="BE501" s="50"/>
      <c r="BF501" s="50"/>
      <c r="BG501" s="50"/>
      <c r="BH501" s="50"/>
      <c r="BI501" s="50"/>
      <c r="BJ501" s="50"/>
      <c r="BK501" s="50"/>
      <c r="BL501" s="50"/>
      <c r="BM501" s="50"/>
      <c r="BN501" s="50"/>
      <c r="BO501" s="50"/>
      <c r="BP501" s="50"/>
      <c r="BQ501" s="50"/>
      <c r="BR501" s="50"/>
      <c r="BS501" s="50"/>
      <c r="BT501" s="50"/>
      <c r="BU501" s="50"/>
      <c r="BV501" s="50"/>
      <c r="BW501" s="50"/>
      <c r="BX501" s="50"/>
      <c r="BY501" s="50"/>
      <c r="BZ501" s="50"/>
      <c r="CA501" s="50"/>
      <c r="CB501" s="50"/>
      <c r="CC501" s="50"/>
      <c r="CD501" s="50"/>
      <c r="CE501" s="50"/>
      <c r="CF501" s="50"/>
      <c r="CG501" s="50"/>
      <c r="CH501" s="50"/>
      <c r="CI501" s="50"/>
      <c r="CJ501" s="50"/>
      <c r="CK501" s="50"/>
      <c r="CL501" s="50"/>
      <c r="CM501" s="50"/>
      <c r="CN501" s="50"/>
      <c r="CO501" s="50"/>
      <c r="CP501" s="50"/>
      <c r="CQ501" s="50"/>
      <c r="CR501" s="50"/>
      <c r="CS501" s="50"/>
      <c r="CT501" s="50"/>
      <c r="CU501" s="50"/>
      <c r="CV501" s="50"/>
      <c r="CW501" s="50"/>
      <c r="CX501" s="50"/>
      <c r="CY501" s="50"/>
      <c r="CZ501" s="50"/>
      <c r="DA501" s="50"/>
      <c r="DB501" s="50"/>
      <c r="DC501" s="50"/>
      <c r="DD501" s="50"/>
      <c r="DE501" s="50"/>
      <c r="DF501" s="50"/>
      <c r="DG501" s="50"/>
      <c r="DH501" s="50"/>
      <c r="DI501" s="50"/>
      <c r="DJ501" s="50"/>
      <c r="DK501" s="50"/>
      <c r="DL501" s="50"/>
      <c r="DM501" s="50"/>
      <c r="DN501" s="50"/>
      <c r="DO501" s="50"/>
      <c r="DP501" s="50"/>
      <c r="DQ501" s="50"/>
      <c r="DR501" s="50"/>
      <c r="DS501" s="50"/>
      <c r="DT501" s="50"/>
      <c r="DU501" s="50"/>
      <c r="DV501" s="50"/>
      <c r="DW501" s="50"/>
      <c r="DX501" s="50"/>
      <c r="DY501" s="50"/>
      <c r="DZ501" s="50"/>
      <c r="EA501" s="50"/>
      <c r="EB501" s="50"/>
      <c r="EC501" s="50"/>
      <c r="ED501" s="50"/>
      <c r="EE501" s="50"/>
      <c r="EF501" s="50"/>
      <c r="EG501" s="50"/>
      <c r="EH501" s="50"/>
      <c r="EI501" s="50"/>
      <c r="EJ501" s="50"/>
      <c r="EK501" s="50"/>
      <c r="EL501" s="50"/>
      <c r="EM501" s="50"/>
      <c r="EN501" s="50"/>
      <c r="EO501" s="50"/>
      <c r="EP501" s="50"/>
      <c r="EQ501" s="50"/>
      <c r="ER501" s="50"/>
      <c r="ES501" s="50"/>
      <c r="ET501" s="50"/>
      <c r="EU501" s="50"/>
      <c r="EV501" s="50"/>
      <c r="EW501" s="50"/>
      <c r="EX501" s="50"/>
      <c r="EY501" s="50"/>
      <c r="EZ501" s="50"/>
      <c r="FA501" s="50"/>
      <c r="FB501" s="50"/>
      <c r="FC501" s="50"/>
      <c r="FD501" s="50"/>
      <c r="FE501" s="50"/>
      <c r="FF501" s="50"/>
      <c r="FG501" s="50"/>
      <c r="FH501" s="50"/>
      <c r="FI501" s="50"/>
      <c r="FJ501" s="50"/>
      <c r="FK501" s="50"/>
      <c r="FL501" s="50"/>
      <c r="FM501" s="50"/>
      <c r="FN501" s="50"/>
      <c r="FO501" s="50"/>
      <c r="FP501" s="50"/>
      <c r="FQ501" s="50"/>
      <c r="FR501" s="50"/>
      <c r="FS501" s="50"/>
      <c r="FT501" s="50"/>
      <c r="FU501" s="50"/>
      <c r="FV501" s="50"/>
      <c r="FW501" s="50"/>
      <c r="FX501" s="50"/>
      <c r="FY501" s="50"/>
      <c r="FZ501" s="50"/>
      <c r="GA501" s="50"/>
      <c r="GB501" s="50"/>
      <c r="GC501" s="50"/>
      <c r="GD501" s="50"/>
      <c r="GE501" s="50"/>
      <c r="GF501" s="50"/>
      <c r="GG501" s="50"/>
      <c r="GH501" s="50"/>
      <c r="GI501" s="50"/>
      <c r="GJ501" s="50"/>
      <c r="GK501" s="50"/>
      <c r="GL501" s="50"/>
      <c r="GM501" s="50"/>
      <c r="GN501" s="50"/>
      <c r="GO501" s="50"/>
      <c r="GP501" s="50"/>
      <c r="GQ501" s="50"/>
      <c r="GR501" s="50"/>
      <c r="GS501" s="50"/>
      <c r="GT501" s="50"/>
      <c r="GU501" s="50"/>
      <c r="GV501" s="50"/>
      <c r="GW501" s="50"/>
      <c r="GX501" s="50"/>
      <c r="GY501" s="50"/>
      <c r="GZ501" s="50"/>
      <c r="HA501" s="50"/>
      <c r="HB501" s="50"/>
      <c r="HC501" s="50"/>
      <c r="HD501" s="50"/>
      <c r="HE501" s="50"/>
      <c r="HF501" s="50"/>
      <c r="HG501" s="50"/>
      <c r="HH501" s="50"/>
      <c r="HI501" s="50"/>
      <c r="HJ501" s="50"/>
      <c r="HK501" s="50"/>
      <c r="HL501" s="50"/>
      <c r="HM501" s="50"/>
      <c r="HN501" s="50"/>
      <c r="HO501" s="50"/>
      <c r="HP501" s="50"/>
      <c r="HQ501" s="50"/>
      <c r="HR501" s="50"/>
      <c r="HS501" s="50"/>
      <c r="HT501" s="50"/>
      <c r="HU501" s="50"/>
      <c r="HV501" s="50"/>
      <c r="HW501" s="50"/>
      <c r="HX501" s="50"/>
      <c r="HY501" s="50"/>
      <c r="HZ501" s="50"/>
      <c r="IA501" s="50"/>
      <c r="IB501" s="50"/>
      <c r="IC501" s="50"/>
      <c r="ID501" s="50"/>
      <c r="IE501" s="50"/>
      <c r="IF501" s="50"/>
      <c r="IG501" s="50"/>
      <c r="IH501" s="50"/>
      <c r="II501" s="50"/>
      <c r="IJ501" s="50"/>
      <c r="IK501" s="50"/>
      <c r="IL501" s="50"/>
      <c r="IM501" s="50"/>
      <c r="IN501" s="50"/>
      <c r="IO501" s="50"/>
      <c r="IP501" s="50"/>
      <c r="IQ501" s="50"/>
      <c r="IR501" s="50"/>
      <c r="IS501" s="50"/>
    </row>
    <row r="502" spans="1:253" ht="14.25" customHeight="1" x14ac:dyDescent="0.2">
      <c r="A502" s="56" t="str">
        <f t="shared" si="50"/>
        <v>camera.0020</v>
      </c>
      <c r="B502" s="57">
        <v>20</v>
      </c>
      <c r="C502" s="58" t="s">
        <v>1419</v>
      </c>
      <c r="D502" s="58">
        <v>12.43</v>
      </c>
      <c r="E502" s="58" t="s">
        <v>1374</v>
      </c>
      <c r="F502" s="58" t="s">
        <v>1375</v>
      </c>
      <c r="G502" s="58" t="s">
        <v>35</v>
      </c>
      <c r="H502" s="58" t="s">
        <v>860</v>
      </c>
      <c r="I502" s="58" t="s">
        <v>1433</v>
      </c>
      <c r="J502" s="50" t="s">
        <v>37</v>
      </c>
      <c r="K502" s="59" t="s">
        <v>38</v>
      </c>
      <c r="L502" s="60" t="s">
        <v>1434</v>
      </c>
      <c r="M502" s="58" t="s">
        <v>39</v>
      </c>
      <c r="N502" s="58" t="s">
        <v>40</v>
      </c>
      <c r="O502" s="50">
        <v>80</v>
      </c>
      <c r="P502" s="50">
        <v>80</v>
      </c>
      <c r="Q502" s="50">
        <v>554</v>
      </c>
      <c r="R502" s="50" t="s">
        <v>1677</v>
      </c>
      <c r="S502" s="50" t="s">
        <v>509</v>
      </c>
      <c r="T502" s="50">
        <v>2024</v>
      </c>
      <c r="U502" s="50" t="s">
        <v>66</v>
      </c>
      <c r="V502" s="58" t="s">
        <v>1435</v>
      </c>
      <c r="W502" s="50" t="s">
        <v>68</v>
      </c>
      <c r="X502" s="60" t="s">
        <v>42</v>
      </c>
      <c r="AB502" s="58" t="s">
        <v>1419</v>
      </c>
      <c r="AC502" s="50" t="s">
        <v>89</v>
      </c>
      <c r="AD502" s="50">
        <v>0</v>
      </c>
      <c r="AE502" s="50">
        <v>0</v>
      </c>
      <c r="AF502" s="50">
        <v>300</v>
      </c>
      <c r="AG502" s="50" t="s">
        <v>43</v>
      </c>
      <c r="AH502" s="50" t="str">
        <f t="shared" si="52"/>
        <v>B-10 12,43 Morrot</v>
      </c>
      <c r="AI502" s="50"/>
      <c r="AJ502" s="50" t="str">
        <f t="shared" si="53"/>
        <v>{'Camera information':{'Identifier':'camera.0020','Number':20,'Group':'B-10','Name':'B-10 12,43 Morrot','Location':'RONDES',</v>
      </c>
      <c r="AK502" s="50" t="str">
        <f t="shared" si="51"/>
        <v>'Description':'B-10 12,43 Morrot','Symbol':'Fixed camera','Owner':'AJUNTAMENT','Municipality':'Barcelona','Kilometric Point':'12,43','Road':'B-10','Direction':'0',</v>
      </c>
      <c r="AL502" s="50" t="str">
        <f t="shared" si="54"/>
        <v>'Latitude':'0','Longitude':'0','Manufacturer':'LANACCESS','Model':'onSafe MPEGx-120E','Protocol':'		LANACCESS','Polling':300,</v>
      </c>
      <c r="AM502" s="50" t="str">
        <f t="shared" si="56"/>
        <v>'Connection':{'Address':'192.168.47.220','Multicast address':'				224.168.47.220','User':'hello','Password':'world','HTTP port':80,'ONVIF port':80,'RTSP port':554},</v>
      </c>
      <c r="AN502" s="50" t="str">
        <f t="shared" si="55"/>
        <v>'PTZ protocol':{'Protocol':'		LANACCESS','Address':			20,'Port':2024,'Serial settings':'1200,8,E,1'}}},</v>
      </c>
      <c r="AO502" s="50"/>
      <c r="AP502" s="50"/>
      <c r="AQ502" s="50"/>
      <c r="AR502" s="50"/>
      <c r="AS502" s="50"/>
      <c r="AT502" s="50"/>
      <c r="AU502" s="50"/>
      <c r="AV502" s="50"/>
      <c r="AW502" s="50"/>
      <c r="AX502" s="50"/>
      <c r="AY502" s="50"/>
      <c r="AZ502" s="50"/>
      <c r="BA502" s="50"/>
      <c r="BB502" s="50"/>
      <c r="BC502" s="50"/>
      <c r="BD502" s="50"/>
      <c r="BE502" s="50"/>
      <c r="BF502" s="50"/>
      <c r="BG502" s="50"/>
      <c r="BH502" s="50"/>
      <c r="BI502" s="50"/>
      <c r="BJ502" s="50"/>
      <c r="BK502" s="50"/>
      <c r="BL502" s="50"/>
      <c r="BM502" s="50"/>
      <c r="BN502" s="50"/>
      <c r="BO502" s="50"/>
      <c r="BP502" s="50"/>
      <c r="BQ502" s="50"/>
      <c r="BR502" s="50"/>
      <c r="BS502" s="50"/>
      <c r="BT502" s="50"/>
      <c r="BU502" s="50"/>
      <c r="BV502" s="50"/>
      <c r="BW502" s="50"/>
      <c r="BX502" s="50"/>
      <c r="BY502" s="50"/>
      <c r="BZ502" s="50"/>
      <c r="CA502" s="50"/>
      <c r="CB502" s="50"/>
      <c r="CC502" s="50"/>
      <c r="CD502" s="50"/>
      <c r="CE502" s="50"/>
      <c r="CF502" s="50"/>
      <c r="CG502" s="50"/>
      <c r="CH502" s="50"/>
      <c r="CI502" s="50"/>
      <c r="CJ502" s="50"/>
      <c r="CK502" s="50"/>
      <c r="CL502" s="50"/>
      <c r="CM502" s="50"/>
      <c r="CN502" s="50"/>
      <c r="CO502" s="50"/>
      <c r="CP502" s="50"/>
      <c r="CQ502" s="50"/>
      <c r="CR502" s="50"/>
      <c r="CS502" s="50"/>
      <c r="CT502" s="50"/>
      <c r="CU502" s="50"/>
      <c r="CV502" s="50"/>
      <c r="CW502" s="50"/>
      <c r="CX502" s="50"/>
      <c r="CY502" s="50"/>
      <c r="CZ502" s="50"/>
      <c r="DA502" s="50"/>
      <c r="DB502" s="50"/>
      <c r="DC502" s="50"/>
      <c r="DD502" s="50"/>
      <c r="DE502" s="50"/>
      <c r="DF502" s="50"/>
      <c r="DG502" s="50"/>
      <c r="DH502" s="50"/>
      <c r="DI502" s="50"/>
      <c r="DJ502" s="50"/>
      <c r="DK502" s="50"/>
      <c r="DL502" s="50"/>
      <c r="DM502" s="50"/>
      <c r="DN502" s="50"/>
      <c r="DO502" s="50"/>
      <c r="DP502" s="50"/>
      <c r="DQ502" s="50"/>
      <c r="DR502" s="50"/>
      <c r="DS502" s="50"/>
      <c r="DT502" s="50"/>
      <c r="DU502" s="50"/>
      <c r="DV502" s="50"/>
      <c r="DW502" s="50"/>
      <c r="DX502" s="50"/>
      <c r="DY502" s="50"/>
      <c r="DZ502" s="50"/>
      <c r="EA502" s="50"/>
      <c r="EB502" s="50"/>
      <c r="EC502" s="50"/>
      <c r="ED502" s="50"/>
      <c r="EE502" s="50"/>
      <c r="EF502" s="50"/>
      <c r="EG502" s="50"/>
      <c r="EH502" s="50"/>
      <c r="EI502" s="50"/>
      <c r="EJ502" s="50"/>
      <c r="EK502" s="50"/>
      <c r="EL502" s="50"/>
      <c r="EM502" s="50"/>
      <c r="EN502" s="50"/>
      <c r="EO502" s="50"/>
      <c r="EP502" s="50"/>
      <c r="EQ502" s="50"/>
      <c r="ER502" s="50"/>
      <c r="ES502" s="50"/>
      <c r="ET502" s="50"/>
      <c r="EU502" s="50"/>
      <c r="EV502" s="50"/>
      <c r="EW502" s="50"/>
      <c r="EX502" s="50"/>
      <c r="EY502" s="50"/>
      <c r="EZ502" s="50"/>
      <c r="FA502" s="50"/>
      <c r="FB502" s="50"/>
      <c r="FC502" s="50"/>
      <c r="FD502" s="50"/>
      <c r="FE502" s="50"/>
      <c r="FF502" s="50"/>
      <c r="FG502" s="50"/>
      <c r="FH502" s="50"/>
      <c r="FI502" s="50"/>
      <c r="FJ502" s="50"/>
      <c r="FK502" s="50"/>
      <c r="FL502" s="50"/>
      <c r="FM502" s="50"/>
      <c r="FN502" s="50"/>
      <c r="FO502" s="50"/>
      <c r="FP502" s="50"/>
      <c r="FQ502" s="50"/>
      <c r="FR502" s="50"/>
      <c r="FS502" s="50"/>
      <c r="FT502" s="50"/>
      <c r="FU502" s="50"/>
      <c r="FV502" s="50"/>
      <c r="FW502" s="50"/>
      <c r="FX502" s="50"/>
      <c r="FY502" s="50"/>
      <c r="FZ502" s="50"/>
      <c r="GA502" s="50"/>
      <c r="GB502" s="50"/>
      <c r="GC502" s="50"/>
      <c r="GD502" s="50"/>
      <c r="GE502" s="50"/>
      <c r="GF502" s="50"/>
      <c r="GG502" s="50"/>
      <c r="GH502" s="50"/>
      <c r="GI502" s="50"/>
      <c r="GJ502" s="50"/>
      <c r="GK502" s="50"/>
      <c r="GL502" s="50"/>
      <c r="GM502" s="50"/>
      <c r="GN502" s="50"/>
      <c r="GO502" s="50"/>
      <c r="GP502" s="50"/>
      <c r="GQ502" s="50"/>
      <c r="GR502" s="50"/>
      <c r="GS502" s="50"/>
      <c r="GT502" s="50"/>
      <c r="GU502" s="50"/>
      <c r="GV502" s="50"/>
      <c r="GW502" s="50"/>
      <c r="GX502" s="50"/>
      <c r="GY502" s="50"/>
      <c r="GZ502" s="50"/>
      <c r="HA502" s="50"/>
      <c r="HB502" s="50"/>
      <c r="HC502" s="50"/>
      <c r="HD502" s="50"/>
      <c r="HE502" s="50"/>
      <c r="HF502" s="50"/>
      <c r="HG502" s="50"/>
      <c r="HH502" s="50"/>
      <c r="HI502" s="50"/>
      <c r="HJ502" s="50"/>
      <c r="HK502" s="50"/>
      <c r="HL502" s="50"/>
      <c r="HM502" s="50"/>
      <c r="HN502" s="50"/>
      <c r="HO502" s="50"/>
      <c r="HP502" s="50"/>
      <c r="HQ502" s="50"/>
      <c r="HR502" s="50"/>
      <c r="HS502" s="50"/>
      <c r="HT502" s="50"/>
      <c r="HU502" s="50"/>
      <c r="HV502" s="50"/>
      <c r="HW502" s="50"/>
      <c r="HX502" s="50"/>
      <c r="HY502" s="50"/>
      <c r="HZ502" s="50"/>
      <c r="IA502" s="50"/>
      <c r="IB502" s="50"/>
      <c r="IC502" s="50"/>
      <c r="ID502" s="50"/>
      <c r="IE502" s="50"/>
      <c r="IF502" s="50"/>
      <c r="IG502" s="50"/>
      <c r="IH502" s="50"/>
      <c r="II502" s="50"/>
      <c r="IJ502" s="50"/>
      <c r="IK502" s="50"/>
      <c r="IL502" s="50"/>
      <c r="IM502" s="50"/>
      <c r="IN502" s="50"/>
      <c r="IO502" s="50"/>
      <c r="IP502" s="50"/>
      <c r="IQ502" s="50"/>
      <c r="IR502" s="50"/>
      <c r="IS502" s="50"/>
    </row>
    <row r="503" spans="1:253" ht="14.25" customHeight="1" x14ac:dyDescent="0.2">
      <c r="A503" s="56" t="str">
        <f t="shared" si="50"/>
        <v>camera.0021</v>
      </c>
      <c r="B503" s="57">
        <v>21</v>
      </c>
      <c r="C503" s="58" t="s">
        <v>1419</v>
      </c>
      <c r="D503" s="58">
        <v>11</v>
      </c>
      <c r="E503" s="58" t="s">
        <v>1374</v>
      </c>
      <c r="F503" s="58" t="s">
        <v>1375</v>
      </c>
      <c r="G503" s="58" t="s">
        <v>35</v>
      </c>
      <c r="H503" s="58" t="s">
        <v>3722</v>
      </c>
      <c r="I503" s="58" t="s">
        <v>1436</v>
      </c>
      <c r="J503" s="50" t="s">
        <v>37</v>
      </c>
      <c r="K503" s="59" t="s">
        <v>38</v>
      </c>
      <c r="L503" s="60" t="s">
        <v>1437</v>
      </c>
      <c r="M503" s="58" t="s">
        <v>39</v>
      </c>
      <c r="N503" s="58" t="s">
        <v>40</v>
      </c>
      <c r="O503" s="50">
        <v>80</v>
      </c>
      <c r="P503" s="50">
        <v>80</v>
      </c>
      <c r="Q503" s="50">
        <v>554</v>
      </c>
      <c r="R503" s="50" t="s">
        <v>1677</v>
      </c>
      <c r="S503" s="50" t="s">
        <v>606</v>
      </c>
      <c r="T503" s="50">
        <v>2024</v>
      </c>
      <c r="U503" s="50" t="s">
        <v>66</v>
      </c>
      <c r="V503" s="58" t="s">
        <v>1438</v>
      </c>
      <c r="W503" s="50" t="s">
        <v>68</v>
      </c>
      <c r="X503" s="60" t="s">
        <v>42</v>
      </c>
      <c r="AB503" s="58" t="s">
        <v>1419</v>
      </c>
      <c r="AC503" s="50">
        <v>0</v>
      </c>
      <c r="AD503" s="50">
        <v>0</v>
      </c>
      <c r="AE503" s="50">
        <v>0</v>
      </c>
      <c r="AF503" s="50">
        <v>300</v>
      </c>
      <c r="AG503" s="50" t="s">
        <v>43</v>
      </c>
      <c r="AH503" s="50" t="str">
        <f t="shared" si="52"/>
        <v>B-10 11 Pg. Colon</v>
      </c>
      <c r="AI503" s="50"/>
      <c r="AJ503" s="50" t="str">
        <f t="shared" si="53"/>
        <v>{'Camera information':{'Identifier':'camera.0021','Number':21,'Group':'B-10','Name':'B-10 11 Pg. Colon','Location':'RONDES',</v>
      </c>
      <c r="AK503" s="50" t="str">
        <f t="shared" si="51"/>
        <v>'Description':'B-10 11 Pg. Colon','Symbol':'Fixed camera','Owner':'AJUNTAMENT','Municipality':'-','Kilometric Point':'11','Road':'B-10','Direction':'0',</v>
      </c>
      <c r="AL503" s="50" t="str">
        <f t="shared" si="54"/>
        <v>'Latitude':'0','Longitude':'0','Manufacturer':'LANACCESS','Model':'onSafe MPEGx-120E','Protocol':'		LANACCESS','Polling':300,</v>
      </c>
      <c r="AM503" s="50" t="str">
        <f t="shared" si="56"/>
        <v>'Connection':{'Address':'192.168.47.221','Multicast address':'				224.168.47.221','User':'hello','Password':'world','HTTP port':80,'ONVIF port':80,'RTSP port':554},</v>
      </c>
      <c r="AN503" s="50" t="str">
        <f t="shared" si="55"/>
        <v>'PTZ protocol':{'Protocol':'		LANACCESS','Address':			21,'Port':2024,'Serial settings':'1200,8,E,1'}}},</v>
      </c>
      <c r="AO503" s="50"/>
      <c r="AP503" s="50"/>
      <c r="AQ503" s="50"/>
      <c r="AR503" s="50"/>
      <c r="AS503" s="50"/>
      <c r="AT503" s="50"/>
      <c r="AU503" s="50"/>
      <c r="AV503" s="50"/>
      <c r="AW503" s="50"/>
      <c r="AX503" s="50"/>
      <c r="AY503" s="50"/>
      <c r="AZ503" s="50"/>
      <c r="BA503" s="50"/>
      <c r="BB503" s="50"/>
      <c r="BC503" s="50"/>
      <c r="BD503" s="50"/>
      <c r="BE503" s="50"/>
      <c r="BF503" s="50"/>
      <c r="BG503" s="50"/>
      <c r="BH503" s="50"/>
      <c r="BI503" s="50"/>
      <c r="BJ503" s="50"/>
      <c r="BK503" s="50"/>
      <c r="BL503" s="50"/>
      <c r="BM503" s="50"/>
      <c r="BN503" s="50"/>
      <c r="BO503" s="50"/>
      <c r="BP503" s="50"/>
      <c r="BQ503" s="50"/>
      <c r="BR503" s="50"/>
      <c r="BS503" s="50"/>
      <c r="BT503" s="50"/>
      <c r="BU503" s="50"/>
      <c r="BV503" s="50"/>
      <c r="BW503" s="50"/>
      <c r="BX503" s="50"/>
      <c r="BY503" s="50"/>
      <c r="BZ503" s="50"/>
      <c r="CA503" s="50"/>
      <c r="CB503" s="50"/>
      <c r="CC503" s="50"/>
      <c r="CD503" s="50"/>
      <c r="CE503" s="50"/>
      <c r="CF503" s="50"/>
      <c r="CG503" s="50"/>
      <c r="CH503" s="50"/>
      <c r="CI503" s="50"/>
      <c r="CJ503" s="50"/>
      <c r="CK503" s="50"/>
      <c r="CL503" s="50"/>
      <c r="CM503" s="50"/>
      <c r="CN503" s="50"/>
      <c r="CO503" s="50"/>
      <c r="CP503" s="50"/>
      <c r="CQ503" s="50"/>
      <c r="CR503" s="50"/>
      <c r="CS503" s="50"/>
      <c r="CT503" s="50"/>
      <c r="CU503" s="50"/>
      <c r="CV503" s="50"/>
      <c r="CW503" s="50"/>
      <c r="CX503" s="50"/>
      <c r="CY503" s="50"/>
      <c r="CZ503" s="50"/>
      <c r="DA503" s="50"/>
      <c r="DB503" s="50"/>
      <c r="DC503" s="50"/>
      <c r="DD503" s="50"/>
      <c r="DE503" s="50"/>
      <c r="DF503" s="50"/>
      <c r="DG503" s="50"/>
      <c r="DH503" s="50"/>
      <c r="DI503" s="50"/>
      <c r="DJ503" s="50"/>
      <c r="DK503" s="50"/>
      <c r="DL503" s="50"/>
      <c r="DM503" s="50"/>
      <c r="DN503" s="50"/>
      <c r="DO503" s="50"/>
      <c r="DP503" s="50"/>
      <c r="DQ503" s="50"/>
      <c r="DR503" s="50"/>
      <c r="DS503" s="50"/>
      <c r="DT503" s="50"/>
      <c r="DU503" s="50"/>
      <c r="DV503" s="50"/>
      <c r="DW503" s="50"/>
      <c r="DX503" s="50"/>
      <c r="DY503" s="50"/>
      <c r="DZ503" s="50"/>
      <c r="EA503" s="50"/>
      <c r="EB503" s="50"/>
      <c r="EC503" s="50"/>
      <c r="ED503" s="50"/>
      <c r="EE503" s="50"/>
      <c r="EF503" s="50"/>
      <c r="EG503" s="50"/>
      <c r="EH503" s="50"/>
      <c r="EI503" s="50"/>
      <c r="EJ503" s="50"/>
      <c r="EK503" s="50"/>
      <c r="EL503" s="50"/>
      <c r="EM503" s="50"/>
      <c r="EN503" s="50"/>
      <c r="EO503" s="50"/>
      <c r="EP503" s="50"/>
      <c r="EQ503" s="50"/>
      <c r="ER503" s="50"/>
      <c r="ES503" s="50"/>
      <c r="ET503" s="50"/>
      <c r="EU503" s="50"/>
      <c r="EV503" s="50"/>
      <c r="EW503" s="50"/>
      <c r="EX503" s="50"/>
      <c r="EY503" s="50"/>
      <c r="EZ503" s="50"/>
      <c r="FA503" s="50"/>
      <c r="FB503" s="50"/>
      <c r="FC503" s="50"/>
      <c r="FD503" s="50"/>
      <c r="FE503" s="50"/>
      <c r="FF503" s="50"/>
      <c r="FG503" s="50"/>
      <c r="FH503" s="50"/>
      <c r="FI503" s="50"/>
      <c r="FJ503" s="50"/>
      <c r="FK503" s="50"/>
      <c r="FL503" s="50"/>
      <c r="FM503" s="50"/>
      <c r="FN503" s="50"/>
      <c r="FO503" s="50"/>
      <c r="FP503" s="50"/>
      <c r="FQ503" s="50"/>
      <c r="FR503" s="50"/>
      <c r="FS503" s="50"/>
      <c r="FT503" s="50"/>
      <c r="FU503" s="50"/>
      <c r="FV503" s="50"/>
      <c r="FW503" s="50"/>
      <c r="FX503" s="50"/>
      <c r="FY503" s="50"/>
      <c r="FZ503" s="50"/>
      <c r="GA503" s="50"/>
      <c r="GB503" s="50"/>
      <c r="GC503" s="50"/>
      <c r="GD503" s="50"/>
      <c r="GE503" s="50"/>
      <c r="GF503" s="50"/>
      <c r="GG503" s="50"/>
      <c r="GH503" s="50"/>
      <c r="GI503" s="50"/>
      <c r="GJ503" s="50"/>
      <c r="GK503" s="50"/>
      <c r="GL503" s="50"/>
      <c r="GM503" s="50"/>
      <c r="GN503" s="50"/>
      <c r="GO503" s="50"/>
      <c r="GP503" s="50"/>
      <c r="GQ503" s="50"/>
      <c r="GR503" s="50"/>
      <c r="GS503" s="50"/>
      <c r="GT503" s="50"/>
      <c r="GU503" s="50"/>
      <c r="GV503" s="50"/>
      <c r="GW503" s="50"/>
      <c r="GX503" s="50"/>
      <c r="GY503" s="50"/>
      <c r="GZ503" s="50"/>
      <c r="HA503" s="50"/>
      <c r="HB503" s="50"/>
      <c r="HC503" s="50"/>
      <c r="HD503" s="50"/>
      <c r="HE503" s="50"/>
      <c r="HF503" s="50"/>
      <c r="HG503" s="50"/>
      <c r="HH503" s="50"/>
      <c r="HI503" s="50"/>
      <c r="HJ503" s="50"/>
      <c r="HK503" s="50"/>
      <c r="HL503" s="50"/>
      <c r="HM503" s="50"/>
      <c r="HN503" s="50"/>
      <c r="HO503" s="50"/>
      <c r="HP503" s="50"/>
      <c r="HQ503" s="50"/>
      <c r="HR503" s="50"/>
      <c r="HS503" s="50"/>
      <c r="HT503" s="50"/>
      <c r="HU503" s="50"/>
      <c r="HV503" s="50"/>
      <c r="HW503" s="50"/>
      <c r="HX503" s="50"/>
      <c r="HY503" s="50"/>
      <c r="HZ503" s="50"/>
      <c r="IA503" s="50"/>
      <c r="IB503" s="50"/>
      <c r="IC503" s="50"/>
      <c r="ID503" s="50"/>
      <c r="IE503" s="50"/>
      <c r="IF503" s="50"/>
      <c r="IG503" s="50"/>
      <c r="IH503" s="50"/>
      <c r="II503" s="50"/>
      <c r="IJ503" s="50"/>
      <c r="IK503" s="50"/>
      <c r="IL503" s="50"/>
      <c r="IM503" s="50"/>
      <c r="IN503" s="50"/>
      <c r="IO503" s="50"/>
      <c r="IP503" s="50"/>
      <c r="IQ503" s="50"/>
      <c r="IR503" s="50"/>
      <c r="IS503" s="50"/>
    </row>
    <row r="504" spans="1:253" ht="14.25" customHeight="1" x14ac:dyDescent="0.2">
      <c r="A504" s="56" t="str">
        <f t="shared" si="50"/>
        <v>camera.0022</v>
      </c>
      <c r="B504" s="57">
        <v>22</v>
      </c>
      <c r="C504" s="58" t="s">
        <v>1419</v>
      </c>
      <c r="D504" s="58">
        <v>9.4</v>
      </c>
      <c r="E504" s="58" t="s">
        <v>1374</v>
      </c>
      <c r="F504" s="58" t="s">
        <v>1375</v>
      </c>
      <c r="G504" s="58" t="s">
        <v>35</v>
      </c>
      <c r="H504" s="58" t="s">
        <v>3722</v>
      </c>
      <c r="I504" s="58" t="s">
        <v>1439</v>
      </c>
      <c r="J504" s="50" t="s">
        <v>37</v>
      </c>
      <c r="K504" s="59" t="s">
        <v>38</v>
      </c>
      <c r="L504" s="60" t="s">
        <v>1440</v>
      </c>
      <c r="M504" s="58" t="s">
        <v>39</v>
      </c>
      <c r="N504" s="58" t="s">
        <v>40</v>
      </c>
      <c r="O504" s="50">
        <v>80</v>
      </c>
      <c r="P504" s="50">
        <v>80</v>
      </c>
      <c r="Q504" s="50">
        <v>554</v>
      </c>
      <c r="R504" s="50" t="s">
        <v>1677</v>
      </c>
      <c r="S504" s="50" t="s">
        <v>611</v>
      </c>
      <c r="T504" s="50">
        <v>2024</v>
      </c>
      <c r="U504" s="50" t="s">
        <v>66</v>
      </c>
      <c r="V504" s="58" t="s">
        <v>1441</v>
      </c>
      <c r="W504" s="50" t="s">
        <v>68</v>
      </c>
      <c r="X504" s="60" t="s">
        <v>42</v>
      </c>
      <c r="AB504" s="58" t="s">
        <v>1419</v>
      </c>
      <c r="AC504" s="50">
        <v>0</v>
      </c>
      <c r="AD504" s="50">
        <v>0</v>
      </c>
      <c r="AE504" s="50">
        <v>0</v>
      </c>
      <c r="AF504" s="50">
        <v>300</v>
      </c>
      <c r="AG504" s="50" t="s">
        <v>43</v>
      </c>
      <c r="AH504" s="50" t="str">
        <f t="shared" si="52"/>
        <v>B-10 9,4 Barceloneta</v>
      </c>
      <c r="AI504" s="50"/>
      <c r="AJ504" s="50" t="str">
        <f t="shared" si="53"/>
        <v>{'Camera information':{'Identifier':'camera.0022','Number':22,'Group':'B-10','Name':'B-10 9,4 Barceloneta','Location':'RONDES',</v>
      </c>
      <c r="AK504" s="50" t="str">
        <f t="shared" si="51"/>
        <v>'Description':'B-10 9,4 Barceloneta','Symbol':'Fixed camera','Owner':'AJUNTAMENT','Municipality':'-','Kilometric Point':'9,4','Road':'B-10','Direction':'0',</v>
      </c>
      <c r="AL504" s="50" t="str">
        <f t="shared" si="54"/>
        <v>'Latitude':'0','Longitude':'0','Manufacturer':'LANACCESS','Model':'onSafe MPEGx-120E','Protocol':'		LANACCESS','Polling':300,</v>
      </c>
      <c r="AM504" s="50" t="str">
        <f t="shared" si="56"/>
        <v>'Connection':{'Address':'192.168.47.222','Multicast address':'				224.168.47.222','User':'hello','Password':'world','HTTP port':80,'ONVIF port':80,'RTSP port':554},</v>
      </c>
      <c r="AN504" s="50" t="str">
        <f t="shared" si="55"/>
        <v>'PTZ protocol':{'Protocol':'		LANACCESS','Address':			22,'Port':2024,'Serial settings':'1200,8,E,1'}}},</v>
      </c>
      <c r="AO504" s="50"/>
      <c r="AP504" s="50"/>
      <c r="AQ504" s="50"/>
      <c r="AR504" s="50"/>
      <c r="AS504" s="50"/>
      <c r="AT504" s="50"/>
      <c r="AU504" s="50"/>
      <c r="AV504" s="50"/>
      <c r="AW504" s="50"/>
      <c r="AX504" s="50"/>
      <c r="AY504" s="50"/>
      <c r="AZ504" s="50"/>
      <c r="BA504" s="50"/>
      <c r="BB504" s="50"/>
      <c r="BC504" s="50"/>
      <c r="BD504" s="50"/>
      <c r="BE504" s="50"/>
      <c r="BF504" s="50"/>
      <c r="BG504" s="50"/>
      <c r="BH504" s="50"/>
      <c r="BI504" s="50"/>
      <c r="BJ504" s="50"/>
      <c r="BK504" s="50"/>
      <c r="BL504" s="50"/>
      <c r="BM504" s="50"/>
      <c r="BN504" s="50"/>
      <c r="BO504" s="50"/>
      <c r="BP504" s="50"/>
      <c r="BQ504" s="50"/>
      <c r="BR504" s="50"/>
      <c r="BS504" s="50"/>
      <c r="BT504" s="50"/>
      <c r="BU504" s="50"/>
      <c r="BV504" s="50"/>
      <c r="BW504" s="50"/>
      <c r="BX504" s="50"/>
      <c r="BY504" s="50"/>
      <c r="BZ504" s="50"/>
      <c r="CA504" s="50"/>
      <c r="CB504" s="50"/>
      <c r="CC504" s="50"/>
      <c r="CD504" s="50"/>
      <c r="CE504" s="50"/>
      <c r="CF504" s="50"/>
      <c r="CG504" s="50"/>
      <c r="CH504" s="50"/>
      <c r="CI504" s="50"/>
      <c r="CJ504" s="50"/>
      <c r="CK504" s="50"/>
      <c r="CL504" s="50"/>
      <c r="CM504" s="50"/>
      <c r="CN504" s="50"/>
      <c r="CO504" s="50"/>
      <c r="CP504" s="50"/>
      <c r="CQ504" s="50"/>
      <c r="CR504" s="50"/>
      <c r="CS504" s="50"/>
      <c r="CT504" s="50"/>
      <c r="CU504" s="50"/>
      <c r="CV504" s="50"/>
      <c r="CW504" s="50"/>
      <c r="CX504" s="50"/>
      <c r="CY504" s="50"/>
      <c r="CZ504" s="50"/>
      <c r="DA504" s="50"/>
      <c r="DB504" s="50"/>
      <c r="DC504" s="50"/>
      <c r="DD504" s="50"/>
      <c r="DE504" s="50"/>
      <c r="DF504" s="50"/>
      <c r="DG504" s="50"/>
      <c r="DH504" s="50"/>
      <c r="DI504" s="50"/>
      <c r="DJ504" s="50"/>
      <c r="DK504" s="50"/>
      <c r="DL504" s="50"/>
      <c r="DM504" s="50"/>
      <c r="DN504" s="50"/>
      <c r="DO504" s="50"/>
      <c r="DP504" s="50"/>
      <c r="DQ504" s="50"/>
      <c r="DR504" s="50"/>
      <c r="DS504" s="50"/>
      <c r="DT504" s="50"/>
      <c r="DU504" s="50"/>
      <c r="DV504" s="50"/>
      <c r="DW504" s="50"/>
      <c r="DX504" s="50"/>
      <c r="DY504" s="50"/>
      <c r="DZ504" s="50"/>
      <c r="EA504" s="50"/>
      <c r="EB504" s="50"/>
      <c r="EC504" s="50"/>
      <c r="ED504" s="50"/>
      <c r="EE504" s="50"/>
      <c r="EF504" s="50"/>
      <c r="EG504" s="50"/>
      <c r="EH504" s="50"/>
      <c r="EI504" s="50"/>
      <c r="EJ504" s="50"/>
      <c r="EK504" s="50"/>
      <c r="EL504" s="50"/>
      <c r="EM504" s="50"/>
      <c r="EN504" s="50"/>
      <c r="EO504" s="50"/>
      <c r="EP504" s="50"/>
      <c r="EQ504" s="50"/>
      <c r="ER504" s="50"/>
      <c r="ES504" s="50"/>
      <c r="ET504" s="50"/>
      <c r="EU504" s="50"/>
      <c r="EV504" s="50"/>
      <c r="EW504" s="50"/>
      <c r="EX504" s="50"/>
      <c r="EY504" s="50"/>
      <c r="EZ504" s="50"/>
      <c r="FA504" s="50"/>
      <c r="FB504" s="50"/>
      <c r="FC504" s="50"/>
      <c r="FD504" s="50"/>
      <c r="FE504" s="50"/>
      <c r="FF504" s="50"/>
      <c r="FG504" s="50"/>
      <c r="FH504" s="50"/>
      <c r="FI504" s="50"/>
      <c r="FJ504" s="50"/>
      <c r="FK504" s="50"/>
      <c r="FL504" s="50"/>
      <c r="FM504" s="50"/>
      <c r="FN504" s="50"/>
      <c r="FO504" s="50"/>
      <c r="FP504" s="50"/>
      <c r="FQ504" s="50"/>
      <c r="FR504" s="50"/>
      <c r="FS504" s="50"/>
      <c r="FT504" s="50"/>
      <c r="FU504" s="50"/>
      <c r="FV504" s="50"/>
      <c r="FW504" s="50"/>
      <c r="FX504" s="50"/>
      <c r="FY504" s="50"/>
      <c r="FZ504" s="50"/>
      <c r="GA504" s="50"/>
      <c r="GB504" s="50"/>
      <c r="GC504" s="50"/>
      <c r="GD504" s="50"/>
      <c r="GE504" s="50"/>
      <c r="GF504" s="50"/>
      <c r="GG504" s="50"/>
      <c r="GH504" s="50"/>
      <c r="GI504" s="50"/>
      <c r="GJ504" s="50"/>
      <c r="GK504" s="50"/>
      <c r="GL504" s="50"/>
      <c r="GM504" s="50"/>
      <c r="GN504" s="50"/>
      <c r="GO504" s="50"/>
      <c r="GP504" s="50"/>
      <c r="GQ504" s="50"/>
      <c r="GR504" s="50"/>
      <c r="GS504" s="50"/>
      <c r="GT504" s="50"/>
      <c r="GU504" s="50"/>
      <c r="GV504" s="50"/>
      <c r="GW504" s="50"/>
      <c r="GX504" s="50"/>
      <c r="GY504" s="50"/>
      <c r="GZ504" s="50"/>
      <c r="HA504" s="50"/>
      <c r="HB504" s="50"/>
      <c r="HC504" s="50"/>
      <c r="HD504" s="50"/>
      <c r="HE504" s="50"/>
      <c r="HF504" s="50"/>
      <c r="HG504" s="50"/>
      <c r="HH504" s="50"/>
      <c r="HI504" s="50"/>
      <c r="HJ504" s="50"/>
      <c r="HK504" s="50"/>
      <c r="HL504" s="50"/>
      <c r="HM504" s="50"/>
      <c r="HN504" s="50"/>
      <c r="HO504" s="50"/>
      <c r="HP504" s="50"/>
      <c r="HQ504" s="50"/>
      <c r="HR504" s="50"/>
      <c r="HS504" s="50"/>
      <c r="HT504" s="50"/>
      <c r="HU504" s="50"/>
      <c r="HV504" s="50"/>
      <c r="HW504" s="50"/>
      <c r="HX504" s="50"/>
      <c r="HY504" s="50"/>
      <c r="HZ504" s="50"/>
      <c r="IA504" s="50"/>
      <c r="IB504" s="50"/>
      <c r="IC504" s="50"/>
      <c r="ID504" s="50"/>
      <c r="IE504" s="50"/>
      <c r="IF504" s="50"/>
      <c r="IG504" s="50"/>
      <c r="IH504" s="50"/>
      <c r="II504" s="50"/>
      <c r="IJ504" s="50"/>
      <c r="IK504" s="50"/>
      <c r="IL504" s="50"/>
      <c r="IM504" s="50"/>
      <c r="IN504" s="50"/>
      <c r="IO504" s="50"/>
      <c r="IP504" s="50"/>
      <c r="IQ504" s="50"/>
      <c r="IR504" s="50"/>
      <c r="IS504" s="50"/>
    </row>
    <row r="505" spans="1:253" ht="14.25" customHeight="1" x14ac:dyDescent="0.2">
      <c r="A505" s="56" t="str">
        <f t="shared" si="50"/>
        <v>camera.0023</v>
      </c>
      <c r="B505" s="57">
        <v>23</v>
      </c>
      <c r="C505" s="58" t="s">
        <v>1419</v>
      </c>
      <c r="D505" s="58">
        <v>8.92</v>
      </c>
      <c r="E505" s="58" t="s">
        <v>1374</v>
      </c>
      <c r="F505" s="58" t="s">
        <v>1375</v>
      </c>
      <c r="G505" s="58" t="s">
        <v>35</v>
      </c>
      <c r="H505" s="58" t="s">
        <v>860</v>
      </c>
      <c r="I505" s="58" t="s">
        <v>1442</v>
      </c>
      <c r="J505" s="50" t="s">
        <v>37</v>
      </c>
      <c r="K505" s="59" t="s">
        <v>38</v>
      </c>
      <c r="L505" s="60" t="s">
        <v>1443</v>
      </c>
      <c r="M505" s="58" t="s">
        <v>39</v>
      </c>
      <c r="N505" s="58" t="s">
        <v>40</v>
      </c>
      <c r="O505" s="50">
        <v>80</v>
      </c>
      <c r="P505" s="50">
        <v>80</v>
      </c>
      <c r="Q505" s="50">
        <v>554</v>
      </c>
      <c r="R505" s="50" t="s">
        <v>1677</v>
      </c>
      <c r="S505" s="50" t="s">
        <v>614</v>
      </c>
      <c r="T505" s="50">
        <v>2024</v>
      </c>
      <c r="U505" s="50" t="s">
        <v>66</v>
      </c>
      <c r="V505" s="58" t="s">
        <v>1444</v>
      </c>
      <c r="W505" s="50" t="s">
        <v>68</v>
      </c>
      <c r="X505" s="60" t="s">
        <v>42</v>
      </c>
      <c r="AB505" s="58" t="s">
        <v>1419</v>
      </c>
      <c r="AC505" s="50" t="s">
        <v>89</v>
      </c>
      <c r="AD505" s="50">
        <v>0</v>
      </c>
      <c r="AE505" s="50">
        <v>0</v>
      </c>
      <c r="AF505" s="50">
        <v>300</v>
      </c>
      <c r="AG505" s="50" t="s">
        <v>43</v>
      </c>
      <c r="AH505" s="50" t="str">
        <f t="shared" si="52"/>
        <v>B-10 8,92 Avda. Carles I</v>
      </c>
      <c r="AI505" s="50"/>
      <c r="AJ505" s="50" t="str">
        <f t="shared" si="53"/>
        <v>{'Camera information':{'Identifier':'camera.0023','Number':23,'Group':'B-10','Name':'B-10 8,92 Avda. Carles I','Location':'RONDES',</v>
      </c>
      <c r="AK505" s="50" t="str">
        <f t="shared" si="51"/>
        <v>'Description':'B-10 8,92 Avda. Carles I','Symbol':'Fixed camera','Owner':'AJUNTAMENT','Municipality':'Barcelona','Kilometric Point':'8,92','Road':'B-10','Direction':'0',</v>
      </c>
      <c r="AL505" s="50" t="str">
        <f t="shared" si="54"/>
        <v>'Latitude':'0','Longitude':'0','Manufacturer':'LANACCESS','Model':'onSafe MPEGx-120E','Protocol':'		LANACCESS','Polling':300,</v>
      </c>
      <c r="AM505" s="50" t="str">
        <f t="shared" si="56"/>
        <v>'Connection':{'Address':'192.168.47.223','Multicast address':'				224.168.47.223','User':'hello','Password':'world','HTTP port':80,'ONVIF port':80,'RTSP port':554},</v>
      </c>
      <c r="AN505" s="50" t="str">
        <f t="shared" si="55"/>
        <v>'PTZ protocol':{'Protocol':'		LANACCESS','Address':			23,'Port':2024,'Serial settings':'1200,8,E,1'}}},</v>
      </c>
      <c r="AO505" s="50"/>
      <c r="AP505" s="50"/>
      <c r="AQ505" s="50"/>
      <c r="AR505" s="50"/>
      <c r="AS505" s="50"/>
      <c r="AT505" s="50"/>
      <c r="AU505" s="50"/>
      <c r="AV505" s="50"/>
      <c r="AW505" s="50"/>
      <c r="AX505" s="50"/>
      <c r="AY505" s="50"/>
      <c r="AZ505" s="50"/>
      <c r="BA505" s="50"/>
      <c r="BB505" s="50"/>
      <c r="BC505" s="50"/>
      <c r="BD505" s="50"/>
      <c r="BE505" s="50"/>
      <c r="BF505" s="50"/>
      <c r="BG505" s="50"/>
      <c r="BH505" s="50"/>
      <c r="BI505" s="50"/>
      <c r="BJ505" s="50"/>
      <c r="BK505" s="50"/>
      <c r="BL505" s="50"/>
      <c r="BM505" s="50"/>
      <c r="BN505" s="50"/>
      <c r="BO505" s="50"/>
      <c r="BP505" s="50"/>
      <c r="BQ505" s="50"/>
      <c r="BR505" s="50"/>
      <c r="BS505" s="50"/>
      <c r="BT505" s="50"/>
      <c r="BU505" s="50"/>
      <c r="BV505" s="50"/>
      <c r="BW505" s="50"/>
      <c r="BX505" s="50"/>
      <c r="BY505" s="50"/>
      <c r="BZ505" s="50"/>
      <c r="CA505" s="50"/>
      <c r="CB505" s="50"/>
      <c r="CC505" s="50"/>
      <c r="CD505" s="50"/>
      <c r="CE505" s="50"/>
      <c r="CF505" s="50"/>
      <c r="CG505" s="50"/>
      <c r="CH505" s="50"/>
      <c r="CI505" s="50"/>
      <c r="CJ505" s="50"/>
      <c r="CK505" s="50"/>
      <c r="CL505" s="50"/>
      <c r="CM505" s="50"/>
      <c r="CN505" s="50"/>
      <c r="CO505" s="50"/>
      <c r="CP505" s="50"/>
      <c r="CQ505" s="50"/>
      <c r="CR505" s="50"/>
      <c r="CS505" s="50"/>
      <c r="CT505" s="50"/>
      <c r="CU505" s="50"/>
      <c r="CV505" s="50"/>
      <c r="CW505" s="50"/>
      <c r="CX505" s="50"/>
      <c r="CY505" s="50"/>
      <c r="CZ505" s="50"/>
      <c r="DA505" s="50"/>
      <c r="DB505" s="50"/>
      <c r="DC505" s="50"/>
      <c r="DD505" s="50"/>
      <c r="DE505" s="50"/>
      <c r="DF505" s="50"/>
      <c r="DG505" s="50"/>
      <c r="DH505" s="50"/>
      <c r="DI505" s="50"/>
      <c r="DJ505" s="50"/>
      <c r="DK505" s="50"/>
      <c r="DL505" s="50"/>
      <c r="DM505" s="50"/>
      <c r="DN505" s="50"/>
      <c r="DO505" s="50"/>
      <c r="DP505" s="50"/>
      <c r="DQ505" s="50"/>
      <c r="DR505" s="50"/>
      <c r="DS505" s="50"/>
      <c r="DT505" s="50"/>
      <c r="DU505" s="50"/>
      <c r="DV505" s="50"/>
      <c r="DW505" s="50"/>
      <c r="DX505" s="50"/>
      <c r="DY505" s="50"/>
      <c r="DZ505" s="50"/>
      <c r="EA505" s="50"/>
      <c r="EB505" s="50"/>
      <c r="EC505" s="50"/>
      <c r="ED505" s="50"/>
      <c r="EE505" s="50"/>
      <c r="EF505" s="50"/>
      <c r="EG505" s="50"/>
      <c r="EH505" s="50"/>
      <c r="EI505" s="50"/>
      <c r="EJ505" s="50"/>
      <c r="EK505" s="50"/>
      <c r="EL505" s="50"/>
      <c r="EM505" s="50"/>
      <c r="EN505" s="50"/>
      <c r="EO505" s="50"/>
      <c r="EP505" s="50"/>
      <c r="EQ505" s="50"/>
      <c r="ER505" s="50"/>
      <c r="ES505" s="50"/>
      <c r="ET505" s="50"/>
      <c r="EU505" s="50"/>
      <c r="EV505" s="50"/>
      <c r="EW505" s="50"/>
      <c r="EX505" s="50"/>
      <c r="EY505" s="50"/>
      <c r="EZ505" s="50"/>
      <c r="FA505" s="50"/>
      <c r="FB505" s="50"/>
      <c r="FC505" s="50"/>
      <c r="FD505" s="50"/>
      <c r="FE505" s="50"/>
      <c r="FF505" s="50"/>
      <c r="FG505" s="50"/>
      <c r="FH505" s="50"/>
      <c r="FI505" s="50"/>
      <c r="FJ505" s="50"/>
      <c r="FK505" s="50"/>
      <c r="FL505" s="50"/>
      <c r="FM505" s="50"/>
      <c r="FN505" s="50"/>
      <c r="FO505" s="50"/>
      <c r="FP505" s="50"/>
      <c r="FQ505" s="50"/>
      <c r="FR505" s="50"/>
      <c r="FS505" s="50"/>
      <c r="FT505" s="50"/>
      <c r="FU505" s="50"/>
      <c r="FV505" s="50"/>
      <c r="FW505" s="50"/>
      <c r="FX505" s="50"/>
      <c r="FY505" s="50"/>
      <c r="FZ505" s="50"/>
      <c r="GA505" s="50"/>
      <c r="GB505" s="50"/>
      <c r="GC505" s="50"/>
      <c r="GD505" s="50"/>
      <c r="GE505" s="50"/>
      <c r="GF505" s="50"/>
      <c r="GG505" s="50"/>
      <c r="GH505" s="50"/>
      <c r="GI505" s="50"/>
      <c r="GJ505" s="50"/>
      <c r="GK505" s="50"/>
      <c r="GL505" s="50"/>
      <c r="GM505" s="50"/>
      <c r="GN505" s="50"/>
      <c r="GO505" s="50"/>
      <c r="GP505" s="50"/>
      <c r="GQ505" s="50"/>
      <c r="GR505" s="50"/>
      <c r="GS505" s="50"/>
      <c r="GT505" s="50"/>
      <c r="GU505" s="50"/>
      <c r="GV505" s="50"/>
      <c r="GW505" s="50"/>
      <c r="GX505" s="50"/>
      <c r="GY505" s="50"/>
      <c r="GZ505" s="50"/>
      <c r="HA505" s="50"/>
      <c r="HB505" s="50"/>
      <c r="HC505" s="50"/>
      <c r="HD505" s="50"/>
      <c r="HE505" s="50"/>
      <c r="HF505" s="50"/>
      <c r="HG505" s="50"/>
      <c r="HH505" s="50"/>
      <c r="HI505" s="50"/>
      <c r="HJ505" s="50"/>
      <c r="HK505" s="50"/>
      <c r="HL505" s="50"/>
      <c r="HM505" s="50"/>
      <c r="HN505" s="50"/>
      <c r="HO505" s="50"/>
      <c r="HP505" s="50"/>
      <c r="HQ505" s="50"/>
      <c r="HR505" s="50"/>
      <c r="HS505" s="50"/>
      <c r="HT505" s="50"/>
      <c r="HU505" s="50"/>
      <c r="HV505" s="50"/>
      <c r="HW505" s="50"/>
      <c r="HX505" s="50"/>
      <c r="HY505" s="50"/>
      <c r="HZ505" s="50"/>
      <c r="IA505" s="50"/>
      <c r="IB505" s="50"/>
      <c r="IC505" s="50"/>
      <c r="ID505" s="50"/>
      <c r="IE505" s="50"/>
      <c r="IF505" s="50"/>
      <c r="IG505" s="50"/>
      <c r="IH505" s="50"/>
      <c r="II505" s="50"/>
      <c r="IJ505" s="50"/>
      <c r="IK505" s="50"/>
      <c r="IL505" s="50"/>
      <c r="IM505" s="50"/>
      <c r="IN505" s="50"/>
      <c r="IO505" s="50"/>
      <c r="IP505" s="50"/>
      <c r="IQ505" s="50"/>
      <c r="IR505" s="50"/>
      <c r="IS505" s="50"/>
    </row>
    <row r="506" spans="1:253" ht="12.75" x14ac:dyDescent="0.2">
      <c r="A506" s="56" t="str">
        <f t="shared" si="50"/>
        <v>camera.0024</v>
      </c>
      <c r="B506" s="57">
        <v>24</v>
      </c>
      <c r="C506" s="58" t="s">
        <v>1419</v>
      </c>
      <c r="D506" s="58">
        <v>7.99</v>
      </c>
      <c r="E506" s="58" t="s">
        <v>1374</v>
      </c>
      <c r="F506" s="58" t="s">
        <v>1375</v>
      </c>
      <c r="G506" s="58" t="s">
        <v>35</v>
      </c>
      <c r="H506" s="58" t="s">
        <v>860</v>
      </c>
      <c r="I506" s="58" t="s">
        <v>1445</v>
      </c>
      <c r="J506" s="50" t="s">
        <v>37</v>
      </c>
      <c r="K506" s="59" t="s">
        <v>38</v>
      </c>
      <c r="L506" s="60" t="s">
        <v>1446</v>
      </c>
      <c r="M506" s="58" t="s">
        <v>39</v>
      </c>
      <c r="N506" s="58" t="s">
        <v>40</v>
      </c>
      <c r="O506" s="50">
        <v>80</v>
      </c>
      <c r="P506" s="50">
        <v>80</v>
      </c>
      <c r="Q506" s="50">
        <v>554</v>
      </c>
      <c r="R506" s="50" t="s">
        <v>1677</v>
      </c>
      <c r="S506" s="50" t="s">
        <v>616</v>
      </c>
      <c r="T506" s="50">
        <v>2024</v>
      </c>
      <c r="U506" s="50" t="s">
        <v>66</v>
      </c>
      <c r="V506" s="58" t="s">
        <v>1447</v>
      </c>
      <c r="W506" s="50" t="s">
        <v>68</v>
      </c>
      <c r="X506" s="60" t="s">
        <v>42</v>
      </c>
      <c r="AB506" s="58" t="s">
        <v>1419</v>
      </c>
      <c r="AC506" s="50" t="s">
        <v>89</v>
      </c>
      <c r="AD506" s="50">
        <v>0</v>
      </c>
      <c r="AE506" s="50">
        <v>0</v>
      </c>
      <c r="AF506" s="50">
        <v>300</v>
      </c>
      <c r="AG506" s="50" t="s">
        <v>43</v>
      </c>
      <c r="AH506" s="50" t="str">
        <f t="shared" si="52"/>
        <v>B-10 7,99 Badajoz</v>
      </c>
      <c r="AI506" s="50"/>
      <c r="AJ506" s="50" t="str">
        <f t="shared" si="53"/>
        <v>{'Camera information':{'Identifier':'camera.0024','Number':24,'Group':'B-10','Name':'B-10 7,99 Badajoz','Location':'RONDES',</v>
      </c>
      <c r="AK506" s="50" t="str">
        <f t="shared" si="51"/>
        <v>'Description':'B-10 7,99 Badajoz','Symbol':'Fixed camera','Owner':'AJUNTAMENT','Municipality':'Barcelona','Kilometric Point':'7,99','Road':'B-10','Direction':'0',</v>
      </c>
      <c r="AL506" s="50" t="str">
        <f t="shared" si="54"/>
        <v>'Latitude':'0','Longitude':'0','Manufacturer':'LANACCESS','Model':'onSafe MPEGx-120E','Protocol':'		LANACCESS','Polling':300,</v>
      </c>
      <c r="AM506" s="50" t="str">
        <f t="shared" si="56"/>
        <v>'Connection':{'Address':'192.168.47.224','Multicast address':'				224.168.47.224','User':'hello','Password':'world','HTTP port':80,'ONVIF port':80,'RTSP port':554},</v>
      </c>
      <c r="AN506" s="50" t="str">
        <f t="shared" si="55"/>
        <v>'PTZ protocol':{'Protocol':'		LANACCESS','Address':			24,'Port':2024,'Serial settings':'1200,8,E,1'}}},</v>
      </c>
      <c r="AO506" s="50"/>
      <c r="AP506" s="50"/>
      <c r="AQ506" s="50"/>
      <c r="AR506" s="50"/>
      <c r="AS506" s="50"/>
      <c r="AT506" s="50"/>
      <c r="AU506" s="50"/>
      <c r="AV506" s="50"/>
      <c r="AW506" s="50"/>
      <c r="AX506" s="50"/>
      <c r="AY506" s="50"/>
      <c r="AZ506" s="50"/>
      <c r="BA506" s="50"/>
      <c r="BB506" s="50"/>
      <c r="BC506" s="50"/>
      <c r="BD506" s="50"/>
      <c r="BE506" s="50"/>
      <c r="BF506" s="50"/>
      <c r="BG506" s="50"/>
      <c r="BH506" s="50"/>
      <c r="BI506" s="50"/>
      <c r="BJ506" s="50"/>
      <c r="BK506" s="50"/>
      <c r="BL506" s="50"/>
      <c r="BM506" s="50"/>
      <c r="BN506" s="50"/>
      <c r="BO506" s="50"/>
      <c r="BP506" s="50"/>
      <c r="BQ506" s="50"/>
      <c r="BR506" s="50"/>
      <c r="BS506" s="50"/>
      <c r="BT506" s="50"/>
      <c r="BU506" s="50"/>
      <c r="BV506" s="50"/>
      <c r="BW506" s="50"/>
      <c r="BX506" s="50"/>
      <c r="BY506" s="50"/>
      <c r="BZ506" s="50"/>
      <c r="CA506" s="50"/>
      <c r="CB506" s="50"/>
      <c r="CC506" s="50"/>
      <c r="CD506" s="50"/>
      <c r="CE506" s="50"/>
      <c r="CF506" s="50"/>
      <c r="CG506" s="50"/>
      <c r="CH506" s="50"/>
      <c r="CI506" s="50"/>
      <c r="CJ506" s="50"/>
      <c r="CK506" s="50"/>
      <c r="CL506" s="50"/>
      <c r="CM506" s="50"/>
      <c r="CN506" s="50"/>
      <c r="CO506" s="50"/>
      <c r="CP506" s="50"/>
      <c r="CQ506" s="50"/>
      <c r="CR506" s="50"/>
      <c r="CS506" s="50"/>
      <c r="CT506" s="50"/>
      <c r="CU506" s="50"/>
      <c r="CV506" s="50"/>
      <c r="CW506" s="50"/>
      <c r="CX506" s="50"/>
      <c r="CY506" s="50"/>
      <c r="CZ506" s="50"/>
      <c r="DA506" s="50"/>
      <c r="DB506" s="50"/>
      <c r="DC506" s="50"/>
      <c r="DD506" s="50"/>
      <c r="DE506" s="50"/>
      <c r="DF506" s="50"/>
      <c r="DG506" s="50"/>
      <c r="DH506" s="50"/>
      <c r="DI506" s="50"/>
      <c r="DJ506" s="50"/>
      <c r="DK506" s="50"/>
      <c r="DL506" s="50"/>
      <c r="DM506" s="50"/>
      <c r="DN506" s="50"/>
      <c r="DO506" s="50"/>
      <c r="DP506" s="50"/>
      <c r="DQ506" s="50"/>
      <c r="DR506" s="50"/>
      <c r="DS506" s="50"/>
      <c r="DT506" s="50"/>
      <c r="DU506" s="50"/>
      <c r="DV506" s="50"/>
      <c r="DW506" s="50"/>
      <c r="DX506" s="50"/>
      <c r="DY506" s="50"/>
      <c r="DZ506" s="50"/>
      <c r="EA506" s="50"/>
      <c r="EB506" s="50"/>
      <c r="EC506" s="50"/>
      <c r="ED506" s="50"/>
      <c r="EE506" s="50"/>
      <c r="EF506" s="50"/>
      <c r="EG506" s="50"/>
      <c r="EH506" s="50"/>
      <c r="EI506" s="50"/>
      <c r="EJ506" s="50"/>
      <c r="EK506" s="50"/>
      <c r="EL506" s="50"/>
      <c r="EM506" s="50"/>
      <c r="EN506" s="50"/>
      <c r="EO506" s="50"/>
      <c r="EP506" s="50"/>
      <c r="EQ506" s="50"/>
      <c r="ER506" s="50"/>
      <c r="ES506" s="50"/>
      <c r="ET506" s="50"/>
      <c r="EU506" s="50"/>
      <c r="EV506" s="50"/>
      <c r="EW506" s="50"/>
      <c r="EX506" s="50"/>
      <c r="EY506" s="50"/>
      <c r="EZ506" s="50"/>
      <c r="FA506" s="50"/>
      <c r="FB506" s="50"/>
      <c r="FC506" s="50"/>
      <c r="FD506" s="50"/>
      <c r="FE506" s="50"/>
      <c r="FF506" s="50"/>
      <c r="FG506" s="50"/>
      <c r="FH506" s="50"/>
      <c r="FI506" s="50"/>
      <c r="FJ506" s="50"/>
      <c r="FK506" s="50"/>
      <c r="FL506" s="50"/>
      <c r="FM506" s="50"/>
      <c r="FN506" s="50"/>
      <c r="FO506" s="50"/>
      <c r="FP506" s="50"/>
      <c r="FQ506" s="50"/>
      <c r="FR506" s="50"/>
      <c r="FS506" s="50"/>
      <c r="FT506" s="50"/>
      <c r="FU506" s="50"/>
      <c r="FV506" s="50"/>
      <c r="FW506" s="50"/>
      <c r="FX506" s="50"/>
      <c r="FY506" s="50"/>
      <c r="FZ506" s="50"/>
      <c r="GA506" s="50"/>
      <c r="GB506" s="50"/>
      <c r="GC506" s="50"/>
      <c r="GD506" s="50"/>
      <c r="GE506" s="50"/>
      <c r="GF506" s="50"/>
      <c r="GG506" s="50"/>
      <c r="GH506" s="50"/>
      <c r="GI506" s="50"/>
      <c r="GJ506" s="50"/>
      <c r="GK506" s="50"/>
      <c r="GL506" s="50"/>
      <c r="GM506" s="50"/>
      <c r="GN506" s="50"/>
      <c r="GO506" s="50"/>
      <c r="GP506" s="50"/>
      <c r="GQ506" s="50"/>
      <c r="GR506" s="50"/>
      <c r="GS506" s="50"/>
      <c r="GT506" s="50"/>
      <c r="GU506" s="50"/>
      <c r="GV506" s="50"/>
      <c r="GW506" s="50"/>
      <c r="GX506" s="50"/>
      <c r="GY506" s="50"/>
      <c r="GZ506" s="50"/>
      <c r="HA506" s="50"/>
      <c r="HB506" s="50"/>
      <c r="HC506" s="50"/>
      <c r="HD506" s="50"/>
      <c r="HE506" s="50"/>
      <c r="HF506" s="50"/>
      <c r="HG506" s="50"/>
      <c r="HH506" s="50"/>
      <c r="HI506" s="50"/>
      <c r="HJ506" s="50"/>
      <c r="HK506" s="50"/>
      <c r="HL506" s="50"/>
      <c r="HM506" s="50"/>
      <c r="HN506" s="50"/>
      <c r="HO506" s="50"/>
      <c r="HP506" s="50"/>
      <c r="HQ506" s="50"/>
      <c r="HR506" s="50"/>
      <c r="HS506" s="50"/>
      <c r="HT506" s="50"/>
      <c r="HU506" s="50"/>
      <c r="HV506" s="50"/>
      <c r="HW506" s="50"/>
      <c r="HX506" s="50"/>
      <c r="HY506" s="50"/>
      <c r="HZ506" s="50"/>
      <c r="IA506" s="50"/>
      <c r="IB506" s="50"/>
      <c r="IC506" s="50"/>
      <c r="ID506" s="50"/>
      <c r="IE506" s="50"/>
      <c r="IF506" s="50"/>
      <c r="IG506" s="50"/>
      <c r="IH506" s="50"/>
      <c r="II506" s="50"/>
      <c r="IJ506" s="50"/>
      <c r="IK506" s="50"/>
      <c r="IL506" s="50"/>
      <c r="IM506" s="50"/>
      <c r="IN506" s="50"/>
      <c r="IO506" s="50"/>
      <c r="IP506" s="50"/>
      <c r="IQ506" s="50"/>
      <c r="IR506" s="50"/>
      <c r="IS506" s="50"/>
    </row>
    <row r="507" spans="1:253" ht="12.75" x14ac:dyDescent="0.2">
      <c r="A507" s="56" t="str">
        <f t="shared" si="50"/>
        <v>camera.0025</v>
      </c>
      <c r="B507" s="57">
        <v>25</v>
      </c>
      <c r="C507" s="58" t="s">
        <v>1419</v>
      </c>
      <c r="D507" s="58">
        <v>6.7</v>
      </c>
      <c r="E507" s="58" t="s">
        <v>1374</v>
      </c>
      <c r="F507" s="58" t="s">
        <v>1375</v>
      </c>
      <c r="G507" s="58" t="s">
        <v>35</v>
      </c>
      <c r="H507" s="58" t="s">
        <v>860</v>
      </c>
      <c r="I507" s="58" t="s">
        <v>1448</v>
      </c>
      <c r="J507" s="50" t="s">
        <v>37</v>
      </c>
      <c r="K507" s="59" t="s">
        <v>38</v>
      </c>
      <c r="L507" s="60" t="s">
        <v>1449</v>
      </c>
      <c r="M507" s="58" t="s">
        <v>39</v>
      </c>
      <c r="N507" s="58" t="s">
        <v>40</v>
      </c>
      <c r="O507" s="50">
        <v>80</v>
      </c>
      <c r="P507" s="50">
        <v>80</v>
      </c>
      <c r="Q507" s="50">
        <v>554</v>
      </c>
      <c r="R507" s="50" t="s">
        <v>1677</v>
      </c>
      <c r="S507" s="50" t="s">
        <v>620</v>
      </c>
      <c r="T507" s="50">
        <v>2024</v>
      </c>
      <c r="U507" s="50" t="s">
        <v>66</v>
      </c>
      <c r="V507" s="58" t="s">
        <v>1450</v>
      </c>
      <c r="W507" s="50" t="s">
        <v>68</v>
      </c>
      <c r="X507" s="60" t="s">
        <v>42</v>
      </c>
      <c r="AB507" s="58" t="s">
        <v>1419</v>
      </c>
      <c r="AC507" s="50" t="s">
        <v>89</v>
      </c>
      <c r="AD507" s="50">
        <v>0</v>
      </c>
      <c r="AE507" s="50">
        <v>0</v>
      </c>
      <c r="AF507" s="50">
        <v>300</v>
      </c>
      <c r="AG507" s="50" t="s">
        <v>43</v>
      </c>
      <c r="AH507" s="50" t="str">
        <f t="shared" si="52"/>
        <v>B-10 6,7 Bac de Roda</v>
      </c>
      <c r="AI507" s="50"/>
      <c r="AJ507" s="50" t="str">
        <f t="shared" si="53"/>
        <v>{'Camera information':{'Identifier':'camera.0025','Number':25,'Group':'B-10','Name':'B-10 6,7 Bac de Roda','Location':'RONDES',</v>
      </c>
      <c r="AK507" s="50" t="str">
        <f t="shared" si="51"/>
        <v>'Description':'B-10 6,7 Bac de Roda','Symbol':'Fixed camera','Owner':'AJUNTAMENT','Municipality':'Barcelona','Kilometric Point':'6,7','Road':'B-10','Direction':'0',</v>
      </c>
      <c r="AL507" s="50" t="str">
        <f t="shared" si="54"/>
        <v>'Latitude':'0','Longitude':'0','Manufacturer':'LANACCESS','Model':'onSafe MPEGx-120E','Protocol':'		LANACCESS','Polling':300,</v>
      </c>
      <c r="AM507" s="50" t="str">
        <f t="shared" si="56"/>
        <v>'Connection':{'Address':'192.168.47.225','Multicast address':'				224.168.47.225','User':'hello','Password':'world','HTTP port':80,'ONVIF port':80,'RTSP port':554},</v>
      </c>
      <c r="AN507" s="50" t="str">
        <f t="shared" si="55"/>
        <v>'PTZ protocol':{'Protocol':'		LANACCESS','Address':			25,'Port':2024,'Serial settings':'1200,8,E,1'}}},</v>
      </c>
      <c r="AO507" s="50"/>
      <c r="AP507" s="50"/>
      <c r="AQ507" s="50"/>
      <c r="AR507" s="50"/>
      <c r="AS507" s="50"/>
      <c r="AT507" s="50"/>
      <c r="AU507" s="50"/>
      <c r="AV507" s="50"/>
      <c r="AW507" s="50"/>
      <c r="AX507" s="50"/>
      <c r="AY507" s="50"/>
      <c r="AZ507" s="50"/>
      <c r="BA507" s="50"/>
      <c r="BB507" s="50"/>
      <c r="BC507" s="50"/>
      <c r="BD507" s="50"/>
      <c r="BE507" s="50"/>
      <c r="BF507" s="50"/>
      <c r="BG507" s="50"/>
      <c r="BH507" s="50"/>
      <c r="BI507" s="50"/>
      <c r="BJ507" s="50"/>
      <c r="BK507" s="50"/>
      <c r="BL507" s="50"/>
      <c r="BM507" s="50"/>
      <c r="BN507" s="50"/>
      <c r="BO507" s="50"/>
      <c r="BP507" s="50"/>
      <c r="BQ507" s="50"/>
      <c r="BR507" s="50"/>
      <c r="BS507" s="50"/>
      <c r="BT507" s="50"/>
      <c r="BU507" s="50"/>
      <c r="BV507" s="50"/>
      <c r="BW507" s="50"/>
      <c r="BX507" s="50"/>
      <c r="BY507" s="50"/>
      <c r="BZ507" s="50"/>
      <c r="CA507" s="50"/>
      <c r="CB507" s="50"/>
      <c r="CC507" s="50"/>
      <c r="CD507" s="50"/>
      <c r="CE507" s="50"/>
      <c r="CF507" s="50"/>
      <c r="CG507" s="50"/>
      <c r="CH507" s="50"/>
      <c r="CI507" s="50"/>
      <c r="CJ507" s="50"/>
      <c r="CK507" s="50"/>
      <c r="CL507" s="50"/>
      <c r="CM507" s="50"/>
      <c r="CN507" s="50"/>
      <c r="CO507" s="50"/>
      <c r="CP507" s="50"/>
      <c r="CQ507" s="50"/>
      <c r="CR507" s="50"/>
      <c r="CS507" s="50"/>
      <c r="CT507" s="50"/>
      <c r="CU507" s="50"/>
      <c r="CV507" s="50"/>
      <c r="CW507" s="50"/>
      <c r="CX507" s="50"/>
      <c r="CY507" s="50"/>
      <c r="CZ507" s="50"/>
      <c r="DA507" s="50"/>
      <c r="DB507" s="50"/>
      <c r="DC507" s="50"/>
      <c r="DD507" s="50"/>
      <c r="DE507" s="50"/>
      <c r="DF507" s="50"/>
      <c r="DG507" s="50"/>
      <c r="DH507" s="50"/>
      <c r="DI507" s="50"/>
      <c r="DJ507" s="50"/>
      <c r="DK507" s="50"/>
      <c r="DL507" s="50"/>
      <c r="DM507" s="50"/>
      <c r="DN507" s="50"/>
      <c r="DO507" s="50"/>
      <c r="DP507" s="50"/>
      <c r="DQ507" s="50"/>
      <c r="DR507" s="50"/>
      <c r="DS507" s="50"/>
      <c r="DT507" s="50"/>
      <c r="DU507" s="50"/>
      <c r="DV507" s="50"/>
      <c r="DW507" s="50"/>
      <c r="DX507" s="50"/>
      <c r="DY507" s="50"/>
      <c r="DZ507" s="50"/>
      <c r="EA507" s="50"/>
      <c r="EB507" s="50"/>
      <c r="EC507" s="50"/>
      <c r="ED507" s="50"/>
      <c r="EE507" s="50"/>
      <c r="EF507" s="50"/>
      <c r="EG507" s="50"/>
      <c r="EH507" s="50"/>
      <c r="EI507" s="50"/>
      <c r="EJ507" s="50"/>
      <c r="EK507" s="50"/>
      <c r="EL507" s="50"/>
      <c r="EM507" s="50"/>
      <c r="EN507" s="50"/>
      <c r="EO507" s="50"/>
      <c r="EP507" s="50"/>
      <c r="EQ507" s="50"/>
      <c r="ER507" s="50"/>
      <c r="ES507" s="50"/>
      <c r="ET507" s="50"/>
      <c r="EU507" s="50"/>
      <c r="EV507" s="50"/>
      <c r="EW507" s="50"/>
      <c r="EX507" s="50"/>
      <c r="EY507" s="50"/>
      <c r="EZ507" s="50"/>
      <c r="FA507" s="50"/>
      <c r="FB507" s="50"/>
      <c r="FC507" s="50"/>
      <c r="FD507" s="50"/>
      <c r="FE507" s="50"/>
      <c r="FF507" s="50"/>
      <c r="FG507" s="50"/>
      <c r="FH507" s="50"/>
      <c r="FI507" s="50"/>
      <c r="FJ507" s="50"/>
      <c r="FK507" s="50"/>
      <c r="FL507" s="50"/>
      <c r="FM507" s="50"/>
      <c r="FN507" s="50"/>
      <c r="FO507" s="50"/>
      <c r="FP507" s="50"/>
      <c r="FQ507" s="50"/>
      <c r="FR507" s="50"/>
      <c r="FS507" s="50"/>
      <c r="FT507" s="50"/>
      <c r="FU507" s="50"/>
      <c r="FV507" s="50"/>
      <c r="FW507" s="50"/>
      <c r="FX507" s="50"/>
      <c r="FY507" s="50"/>
      <c r="FZ507" s="50"/>
      <c r="GA507" s="50"/>
      <c r="GB507" s="50"/>
      <c r="GC507" s="50"/>
      <c r="GD507" s="50"/>
      <c r="GE507" s="50"/>
      <c r="GF507" s="50"/>
      <c r="GG507" s="50"/>
      <c r="GH507" s="50"/>
      <c r="GI507" s="50"/>
      <c r="GJ507" s="50"/>
      <c r="GK507" s="50"/>
      <c r="GL507" s="50"/>
      <c r="GM507" s="50"/>
      <c r="GN507" s="50"/>
      <c r="GO507" s="50"/>
      <c r="GP507" s="50"/>
      <c r="GQ507" s="50"/>
      <c r="GR507" s="50"/>
      <c r="GS507" s="50"/>
      <c r="GT507" s="50"/>
      <c r="GU507" s="50"/>
      <c r="GV507" s="50"/>
      <c r="GW507" s="50"/>
      <c r="GX507" s="50"/>
      <c r="GY507" s="50"/>
      <c r="GZ507" s="50"/>
      <c r="HA507" s="50"/>
      <c r="HB507" s="50"/>
      <c r="HC507" s="50"/>
      <c r="HD507" s="50"/>
      <c r="HE507" s="50"/>
      <c r="HF507" s="50"/>
      <c r="HG507" s="50"/>
      <c r="HH507" s="50"/>
      <c r="HI507" s="50"/>
      <c r="HJ507" s="50"/>
      <c r="HK507" s="50"/>
      <c r="HL507" s="50"/>
      <c r="HM507" s="50"/>
      <c r="HN507" s="50"/>
      <c r="HO507" s="50"/>
      <c r="HP507" s="50"/>
      <c r="HQ507" s="50"/>
      <c r="HR507" s="50"/>
      <c r="HS507" s="50"/>
      <c r="HT507" s="50"/>
      <c r="HU507" s="50"/>
      <c r="HV507" s="50"/>
      <c r="HW507" s="50"/>
      <c r="HX507" s="50"/>
      <c r="HY507" s="50"/>
      <c r="HZ507" s="50"/>
      <c r="IA507" s="50"/>
      <c r="IB507" s="50"/>
      <c r="IC507" s="50"/>
      <c r="ID507" s="50"/>
      <c r="IE507" s="50"/>
      <c r="IF507" s="50"/>
      <c r="IG507" s="50"/>
      <c r="IH507" s="50"/>
      <c r="II507" s="50"/>
      <c r="IJ507" s="50"/>
      <c r="IK507" s="50"/>
      <c r="IL507" s="50"/>
      <c r="IM507" s="50"/>
      <c r="IN507" s="50"/>
      <c r="IO507" s="50"/>
      <c r="IP507" s="50"/>
      <c r="IQ507" s="50"/>
      <c r="IR507" s="50"/>
      <c r="IS507" s="50"/>
    </row>
    <row r="508" spans="1:253" ht="12.75" x14ac:dyDescent="0.2">
      <c r="A508" s="56" t="str">
        <f t="shared" si="50"/>
        <v>camera.0026</v>
      </c>
      <c r="B508" s="57">
        <v>26</v>
      </c>
      <c r="C508" s="58" t="s">
        <v>1419</v>
      </c>
      <c r="D508" s="58">
        <v>5.36</v>
      </c>
      <c r="E508" s="58" t="s">
        <v>1374</v>
      </c>
      <c r="F508" s="58" t="s">
        <v>1375</v>
      </c>
      <c r="G508" s="58" t="s">
        <v>35</v>
      </c>
      <c r="H508" s="58" t="s">
        <v>860</v>
      </c>
      <c r="I508" s="58" t="s">
        <v>1451</v>
      </c>
      <c r="J508" s="50" t="s">
        <v>37</v>
      </c>
      <c r="K508" s="59" t="s">
        <v>38</v>
      </c>
      <c r="L508" s="60" t="s">
        <v>1452</v>
      </c>
      <c r="M508" s="58" t="s">
        <v>39</v>
      </c>
      <c r="N508" s="58" t="s">
        <v>40</v>
      </c>
      <c r="O508" s="50">
        <v>80</v>
      </c>
      <c r="P508" s="50">
        <v>80</v>
      </c>
      <c r="Q508" s="50">
        <v>554</v>
      </c>
      <c r="R508" s="50" t="s">
        <v>1677</v>
      </c>
      <c r="S508" s="50" t="s">
        <v>1006</v>
      </c>
      <c r="T508" s="50">
        <v>2024</v>
      </c>
      <c r="U508" s="50" t="s">
        <v>66</v>
      </c>
      <c r="V508" s="58" t="s">
        <v>1453</v>
      </c>
      <c r="W508" s="50" t="s">
        <v>68</v>
      </c>
      <c r="X508" s="60" t="s">
        <v>42</v>
      </c>
      <c r="AB508" s="58" t="s">
        <v>1419</v>
      </c>
      <c r="AC508" s="50" t="s">
        <v>89</v>
      </c>
      <c r="AD508" s="50">
        <v>0</v>
      </c>
      <c r="AE508" s="50">
        <v>0</v>
      </c>
      <c r="AF508" s="50">
        <v>300</v>
      </c>
      <c r="AG508" s="50" t="s">
        <v>43</v>
      </c>
      <c r="AH508" s="50" t="str">
        <f t="shared" si="52"/>
        <v>B-10 5,36 Prim</v>
      </c>
      <c r="AI508" s="50"/>
      <c r="AJ508" s="50" t="str">
        <f t="shared" si="53"/>
        <v>{'Camera information':{'Identifier':'camera.0026','Number':26,'Group':'B-10','Name':'B-10 5,36 Prim','Location':'RONDES',</v>
      </c>
      <c r="AK508" s="50" t="str">
        <f t="shared" si="51"/>
        <v>'Description':'B-10 5,36 Prim','Symbol':'Fixed camera','Owner':'AJUNTAMENT','Municipality':'Barcelona','Kilometric Point':'5,36','Road':'B-10','Direction':'0',</v>
      </c>
      <c r="AL508" s="50" t="str">
        <f t="shared" si="54"/>
        <v>'Latitude':'0','Longitude':'0','Manufacturer':'LANACCESS','Model':'onSafe MPEGx-120E','Protocol':'		LANACCESS','Polling':300,</v>
      </c>
      <c r="AM508" s="50" t="str">
        <f t="shared" si="56"/>
        <v>'Connection':{'Address':'192.168.47.226','Multicast address':'				224.168.47.226','User':'hello','Password':'world','HTTP port':80,'ONVIF port':80,'RTSP port':554},</v>
      </c>
      <c r="AN508" s="50" t="str">
        <f t="shared" si="55"/>
        <v>'PTZ protocol':{'Protocol':'		LANACCESS','Address':			26,'Port':2024,'Serial settings':'1200,8,E,1'}}},</v>
      </c>
      <c r="AO508" s="50"/>
      <c r="AP508" s="50"/>
      <c r="AQ508" s="50"/>
      <c r="AR508" s="50"/>
      <c r="AS508" s="50"/>
      <c r="AT508" s="50"/>
      <c r="AU508" s="50"/>
      <c r="AV508" s="50"/>
      <c r="AW508" s="50"/>
      <c r="AX508" s="50"/>
      <c r="AY508" s="50"/>
      <c r="AZ508" s="50"/>
      <c r="BA508" s="50"/>
      <c r="BB508" s="50"/>
      <c r="BC508" s="50"/>
      <c r="BD508" s="50"/>
      <c r="BE508" s="50"/>
      <c r="BF508" s="50"/>
      <c r="BG508" s="50"/>
      <c r="BH508" s="50"/>
      <c r="BI508" s="50"/>
      <c r="BJ508" s="50"/>
      <c r="BK508" s="50"/>
      <c r="BL508" s="50"/>
      <c r="BM508" s="50"/>
      <c r="BN508" s="50"/>
      <c r="BO508" s="50"/>
      <c r="BP508" s="50"/>
      <c r="BQ508" s="50"/>
      <c r="BR508" s="50"/>
      <c r="BS508" s="50"/>
      <c r="BT508" s="50"/>
      <c r="BU508" s="50"/>
      <c r="BV508" s="50"/>
      <c r="BW508" s="50"/>
      <c r="BX508" s="50"/>
      <c r="BY508" s="50"/>
      <c r="BZ508" s="50"/>
      <c r="CA508" s="50"/>
      <c r="CB508" s="50"/>
      <c r="CC508" s="50"/>
      <c r="CD508" s="50"/>
      <c r="CE508" s="50"/>
      <c r="CF508" s="50"/>
      <c r="CG508" s="50"/>
      <c r="CH508" s="50"/>
      <c r="CI508" s="50"/>
      <c r="CJ508" s="50"/>
      <c r="CK508" s="50"/>
      <c r="CL508" s="50"/>
      <c r="CM508" s="50"/>
      <c r="CN508" s="50"/>
      <c r="CO508" s="50"/>
      <c r="CP508" s="50"/>
      <c r="CQ508" s="50"/>
      <c r="CR508" s="50"/>
      <c r="CS508" s="50"/>
      <c r="CT508" s="50"/>
      <c r="CU508" s="50"/>
      <c r="CV508" s="50"/>
      <c r="CW508" s="50"/>
      <c r="CX508" s="50"/>
      <c r="CY508" s="50"/>
      <c r="CZ508" s="50"/>
      <c r="DA508" s="50"/>
      <c r="DB508" s="50"/>
      <c r="DC508" s="50"/>
      <c r="DD508" s="50"/>
      <c r="DE508" s="50"/>
      <c r="DF508" s="50"/>
      <c r="DG508" s="50"/>
      <c r="DH508" s="50"/>
      <c r="DI508" s="50"/>
      <c r="DJ508" s="50"/>
      <c r="DK508" s="50"/>
      <c r="DL508" s="50"/>
      <c r="DM508" s="50"/>
      <c r="DN508" s="50"/>
      <c r="DO508" s="50"/>
      <c r="DP508" s="50"/>
      <c r="DQ508" s="50"/>
      <c r="DR508" s="50"/>
      <c r="DS508" s="50"/>
      <c r="DT508" s="50"/>
      <c r="DU508" s="50"/>
      <c r="DV508" s="50"/>
      <c r="DW508" s="50"/>
      <c r="DX508" s="50"/>
      <c r="DY508" s="50"/>
      <c r="DZ508" s="50"/>
      <c r="EA508" s="50"/>
      <c r="EB508" s="50"/>
      <c r="EC508" s="50"/>
      <c r="ED508" s="50"/>
      <c r="EE508" s="50"/>
      <c r="EF508" s="50"/>
      <c r="EG508" s="50"/>
      <c r="EH508" s="50"/>
      <c r="EI508" s="50"/>
      <c r="EJ508" s="50"/>
      <c r="EK508" s="50"/>
      <c r="EL508" s="50"/>
      <c r="EM508" s="50"/>
      <c r="EN508" s="50"/>
      <c r="EO508" s="50"/>
      <c r="EP508" s="50"/>
      <c r="EQ508" s="50"/>
      <c r="ER508" s="50"/>
      <c r="ES508" s="50"/>
      <c r="ET508" s="50"/>
      <c r="EU508" s="50"/>
      <c r="EV508" s="50"/>
      <c r="EW508" s="50"/>
      <c r="EX508" s="50"/>
      <c r="EY508" s="50"/>
      <c r="EZ508" s="50"/>
      <c r="FA508" s="50"/>
      <c r="FB508" s="50"/>
      <c r="FC508" s="50"/>
      <c r="FD508" s="50"/>
      <c r="FE508" s="50"/>
      <c r="FF508" s="50"/>
      <c r="FG508" s="50"/>
      <c r="FH508" s="50"/>
      <c r="FI508" s="50"/>
      <c r="FJ508" s="50"/>
      <c r="FK508" s="50"/>
      <c r="FL508" s="50"/>
      <c r="FM508" s="50"/>
      <c r="FN508" s="50"/>
      <c r="FO508" s="50"/>
      <c r="FP508" s="50"/>
      <c r="FQ508" s="50"/>
      <c r="FR508" s="50"/>
      <c r="FS508" s="50"/>
      <c r="FT508" s="50"/>
      <c r="FU508" s="50"/>
      <c r="FV508" s="50"/>
      <c r="FW508" s="50"/>
      <c r="FX508" s="50"/>
      <c r="FY508" s="50"/>
      <c r="FZ508" s="50"/>
      <c r="GA508" s="50"/>
      <c r="GB508" s="50"/>
      <c r="GC508" s="50"/>
      <c r="GD508" s="50"/>
      <c r="GE508" s="50"/>
      <c r="GF508" s="50"/>
      <c r="GG508" s="50"/>
      <c r="GH508" s="50"/>
      <c r="GI508" s="50"/>
      <c r="GJ508" s="50"/>
      <c r="GK508" s="50"/>
      <c r="GL508" s="50"/>
      <c r="GM508" s="50"/>
      <c r="GN508" s="50"/>
      <c r="GO508" s="50"/>
      <c r="GP508" s="50"/>
      <c r="GQ508" s="50"/>
      <c r="GR508" s="50"/>
      <c r="GS508" s="50"/>
      <c r="GT508" s="50"/>
      <c r="GU508" s="50"/>
      <c r="GV508" s="50"/>
      <c r="GW508" s="50"/>
      <c r="GX508" s="50"/>
      <c r="GY508" s="50"/>
      <c r="GZ508" s="50"/>
      <c r="HA508" s="50"/>
      <c r="HB508" s="50"/>
      <c r="HC508" s="50"/>
      <c r="HD508" s="50"/>
      <c r="HE508" s="50"/>
      <c r="HF508" s="50"/>
      <c r="HG508" s="50"/>
      <c r="HH508" s="50"/>
      <c r="HI508" s="50"/>
      <c r="HJ508" s="50"/>
      <c r="HK508" s="50"/>
      <c r="HL508" s="50"/>
      <c r="HM508" s="50"/>
      <c r="HN508" s="50"/>
      <c r="HO508" s="50"/>
      <c r="HP508" s="50"/>
      <c r="HQ508" s="50"/>
      <c r="HR508" s="50"/>
      <c r="HS508" s="50"/>
      <c r="HT508" s="50"/>
      <c r="HU508" s="50"/>
      <c r="HV508" s="50"/>
      <c r="HW508" s="50"/>
      <c r="HX508" s="50"/>
      <c r="HY508" s="50"/>
      <c r="HZ508" s="50"/>
      <c r="IA508" s="50"/>
      <c r="IB508" s="50"/>
      <c r="IC508" s="50"/>
      <c r="ID508" s="50"/>
      <c r="IE508" s="50"/>
      <c r="IF508" s="50"/>
      <c r="IG508" s="50"/>
      <c r="IH508" s="50"/>
      <c r="II508" s="50"/>
      <c r="IJ508" s="50"/>
      <c r="IK508" s="50"/>
      <c r="IL508" s="50"/>
      <c r="IM508" s="50"/>
      <c r="IN508" s="50"/>
      <c r="IO508" s="50"/>
      <c r="IP508" s="50"/>
      <c r="IQ508" s="50"/>
      <c r="IR508" s="50"/>
      <c r="IS508" s="50"/>
    </row>
    <row r="509" spans="1:253" ht="14.25" customHeight="1" x14ac:dyDescent="0.2">
      <c r="A509" s="56" t="str">
        <f t="shared" si="50"/>
        <v>camera.0027</v>
      </c>
      <c r="B509" s="57">
        <v>27</v>
      </c>
      <c r="C509" s="58" t="s">
        <v>1419</v>
      </c>
      <c r="D509" s="58">
        <v>4.3</v>
      </c>
      <c r="E509" s="58" t="s">
        <v>1374</v>
      </c>
      <c r="F509" s="58" t="s">
        <v>1375</v>
      </c>
      <c r="G509" s="58" t="s">
        <v>35</v>
      </c>
      <c r="H509" s="58" t="s">
        <v>860</v>
      </c>
      <c r="I509" s="58" t="s">
        <v>1454</v>
      </c>
      <c r="J509" s="50" t="s">
        <v>37</v>
      </c>
      <c r="K509" s="59" t="s">
        <v>38</v>
      </c>
      <c r="L509" s="60" t="s">
        <v>1455</v>
      </c>
      <c r="M509" s="58" t="s">
        <v>39</v>
      </c>
      <c r="N509" s="58" t="s">
        <v>40</v>
      </c>
      <c r="O509" s="50">
        <v>80</v>
      </c>
      <c r="P509" s="50">
        <v>80</v>
      </c>
      <c r="Q509" s="50">
        <v>554</v>
      </c>
      <c r="R509" s="50" t="s">
        <v>1677</v>
      </c>
      <c r="S509" s="50" t="s">
        <v>997</v>
      </c>
      <c r="T509" s="50">
        <v>2024</v>
      </c>
      <c r="U509" s="50" t="s">
        <v>66</v>
      </c>
      <c r="V509" s="58" t="s">
        <v>1456</v>
      </c>
      <c r="W509" s="50" t="s">
        <v>68</v>
      </c>
      <c r="X509" s="60" t="s">
        <v>42</v>
      </c>
      <c r="AB509" s="58" t="s">
        <v>1419</v>
      </c>
      <c r="AC509" s="50" t="s">
        <v>89</v>
      </c>
      <c r="AD509" s="50">
        <v>0</v>
      </c>
      <c r="AE509" s="50">
        <v>0</v>
      </c>
      <c r="AF509" s="50">
        <v>300</v>
      </c>
      <c r="AG509" s="50" t="s">
        <v>43</v>
      </c>
      <c r="AH509" s="50" t="str">
        <f t="shared" si="52"/>
        <v>B-10 4,3 Besos</v>
      </c>
      <c r="AI509" s="50"/>
      <c r="AJ509" s="50" t="str">
        <f t="shared" si="53"/>
        <v>{'Camera information':{'Identifier':'camera.0027','Number':27,'Group':'B-10','Name':'B-10 4,3 Besos','Location':'RONDES',</v>
      </c>
      <c r="AK509" s="50" t="str">
        <f t="shared" si="51"/>
        <v>'Description':'B-10 4,3 Besos','Symbol':'Fixed camera','Owner':'AJUNTAMENT','Municipality':'Barcelona','Kilometric Point':'4,3','Road':'B-10','Direction':'0',</v>
      </c>
      <c r="AL509" s="50" t="str">
        <f t="shared" si="54"/>
        <v>'Latitude':'0','Longitude':'0','Manufacturer':'LANACCESS','Model':'onSafe MPEGx-120E','Protocol':'		LANACCESS','Polling':300,</v>
      </c>
      <c r="AM509" s="50" t="str">
        <f t="shared" si="56"/>
        <v>'Connection':{'Address':'192.168.47.227','Multicast address':'				224.168.47.227','User':'hello','Password':'world','HTTP port':80,'ONVIF port':80,'RTSP port':554},</v>
      </c>
      <c r="AN509" s="50" t="str">
        <f t="shared" si="55"/>
        <v>'PTZ protocol':{'Protocol':'		LANACCESS','Address':			27,'Port':2024,'Serial settings':'1200,8,E,1'}}},</v>
      </c>
      <c r="AO509" s="50"/>
      <c r="AP509" s="50"/>
      <c r="AQ509" s="50"/>
      <c r="AR509" s="50"/>
      <c r="AS509" s="50"/>
      <c r="AT509" s="50"/>
      <c r="AU509" s="50"/>
      <c r="AV509" s="50"/>
      <c r="AW509" s="50"/>
      <c r="AX509" s="50"/>
      <c r="AY509" s="50"/>
      <c r="AZ509" s="50"/>
      <c r="BA509" s="50"/>
      <c r="BB509" s="50"/>
      <c r="BC509" s="50"/>
      <c r="BD509" s="50"/>
      <c r="BE509" s="50"/>
      <c r="BF509" s="50"/>
      <c r="BG509" s="50"/>
      <c r="BH509" s="50"/>
      <c r="BI509" s="50"/>
      <c r="BJ509" s="50"/>
      <c r="BK509" s="50"/>
      <c r="BL509" s="50"/>
      <c r="BM509" s="50"/>
      <c r="BN509" s="50"/>
      <c r="BO509" s="50"/>
      <c r="BP509" s="50"/>
      <c r="BQ509" s="50"/>
      <c r="BR509" s="50"/>
      <c r="BS509" s="50"/>
      <c r="BT509" s="50"/>
      <c r="BU509" s="50"/>
      <c r="BV509" s="50"/>
      <c r="BW509" s="50"/>
      <c r="BX509" s="50"/>
      <c r="BY509" s="50"/>
      <c r="BZ509" s="50"/>
      <c r="CA509" s="50"/>
      <c r="CB509" s="50"/>
      <c r="CC509" s="50"/>
      <c r="CD509" s="50"/>
      <c r="CE509" s="50"/>
      <c r="CF509" s="50"/>
      <c r="CG509" s="50"/>
      <c r="CH509" s="50"/>
      <c r="CI509" s="50"/>
      <c r="CJ509" s="50"/>
      <c r="CK509" s="50"/>
      <c r="CL509" s="50"/>
      <c r="CM509" s="50"/>
      <c r="CN509" s="50"/>
      <c r="CO509" s="50"/>
      <c r="CP509" s="50"/>
      <c r="CQ509" s="50"/>
      <c r="CR509" s="50"/>
      <c r="CS509" s="50"/>
      <c r="CT509" s="50"/>
      <c r="CU509" s="50"/>
      <c r="CV509" s="50"/>
      <c r="CW509" s="50"/>
      <c r="CX509" s="50"/>
      <c r="CY509" s="50"/>
      <c r="CZ509" s="50"/>
      <c r="DA509" s="50"/>
      <c r="DB509" s="50"/>
      <c r="DC509" s="50"/>
      <c r="DD509" s="50"/>
      <c r="DE509" s="50"/>
      <c r="DF509" s="50"/>
      <c r="DG509" s="50"/>
      <c r="DH509" s="50"/>
      <c r="DI509" s="50"/>
      <c r="DJ509" s="50"/>
      <c r="DK509" s="50"/>
      <c r="DL509" s="50"/>
      <c r="DM509" s="50"/>
      <c r="DN509" s="50"/>
      <c r="DO509" s="50"/>
      <c r="DP509" s="50"/>
      <c r="DQ509" s="50"/>
      <c r="DR509" s="50"/>
      <c r="DS509" s="50"/>
      <c r="DT509" s="50"/>
      <c r="DU509" s="50"/>
      <c r="DV509" s="50"/>
      <c r="DW509" s="50"/>
      <c r="DX509" s="50"/>
      <c r="DY509" s="50"/>
      <c r="DZ509" s="50"/>
      <c r="EA509" s="50"/>
      <c r="EB509" s="50"/>
      <c r="EC509" s="50"/>
      <c r="ED509" s="50"/>
      <c r="EE509" s="50"/>
      <c r="EF509" s="50"/>
      <c r="EG509" s="50"/>
      <c r="EH509" s="50"/>
      <c r="EI509" s="50"/>
      <c r="EJ509" s="50"/>
      <c r="EK509" s="50"/>
      <c r="EL509" s="50"/>
      <c r="EM509" s="50"/>
      <c r="EN509" s="50"/>
      <c r="EO509" s="50"/>
      <c r="EP509" s="50"/>
      <c r="EQ509" s="50"/>
      <c r="ER509" s="50"/>
      <c r="ES509" s="50"/>
      <c r="ET509" s="50"/>
      <c r="EU509" s="50"/>
      <c r="EV509" s="50"/>
      <c r="EW509" s="50"/>
      <c r="EX509" s="50"/>
      <c r="EY509" s="50"/>
      <c r="EZ509" s="50"/>
      <c r="FA509" s="50"/>
      <c r="FB509" s="50"/>
      <c r="FC509" s="50"/>
      <c r="FD509" s="50"/>
      <c r="FE509" s="50"/>
      <c r="FF509" s="50"/>
      <c r="FG509" s="50"/>
      <c r="FH509" s="50"/>
      <c r="FI509" s="50"/>
      <c r="FJ509" s="50"/>
      <c r="FK509" s="50"/>
      <c r="FL509" s="50"/>
      <c r="FM509" s="50"/>
      <c r="FN509" s="50"/>
      <c r="FO509" s="50"/>
      <c r="FP509" s="50"/>
      <c r="FQ509" s="50"/>
      <c r="FR509" s="50"/>
      <c r="FS509" s="50"/>
      <c r="FT509" s="50"/>
      <c r="FU509" s="50"/>
      <c r="FV509" s="50"/>
      <c r="FW509" s="50"/>
      <c r="FX509" s="50"/>
      <c r="FY509" s="50"/>
      <c r="FZ509" s="50"/>
      <c r="GA509" s="50"/>
      <c r="GB509" s="50"/>
      <c r="GC509" s="50"/>
      <c r="GD509" s="50"/>
      <c r="GE509" s="50"/>
      <c r="GF509" s="50"/>
      <c r="GG509" s="50"/>
      <c r="GH509" s="50"/>
      <c r="GI509" s="50"/>
      <c r="GJ509" s="50"/>
      <c r="GK509" s="50"/>
      <c r="GL509" s="50"/>
      <c r="GM509" s="50"/>
      <c r="GN509" s="50"/>
      <c r="GO509" s="50"/>
      <c r="GP509" s="50"/>
      <c r="GQ509" s="50"/>
      <c r="GR509" s="50"/>
      <c r="GS509" s="50"/>
      <c r="GT509" s="50"/>
      <c r="GU509" s="50"/>
      <c r="GV509" s="50"/>
      <c r="GW509" s="50"/>
      <c r="GX509" s="50"/>
      <c r="GY509" s="50"/>
      <c r="GZ509" s="50"/>
      <c r="HA509" s="50"/>
      <c r="HB509" s="50"/>
      <c r="HC509" s="50"/>
      <c r="HD509" s="50"/>
      <c r="HE509" s="50"/>
      <c r="HF509" s="50"/>
      <c r="HG509" s="50"/>
      <c r="HH509" s="50"/>
      <c r="HI509" s="50"/>
      <c r="HJ509" s="50"/>
      <c r="HK509" s="50"/>
      <c r="HL509" s="50"/>
      <c r="HM509" s="50"/>
      <c r="HN509" s="50"/>
      <c r="HO509" s="50"/>
      <c r="HP509" s="50"/>
      <c r="HQ509" s="50"/>
      <c r="HR509" s="50"/>
      <c r="HS509" s="50"/>
      <c r="HT509" s="50"/>
      <c r="HU509" s="50"/>
      <c r="HV509" s="50"/>
      <c r="HW509" s="50"/>
      <c r="HX509" s="50"/>
      <c r="HY509" s="50"/>
      <c r="HZ509" s="50"/>
      <c r="IA509" s="50"/>
      <c r="IB509" s="50"/>
      <c r="IC509" s="50"/>
      <c r="ID509" s="50"/>
      <c r="IE509" s="50"/>
      <c r="IF509" s="50"/>
      <c r="IG509" s="50"/>
      <c r="IH509" s="50"/>
      <c r="II509" s="50"/>
      <c r="IJ509" s="50"/>
      <c r="IK509" s="50"/>
      <c r="IL509" s="50"/>
      <c r="IM509" s="50"/>
      <c r="IN509" s="50"/>
      <c r="IO509" s="50"/>
      <c r="IP509" s="50"/>
      <c r="IQ509" s="50"/>
      <c r="IR509" s="50"/>
      <c r="IS509" s="50"/>
    </row>
    <row r="510" spans="1:253" ht="12.75" x14ac:dyDescent="0.2">
      <c r="A510" s="56" t="str">
        <f t="shared" si="50"/>
        <v>camera.0028</v>
      </c>
      <c r="B510" s="57">
        <v>28</v>
      </c>
      <c r="C510" s="58" t="s">
        <v>1419</v>
      </c>
      <c r="D510" s="58">
        <v>2.7</v>
      </c>
      <c r="E510" s="58" t="s">
        <v>1374</v>
      </c>
      <c r="F510" s="58" t="s">
        <v>1375</v>
      </c>
      <c r="G510" s="58" t="s">
        <v>35</v>
      </c>
      <c r="H510" s="58" t="s">
        <v>860</v>
      </c>
      <c r="I510" s="58" t="s">
        <v>1457</v>
      </c>
      <c r="J510" s="50" t="s">
        <v>37</v>
      </c>
      <c r="K510" s="59" t="s">
        <v>38</v>
      </c>
      <c r="L510" s="60" t="s">
        <v>1458</v>
      </c>
      <c r="M510" s="58" t="s">
        <v>39</v>
      </c>
      <c r="N510" s="58" t="s">
        <v>40</v>
      </c>
      <c r="O510" s="50">
        <v>80</v>
      </c>
      <c r="P510" s="50">
        <v>80</v>
      </c>
      <c r="Q510" s="50">
        <v>554</v>
      </c>
      <c r="R510" s="50" t="s">
        <v>1677</v>
      </c>
      <c r="S510" s="50" t="s">
        <v>1231</v>
      </c>
      <c r="T510" s="50">
        <v>2024</v>
      </c>
      <c r="U510" s="50" t="s">
        <v>66</v>
      </c>
      <c r="V510" s="58" t="s">
        <v>1459</v>
      </c>
      <c r="W510" s="50" t="s">
        <v>68</v>
      </c>
      <c r="X510" s="60" t="s">
        <v>42</v>
      </c>
      <c r="AB510" s="58" t="s">
        <v>1419</v>
      </c>
      <c r="AC510" s="50" t="s">
        <v>89</v>
      </c>
      <c r="AD510" s="50">
        <v>0</v>
      </c>
      <c r="AE510" s="50">
        <v>0</v>
      </c>
      <c r="AF510" s="50">
        <v>300</v>
      </c>
      <c r="AG510" s="50" t="s">
        <v>43</v>
      </c>
      <c r="AH510" s="50" t="str">
        <f t="shared" si="52"/>
        <v>B-10 2,7 Guipuzcoa</v>
      </c>
      <c r="AI510" s="50"/>
      <c r="AJ510" s="50" t="str">
        <f t="shared" si="53"/>
        <v>{'Camera information':{'Identifier':'camera.0028','Number':28,'Group':'B-10','Name':'B-10 2,7 Guipuzcoa','Location':'RONDES',</v>
      </c>
      <c r="AK510" s="50" t="str">
        <f t="shared" si="51"/>
        <v>'Description':'B-10 2,7 Guipuzcoa','Symbol':'Fixed camera','Owner':'AJUNTAMENT','Municipality':'Barcelona','Kilometric Point':'2,7','Road':'B-10','Direction':'0',</v>
      </c>
      <c r="AL510" s="50" t="str">
        <f t="shared" si="54"/>
        <v>'Latitude':'0','Longitude':'0','Manufacturer':'LANACCESS','Model':'onSafe MPEGx-120E','Protocol':'		LANACCESS','Polling':300,</v>
      </c>
      <c r="AM510" s="50" t="str">
        <f t="shared" si="56"/>
        <v>'Connection':{'Address':'192.168.47.228','Multicast address':'				224.168.47.228','User':'hello','Password':'world','HTTP port':80,'ONVIF port':80,'RTSP port':554},</v>
      </c>
      <c r="AN510" s="50" t="str">
        <f t="shared" si="55"/>
        <v>'PTZ protocol':{'Protocol':'		LANACCESS','Address':			28,'Port':2024,'Serial settings':'1200,8,E,1'}}},</v>
      </c>
      <c r="AO510" s="50"/>
      <c r="AP510" s="50"/>
      <c r="AQ510" s="50"/>
      <c r="AR510" s="50"/>
      <c r="AS510" s="50"/>
      <c r="AT510" s="50"/>
      <c r="AU510" s="50"/>
      <c r="AV510" s="50"/>
      <c r="AW510" s="50"/>
      <c r="AX510" s="50"/>
      <c r="AY510" s="50"/>
      <c r="AZ510" s="50"/>
      <c r="BA510" s="50"/>
      <c r="BB510" s="50"/>
      <c r="BC510" s="50"/>
      <c r="BD510" s="50"/>
      <c r="BE510" s="50"/>
      <c r="BF510" s="50"/>
      <c r="BG510" s="50"/>
      <c r="BH510" s="50"/>
      <c r="BI510" s="50"/>
      <c r="BJ510" s="50"/>
      <c r="BK510" s="50"/>
      <c r="BL510" s="50"/>
      <c r="BM510" s="50"/>
      <c r="BN510" s="50"/>
      <c r="BO510" s="50"/>
      <c r="BP510" s="50"/>
      <c r="BQ510" s="50"/>
      <c r="BR510" s="50"/>
      <c r="BS510" s="50"/>
      <c r="BT510" s="50"/>
      <c r="BU510" s="50"/>
      <c r="BV510" s="50"/>
      <c r="BW510" s="50"/>
      <c r="BX510" s="50"/>
      <c r="BY510" s="50"/>
      <c r="BZ510" s="50"/>
      <c r="CA510" s="50"/>
      <c r="CB510" s="50"/>
      <c r="CC510" s="50"/>
      <c r="CD510" s="50"/>
      <c r="CE510" s="50"/>
      <c r="CF510" s="50"/>
      <c r="CG510" s="50"/>
      <c r="CH510" s="50"/>
      <c r="CI510" s="50"/>
      <c r="CJ510" s="50"/>
      <c r="CK510" s="50"/>
      <c r="CL510" s="50"/>
      <c r="CM510" s="50"/>
      <c r="CN510" s="50"/>
      <c r="CO510" s="50"/>
      <c r="CP510" s="50"/>
      <c r="CQ510" s="50"/>
      <c r="CR510" s="50"/>
      <c r="CS510" s="50"/>
      <c r="CT510" s="50"/>
      <c r="CU510" s="50"/>
      <c r="CV510" s="50"/>
      <c r="CW510" s="50"/>
      <c r="CX510" s="50"/>
      <c r="CY510" s="50"/>
      <c r="CZ510" s="50"/>
      <c r="DA510" s="50"/>
      <c r="DB510" s="50"/>
      <c r="DC510" s="50"/>
      <c r="DD510" s="50"/>
      <c r="DE510" s="50"/>
      <c r="DF510" s="50"/>
      <c r="DG510" s="50"/>
      <c r="DH510" s="50"/>
      <c r="DI510" s="50"/>
      <c r="DJ510" s="50"/>
      <c r="DK510" s="50"/>
      <c r="DL510" s="50"/>
      <c r="DM510" s="50"/>
      <c r="DN510" s="50"/>
      <c r="DO510" s="50"/>
      <c r="DP510" s="50"/>
      <c r="DQ510" s="50"/>
      <c r="DR510" s="50"/>
      <c r="DS510" s="50"/>
      <c r="DT510" s="50"/>
      <c r="DU510" s="50"/>
      <c r="DV510" s="50"/>
      <c r="DW510" s="50"/>
      <c r="DX510" s="50"/>
      <c r="DY510" s="50"/>
      <c r="DZ510" s="50"/>
      <c r="EA510" s="50"/>
      <c r="EB510" s="50"/>
      <c r="EC510" s="50"/>
      <c r="ED510" s="50"/>
      <c r="EE510" s="50"/>
      <c r="EF510" s="50"/>
      <c r="EG510" s="50"/>
      <c r="EH510" s="50"/>
      <c r="EI510" s="50"/>
      <c r="EJ510" s="50"/>
      <c r="EK510" s="50"/>
      <c r="EL510" s="50"/>
      <c r="EM510" s="50"/>
      <c r="EN510" s="50"/>
      <c r="EO510" s="50"/>
      <c r="EP510" s="50"/>
      <c r="EQ510" s="50"/>
      <c r="ER510" s="50"/>
      <c r="ES510" s="50"/>
      <c r="ET510" s="50"/>
      <c r="EU510" s="50"/>
      <c r="EV510" s="50"/>
      <c r="EW510" s="50"/>
      <c r="EX510" s="50"/>
      <c r="EY510" s="50"/>
      <c r="EZ510" s="50"/>
      <c r="FA510" s="50"/>
      <c r="FB510" s="50"/>
      <c r="FC510" s="50"/>
      <c r="FD510" s="50"/>
      <c r="FE510" s="50"/>
      <c r="FF510" s="50"/>
      <c r="FG510" s="50"/>
      <c r="FH510" s="50"/>
      <c r="FI510" s="50"/>
      <c r="FJ510" s="50"/>
      <c r="FK510" s="50"/>
      <c r="FL510" s="50"/>
      <c r="FM510" s="50"/>
      <c r="FN510" s="50"/>
      <c r="FO510" s="50"/>
      <c r="FP510" s="50"/>
      <c r="FQ510" s="50"/>
      <c r="FR510" s="50"/>
      <c r="FS510" s="50"/>
      <c r="FT510" s="50"/>
      <c r="FU510" s="50"/>
      <c r="FV510" s="50"/>
      <c r="FW510" s="50"/>
      <c r="FX510" s="50"/>
      <c r="FY510" s="50"/>
      <c r="FZ510" s="50"/>
      <c r="GA510" s="50"/>
      <c r="GB510" s="50"/>
      <c r="GC510" s="50"/>
      <c r="GD510" s="50"/>
      <c r="GE510" s="50"/>
      <c r="GF510" s="50"/>
      <c r="GG510" s="50"/>
      <c r="GH510" s="50"/>
      <c r="GI510" s="50"/>
      <c r="GJ510" s="50"/>
      <c r="GK510" s="50"/>
      <c r="GL510" s="50"/>
      <c r="GM510" s="50"/>
      <c r="GN510" s="50"/>
      <c r="GO510" s="50"/>
      <c r="GP510" s="50"/>
      <c r="GQ510" s="50"/>
      <c r="GR510" s="50"/>
      <c r="GS510" s="50"/>
      <c r="GT510" s="50"/>
      <c r="GU510" s="50"/>
      <c r="GV510" s="50"/>
      <c r="GW510" s="50"/>
      <c r="GX510" s="50"/>
      <c r="GY510" s="50"/>
      <c r="GZ510" s="50"/>
      <c r="HA510" s="50"/>
      <c r="HB510" s="50"/>
      <c r="HC510" s="50"/>
      <c r="HD510" s="50"/>
      <c r="HE510" s="50"/>
      <c r="HF510" s="50"/>
      <c r="HG510" s="50"/>
      <c r="HH510" s="50"/>
      <c r="HI510" s="50"/>
      <c r="HJ510" s="50"/>
      <c r="HK510" s="50"/>
      <c r="HL510" s="50"/>
      <c r="HM510" s="50"/>
      <c r="HN510" s="50"/>
      <c r="HO510" s="50"/>
      <c r="HP510" s="50"/>
      <c r="HQ510" s="50"/>
      <c r="HR510" s="50"/>
      <c r="HS510" s="50"/>
      <c r="HT510" s="50"/>
      <c r="HU510" s="50"/>
      <c r="HV510" s="50"/>
      <c r="HW510" s="50"/>
      <c r="HX510" s="50"/>
      <c r="HY510" s="50"/>
      <c r="HZ510" s="50"/>
      <c r="IA510" s="50"/>
      <c r="IB510" s="50"/>
      <c r="IC510" s="50"/>
      <c r="ID510" s="50"/>
      <c r="IE510" s="50"/>
      <c r="IF510" s="50"/>
      <c r="IG510" s="50"/>
      <c r="IH510" s="50"/>
      <c r="II510" s="50"/>
      <c r="IJ510" s="50"/>
      <c r="IK510" s="50"/>
      <c r="IL510" s="50"/>
      <c r="IM510" s="50"/>
      <c r="IN510" s="50"/>
      <c r="IO510" s="50"/>
      <c r="IP510" s="50"/>
      <c r="IQ510" s="50"/>
      <c r="IR510" s="50"/>
      <c r="IS510" s="50"/>
    </row>
    <row r="511" spans="1:253" ht="12.75" x14ac:dyDescent="0.2">
      <c r="A511" s="56" t="str">
        <f t="shared" si="50"/>
        <v>camera.0029</v>
      </c>
      <c r="B511" s="57">
        <v>29</v>
      </c>
      <c r="C511" s="58" t="s">
        <v>1419</v>
      </c>
      <c r="D511" s="58">
        <v>0.76</v>
      </c>
      <c r="E511" s="58" t="s">
        <v>1374</v>
      </c>
      <c r="F511" s="58" t="s">
        <v>1375</v>
      </c>
      <c r="G511" s="58" t="s">
        <v>35</v>
      </c>
      <c r="H511" s="58" t="s">
        <v>860</v>
      </c>
      <c r="I511" s="58" t="s">
        <v>1460</v>
      </c>
      <c r="J511" s="50" t="s">
        <v>37</v>
      </c>
      <c r="K511" s="59" t="s">
        <v>38</v>
      </c>
      <c r="L511" s="60" t="s">
        <v>1461</v>
      </c>
      <c r="M511" s="58" t="s">
        <v>39</v>
      </c>
      <c r="N511" s="58" t="s">
        <v>40</v>
      </c>
      <c r="O511" s="50">
        <v>80</v>
      </c>
      <c r="P511" s="50">
        <v>80</v>
      </c>
      <c r="Q511" s="50">
        <v>554</v>
      </c>
      <c r="R511" s="50" t="s">
        <v>1677</v>
      </c>
      <c r="S511" s="50" t="s">
        <v>800</v>
      </c>
      <c r="T511" s="50">
        <v>2024</v>
      </c>
      <c r="U511" s="50" t="s">
        <v>66</v>
      </c>
      <c r="V511" s="58" t="s">
        <v>1462</v>
      </c>
      <c r="W511" s="50" t="s">
        <v>68</v>
      </c>
      <c r="X511" s="60" t="s">
        <v>42</v>
      </c>
      <c r="AB511" s="58" t="s">
        <v>1419</v>
      </c>
      <c r="AC511" s="50" t="s">
        <v>89</v>
      </c>
      <c r="AD511" s="50">
        <v>0</v>
      </c>
      <c r="AE511" s="50">
        <v>0</v>
      </c>
      <c r="AF511" s="50">
        <v>300</v>
      </c>
      <c r="AG511" s="50" t="s">
        <v>43</v>
      </c>
      <c r="AH511" s="50" t="str">
        <f t="shared" si="52"/>
        <v>B-10 0,76 Bon Pastor</v>
      </c>
      <c r="AI511" s="50"/>
      <c r="AJ511" s="50" t="str">
        <f t="shared" si="53"/>
        <v>{'Camera information':{'Identifier':'camera.0029','Number':29,'Group':'B-10','Name':'B-10 0,76 Bon Pastor','Location':'RONDES',</v>
      </c>
      <c r="AK511" s="50" t="str">
        <f t="shared" si="51"/>
        <v>'Description':'B-10 0,76 Bon Pastor','Symbol':'Fixed camera','Owner':'AJUNTAMENT','Municipality':'Barcelona','Kilometric Point':'0,76','Road':'B-10','Direction':'0',</v>
      </c>
      <c r="AL511" s="50" t="str">
        <f t="shared" si="54"/>
        <v>'Latitude':'0','Longitude':'0','Manufacturer':'LANACCESS','Model':'onSafe MPEGx-120E','Protocol':'		LANACCESS','Polling':300,</v>
      </c>
      <c r="AM511" s="50" t="str">
        <f t="shared" si="56"/>
        <v>'Connection':{'Address':'192.168.47.229','Multicast address':'				224.168.47.229','User':'hello','Password':'world','HTTP port':80,'ONVIF port':80,'RTSP port':554},</v>
      </c>
      <c r="AN511" s="50" t="str">
        <f t="shared" si="55"/>
        <v>'PTZ protocol':{'Protocol':'		LANACCESS','Address':			29,'Port':2024,'Serial settings':'1200,8,E,1'}}},</v>
      </c>
      <c r="AO511" s="50"/>
      <c r="AP511" s="50"/>
      <c r="AQ511" s="50"/>
      <c r="AR511" s="50"/>
      <c r="AS511" s="50"/>
      <c r="AT511" s="50"/>
      <c r="AU511" s="50"/>
      <c r="AV511" s="50"/>
      <c r="AW511" s="50"/>
      <c r="AX511" s="50"/>
      <c r="AY511" s="50"/>
      <c r="AZ511" s="50"/>
      <c r="BA511" s="50"/>
      <c r="BB511" s="50"/>
      <c r="BC511" s="50"/>
      <c r="BD511" s="50"/>
      <c r="BE511" s="50"/>
      <c r="BF511" s="50"/>
      <c r="BG511" s="50"/>
      <c r="BH511" s="50"/>
      <c r="BI511" s="50"/>
      <c r="BJ511" s="50"/>
      <c r="BK511" s="50"/>
      <c r="BL511" s="50"/>
      <c r="BM511" s="50"/>
      <c r="BN511" s="50"/>
      <c r="BO511" s="50"/>
      <c r="BP511" s="50"/>
      <c r="BQ511" s="50"/>
      <c r="BR511" s="50"/>
      <c r="BS511" s="50"/>
      <c r="BT511" s="50"/>
      <c r="BU511" s="50"/>
      <c r="BV511" s="50"/>
      <c r="BW511" s="50"/>
      <c r="BX511" s="50"/>
      <c r="BY511" s="50"/>
      <c r="BZ511" s="50"/>
      <c r="CA511" s="50"/>
      <c r="CB511" s="50"/>
      <c r="CC511" s="50"/>
      <c r="CD511" s="50"/>
      <c r="CE511" s="50"/>
      <c r="CF511" s="50"/>
      <c r="CG511" s="50"/>
      <c r="CH511" s="50"/>
      <c r="CI511" s="50"/>
      <c r="CJ511" s="50"/>
      <c r="CK511" s="50"/>
      <c r="CL511" s="50"/>
      <c r="CM511" s="50"/>
      <c r="CN511" s="50"/>
      <c r="CO511" s="50"/>
      <c r="CP511" s="50"/>
      <c r="CQ511" s="50"/>
      <c r="CR511" s="50"/>
      <c r="CS511" s="50"/>
      <c r="CT511" s="50"/>
      <c r="CU511" s="50"/>
      <c r="CV511" s="50"/>
      <c r="CW511" s="50"/>
      <c r="CX511" s="50"/>
      <c r="CY511" s="50"/>
      <c r="CZ511" s="50"/>
      <c r="DA511" s="50"/>
      <c r="DB511" s="50"/>
      <c r="DC511" s="50"/>
      <c r="DD511" s="50"/>
      <c r="DE511" s="50"/>
      <c r="DF511" s="50"/>
      <c r="DG511" s="50"/>
      <c r="DH511" s="50"/>
      <c r="DI511" s="50"/>
      <c r="DJ511" s="50"/>
      <c r="DK511" s="50"/>
      <c r="DL511" s="50"/>
      <c r="DM511" s="50"/>
      <c r="DN511" s="50"/>
      <c r="DO511" s="50"/>
      <c r="DP511" s="50"/>
      <c r="DQ511" s="50"/>
      <c r="DR511" s="50"/>
      <c r="DS511" s="50"/>
      <c r="DT511" s="50"/>
      <c r="DU511" s="50"/>
      <c r="DV511" s="50"/>
      <c r="DW511" s="50"/>
      <c r="DX511" s="50"/>
      <c r="DY511" s="50"/>
      <c r="DZ511" s="50"/>
      <c r="EA511" s="50"/>
      <c r="EB511" s="50"/>
      <c r="EC511" s="50"/>
      <c r="ED511" s="50"/>
      <c r="EE511" s="50"/>
      <c r="EF511" s="50"/>
      <c r="EG511" s="50"/>
      <c r="EH511" s="50"/>
      <c r="EI511" s="50"/>
      <c r="EJ511" s="50"/>
      <c r="EK511" s="50"/>
      <c r="EL511" s="50"/>
      <c r="EM511" s="50"/>
      <c r="EN511" s="50"/>
      <c r="EO511" s="50"/>
      <c r="EP511" s="50"/>
      <c r="EQ511" s="50"/>
      <c r="ER511" s="50"/>
      <c r="ES511" s="50"/>
      <c r="ET511" s="50"/>
      <c r="EU511" s="50"/>
      <c r="EV511" s="50"/>
      <c r="EW511" s="50"/>
      <c r="EX511" s="50"/>
      <c r="EY511" s="50"/>
      <c r="EZ511" s="50"/>
      <c r="FA511" s="50"/>
      <c r="FB511" s="50"/>
      <c r="FC511" s="50"/>
      <c r="FD511" s="50"/>
      <c r="FE511" s="50"/>
      <c r="FF511" s="50"/>
      <c r="FG511" s="50"/>
      <c r="FH511" s="50"/>
      <c r="FI511" s="50"/>
      <c r="FJ511" s="50"/>
      <c r="FK511" s="50"/>
      <c r="FL511" s="50"/>
      <c r="FM511" s="50"/>
      <c r="FN511" s="50"/>
      <c r="FO511" s="50"/>
      <c r="FP511" s="50"/>
      <c r="FQ511" s="50"/>
      <c r="FR511" s="50"/>
      <c r="FS511" s="50"/>
      <c r="FT511" s="50"/>
      <c r="FU511" s="50"/>
      <c r="FV511" s="50"/>
      <c r="FW511" s="50"/>
      <c r="FX511" s="50"/>
      <c r="FY511" s="50"/>
      <c r="FZ511" s="50"/>
      <c r="GA511" s="50"/>
      <c r="GB511" s="50"/>
      <c r="GC511" s="50"/>
      <c r="GD511" s="50"/>
      <c r="GE511" s="50"/>
      <c r="GF511" s="50"/>
      <c r="GG511" s="50"/>
      <c r="GH511" s="50"/>
      <c r="GI511" s="50"/>
      <c r="GJ511" s="50"/>
      <c r="GK511" s="50"/>
      <c r="GL511" s="50"/>
      <c r="GM511" s="50"/>
      <c r="GN511" s="50"/>
      <c r="GO511" s="50"/>
      <c r="GP511" s="50"/>
      <c r="GQ511" s="50"/>
      <c r="GR511" s="50"/>
      <c r="GS511" s="50"/>
      <c r="GT511" s="50"/>
      <c r="GU511" s="50"/>
      <c r="GV511" s="50"/>
      <c r="GW511" s="50"/>
      <c r="GX511" s="50"/>
      <c r="GY511" s="50"/>
      <c r="GZ511" s="50"/>
      <c r="HA511" s="50"/>
      <c r="HB511" s="50"/>
      <c r="HC511" s="50"/>
      <c r="HD511" s="50"/>
      <c r="HE511" s="50"/>
      <c r="HF511" s="50"/>
      <c r="HG511" s="50"/>
      <c r="HH511" s="50"/>
      <c r="HI511" s="50"/>
      <c r="HJ511" s="50"/>
      <c r="HK511" s="50"/>
      <c r="HL511" s="50"/>
      <c r="HM511" s="50"/>
      <c r="HN511" s="50"/>
      <c r="HO511" s="50"/>
      <c r="HP511" s="50"/>
      <c r="HQ511" s="50"/>
      <c r="HR511" s="50"/>
      <c r="HS511" s="50"/>
      <c r="HT511" s="50"/>
      <c r="HU511" s="50"/>
      <c r="HV511" s="50"/>
      <c r="HW511" s="50"/>
      <c r="HX511" s="50"/>
      <c r="HY511" s="50"/>
      <c r="HZ511" s="50"/>
      <c r="IA511" s="50"/>
      <c r="IB511" s="50"/>
      <c r="IC511" s="50"/>
      <c r="ID511" s="50"/>
      <c r="IE511" s="50"/>
      <c r="IF511" s="50"/>
      <c r="IG511" s="50"/>
      <c r="IH511" s="50"/>
      <c r="II511" s="50"/>
      <c r="IJ511" s="50"/>
      <c r="IK511" s="50"/>
      <c r="IL511" s="50"/>
      <c r="IM511" s="50"/>
      <c r="IN511" s="50"/>
      <c r="IO511" s="50"/>
      <c r="IP511" s="50"/>
      <c r="IQ511" s="50"/>
      <c r="IR511" s="50"/>
      <c r="IS511" s="50"/>
    </row>
    <row r="512" spans="1:253" ht="12.75" x14ac:dyDescent="0.2">
      <c r="A512" s="56" t="str">
        <f t="shared" si="50"/>
        <v>camera.0030</v>
      </c>
      <c r="B512" s="57">
        <v>30</v>
      </c>
      <c r="C512" s="58" t="s">
        <v>1419</v>
      </c>
      <c r="D512" s="58">
        <v>0</v>
      </c>
      <c r="E512" s="58" t="s">
        <v>1374</v>
      </c>
      <c r="F512" s="58" t="s">
        <v>1375</v>
      </c>
      <c r="G512" s="58" t="s">
        <v>35</v>
      </c>
      <c r="H512" s="58" t="s">
        <v>860</v>
      </c>
      <c r="I512" s="58" t="s">
        <v>1463</v>
      </c>
      <c r="J512" s="50" t="s">
        <v>37</v>
      </c>
      <c r="K512" s="59" t="s">
        <v>38</v>
      </c>
      <c r="L512" s="60" t="s">
        <v>1464</v>
      </c>
      <c r="M512" s="58" t="s">
        <v>39</v>
      </c>
      <c r="N512" s="58" t="s">
        <v>40</v>
      </c>
      <c r="O512" s="50">
        <v>80</v>
      </c>
      <c r="P512" s="50">
        <v>80</v>
      </c>
      <c r="Q512" s="50">
        <v>554</v>
      </c>
      <c r="R512" s="50" t="s">
        <v>1677</v>
      </c>
      <c r="S512" s="50" t="s">
        <v>732</v>
      </c>
      <c r="T512" s="50">
        <v>2024</v>
      </c>
      <c r="U512" s="50" t="s">
        <v>66</v>
      </c>
      <c r="V512" s="58" t="s">
        <v>1465</v>
      </c>
      <c r="W512" s="50" t="s">
        <v>68</v>
      </c>
      <c r="X512" s="60" t="s">
        <v>42</v>
      </c>
      <c r="AB512" s="58" t="s">
        <v>1419</v>
      </c>
      <c r="AC512" s="50" t="s">
        <v>89</v>
      </c>
      <c r="AD512" s="50">
        <v>0</v>
      </c>
      <c r="AE512" s="50">
        <v>0</v>
      </c>
      <c r="AF512" s="50">
        <v>300</v>
      </c>
      <c r="AG512" s="50" t="s">
        <v>43</v>
      </c>
      <c r="AH512" s="50" t="str">
        <f t="shared" si="52"/>
        <v>B-10 0 Acces Nus Trinitat</v>
      </c>
      <c r="AI512" s="50"/>
      <c r="AJ512" s="50" t="str">
        <f t="shared" si="53"/>
        <v>{'Camera information':{'Identifier':'camera.0030','Number':30,'Group':'B-10','Name':'B-10 0 Acces Nus Trinitat','Location':'RONDES',</v>
      </c>
      <c r="AK512" s="50" t="str">
        <f t="shared" si="51"/>
        <v>'Description':'B-10 0 Acces Nus Trinitat','Symbol':'Fixed camera','Owner':'AJUNTAMENT','Municipality':'Barcelona','Kilometric Point':'0','Road':'B-10','Direction':'0',</v>
      </c>
      <c r="AL512" s="50" t="str">
        <f t="shared" si="54"/>
        <v>'Latitude':'0','Longitude':'0','Manufacturer':'LANACCESS','Model':'onSafe MPEGx-120E','Protocol':'		LANACCESS','Polling':300,</v>
      </c>
      <c r="AM512" s="50" t="str">
        <f t="shared" si="56"/>
        <v>'Connection':{'Address':'192.168.47.230','Multicast address':'				224.168.47.230','User':'hello','Password':'world','HTTP port':80,'ONVIF port':80,'RTSP port':554},</v>
      </c>
      <c r="AN512" s="50" t="str">
        <f t="shared" si="55"/>
        <v>'PTZ protocol':{'Protocol':'		LANACCESS','Address':			30,'Port':2024,'Serial settings':'1200,8,E,1'}}},</v>
      </c>
      <c r="AO512" s="50"/>
      <c r="AP512" s="50"/>
      <c r="AQ512" s="50"/>
      <c r="AR512" s="50"/>
      <c r="AS512" s="50"/>
      <c r="AT512" s="50"/>
      <c r="AU512" s="50"/>
      <c r="AV512" s="50"/>
      <c r="AW512" s="50"/>
      <c r="AX512" s="50"/>
      <c r="AY512" s="50"/>
      <c r="AZ512" s="50"/>
      <c r="BA512" s="50"/>
      <c r="BB512" s="50"/>
      <c r="BC512" s="50"/>
      <c r="BD512" s="50"/>
      <c r="BE512" s="50"/>
      <c r="BF512" s="50"/>
      <c r="BG512" s="50"/>
      <c r="BH512" s="50"/>
      <c r="BI512" s="50"/>
      <c r="BJ512" s="50"/>
      <c r="BK512" s="50"/>
      <c r="BL512" s="50"/>
      <c r="BM512" s="50"/>
      <c r="BN512" s="50"/>
      <c r="BO512" s="50"/>
      <c r="BP512" s="50"/>
      <c r="BQ512" s="50"/>
      <c r="BR512" s="50"/>
      <c r="BS512" s="50"/>
      <c r="BT512" s="50"/>
      <c r="BU512" s="50"/>
      <c r="BV512" s="50"/>
      <c r="BW512" s="50"/>
      <c r="BX512" s="50"/>
      <c r="BY512" s="50"/>
      <c r="BZ512" s="50"/>
      <c r="CA512" s="50"/>
      <c r="CB512" s="50"/>
      <c r="CC512" s="50"/>
      <c r="CD512" s="50"/>
      <c r="CE512" s="50"/>
      <c r="CF512" s="50"/>
      <c r="CG512" s="50"/>
      <c r="CH512" s="50"/>
      <c r="CI512" s="50"/>
      <c r="CJ512" s="50"/>
      <c r="CK512" s="50"/>
      <c r="CL512" s="50"/>
      <c r="CM512" s="50"/>
      <c r="CN512" s="50"/>
      <c r="CO512" s="50"/>
      <c r="CP512" s="50"/>
      <c r="CQ512" s="50"/>
      <c r="CR512" s="50"/>
      <c r="CS512" s="50"/>
      <c r="CT512" s="50"/>
      <c r="CU512" s="50"/>
      <c r="CV512" s="50"/>
      <c r="CW512" s="50"/>
      <c r="CX512" s="50"/>
      <c r="CY512" s="50"/>
      <c r="CZ512" s="50"/>
      <c r="DA512" s="50"/>
      <c r="DB512" s="50"/>
      <c r="DC512" s="50"/>
      <c r="DD512" s="50"/>
      <c r="DE512" s="50"/>
      <c r="DF512" s="50"/>
      <c r="DG512" s="50"/>
      <c r="DH512" s="50"/>
      <c r="DI512" s="50"/>
      <c r="DJ512" s="50"/>
      <c r="DK512" s="50"/>
      <c r="DL512" s="50"/>
      <c r="DM512" s="50"/>
      <c r="DN512" s="50"/>
      <c r="DO512" s="50"/>
      <c r="DP512" s="50"/>
      <c r="DQ512" s="50"/>
      <c r="DR512" s="50"/>
      <c r="DS512" s="50"/>
      <c r="DT512" s="50"/>
      <c r="DU512" s="50"/>
      <c r="DV512" s="50"/>
      <c r="DW512" s="50"/>
      <c r="DX512" s="50"/>
      <c r="DY512" s="50"/>
      <c r="DZ512" s="50"/>
      <c r="EA512" s="50"/>
      <c r="EB512" s="50"/>
      <c r="EC512" s="50"/>
      <c r="ED512" s="50"/>
      <c r="EE512" s="50"/>
      <c r="EF512" s="50"/>
      <c r="EG512" s="50"/>
      <c r="EH512" s="50"/>
      <c r="EI512" s="50"/>
      <c r="EJ512" s="50"/>
      <c r="EK512" s="50"/>
      <c r="EL512" s="50"/>
      <c r="EM512" s="50"/>
      <c r="EN512" s="50"/>
      <c r="EO512" s="50"/>
      <c r="EP512" s="50"/>
      <c r="EQ512" s="50"/>
      <c r="ER512" s="50"/>
      <c r="ES512" s="50"/>
      <c r="ET512" s="50"/>
      <c r="EU512" s="50"/>
      <c r="EV512" s="50"/>
      <c r="EW512" s="50"/>
      <c r="EX512" s="50"/>
      <c r="EY512" s="50"/>
      <c r="EZ512" s="50"/>
      <c r="FA512" s="50"/>
      <c r="FB512" s="50"/>
      <c r="FC512" s="50"/>
      <c r="FD512" s="50"/>
      <c r="FE512" s="50"/>
      <c r="FF512" s="50"/>
      <c r="FG512" s="50"/>
      <c r="FH512" s="50"/>
      <c r="FI512" s="50"/>
      <c r="FJ512" s="50"/>
      <c r="FK512" s="50"/>
      <c r="FL512" s="50"/>
      <c r="FM512" s="50"/>
      <c r="FN512" s="50"/>
      <c r="FO512" s="50"/>
      <c r="FP512" s="50"/>
      <c r="FQ512" s="50"/>
      <c r="FR512" s="50"/>
      <c r="FS512" s="50"/>
      <c r="FT512" s="50"/>
      <c r="FU512" s="50"/>
      <c r="FV512" s="50"/>
      <c r="FW512" s="50"/>
      <c r="FX512" s="50"/>
      <c r="FY512" s="50"/>
      <c r="FZ512" s="50"/>
      <c r="GA512" s="50"/>
      <c r="GB512" s="50"/>
      <c r="GC512" s="50"/>
      <c r="GD512" s="50"/>
      <c r="GE512" s="50"/>
      <c r="GF512" s="50"/>
      <c r="GG512" s="50"/>
      <c r="GH512" s="50"/>
      <c r="GI512" s="50"/>
      <c r="GJ512" s="50"/>
      <c r="GK512" s="50"/>
      <c r="GL512" s="50"/>
      <c r="GM512" s="50"/>
      <c r="GN512" s="50"/>
      <c r="GO512" s="50"/>
      <c r="GP512" s="50"/>
      <c r="GQ512" s="50"/>
      <c r="GR512" s="50"/>
      <c r="GS512" s="50"/>
      <c r="GT512" s="50"/>
      <c r="GU512" s="50"/>
      <c r="GV512" s="50"/>
      <c r="GW512" s="50"/>
      <c r="GX512" s="50"/>
      <c r="GY512" s="50"/>
      <c r="GZ512" s="50"/>
      <c r="HA512" s="50"/>
      <c r="HB512" s="50"/>
      <c r="HC512" s="50"/>
      <c r="HD512" s="50"/>
      <c r="HE512" s="50"/>
      <c r="HF512" s="50"/>
      <c r="HG512" s="50"/>
      <c r="HH512" s="50"/>
      <c r="HI512" s="50"/>
      <c r="HJ512" s="50"/>
      <c r="HK512" s="50"/>
      <c r="HL512" s="50"/>
      <c r="HM512" s="50"/>
      <c r="HN512" s="50"/>
      <c r="HO512" s="50"/>
      <c r="HP512" s="50"/>
      <c r="HQ512" s="50"/>
      <c r="HR512" s="50"/>
      <c r="HS512" s="50"/>
      <c r="HT512" s="50"/>
      <c r="HU512" s="50"/>
      <c r="HV512" s="50"/>
      <c r="HW512" s="50"/>
      <c r="HX512" s="50"/>
      <c r="HY512" s="50"/>
      <c r="HZ512" s="50"/>
      <c r="IA512" s="50"/>
      <c r="IB512" s="50"/>
      <c r="IC512" s="50"/>
      <c r="ID512" s="50"/>
      <c r="IE512" s="50"/>
      <c r="IF512" s="50"/>
      <c r="IG512" s="50"/>
      <c r="IH512" s="50"/>
      <c r="II512" s="50"/>
      <c r="IJ512" s="50"/>
      <c r="IK512" s="50"/>
      <c r="IL512" s="50"/>
      <c r="IM512" s="50"/>
      <c r="IN512" s="50"/>
      <c r="IO512" s="50"/>
      <c r="IP512" s="50"/>
      <c r="IQ512" s="50"/>
      <c r="IR512" s="50"/>
      <c r="IS512" s="50"/>
    </row>
    <row r="513" spans="1:253" ht="12.75" x14ac:dyDescent="0.2">
      <c r="A513" s="56" t="str">
        <f t="shared" si="50"/>
        <v>camera.0031</v>
      </c>
      <c r="B513" s="57">
        <v>31</v>
      </c>
      <c r="C513" s="58" t="s">
        <v>1419</v>
      </c>
      <c r="D513" s="58">
        <v>0</v>
      </c>
      <c r="E513" s="58" t="s">
        <v>1374</v>
      </c>
      <c r="F513" s="58" t="s">
        <v>1375</v>
      </c>
      <c r="G513" s="58" t="s">
        <v>35</v>
      </c>
      <c r="H513" s="58" t="s">
        <v>860</v>
      </c>
      <c r="I513" s="58" t="s">
        <v>1176</v>
      </c>
      <c r="J513" s="50" t="s">
        <v>37</v>
      </c>
      <c r="K513" s="59" t="s">
        <v>38</v>
      </c>
      <c r="L513" s="60" t="s">
        <v>1466</v>
      </c>
      <c r="M513" s="58" t="s">
        <v>39</v>
      </c>
      <c r="N513" s="58" t="s">
        <v>40</v>
      </c>
      <c r="O513" s="50">
        <v>80</v>
      </c>
      <c r="P513" s="50">
        <v>80</v>
      </c>
      <c r="Q513" s="50">
        <v>554</v>
      </c>
      <c r="R513" s="50" t="s">
        <v>1677</v>
      </c>
      <c r="S513" s="50" t="s">
        <v>739</v>
      </c>
      <c r="T513" s="50">
        <v>2024</v>
      </c>
      <c r="U513" s="50" t="s">
        <v>66</v>
      </c>
      <c r="V513" s="58" t="s">
        <v>1467</v>
      </c>
      <c r="W513" s="50" t="s">
        <v>68</v>
      </c>
      <c r="X513" s="60" t="s">
        <v>42</v>
      </c>
      <c r="AB513" s="58" t="s">
        <v>1419</v>
      </c>
      <c r="AC513" s="50" t="s">
        <v>89</v>
      </c>
      <c r="AD513" s="50">
        <v>0</v>
      </c>
      <c r="AE513" s="50">
        <v>0</v>
      </c>
      <c r="AF513" s="50">
        <v>300</v>
      </c>
      <c r="AG513" s="50" t="s">
        <v>43</v>
      </c>
      <c r="AH513" s="50" t="str">
        <f t="shared" si="52"/>
        <v>B-10 0 Nus Trinitat</v>
      </c>
      <c r="AI513" s="50"/>
      <c r="AJ513" s="50" t="str">
        <f t="shared" si="53"/>
        <v>{'Camera information':{'Identifier':'camera.0031','Number':31,'Group':'B-10','Name':'B-10 0 Nus Trinitat','Location':'RONDES',</v>
      </c>
      <c r="AK513" s="50" t="str">
        <f t="shared" si="51"/>
        <v>'Description':'B-10 0 Nus Trinitat','Symbol':'Fixed camera','Owner':'AJUNTAMENT','Municipality':'Barcelona','Kilometric Point':'0','Road':'B-10','Direction':'0',</v>
      </c>
      <c r="AL513" s="50" t="str">
        <f t="shared" si="54"/>
        <v>'Latitude':'0','Longitude':'0','Manufacturer':'LANACCESS','Model':'onSafe MPEGx-120E','Protocol':'		LANACCESS','Polling':300,</v>
      </c>
      <c r="AM513" s="50" t="str">
        <f t="shared" si="56"/>
        <v>'Connection':{'Address':'192.168.47.231','Multicast address':'				224.168.47.231','User':'hello','Password':'world','HTTP port':80,'ONVIF port':80,'RTSP port':554},</v>
      </c>
      <c r="AN513" s="50" t="str">
        <f t="shared" si="55"/>
        <v>'PTZ protocol':{'Protocol':'		LANACCESS','Address':			31,'Port':2024,'Serial settings':'1200,8,E,1'}}},</v>
      </c>
      <c r="AO513" s="50"/>
      <c r="AP513" s="50"/>
      <c r="AQ513" s="50"/>
      <c r="AR513" s="50"/>
      <c r="AS513" s="50"/>
      <c r="AT513" s="50"/>
      <c r="AU513" s="50"/>
      <c r="AV513" s="50"/>
      <c r="AW513" s="50"/>
      <c r="AX513" s="50"/>
      <c r="AY513" s="50"/>
      <c r="AZ513" s="50"/>
      <c r="BA513" s="50"/>
      <c r="BB513" s="50"/>
      <c r="BC513" s="50"/>
      <c r="BD513" s="50"/>
      <c r="BE513" s="50"/>
      <c r="BF513" s="50"/>
      <c r="BG513" s="50"/>
      <c r="BH513" s="50"/>
      <c r="BI513" s="50"/>
      <c r="BJ513" s="50"/>
      <c r="BK513" s="50"/>
      <c r="BL513" s="50"/>
      <c r="BM513" s="50"/>
      <c r="BN513" s="50"/>
      <c r="BO513" s="50"/>
      <c r="BP513" s="50"/>
      <c r="BQ513" s="50"/>
      <c r="BR513" s="50"/>
      <c r="BS513" s="50"/>
      <c r="BT513" s="50"/>
      <c r="BU513" s="50"/>
      <c r="BV513" s="50"/>
      <c r="BW513" s="50"/>
      <c r="BX513" s="50"/>
      <c r="BY513" s="50"/>
      <c r="BZ513" s="50"/>
      <c r="CA513" s="50"/>
      <c r="CB513" s="50"/>
      <c r="CC513" s="50"/>
      <c r="CD513" s="50"/>
      <c r="CE513" s="50"/>
      <c r="CF513" s="50"/>
      <c r="CG513" s="50"/>
      <c r="CH513" s="50"/>
      <c r="CI513" s="50"/>
      <c r="CJ513" s="50"/>
      <c r="CK513" s="50"/>
      <c r="CL513" s="50"/>
      <c r="CM513" s="50"/>
      <c r="CN513" s="50"/>
      <c r="CO513" s="50"/>
      <c r="CP513" s="50"/>
      <c r="CQ513" s="50"/>
      <c r="CR513" s="50"/>
      <c r="CS513" s="50"/>
      <c r="CT513" s="50"/>
      <c r="CU513" s="50"/>
      <c r="CV513" s="50"/>
      <c r="CW513" s="50"/>
      <c r="CX513" s="50"/>
      <c r="CY513" s="50"/>
      <c r="CZ513" s="50"/>
      <c r="DA513" s="50"/>
      <c r="DB513" s="50"/>
      <c r="DC513" s="50"/>
      <c r="DD513" s="50"/>
      <c r="DE513" s="50"/>
      <c r="DF513" s="50"/>
      <c r="DG513" s="50"/>
      <c r="DH513" s="50"/>
      <c r="DI513" s="50"/>
      <c r="DJ513" s="50"/>
      <c r="DK513" s="50"/>
      <c r="DL513" s="50"/>
      <c r="DM513" s="50"/>
      <c r="DN513" s="50"/>
      <c r="DO513" s="50"/>
      <c r="DP513" s="50"/>
      <c r="DQ513" s="50"/>
      <c r="DR513" s="50"/>
      <c r="DS513" s="50"/>
      <c r="DT513" s="50"/>
      <c r="DU513" s="50"/>
      <c r="DV513" s="50"/>
      <c r="DW513" s="50"/>
      <c r="DX513" s="50"/>
      <c r="DY513" s="50"/>
      <c r="DZ513" s="50"/>
      <c r="EA513" s="50"/>
      <c r="EB513" s="50"/>
      <c r="EC513" s="50"/>
      <c r="ED513" s="50"/>
      <c r="EE513" s="50"/>
      <c r="EF513" s="50"/>
      <c r="EG513" s="50"/>
      <c r="EH513" s="50"/>
      <c r="EI513" s="50"/>
      <c r="EJ513" s="50"/>
      <c r="EK513" s="50"/>
      <c r="EL513" s="50"/>
      <c r="EM513" s="50"/>
      <c r="EN513" s="50"/>
      <c r="EO513" s="50"/>
      <c r="EP513" s="50"/>
      <c r="EQ513" s="50"/>
      <c r="ER513" s="50"/>
      <c r="ES513" s="50"/>
      <c r="ET513" s="50"/>
      <c r="EU513" s="50"/>
      <c r="EV513" s="50"/>
      <c r="EW513" s="50"/>
      <c r="EX513" s="50"/>
      <c r="EY513" s="50"/>
      <c r="EZ513" s="50"/>
      <c r="FA513" s="50"/>
      <c r="FB513" s="50"/>
      <c r="FC513" s="50"/>
      <c r="FD513" s="50"/>
      <c r="FE513" s="50"/>
      <c r="FF513" s="50"/>
      <c r="FG513" s="50"/>
      <c r="FH513" s="50"/>
      <c r="FI513" s="50"/>
      <c r="FJ513" s="50"/>
      <c r="FK513" s="50"/>
      <c r="FL513" s="50"/>
      <c r="FM513" s="50"/>
      <c r="FN513" s="50"/>
      <c r="FO513" s="50"/>
      <c r="FP513" s="50"/>
      <c r="FQ513" s="50"/>
      <c r="FR513" s="50"/>
      <c r="FS513" s="50"/>
      <c r="FT513" s="50"/>
      <c r="FU513" s="50"/>
      <c r="FV513" s="50"/>
      <c r="FW513" s="50"/>
      <c r="FX513" s="50"/>
      <c r="FY513" s="50"/>
      <c r="FZ513" s="50"/>
      <c r="GA513" s="50"/>
      <c r="GB513" s="50"/>
      <c r="GC513" s="50"/>
      <c r="GD513" s="50"/>
      <c r="GE513" s="50"/>
      <c r="GF513" s="50"/>
      <c r="GG513" s="50"/>
      <c r="GH513" s="50"/>
      <c r="GI513" s="50"/>
      <c r="GJ513" s="50"/>
      <c r="GK513" s="50"/>
      <c r="GL513" s="50"/>
      <c r="GM513" s="50"/>
      <c r="GN513" s="50"/>
      <c r="GO513" s="50"/>
      <c r="GP513" s="50"/>
      <c r="GQ513" s="50"/>
      <c r="GR513" s="50"/>
      <c r="GS513" s="50"/>
      <c r="GT513" s="50"/>
      <c r="GU513" s="50"/>
      <c r="GV513" s="50"/>
      <c r="GW513" s="50"/>
      <c r="GX513" s="50"/>
      <c r="GY513" s="50"/>
      <c r="GZ513" s="50"/>
      <c r="HA513" s="50"/>
      <c r="HB513" s="50"/>
      <c r="HC513" s="50"/>
      <c r="HD513" s="50"/>
      <c r="HE513" s="50"/>
      <c r="HF513" s="50"/>
      <c r="HG513" s="50"/>
      <c r="HH513" s="50"/>
      <c r="HI513" s="50"/>
      <c r="HJ513" s="50"/>
      <c r="HK513" s="50"/>
      <c r="HL513" s="50"/>
      <c r="HM513" s="50"/>
      <c r="HN513" s="50"/>
      <c r="HO513" s="50"/>
      <c r="HP513" s="50"/>
      <c r="HQ513" s="50"/>
      <c r="HR513" s="50"/>
      <c r="HS513" s="50"/>
      <c r="HT513" s="50"/>
      <c r="HU513" s="50"/>
      <c r="HV513" s="50"/>
      <c r="HW513" s="50"/>
      <c r="HX513" s="50"/>
      <c r="HY513" s="50"/>
      <c r="HZ513" s="50"/>
      <c r="IA513" s="50"/>
      <c r="IB513" s="50"/>
      <c r="IC513" s="50"/>
      <c r="ID513" s="50"/>
      <c r="IE513" s="50"/>
      <c r="IF513" s="50"/>
      <c r="IG513" s="50"/>
      <c r="IH513" s="50"/>
      <c r="II513" s="50"/>
      <c r="IJ513" s="50"/>
      <c r="IK513" s="50"/>
      <c r="IL513" s="50"/>
      <c r="IM513" s="50"/>
      <c r="IN513" s="50"/>
      <c r="IO513" s="50"/>
      <c r="IP513" s="50"/>
      <c r="IQ513" s="50"/>
      <c r="IR513" s="50"/>
      <c r="IS513" s="50"/>
    </row>
    <row r="514" spans="1:253" ht="12.75" x14ac:dyDescent="0.2">
      <c r="A514" s="56" t="str">
        <f t="shared" ref="A514:A528" si="57">CONCATENATE("camera.",TEXT(B514, "0000"))</f>
        <v>camera.0032</v>
      </c>
      <c r="B514" s="57">
        <v>32</v>
      </c>
      <c r="C514" s="58" t="s">
        <v>1419</v>
      </c>
      <c r="D514" s="58">
        <v>11.7</v>
      </c>
      <c r="E514" s="58" t="s">
        <v>1374</v>
      </c>
      <c r="F514" s="58" t="s">
        <v>1375</v>
      </c>
      <c r="G514" s="58" t="s">
        <v>35</v>
      </c>
      <c r="H514" s="58" t="s">
        <v>860</v>
      </c>
      <c r="I514" s="58">
        <v>0</v>
      </c>
      <c r="J514" s="50" t="s">
        <v>37</v>
      </c>
      <c r="K514" s="59" t="s">
        <v>38</v>
      </c>
      <c r="L514" s="60" t="s">
        <v>1468</v>
      </c>
      <c r="M514" s="58" t="s">
        <v>39</v>
      </c>
      <c r="N514" s="58" t="s">
        <v>40</v>
      </c>
      <c r="O514" s="50">
        <v>80</v>
      </c>
      <c r="P514" s="50">
        <v>80</v>
      </c>
      <c r="Q514" s="50">
        <v>554</v>
      </c>
      <c r="R514" s="50" t="s">
        <v>1677</v>
      </c>
      <c r="S514" s="50" t="s">
        <v>100</v>
      </c>
      <c r="T514" s="50">
        <v>2025</v>
      </c>
      <c r="U514" s="50" t="s">
        <v>66</v>
      </c>
      <c r="V514" s="58" t="s">
        <v>1469</v>
      </c>
      <c r="W514" s="50" t="s">
        <v>68</v>
      </c>
      <c r="X514" s="60" t="s">
        <v>42</v>
      </c>
      <c r="AB514" s="58" t="s">
        <v>1419</v>
      </c>
      <c r="AC514" s="50" t="s">
        <v>89</v>
      </c>
      <c r="AD514" s="50">
        <v>0</v>
      </c>
      <c r="AE514" s="50">
        <v>0</v>
      </c>
      <c r="AF514" s="50">
        <v>300</v>
      </c>
      <c r="AG514" s="50" t="s">
        <v>43</v>
      </c>
      <c r="AH514" s="50" t="str">
        <f t="shared" si="52"/>
        <v>B-10 11,7 0</v>
      </c>
      <c r="AI514" s="50"/>
      <c r="AJ514" s="50" t="str">
        <f t="shared" si="53"/>
        <v>{'Camera information':{'Identifier':'camera.0032','Number':32,'Group':'B-10','Name':'B-10 11,7 0','Location':'RONDES',</v>
      </c>
      <c r="AK514" s="50" t="str">
        <f t="shared" ref="AK514:AK528" si="58">CONCATENATE("'Description':","'",AH514,"'",",","'Symbol':","'",G514,"'",",","'Owner':","'",E514,"'",",","'Municipality':","'",H514,"","','Kilometric Point':","'",D514,"'",",","'Road':","'",C514,"'",",","'Direction':","'",AC514,"'",",")</f>
        <v>'Description':'B-10 11,7 0','Symbol':'Fixed camera','Owner':'AJUNTAMENT','Municipality':'Barcelona','Kilometric Point':'11,7','Road':'B-10','Direction':'0',</v>
      </c>
      <c r="AL514" s="50" t="str">
        <f t="shared" si="54"/>
        <v>'Latitude':'0','Longitude':'0','Manufacturer':'LANACCESS','Model':'onSafe MPEGx-120E','Protocol':'		LANACCESS','Polling':300,</v>
      </c>
      <c r="AM514" s="50" t="str">
        <f t="shared" si="56"/>
        <v>'Connection':{'Address':'192.168.47.233','Multicast address':'				224.168.47.233','User':'hello','Password':'world','HTTP port':80,'ONVIF port':80,'RTSP port':554},</v>
      </c>
      <c r="AN514" s="50" t="str">
        <f t="shared" si="55"/>
        <v>'PTZ protocol':{'Protocol':'		LANACCESS','Address':			1,'Port':2025,'Serial settings':'1200,8,E,1'}}},</v>
      </c>
      <c r="AO514" s="50"/>
      <c r="AP514" s="50"/>
      <c r="AQ514" s="50"/>
      <c r="AR514" s="50"/>
      <c r="AS514" s="50"/>
      <c r="AT514" s="50"/>
      <c r="AU514" s="50"/>
      <c r="AV514" s="50"/>
      <c r="AW514" s="50"/>
      <c r="AX514" s="50"/>
      <c r="AY514" s="50"/>
      <c r="AZ514" s="50"/>
      <c r="BA514" s="50"/>
      <c r="BB514" s="50"/>
      <c r="BC514" s="50"/>
      <c r="BD514" s="50"/>
      <c r="BE514" s="50"/>
      <c r="BF514" s="50"/>
      <c r="BG514" s="50"/>
      <c r="BH514" s="50"/>
      <c r="BI514" s="50"/>
      <c r="BJ514" s="50"/>
      <c r="BK514" s="50"/>
      <c r="BL514" s="50"/>
      <c r="BM514" s="50"/>
      <c r="BN514" s="50"/>
      <c r="BO514" s="50"/>
      <c r="BP514" s="50"/>
      <c r="BQ514" s="50"/>
      <c r="BR514" s="50"/>
      <c r="BS514" s="50"/>
      <c r="BT514" s="50"/>
      <c r="BU514" s="50"/>
      <c r="BV514" s="50"/>
      <c r="BW514" s="50"/>
      <c r="BX514" s="50"/>
      <c r="BY514" s="50"/>
      <c r="BZ514" s="50"/>
      <c r="CA514" s="50"/>
      <c r="CB514" s="50"/>
      <c r="CC514" s="50"/>
      <c r="CD514" s="50"/>
      <c r="CE514" s="50"/>
      <c r="CF514" s="50"/>
      <c r="CG514" s="50"/>
      <c r="CH514" s="50"/>
      <c r="CI514" s="50"/>
      <c r="CJ514" s="50"/>
      <c r="CK514" s="50"/>
      <c r="CL514" s="50"/>
      <c r="CM514" s="50"/>
      <c r="CN514" s="50"/>
      <c r="CO514" s="50"/>
      <c r="CP514" s="50"/>
      <c r="CQ514" s="50"/>
      <c r="CR514" s="50"/>
      <c r="CS514" s="50"/>
      <c r="CT514" s="50"/>
      <c r="CU514" s="50"/>
      <c r="CV514" s="50"/>
      <c r="CW514" s="50"/>
      <c r="CX514" s="50"/>
      <c r="CY514" s="50"/>
      <c r="CZ514" s="50"/>
      <c r="DA514" s="50"/>
      <c r="DB514" s="50"/>
      <c r="DC514" s="50"/>
      <c r="DD514" s="50"/>
      <c r="DE514" s="50"/>
      <c r="DF514" s="50"/>
      <c r="DG514" s="50"/>
      <c r="DH514" s="50"/>
      <c r="DI514" s="50"/>
      <c r="DJ514" s="50"/>
      <c r="DK514" s="50"/>
      <c r="DL514" s="50"/>
      <c r="DM514" s="50"/>
      <c r="DN514" s="50"/>
      <c r="DO514" s="50"/>
      <c r="DP514" s="50"/>
      <c r="DQ514" s="50"/>
      <c r="DR514" s="50"/>
      <c r="DS514" s="50"/>
      <c r="DT514" s="50"/>
      <c r="DU514" s="50"/>
      <c r="DV514" s="50"/>
      <c r="DW514" s="50"/>
      <c r="DX514" s="50"/>
      <c r="DY514" s="50"/>
      <c r="DZ514" s="50"/>
      <c r="EA514" s="50"/>
      <c r="EB514" s="50"/>
      <c r="EC514" s="50"/>
      <c r="ED514" s="50"/>
      <c r="EE514" s="50"/>
      <c r="EF514" s="50"/>
      <c r="EG514" s="50"/>
      <c r="EH514" s="50"/>
      <c r="EI514" s="50"/>
      <c r="EJ514" s="50"/>
      <c r="EK514" s="50"/>
      <c r="EL514" s="50"/>
      <c r="EM514" s="50"/>
      <c r="EN514" s="50"/>
      <c r="EO514" s="50"/>
      <c r="EP514" s="50"/>
      <c r="EQ514" s="50"/>
      <c r="ER514" s="50"/>
      <c r="ES514" s="50"/>
      <c r="ET514" s="50"/>
      <c r="EU514" s="50"/>
      <c r="EV514" s="50"/>
      <c r="EW514" s="50"/>
      <c r="EX514" s="50"/>
      <c r="EY514" s="50"/>
      <c r="EZ514" s="50"/>
      <c r="FA514" s="50"/>
      <c r="FB514" s="50"/>
      <c r="FC514" s="50"/>
      <c r="FD514" s="50"/>
      <c r="FE514" s="50"/>
      <c r="FF514" s="50"/>
      <c r="FG514" s="50"/>
      <c r="FH514" s="50"/>
      <c r="FI514" s="50"/>
      <c r="FJ514" s="50"/>
      <c r="FK514" s="50"/>
      <c r="FL514" s="50"/>
      <c r="FM514" s="50"/>
      <c r="FN514" s="50"/>
      <c r="FO514" s="50"/>
      <c r="FP514" s="50"/>
      <c r="FQ514" s="50"/>
      <c r="FR514" s="50"/>
      <c r="FS514" s="50"/>
      <c r="FT514" s="50"/>
      <c r="FU514" s="50"/>
      <c r="FV514" s="50"/>
      <c r="FW514" s="50"/>
      <c r="FX514" s="50"/>
      <c r="FY514" s="50"/>
      <c r="FZ514" s="50"/>
      <c r="GA514" s="50"/>
      <c r="GB514" s="50"/>
      <c r="GC514" s="50"/>
      <c r="GD514" s="50"/>
      <c r="GE514" s="50"/>
      <c r="GF514" s="50"/>
      <c r="GG514" s="50"/>
      <c r="GH514" s="50"/>
      <c r="GI514" s="50"/>
      <c r="GJ514" s="50"/>
      <c r="GK514" s="50"/>
      <c r="GL514" s="50"/>
      <c r="GM514" s="50"/>
      <c r="GN514" s="50"/>
      <c r="GO514" s="50"/>
      <c r="GP514" s="50"/>
      <c r="GQ514" s="50"/>
      <c r="GR514" s="50"/>
      <c r="GS514" s="50"/>
      <c r="GT514" s="50"/>
      <c r="GU514" s="50"/>
      <c r="GV514" s="50"/>
      <c r="GW514" s="50"/>
      <c r="GX514" s="50"/>
      <c r="GY514" s="50"/>
      <c r="GZ514" s="50"/>
      <c r="HA514" s="50"/>
      <c r="HB514" s="50"/>
      <c r="HC514" s="50"/>
      <c r="HD514" s="50"/>
      <c r="HE514" s="50"/>
      <c r="HF514" s="50"/>
      <c r="HG514" s="50"/>
      <c r="HH514" s="50"/>
      <c r="HI514" s="50"/>
      <c r="HJ514" s="50"/>
      <c r="HK514" s="50"/>
      <c r="HL514" s="50"/>
      <c r="HM514" s="50"/>
      <c r="HN514" s="50"/>
      <c r="HO514" s="50"/>
      <c r="HP514" s="50"/>
      <c r="HQ514" s="50"/>
      <c r="HR514" s="50"/>
      <c r="HS514" s="50"/>
      <c r="HT514" s="50"/>
      <c r="HU514" s="50"/>
      <c r="HV514" s="50"/>
      <c r="HW514" s="50"/>
      <c r="HX514" s="50"/>
      <c r="HY514" s="50"/>
      <c r="HZ514" s="50"/>
      <c r="IA514" s="50"/>
      <c r="IB514" s="50"/>
      <c r="IC514" s="50"/>
      <c r="ID514" s="50"/>
      <c r="IE514" s="50"/>
      <c r="IF514" s="50"/>
      <c r="IG514" s="50"/>
      <c r="IH514" s="50"/>
      <c r="II514" s="50"/>
      <c r="IJ514" s="50"/>
      <c r="IK514" s="50"/>
      <c r="IL514" s="50"/>
      <c r="IM514" s="50"/>
      <c r="IN514" s="50"/>
      <c r="IO514" s="50"/>
      <c r="IP514" s="50"/>
      <c r="IQ514" s="50"/>
      <c r="IR514" s="50"/>
      <c r="IS514" s="50"/>
    </row>
    <row r="515" spans="1:253" ht="12.75" x14ac:dyDescent="0.2">
      <c r="A515" s="56" t="str">
        <f t="shared" si="57"/>
        <v>camera.0033</v>
      </c>
      <c r="B515" s="57">
        <v>33</v>
      </c>
      <c r="C515" s="58" t="s">
        <v>1419</v>
      </c>
      <c r="D515" s="58">
        <v>12.7</v>
      </c>
      <c r="E515" s="58" t="s">
        <v>1374</v>
      </c>
      <c r="F515" s="58" t="s">
        <v>1375</v>
      </c>
      <c r="G515" s="58" t="s">
        <v>35</v>
      </c>
      <c r="H515" s="58" t="s">
        <v>860</v>
      </c>
      <c r="I515" s="58">
        <v>0</v>
      </c>
      <c r="J515" s="50" t="s">
        <v>37</v>
      </c>
      <c r="K515" s="59" t="s">
        <v>38</v>
      </c>
      <c r="L515" s="60" t="s">
        <v>1470</v>
      </c>
      <c r="M515" s="58" t="s">
        <v>39</v>
      </c>
      <c r="N515" s="58" t="s">
        <v>40</v>
      </c>
      <c r="O515" s="50">
        <v>80</v>
      </c>
      <c r="P515" s="50">
        <v>80</v>
      </c>
      <c r="Q515" s="50">
        <v>554</v>
      </c>
      <c r="R515" s="50" t="s">
        <v>1677</v>
      </c>
      <c r="S515" s="50" t="s">
        <v>724</v>
      </c>
      <c r="T515" s="50">
        <v>2025</v>
      </c>
      <c r="U515" s="50" t="s">
        <v>66</v>
      </c>
      <c r="V515" s="58" t="s">
        <v>1471</v>
      </c>
      <c r="W515" s="50" t="s">
        <v>68</v>
      </c>
      <c r="X515" s="60" t="s">
        <v>42</v>
      </c>
      <c r="AB515" s="58" t="s">
        <v>1419</v>
      </c>
      <c r="AC515" s="50" t="s">
        <v>89</v>
      </c>
      <c r="AD515" s="50">
        <v>0</v>
      </c>
      <c r="AE515" s="50">
        <v>0</v>
      </c>
      <c r="AF515" s="50">
        <v>300</v>
      </c>
      <c r="AG515" s="50" t="s">
        <v>43</v>
      </c>
      <c r="AH515" s="50" t="str">
        <f t="shared" ref="AH515:AH528" si="59">CONCATENATE(C515," ",D515," ",I515)</f>
        <v>B-10 12,7 0</v>
      </c>
      <c r="AI515" s="50"/>
      <c r="AJ515" s="50" t="str">
        <f t="shared" ref="AJ515:AJ525" si="60">CONCATENATE("","{","'Camera information':","{","'Identifier':","'",A515,"'",",","'Number':",B515,",","'Group':","'",C515,"'",",'Name':","'",AH515,"'",",","'Location':","'",F515,"'",",")</f>
        <v>{'Camera information':{'Identifier':'camera.0033','Number':33,'Group':'B-10','Name':'B-10 12,7 0','Location':'RONDES',</v>
      </c>
      <c r="AK515" s="50" t="str">
        <f t="shared" si="58"/>
        <v>'Description':'B-10 12,7 0','Symbol':'Fixed camera','Owner':'AJUNTAMENT','Municipality':'Barcelona','Kilometric Point':'12,7','Road':'B-10','Direction':'0',</v>
      </c>
      <c r="AL515" s="50" t="str">
        <f t="shared" ref="AL515:AL528" si="61">CONCATENATE("'Latitude':","'",AD515,"'",",'Longitude':","'",AE515,"'",",'Manufacturer':","'",J515,"'",",'Model':","'",K515,"'",",'Protocol':","'",R515,"'",",'Polling':","",AF515,"",",")</f>
        <v>'Latitude':'0','Longitude':'0','Manufacturer':'LANACCESS','Model':'onSafe MPEGx-120E','Protocol':'		LANACCESS','Polling':300,</v>
      </c>
      <c r="AM515" s="50" t="str">
        <f t="shared" si="56"/>
        <v>'Connection':{'Address':'192.168.47.234','Multicast address':'				224.168.47.234','User':'hello','Password':'world','HTTP port':80,'ONVIF port':80,'RTSP port':554},</v>
      </c>
      <c r="AN515" s="50" t="str">
        <f t="shared" ref="AN515:AN528" si="62">CONCATENATE("'PTZ protocol':{'Protocol':","'",R515,"'",",","'Address':",S515,",","'Port':",T515,",","'Serial settings':","'",U515,"'","}}},")</f>
        <v>'PTZ protocol':{'Protocol':'		LANACCESS','Address':			2,'Port':2025,'Serial settings':'1200,8,E,1'}}},</v>
      </c>
      <c r="AO515" s="50"/>
      <c r="AP515" s="50"/>
      <c r="AQ515" s="50"/>
      <c r="AR515" s="50"/>
      <c r="AS515" s="50"/>
      <c r="AT515" s="50"/>
      <c r="AU515" s="50"/>
      <c r="AV515" s="50"/>
      <c r="AW515" s="50"/>
      <c r="AX515" s="50"/>
      <c r="AY515" s="50"/>
      <c r="AZ515" s="50"/>
      <c r="BA515" s="50"/>
      <c r="BB515" s="50"/>
      <c r="BC515" s="50"/>
      <c r="BD515" s="50"/>
      <c r="BE515" s="50"/>
      <c r="BF515" s="50"/>
      <c r="BG515" s="50"/>
      <c r="BH515" s="50"/>
      <c r="BI515" s="50"/>
      <c r="BJ515" s="50"/>
      <c r="BK515" s="50"/>
      <c r="BL515" s="50"/>
      <c r="BM515" s="50"/>
      <c r="BN515" s="50"/>
      <c r="BO515" s="50"/>
      <c r="BP515" s="50"/>
      <c r="BQ515" s="50"/>
      <c r="BR515" s="50"/>
      <c r="BS515" s="50"/>
      <c r="BT515" s="50"/>
      <c r="BU515" s="50"/>
      <c r="BV515" s="50"/>
      <c r="BW515" s="50"/>
      <c r="BX515" s="50"/>
      <c r="BY515" s="50"/>
      <c r="BZ515" s="50"/>
      <c r="CA515" s="50"/>
      <c r="CB515" s="50"/>
      <c r="CC515" s="50"/>
      <c r="CD515" s="50"/>
      <c r="CE515" s="50"/>
      <c r="CF515" s="50"/>
      <c r="CG515" s="50"/>
      <c r="CH515" s="50"/>
      <c r="CI515" s="50"/>
      <c r="CJ515" s="50"/>
      <c r="CK515" s="50"/>
      <c r="CL515" s="50"/>
      <c r="CM515" s="50"/>
      <c r="CN515" s="50"/>
      <c r="CO515" s="50"/>
      <c r="CP515" s="50"/>
      <c r="CQ515" s="50"/>
      <c r="CR515" s="50"/>
      <c r="CS515" s="50"/>
      <c r="CT515" s="50"/>
      <c r="CU515" s="50"/>
      <c r="CV515" s="50"/>
      <c r="CW515" s="50"/>
      <c r="CX515" s="50"/>
      <c r="CY515" s="50"/>
      <c r="CZ515" s="50"/>
      <c r="DA515" s="50"/>
      <c r="DB515" s="50"/>
      <c r="DC515" s="50"/>
      <c r="DD515" s="50"/>
      <c r="DE515" s="50"/>
      <c r="DF515" s="50"/>
      <c r="DG515" s="50"/>
      <c r="DH515" s="50"/>
      <c r="DI515" s="50"/>
      <c r="DJ515" s="50"/>
      <c r="DK515" s="50"/>
      <c r="DL515" s="50"/>
      <c r="DM515" s="50"/>
      <c r="DN515" s="50"/>
      <c r="DO515" s="50"/>
      <c r="DP515" s="50"/>
      <c r="DQ515" s="50"/>
      <c r="DR515" s="50"/>
      <c r="DS515" s="50"/>
      <c r="DT515" s="50"/>
      <c r="DU515" s="50"/>
      <c r="DV515" s="50"/>
      <c r="DW515" s="50"/>
      <c r="DX515" s="50"/>
      <c r="DY515" s="50"/>
      <c r="DZ515" s="50"/>
      <c r="EA515" s="50"/>
      <c r="EB515" s="50"/>
      <c r="EC515" s="50"/>
      <c r="ED515" s="50"/>
      <c r="EE515" s="50"/>
      <c r="EF515" s="50"/>
      <c r="EG515" s="50"/>
      <c r="EH515" s="50"/>
      <c r="EI515" s="50"/>
      <c r="EJ515" s="50"/>
      <c r="EK515" s="50"/>
      <c r="EL515" s="50"/>
      <c r="EM515" s="50"/>
      <c r="EN515" s="50"/>
      <c r="EO515" s="50"/>
      <c r="EP515" s="50"/>
      <c r="EQ515" s="50"/>
      <c r="ER515" s="50"/>
      <c r="ES515" s="50"/>
      <c r="ET515" s="50"/>
      <c r="EU515" s="50"/>
      <c r="EV515" s="50"/>
      <c r="EW515" s="50"/>
      <c r="EX515" s="50"/>
      <c r="EY515" s="50"/>
      <c r="EZ515" s="50"/>
      <c r="FA515" s="50"/>
      <c r="FB515" s="50"/>
      <c r="FC515" s="50"/>
      <c r="FD515" s="50"/>
      <c r="FE515" s="50"/>
      <c r="FF515" s="50"/>
      <c r="FG515" s="50"/>
      <c r="FH515" s="50"/>
      <c r="FI515" s="50"/>
      <c r="FJ515" s="50"/>
      <c r="FK515" s="50"/>
      <c r="FL515" s="50"/>
      <c r="FM515" s="50"/>
      <c r="FN515" s="50"/>
      <c r="FO515" s="50"/>
      <c r="FP515" s="50"/>
      <c r="FQ515" s="50"/>
      <c r="FR515" s="50"/>
      <c r="FS515" s="50"/>
      <c r="FT515" s="50"/>
      <c r="FU515" s="50"/>
      <c r="FV515" s="50"/>
      <c r="FW515" s="50"/>
      <c r="FX515" s="50"/>
      <c r="FY515" s="50"/>
      <c r="FZ515" s="50"/>
      <c r="GA515" s="50"/>
      <c r="GB515" s="50"/>
      <c r="GC515" s="50"/>
      <c r="GD515" s="50"/>
      <c r="GE515" s="50"/>
      <c r="GF515" s="50"/>
      <c r="GG515" s="50"/>
      <c r="GH515" s="50"/>
      <c r="GI515" s="50"/>
      <c r="GJ515" s="50"/>
      <c r="GK515" s="50"/>
      <c r="GL515" s="50"/>
      <c r="GM515" s="50"/>
      <c r="GN515" s="50"/>
      <c r="GO515" s="50"/>
      <c r="GP515" s="50"/>
      <c r="GQ515" s="50"/>
      <c r="GR515" s="50"/>
      <c r="GS515" s="50"/>
      <c r="GT515" s="50"/>
      <c r="GU515" s="50"/>
      <c r="GV515" s="50"/>
      <c r="GW515" s="50"/>
      <c r="GX515" s="50"/>
      <c r="GY515" s="50"/>
      <c r="GZ515" s="50"/>
      <c r="HA515" s="50"/>
      <c r="HB515" s="50"/>
      <c r="HC515" s="50"/>
      <c r="HD515" s="50"/>
      <c r="HE515" s="50"/>
      <c r="HF515" s="50"/>
      <c r="HG515" s="50"/>
      <c r="HH515" s="50"/>
      <c r="HI515" s="50"/>
      <c r="HJ515" s="50"/>
      <c r="HK515" s="50"/>
      <c r="HL515" s="50"/>
      <c r="HM515" s="50"/>
      <c r="HN515" s="50"/>
      <c r="HO515" s="50"/>
      <c r="HP515" s="50"/>
      <c r="HQ515" s="50"/>
      <c r="HR515" s="50"/>
      <c r="HS515" s="50"/>
      <c r="HT515" s="50"/>
      <c r="HU515" s="50"/>
      <c r="HV515" s="50"/>
      <c r="HW515" s="50"/>
      <c r="HX515" s="50"/>
      <c r="HY515" s="50"/>
      <c r="HZ515" s="50"/>
      <c r="IA515" s="50"/>
      <c r="IB515" s="50"/>
      <c r="IC515" s="50"/>
      <c r="ID515" s="50"/>
      <c r="IE515" s="50"/>
      <c r="IF515" s="50"/>
      <c r="IG515" s="50"/>
      <c r="IH515" s="50"/>
      <c r="II515" s="50"/>
      <c r="IJ515" s="50"/>
      <c r="IK515" s="50"/>
      <c r="IL515" s="50"/>
      <c r="IM515" s="50"/>
      <c r="IN515" s="50"/>
      <c r="IO515" s="50"/>
      <c r="IP515" s="50"/>
      <c r="IQ515" s="50"/>
      <c r="IR515" s="50"/>
      <c r="IS515" s="50"/>
    </row>
    <row r="516" spans="1:253" ht="12.75" x14ac:dyDescent="0.2">
      <c r="A516" s="56" t="str">
        <f t="shared" si="57"/>
        <v>camera.9001</v>
      </c>
      <c r="B516" s="57">
        <v>9001</v>
      </c>
      <c r="C516" s="61" t="s">
        <v>1472</v>
      </c>
      <c r="D516" s="61"/>
      <c r="E516" s="61" t="s">
        <v>1473</v>
      </c>
      <c r="F516" s="61" t="s">
        <v>89</v>
      </c>
      <c r="G516" s="58" t="s">
        <v>35</v>
      </c>
      <c r="H516" s="61" t="s">
        <v>119</v>
      </c>
      <c r="I516" s="61" t="s">
        <v>1474</v>
      </c>
      <c r="J516" s="50" t="s">
        <v>37</v>
      </c>
      <c r="K516" s="63" t="s">
        <v>162</v>
      </c>
      <c r="L516" s="85" t="s">
        <v>1475</v>
      </c>
      <c r="M516" s="58" t="s">
        <v>39</v>
      </c>
      <c r="N516" s="58" t="s">
        <v>40</v>
      </c>
      <c r="O516" s="50">
        <v>80</v>
      </c>
      <c r="P516" s="50">
        <v>80</v>
      </c>
      <c r="Q516" s="50">
        <v>554</v>
      </c>
      <c r="R516" s="50" t="s">
        <v>1674</v>
      </c>
      <c r="S516" s="50" t="s">
        <v>41</v>
      </c>
      <c r="T516" s="50">
        <v>0</v>
      </c>
      <c r="U516" s="50">
        <v>0</v>
      </c>
      <c r="V516" s="50" t="s">
        <v>1476</v>
      </c>
      <c r="W516" s="50" t="s">
        <v>68</v>
      </c>
      <c r="X516" s="60"/>
      <c r="AA516" s="50" t="s">
        <v>114</v>
      </c>
      <c r="AB516" s="61" t="s">
        <v>1472</v>
      </c>
      <c r="AC516" s="50" t="s">
        <v>89</v>
      </c>
      <c r="AD516" s="50">
        <v>0</v>
      </c>
      <c r="AE516" s="50">
        <v>0</v>
      </c>
      <c r="AF516" s="50">
        <v>300</v>
      </c>
      <c r="AG516" s="50" t="s">
        <v>43</v>
      </c>
      <c r="AH516" s="50" t="str">
        <f t="shared" si="59"/>
        <v>Rondes  Collserola/Guàrdia Urbana 1</v>
      </c>
      <c r="AI516" s="50"/>
      <c r="AJ516" s="50" t="str">
        <f t="shared" si="60"/>
        <v>{'Camera information':{'Identifier':'camera.9001','Number':9001,'Group':'Rondes','Name':'Rondes  Collserola/Guàrdia Urbana 1','Location':'0',</v>
      </c>
      <c r="AK516" s="50" t="str">
        <f t="shared" si="58"/>
        <v>'Description':'Rondes  Collserola/Guàrdia Urbana 1','Symbol':'Fixed camera','Owner':'Collserola/GUB','Municipality':'Sense Assignació','Kilometric Point':'','Road':'Rondes','Direction':'0',</v>
      </c>
      <c r="AL516" s="50" t="str">
        <f t="shared" si="61"/>
        <v>'Latitude':'0','Longitude':'0','Manufacturer':'LANACCESS','Model':'onSafe MPEGx-100E','Protocol':'		VLC','Polling':300,</v>
      </c>
      <c r="AM516" s="50" t="str">
        <f t="shared" si="56"/>
        <v>'Connection':{'Address':'192.168.47.93','Multicast address':'				224.168.47.93','User':'hello','Password':'world','HTTP port':80,'ONVIF port':80,'RTSP port':554},</v>
      </c>
      <c r="AN516" s="50" t="str">
        <f t="shared" si="62"/>
        <v>'PTZ protocol':{'Protocol':'		VLC','Address':			0,'Port':0,'Serial settings':'0'}}},</v>
      </c>
      <c r="AO516" s="50"/>
      <c r="AP516" s="50"/>
      <c r="AQ516" s="50"/>
      <c r="AR516" s="50"/>
      <c r="AS516" s="50"/>
      <c r="AT516" s="50"/>
      <c r="AU516" s="50"/>
      <c r="AV516" s="50"/>
      <c r="AW516" s="50"/>
      <c r="AX516" s="50"/>
      <c r="AY516" s="50"/>
      <c r="AZ516" s="50"/>
      <c r="BA516" s="50"/>
      <c r="BB516" s="50"/>
      <c r="BC516" s="50"/>
      <c r="BD516" s="50"/>
      <c r="BE516" s="50"/>
      <c r="BF516" s="50"/>
      <c r="BG516" s="50"/>
      <c r="BH516" s="50"/>
      <c r="BI516" s="50"/>
      <c r="BJ516" s="50"/>
      <c r="BK516" s="50"/>
      <c r="BL516" s="50"/>
      <c r="BM516" s="50"/>
      <c r="BN516" s="50"/>
      <c r="BO516" s="50"/>
      <c r="BP516" s="50"/>
      <c r="BQ516" s="50"/>
      <c r="BR516" s="50"/>
      <c r="BS516" s="50"/>
      <c r="BT516" s="50"/>
      <c r="BU516" s="50"/>
      <c r="BV516" s="50"/>
      <c r="BW516" s="50"/>
      <c r="BX516" s="50"/>
      <c r="BY516" s="50"/>
      <c r="BZ516" s="50"/>
      <c r="CA516" s="50"/>
      <c r="CB516" s="50"/>
      <c r="CC516" s="50"/>
      <c r="CD516" s="50"/>
      <c r="CE516" s="50"/>
      <c r="CF516" s="50"/>
      <c r="CG516" s="50"/>
      <c r="CH516" s="50"/>
      <c r="CI516" s="50"/>
      <c r="CJ516" s="50"/>
      <c r="CK516" s="50"/>
      <c r="CL516" s="50"/>
      <c r="CM516" s="50"/>
      <c r="CN516" s="50"/>
      <c r="CO516" s="50"/>
      <c r="CP516" s="50"/>
      <c r="CQ516" s="50"/>
      <c r="CR516" s="50"/>
      <c r="CS516" s="50"/>
      <c r="CT516" s="50"/>
      <c r="CU516" s="50"/>
      <c r="CV516" s="50"/>
      <c r="CW516" s="50"/>
      <c r="CX516" s="50"/>
      <c r="CY516" s="50"/>
      <c r="CZ516" s="50"/>
      <c r="DA516" s="50"/>
      <c r="DB516" s="50"/>
      <c r="DC516" s="50"/>
      <c r="DD516" s="50"/>
      <c r="DE516" s="50"/>
      <c r="DF516" s="50"/>
      <c r="DG516" s="50"/>
      <c r="DH516" s="50"/>
      <c r="DI516" s="50"/>
      <c r="DJ516" s="50"/>
      <c r="DK516" s="50"/>
      <c r="DL516" s="50"/>
      <c r="DM516" s="50"/>
      <c r="DN516" s="50"/>
      <c r="DO516" s="50"/>
      <c r="DP516" s="50"/>
      <c r="DQ516" s="50"/>
      <c r="DR516" s="50"/>
      <c r="DS516" s="50"/>
      <c r="DT516" s="50"/>
      <c r="DU516" s="50"/>
      <c r="DV516" s="50"/>
      <c r="DW516" s="50"/>
      <c r="DX516" s="50"/>
      <c r="DY516" s="50"/>
      <c r="DZ516" s="50"/>
      <c r="EA516" s="50"/>
      <c r="EB516" s="50"/>
      <c r="EC516" s="50"/>
      <c r="ED516" s="50"/>
      <c r="EE516" s="50"/>
      <c r="EF516" s="50"/>
      <c r="EG516" s="50"/>
      <c r="EH516" s="50"/>
      <c r="EI516" s="50"/>
      <c r="EJ516" s="50"/>
      <c r="EK516" s="50"/>
      <c r="EL516" s="50"/>
      <c r="EM516" s="50"/>
      <c r="EN516" s="50"/>
      <c r="EO516" s="50"/>
      <c r="EP516" s="50"/>
      <c r="EQ516" s="50"/>
      <c r="ER516" s="50"/>
      <c r="ES516" s="50"/>
      <c r="ET516" s="50"/>
      <c r="EU516" s="50"/>
      <c r="EV516" s="50"/>
      <c r="EW516" s="50"/>
      <c r="EX516" s="50"/>
      <c r="EY516" s="50"/>
      <c r="EZ516" s="50"/>
      <c r="FA516" s="50"/>
      <c r="FB516" s="50"/>
      <c r="FC516" s="50"/>
      <c r="FD516" s="50"/>
      <c r="FE516" s="50"/>
      <c r="FF516" s="50"/>
      <c r="FG516" s="50"/>
      <c r="FH516" s="50"/>
      <c r="FI516" s="50"/>
      <c r="FJ516" s="50"/>
      <c r="FK516" s="50"/>
      <c r="FL516" s="50"/>
      <c r="FM516" s="50"/>
      <c r="FN516" s="50"/>
      <c r="FO516" s="50"/>
      <c r="FP516" s="50"/>
      <c r="FQ516" s="50"/>
      <c r="FR516" s="50"/>
      <c r="FS516" s="50"/>
      <c r="FT516" s="50"/>
      <c r="FU516" s="50"/>
      <c r="FV516" s="50"/>
      <c r="FW516" s="50"/>
      <c r="FX516" s="50"/>
      <c r="FY516" s="50"/>
      <c r="FZ516" s="50"/>
      <c r="GA516" s="50"/>
      <c r="GB516" s="50"/>
      <c r="GC516" s="50"/>
      <c r="GD516" s="50"/>
      <c r="GE516" s="50"/>
      <c r="GF516" s="50"/>
      <c r="GG516" s="50"/>
      <c r="GH516" s="50"/>
      <c r="GI516" s="50"/>
      <c r="GJ516" s="50"/>
      <c r="GK516" s="50"/>
      <c r="GL516" s="50"/>
      <c r="GM516" s="50"/>
      <c r="GN516" s="50"/>
      <c r="GO516" s="50"/>
      <c r="GP516" s="50"/>
      <c r="GQ516" s="50"/>
      <c r="GR516" s="50"/>
      <c r="GS516" s="50"/>
      <c r="GT516" s="50"/>
      <c r="GU516" s="50"/>
      <c r="GV516" s="50"/>
      <c r="GW516" s="50"/>
      <c r="GX516" s="50"/>
      <c r="GY516" s="50"/>
      <c r="GZ516" s="50"/>
      <c r="HA516" s="50"/>
      <c r="HB516" s="50"/>
      <c r="HC516" s="50"/>
      <c r="HD516" s="50"/>
      <c r="HE516" s="50"/>
      <c r="HF516" s="50"/>
      <c r="HG516" s="50"/>
      <c r="HH516" s="50"/>
      <c r="HI516" s="50"/>
      <c r="HJ516" s="50"/>
      <c r="HK516" s="50"/>
      <c r="HL516" s="50"/>
      <c r="HM516" s="50"/>
      <c r="HN516" s="50"/>
      <c r="HO516" s="50"/>
      <c r="HP516" s="50"/>
      <c r="HQ516" s="50"/>
      <c r="HR516" s="50"/>
      <c r="HS516" s="50"/>
      <c r="HT516" s="50"/>
      <c r="HU516" s="50"/>
      <c r="HV516" s="50"/>
      <c r="HW516" s="50"/>
      <c r="HX516" s="50"/>
      <c r="HY516" s="50"/>
      <c r="HZ516" s="50"/>
      <c r="IA516" s="50"/>
      <c r="IB516" s="50"/>
      <c r="IC516" s="50"/>
      <c r="ID516" s="50"/>
      <c r="IE516" s="50"/>
      <c r="IF516" s="50"/>
      <c r="IG516" s="50"/>
      <c r="IH516" s="50"/>
      <c r="II516" s="50"/>
      <c r="IJ516" s="50"/>
      <c r="IK516" s="50"/>
      <c r="IL516" s="50"/>
      <c r="IM516" s="50"/>
      <c r="IN516" s="50"/>
      <c r="IO516" s="50"/>
      <c r="IP516" s="50"/>
      <c r="IQ516" s="50"/>
      <c r="IR516" s="50"/>
      <c r="IS516" s="50"/>
    </row>
    <row r="517" spans="1:253" ht="12.75" x14ac:dyDescent="0.2">
      <c r="A517" s="56" t="str">
        <f t="shared" si="57"/>
        <v>camera.9002</v>
      </c>
      <c r="B517" s="57">
        <v>9002</v>
      </c>
      <c r="C517" s="61" t="s">
        <v>1472</v>
      </c>
      <c r="D517" s="61"/>
      <c r="E517" s="61" t="s">
        <v>1473</v>
      </c>
      <c r="F517" s="61" t="s">
        <v>89</v>
      </c>
      <c r="G517" s="58" t="s">
        <v>35</v>
      </c>
      <c r="H517" s="61" t="s">
        <v>119</v>
      </c>
      <c r="I517" s="61" t="s">
        <v>1477</v>
      </c>
      <c r="J517" s="50" t="s">
        <v>37</v>
      </c>
      <c r="K517" s="63" t="s">
        <v>162</v>
      </c>
      <c r="L517" s="85" t="s">
        <v>1478</v>
      </c>
      <c r="M517" s="58" t="s">
        <v>39</v>
      </c>
      <c r="N517" s="58" t="s">
        <v>40</v>
      </c>
      <c r="O517" s="50">
        <v>80</v>
      </c>
      <c r="P517" s="50">
        <v>80</v>
      </c>
      <c r="Q517" s="50">
        <v>554</v>
      </c>
      <c r="R517" s="50" t="s">
        <v>1674</v>
      </c>
      <c r="S517" s="50" t="s">
        <v>41</v>
      </c>
      <c r="T517" s="50">
        <v>0</v>
      </c>
      <c r="U517" s="50">
        <v>0</v>
      </c>
      <c r="V517" s="50" t="s">
        <v>1479</v>
      </c>
      <c r="W517" s="50" t="s">
        <v>68</v>
      </c>
      <c r="X517" s="60"/>
      <c r="AA517" s="50" t="s">
        <v>114</v>
      </c>
      <c r="AB517" s="61" t="s">
        <v>1472</v>
      </c>
      <c r="AC517" s="50" t="s">
        <v>89</v>
      </c>
      <c r="AD517" s="50">
        <v>0</v>
      </c>
      <c r="AE517" s="50">
        <v>0</v>
      </c>
      <c r="AF517" s="50">
        <v>300</v>
      </c>
      <c r="AG517" s="50" t="s">
        <v>43</v>
      </c>
      <c r="AH517" s="50" t="str">
        <f t="shared" si="59"/>
        <v>Rondes  Collserola/Guàrdia Urbana 2</v>
      </c>
      <c r="AI517" s="50"/>
      <c r="AJ517" s="50" t="str">
        <f t="shared" si="60"/>
        <v>{'Camera information':{'Identifier':'camera.9002','Number':9002,'Group':'Rondes','Name':'Rondes  Collserola/Guàrdia Urbana 2','Location':'0',</v>
      </c>
      <c r="AK517" s="50" t="str">
        <f t="shared" si="58"/>
        <v>'Description':'Rondes  Collserola/Guàrdia Urbana 2','Symbol':'Fixed camera','Owner':'Collserola/GUB','Municipality':'Sense Assignació','Kilometric Point':'','Road':'Rondes','Direction':'0',</v>
      </c>
      <c r="AL517" s="50" t="str">
        <f t="shared" si="61"/>
        <v>'Latitude':'0','Longitude':'0','Manufacturer':'LANACCESS','Model':'onSafe MPEGx-100E','Protocol':'		VLC','Polling':300,</v>
      </c>
      <c r="AM517" s="50" t="str">
        <f t="shared" si="56"/>
        <v>'Connection':{'Address':'192.168.47.94','Multicast address':'				224.168.47.94','User':'hello','Password':'world','HTTP port':80,'ONVIF port':80,'RTSP port':554},</v>
      </c>
      <c r="AN517" s="50" t="str">
        <f t="shared" si="62"/>
        <v>'PTZ protocol':{'Protocol':'		VLC','Address':			0,'Port':0,'Serial settings':'0'}}},</v>
      </c>
      <c r="AO517" s="50"/>
      <c r="AP517" s="50"/>
      <c r="AQ517" s="50"/>
      <c r="AR517" s="50"/>
      <c r="AS517" s="50"/>
      <c r="AT517" s="50"/>
      <c r="AU517" s="50"/>
      <c r="AV517" s="50"/>
      <c r="AW517" s="50"/>
      <c r="AX517" s="50"/>
      <c r="AY517" s="50"/>
      <c r="AZ517" s="50"/>
      <c r="BA517" s="50"/>
      <c r="BB517" s="50"/>
      <c r="BC517" s="50"/>
      <c r="BD517" s="50"/>
      <c r="BE517" s="50"/>
      <c r="BF517" s="50"/>
      <c r="BG517" s="50"/>
      <c r="BH517" s="50"/>
      <c r="BI517" s="50"/>
      <c r="BJ517" s="50"/>
      <c r="BK517" s="50"/>
      <c r="BL517" s="50"/>
      <c r="BM517" s="50"/>
      <c r="BN517" s="50"/>
      <c r="BO517" s="50"/>
      <c r="BP517" s="50"/>
      <c r="BQ517" s="50"/>
      <c r="BR517" s="50"/>
      <c r="BS517" s="50"/>
      <c r="BT517" s="50"/>
      <c r="BU517" s="50"/>
      <c r="BV517" s="50"/>
      <c r="BW517" s="50"/>
      <c r="BX517" s="50"/>
      <c r="BY517" s="50"/>
      <c r="BZ517" s="50"/>
      <c r="CA517" s="50"/>
      <c r="CB517" s="50"/>
      <c r="CC517" s="50"/>
      <c r="CD517" s="50"/>
      <c r="CE517" s="50"/>
      <c r="CF517" s="50"/>
      <c r="CG517" s="50"/>
      <c r="CH517" s="50"/>
      <c r="CI517" s="50"/>
      <c r="CJ517" s="50"/>
      <c r="CK517" s="50"/>
      <c r="CL517" s="50"/>
      <c r="CM517" s="50"/>
      <c r="CN517" s="50"/>
      <c r="CO517" s="50"/>
      <c r="CP517" s="50"/>
      <c r="CQ517" s="50"/>
      <c r="CR517" s="50"/>
      <c r="CS517" s="50"/>
      <c r="CT517" s="50"/>
      <c r="CU517" s="50"/>
      <c r="CV517" s="50"/>
      <c r="CW517" s="50"/>
      <c r="CX517" s="50"/>
      <c r="CY517" s="50"/>
      <c r="CZ517" s="50"/>
      <c r="DA517" s="50"/>
      <c r="DB517" s="50"/>
      <c r="DC517" s="50"/>
      <c r="DD517" s="50"/>
      <c r="DE517" s="50"/>
      <c r="DF517" s="50"/>
      <c r="DG517" s="50"/>
      <c r="DH517" s="50"/>
      <c r="DI517" s="50"/>
      <c r="DJ517" s="50"/>
      <c r="DK517" s="50"/>
      <c r="DL517" s="50"/>
      <c r="DM517" s="50"/>
      <c r="DN517" s="50"/>
      <c r="DO517" s="50"/>
      <c r="DP517" s="50"/>
      <c r="DQ517" s="50"/>
      <c r="DR517" s="50"/>
      <c r="DS517" s="50"/>
      <c r="DT517" s="50"/>
      <c r="DU517" s="50"/>
      <c r="DV517" s="50"/>
      <c r="DW517" s="50"/>
      <c r="DX517" s="50"/>
      <c r="DY517" s="50"/>
      <c r="DZ517" s="50"/>
      <c r="EA517" s="50"/>
      <c r="EB517" s="50"/>
      <c r="EC517" s="50"/>
      <c r="ED517" s="50"/>
      <c r="EE517" s="50"/>
      <c r="EF517" s="50"/>
      <c r="EG517" s="50"/>
      <c r="EH517" s="50"/>
      <c r="EI517" s="50"/>
      <c r="EJ517" s="50"/>
      <c r="EK517" s="50"/>
      <c r="EL517" s="50"/>
      <c r="EM517" s="50"/>
      <c r="EN517" s="50"/>
      <c r="EO517" s="50"/>
      <c r="EP517" s="50"/>
      <c r="EQ517" s="50"/>
      <c r="ER517" s="50"/>
      <c r="ES517" s="50"/>
      <c r="ET517" s="50"/>
      <c r="EU517" s="50"/>
      <c r="EV517" s="50"/>
      <c r="EW517" s="50"/>
      <c r="EX517" s="50"/>
      <c r="EY517" s="50"/>
      <c r="EZ517" s="50"/>
      <c r="FA517" s="50"/>
      <c r="FB517" s="50"/>
      <c r="FC517" s="50"/>
      <c r="FD517" s="50"/>
      <c r="FE517" s="50"/>
      <c r="FF517" s="50"/>
      <c r="FG517" s="50"/>
      <c r="FH517" s="50"/>
      <c r="FI517" s="50"/>
      <c r="FJ517" s="50"/>
      <c r="FK517" s="50"/>
      <c r="FL517" s="50"/>
      <c r="FM517" s="50"/>
      <c r="FN517" s="50"/>
      <c r="FO517" s="50"/>
      <c r="FP517" s="50"/>
      <c r="FQ517" s="50"/>
      <c r="FR517" s="50"/>
      <c r="FS517" s="50"/>
      <c r="FT517" s="50"/>
      <c r="FU517" s="50"/>
      <c r="FV517" s="50"/>
      <c r="FW517" s="50"/>
      <c r="FX517" s="50"/>
      <c r="FY517" s="50"/>
      <c r="FZ517" s="50"/>
      <c r="GA517" s="50"/>
      <c r="GB517" s="50"/>
      <c r="GC517" s="50"/>
      <c r="GD517" s="50"/>
      <c r="GE517" s="50"/>
      <c r="GF517" s="50"/>
      <c r="GG517" s="50"/>
      <c r="GH517" s="50"/>
      <c r="GI517" s="50"/>
      <c r="GJ517" s="50"/>
      <c r="GK517" s="50"/>
      <c r="GL517" s="50"/>
      <c r="GM517" s="50"/>
      <c r="GN517" s="50"/>
      <c r="GO517" s="50"/>
      <c r="GP517" s="50"/>
      <c r="GQ517" s="50"/>
      <c r="GR517" s="50"/>
      <c r="GS517" s="50"/>
      <c r="GT517" s="50"/>
      <c r="GU517" s="50"/>
      <c r="GV517" s="50"/>
      <c r="GW517" s="50"/>
      <c r="GX517" s="50"/>
      <c r="GY517" s="50"/>
      <c r="GZ517" s="50"/>
      <c r="HA517" s="50"/>
      <c r="HB517" s="50"/>
      <c r="HC517" s="50"/>
      <c r="HD517" s="50"/>
      <c r="HE517" s="50"/>
      <c r="HF517" s="50"/>
      <c r="HG517" s="50"/>
      <c r="HH517" s="50"/>
      <c r="HI517" s="50"/>
      <c r="HJ517" s="50"/>
      <c r="HK517" s="50"/>
      <c r="HL517" s="50"/>
      <c r="HM517" s="50"/>
      <c r="HN517" s="50"/>
      <c r="HO517" s="50"/>
      <c r="HP517" s="50"/>
      <c r="HQ517" s="50"/>
      <c r="HR517" s="50"/>
      <c r="HS517" s="50"/>
      <c r="HT517" s="50"/>
      <c r="HU517" s="50"/>
      <c r="HV517" s="50"/>
      <c r="HW517" s="50"/>
      <c r="HX517" s="50"/>
      <c r="HY517" s="50"/>
      <c r="HZ517" s="50"/>
      <c r="IA517" s="50"/>
      <c r="IB517" s="50"/>
      <c r="IC517" s="50"/>
      <c r="ID517" s="50"/>
      <c r="IE517" s="50"/>
      <c r="IF517" s="50"/>
      <c r="IG517" s="50"/>
      <c r="IH517" s="50"/>
      <c r="II517" s="50"/>
      <c r="IJ517" s="50"/>
      <c r="IK517" s="50"/>
      <c r="IL517" s="50"/>
      <c r="IM517" s="50"/>
      <c r="IN517" s="50"/>
      <c r="IO517" s="50"/>
      <c r="IP517" s="50"/>
      <c r="IQ517" s="50"/>
      <c r="IR517" s="50"/>
      <c r="IS517" s="50"/>
    </row>
    <row r="518" spans="1:253" ht="12.75" x14ac:dyDescent="0.2">
      <c r="A518" s="56" t="str">
        <f t="shared" si="57"/>
        <v>camera.9003</v>
      </c>
      <c r="B518" s="57">
        <v>9003</v>
      </c>
      <c r="C518" s="61" t="s">
        <v>1472</v>
      </c>
      <c r="D518" s="61"/>
      <c r="E518" s="61" t="s">
        <v>1473</v>
      </c>
      <c r="F518" s="61" t="s">
        <v>89</v>
      </c>
      <c r="G518" s="58" t="s">
        <v>35</v>
      </c>
      <c r="H518" s="61" t="s">
        <v>119</v>
      </c>
      <c r="I518" s="61" t="s">
        <v>1480</v>
      </c>
      <c r="J518" s="50" t="s">
        <v>37</v>
      </c>
      <c r="K518" s="63" t="s">
        <v>162</v>
      </c>
      <c r="L518" s="85" t="s">
        <v>1481</v>
      </c>
      <c r="M518" s="58" t="s">
        <v>39</v>
      </c>
      <c r="N518" s="58" t="s">
        <v>40</v>
      </c>
      <c r="O518" s="50">
        <v>80</v>
      </c>
      <c r="P518" s="50">
        <v>80</v>
      </c>
      <c r="Q518" s="50">
        <v>554</v>
      </c>
      <c r="R518" s="50" t="s">
        <v>1674</v>
      </c>
      <c r="S518" s="50" t="s">
        <v>41</v>
      </c>
      <c r="T518" s="50">
        <v>0</v>
      </c>
      <c r="U518" s="50">
        <v>0</v>
      </c>
      <c r="V518" s="50" t="s">
        <v>1482</v>
      </c>
      <c r="W518" s="50" t="s">
        <v>68</v>
      </c>
      <c r="X518" s="60"/>
      <c r="AA518" s="50" t="s">
        <v>114</v>
      </c>
      <c r="AB518" s="61" t="s">
        <v>1472</v>
      </c>
      <c r="AC518" s="50" t="s">
        <v>89</v>
      </c>
      <c r="AD518" s="50">
        <v>0</v>
      </c>
      <c r="AE518" s="50">
        <v>0</v>
      </c>
      <c r="AF518" s="50">
        <v>300</v>
      </c>
      <c r="AG518" s="50" t="s">
        <v>43</v>
      </c>
      <c r="AH518" s="50" t="str">
        <f t="shared" si="59"/>
        <v>Rondes  Collserola/Guàrdia Urbana 3</v>
      </c>
      <c r="AI518" s="50"/>
      <c r="AJ518" s="50" t="str">
        <f t="shared" si="60"/>
        <v>{'Camera information':{'Identifier':'camera.9003','Number':9003,'Group':'Rondes','Name':'Rondes  Collserola/Guàrdia Urbana 3','Location':'0',</v>
      </c>
      <c r="AK518" s="50" t="str">
        <f t="shared" si="58"/>
        <v>'Description':'Rondes  Collserola/Guàrdia Urbana 3','Symbol':'Fixed camera','Owner':'Collserola/GUB','Municipality':'Sense Assignació','Kilometric Point':'','Road':'Rondes','Direction':'0',</v>
      </c>
      <c r="AL518" s="50" t="str">
        <f t="shared" si="61"/>
        <v>'Latitude':'0','Longitude':'0','Manufacturer':'LANACCESS','Model':'onSafe MPEGx-100E','Protocol':'		VLC','Polling':300,</v>
      </c>
      <c r="AM518" s="50" t="str">
        <f t="shared" si="56"/>
        <v>'Connection':{'Address':'192.168.47.95','Multicast address':'				224.168.47.95','User':'hello','Password':'world','HTTP port':80,'ONVIF port':80,'RTSP port':554},</v>
      </c>
      <c r="AN518" s="50" t="str">
        <f t="shared" si="62"/>
        <v>'PTZ protocol':{'Protocol':'		VLC','Address':			0,'Port':0,'Serial settings':'0'}}},</v>
      </c>
      <c r="AO518" s="50"/>
      <c r="AP518" s="50"/>
      <c r="AQ518" s="50"/>
      <c r="AR518" s="50"/>
      <c r="AS518" s="50"/>
      <c r="AT518" s="50"/>
      <c r="AU518" s="50"/>
      <c r="AV518" s="50"/>
      <c r="AW518" s="50"/>
      <c r="AX518" s="50"/>
      <c r="AY518" s="50"/>
      <c r="AZ518" s="50"/>
      <c r="BA518" s="50"/>
      <c r="BB518" s="50"/>
      <c r="BC518" s="50"/>
      <c r="BD518" s="50"/>
      <c r="BE518" s="50"/>
      <c r="BF518" s="50"/>
      <c r="BG518" s="50"/>
      <c r="BH518" s="50"/>
      <c r="BI518" s="50"/>
      <c r="BJ518" s="50"/>
      <c r="BK518" s="50"/>
      <c r="BL518" s="50"/>
      <c r="BM518" s="50"/>
      <c r="BN518" s="50"/>
      <c r="BO518" s="50"/>
      <c r="BP518" s="50"/>
      <c r="BQ518" s="50"/>
      <c r="BR518" s="50"/>
      <c r="BS518" s="50"/>
      <c r="BT518" s="50"/>
      <c r="BU518" s="50"/>
      <c r="BV518" s="50"/>
      <c r="BW518" s="50"/>
      <c r="BX518" s="50"/>
      <c r="BY518" s="50"/>
      <c r="BZ518" s="50"/>
      <c r="CA518" s="50"/>
      <c r="CB518" s="50"/>
      <c r="CC518" s="50"/>
      <c r="CD518" s="50"/>
      <c r="CE518" s="50"/>
      <c r="CF518" s="50"/>
      <c r="CG518" s="50"/>
      <c r="CH518" s="50"/>
      <c r="CI518" s="50"/>
      <c r="CJ518" s="50"/>
      <c r="CK518" s="50"/>
      <c r="CL518" s="50"/>
      <c r="CM518" s="50"/>
      <c r="CN518" s="50"/>
      <c r="CO518" s="50"/>
      <c r="CP518" s="50"/>
      <c r="CQ518" s="50"/>
      <c r="CR518" s="50"/>
      <c r="CS518" s="50"/>
      <c r="CT518" s="50"/>
      <c r="CU518" s="50"/>
      <c r="CV518" s="50"/>
      <c r="CW518" s="50"/>
      <c r="CX518" s="50"/>
      <c r="CY518" s="50"/>
      <c r="CZ518" s="50"/>
      <c r="DA518" s="50"/>
      <c r="DB518" s="50"/>
      <c r="DC518" s="50"/>
      <c r="DD518" s="50"/>
      <c r="DE518" s="50"/>
      <c r="DF518" s="50"/>
      <c r="DG518" s="50"/>
      <c r="DH518" s="50"/>
      <c r="DI518" s="50"/>
      <c r="DJ518" s="50"/>
      <c r="DK518" s="50"/>
      <c r="DL518" s="50"/>
      <c r="DM518" s="50"/>
      <c r="DN518" s="50"/>
      <c r="DO518" s="50"/>
      <c r="DP518" s="50"/>
      <c r="DQ518" s="50"/>
      <c r="DR518" s="50"/>
      <c r="DS518" s="50"/>
      <c r="DT518" s="50"/>
      <c r="DU518" s="50"/>
      <c r="DV518" s="50"/>
      <c r="DW518" s="50"/>
      <c r="DX518" s="50"/>
      <c r="DY518" s="50"/>
      <c r="DZ518" s="50"/>
      <c r="EA518" s="50"/>
      <c r="EB518" s="50"/>
      <c r="EC518" s="50"/>
      <c r="ED518" s="50"/>
      <c r="EE518" s="50"/>
      <c r="EF518" s="50"/>
      <c r="EG518" s="50"/>
      <c r="EH518" s="50"/>
      <c r="EI518" s="50"/>
      <c r="EJ518" s="50"/>
      <c r="EK518" s="50"/>
      <c r="EL518" s="50"/>
      <c r="EM518" s="50"/>
      <c r="EN518" s="50"/>
      <c r="EO518" s="50"/>
      <c r="EP518" s="50"/>
      <c r="EQ518" s="50"/>
      <c r="ER518" s="50"/>
      <c r="ES518" s="50"/>
      <c r="ET518" s="50"/>
      <c r="EU518" s="50"/>
      <c r="EV518" s="50"/>
      <c r="EW518" s="50"/>
      <c r="EX518" s="50"/>
      <c r="EY518" s="50"/>
      <c r="EZ518" s="50"/>
      <c r="FA518" s="50"/>
      <c r="FB518" s="50"/>
      <c r="FC518" s="50"/>
      <c r="FD518" s="50"/>
      <c r="FE518" s="50"/>
      <c r="FF518" s="50"/>
      <c r="FG518" s="50"/>
      <c r="FH518" s="50"/>
      <c r="FI518" s="50"/>
      <c r="FJ518" s="50"/>
      <c r="FK518" s="50"/>
      <c r="FL518" s="50"/>
      <c r="FM518" s="50"/>
      <c r="FN518" s="50"/>
      <c r="FO518" s="50"/>
      <c r="FP518" s="50"/>
      <c r="FQ518" s="50"/>
      <c r="FR518" s="50"/>
      <c r="FS518" s="50"/>
      <c r="FT518" s="50"/>
      <c r="FU518" s="50"/>
      <c r="FV518" s="50"/>
      <c r="FW518" s="50"/>
      <c r="FX518" s="50"/>
      <c r="FY518" s="50"/>
      <c r="FZ518" s="50"/>
      <c r="GA518" s="50"/>
      <c r="GB518" s="50"/>
      <c r="GC518" s="50"/>
      <c r="GD518" s="50"/>
      <c r="GE518" s="50"/>
      <c r="GF518" s="50"/>
      <c r="GG518" s="50"/>
      <c r="GH518" s="50"/>
      <c r="GI518" s="50"/>
      <c r="GJ518" s="50"/>
      <c r="GK518" s="50"/>
      <c r="GL518" s="50"/>
      <c r="GM518" s="50"/>
      <c r="GN518" s="50"/>
      <c r="GO518" s="50"/>
      <c r="GP518" s="50"/>
      <c r="GQ518" s="50"/>
      <c r="GR518" s="50"/>
      <c r="GS518" s="50"/>
      <c r="GT518" s="50"/>
      <c r="GU518" s="50"/>
      <c r="GV518" s="50"/>
      <c r="GW518" s="50"/>
      <c r="GX518" s="50"/>
      <c r="GY518" s="50"/>
      <c r="GZ518" s="50"/>
      <c r="HA518" s="50"/>
      <c r="HB518" s="50"/>
      <c r="HC518" s="50"/>
      <c r="HD518" s="50"/>
      <c r="HE518" s="50"/>
      <c r="HF518" s="50"/>
      <c r="HG518" s="50"/>
      <c r="HH518" s="50"/>
      <c r="HI518" s="50"/>
      <c r="HJ518" s="50"/>
      <c r="HK518" s="50"/>
      <c r="HL518" s="50"/>
      <c r="HM518" s="50"/>
      <c r="HN518" s="50"/>
      <c r="HO518" s="50"/>
      <c r="HP518" s="50"/>
      <c r="HQ518" s="50"/>
      <c r="HR518" s="50"/>
      <c r="HS518" s="50"/>
      <c r="HT518" s="50"/>
      <c r="HU518" s="50"/>
      <c r="HV518" s="50"/>
      <c r="HW518" s="50"/>
      <c r="HX518" s="50"/>
      <c r="HY518" s="50"/>
      <c r="HZ518" s="50"/>
      <c r="IA518" s="50"/>
      <c r="IB518" s="50"/>
      <c r="IC518" s="50"/>
      <c r="ID518" s="50"/>
      <c r="IE518" s="50"/>
      <c r="IF518" s="50"/>
      <c r="IG518" s="50"/>
      <c r="IH518" s="50"/>
      <c r="II518" s="50"/>
      <c r="IJ518" s="50"/>
      <c r="IK518" s="50"/>
      <c r="IL518" s="50"/>
      <c r="IM518" s="50"/>
      <c r="IN518" s="50"/>
      <c r="IO518" s="50"/>
      <c r="IP518" s="50"/>
      <c r="IQ518" s="50"/>
      <c r="IR518" s="50"/>
      <c r="IS518" s="50"/>
    </row>
    <row r="519" spans="1:253" ht="12.75" x14ac:dyDescent="0.2">
      <c r="A519" s="56" t="str">
        <f t="shared" si="57"/>
        <v>camera.9004</v>
      </c>
      <c r="B519" s="57">
        <v>9004</v>
      </c>
      <c r="C519" s="61" t="s">
        <v>1472</v>
      </c>
      <c r="D519" s="61"/>
      <c r="E519" s="61" t="s">
        <v>1473</v>
      </c>
      <c r="F519" s="61" t="s">
        <v>89</v>
      </c>
      <c r="G519" s="58" t="s">
        <v>35</v>
      </c>
      <c r="H519" s="61" t="s">
        <v>119</v>
      </c>
      <c r="I519" s="61" t="s">
        <v>1483</v>
      </c>
      <c r="J519" s="50" t="s">
        <v>37</v>
      </c>
      <c r="K519" s="63" t="s">
        <v>162</v>
      </c>
      <c r="L519" s="85" t="s">
        <v>1484</v>
      </c>
      <c r="M519" s="58" t="s">
        <v>39</v>
      </c>
      <c r="N519" s="58" t="s">
        <v>40</v>
      </c>
      <c r="O519" s="50">
        <v>80</v>
      </c>
      <c r="P519" s="50">
        <v>80</v>
      </c>
      <c r="Q519" s="50">
        <v>554</v>
      </c>
      <c r="R519" s="50" t="s">
        <v>1674</v>
      </c>
      <c r="S519" s="50" t="s">
        <v>41</v>
      </c>
      <c r="T519" s="50">
        <v>0</v>
      </c>
      <c r="U519" s="50">
        <v>0</v>
      </c>
      <c r="V519" s="50" t="s">
        <v>1485</v>
      </c>
      <c r="W519" s="50" t="s">
        <v>68</v>
      </c>
      <c r="X519" s="60"/>
      <c r="AA519" s="50" t="s">
        <v>114</v>
      </c>
      <c r="AB519" s="61" t="s">
        <v>1472</v>
      </c>
      <c r="AC519" s="50" t="s">
        <v>89</v>
      </c>
      <c r="AD519" s="50">
        <v>0</v>
      </c>
      <c r="AE519" s="50">
        <v>0</v>
      </c>
      <c r="AF519" s="50">
        <v>300</v>
      </c>
      <c r="AG519" s="50" t="s">
        <v>43</v>
      </c>
      <c r="AH519" s="50" t="str">
        <f t="shared" si="59"/>
        <v>Rondes  Collserola/Guàrdia Urbana 4</v>
      </c>
      <c r="AI519" s="50"/>
      <c r="AJ519" s="50" t="str">
        <f t="shared" si="60"/>
        <v>{'Camera information':{'Identifier':'camera.9004','Number':9004,'Group':'Rondes','Name':'Rondes  Collserola/Guàrdia Urbana 4','Location':'0',</v>
      </c>
      <c r="AK519" s="50" t="str">
        <f t="shared" si="58"/>
        <v>'Description':'Rondes  Collserola/Guàrdia Urbana 4','Symbol':'Fixed camera','Owner':'Collserola/GUB','Municipality':'Sense Assignació','Kilometric Point':'','Road':'Rondes','Direction':'0',</v>
      </c>
      <c r="AL519" s="50" t="str">
        <f t="shared" si="61"/>
        <v>'Latitude':'0','Longitude':'0','Manufacturer':'LANACCESS','Model':'onSafe MPEGx-100E','Protocol':'		VLC','Polling':300,</v>
      </c>
      <c r="AM519" s="50" t="str">
        <f t="shared" si="56"/>
        <v>'Connection':{'Address':'192.168.47.96','Multicast address':'				224.168.47.96','User':'hello','Password':'world','HTTP port':80,'ONVIF port':80,'RTSP port':554},</v>
      </c>
      <c r="AN519" s="50" t="str">
        <f t="shared" si="62"/>
        <v>'PTZ protocol':{'Protocol':'		VLC','Address':			0,'Port':0,'Serial settings':'0'}}},</v>
      </c>
      <c r="AO519" s="50"/>
      <c r="AP519" s="50"/>
      <c r="AQ519" s="50"/>
      <c r="AR519" s="50"/>
      <c r="AS519" s="50"/>
      <c r="AT519" s="50"/>
      <c r="AU519" s="50"/>
      <c r="AV519" s="50"/>
      <c r="AW519" s="50"/>
      <c r="AX519" s="50"/>
      <c r="AY519" s="50"/>
      <c r="AZ519" s="50"/>
      <c r="BA519" s="50"/>
      <c r="BB519" s="50"/>
      <c r="BC519" s="50"/>
      <c r="BD519" s="50"/>
      <c r="BE519" s="50"/>
      <c r="BF519" s="50"/>
      <c r="BG519" s="50"/>
      <c r="BH519" s="50"/>
      <c r="BI519" s="50"/>
      <c r="BJ519" s="50"/>
      <c r="BK519" s="50"/>
      <c r="BL519" s="50"/>
      <c r="BM519" s="50"/>
      <c r="BN519" s="50"/>
      <c r="BO519" s="50"/>
      <c r="BP519" s="50"/>
      <c r="BQ519" s="50"/>
      <c r="BR519" s="50"/>
      <c r="BS519" s="50"/>
      <c r="BT519" s="50"/>
      <c r="BU519" s="50"/>
      <c r="BV519" s="50"/>
      <c r="BW519" s="50"/>
      <c r="BX519" s="50"/>
      <c r="BY519" s="50"/>
      <c r="BZ519" s="50"/>
      <c r="CA519" s="50"/>
      <c r="CB519" s="50"/>
      <c r="CC519" s="50"/>
      <c r="CD519" s="50"/>
      <c r="CE519" s="50"/>
      <c r="CF519" s="50"/>
      <c r="CG519" s="50"/>
      <c r="CH519" s="50"/>
      <c r="CI519" s="50"/>
      <c r="CJ519" s="50"/>
      <c r="CK519" s="50"/>
      <c r="CL519" s="50"/>
      <c r="CM519" s="50"/>
      <c r="CN519" s="50"/>
      <c r="CO519" s="50"/>
      <c r="CP519" s="50"/>
      <c r="CQ519" s="50"/>
      <c r="CR519" s="50"/>
      <c r="CS519" s="50"/>
      <c r="CT519" s="50"/>
      <c r="CU519" s="50"/>
      <c r="CV519" s="50"/>
      <c r="CW519" s="50"/>
      <c r="CX519" s="50"/>
      <c r="CY519" s="50"/>
      <c r="CZ519" s="50"/>
      <c r="DA519" s="50"/>
      <c r="DB519" s="50"/>
      <c r="DC519" s="50"/>
      <c r="DD519" s="50"/>
      <c r="DE519" s="50"/>
      <c r="DF519" s="50"/>
      <c r="DG519" s="50"/>
      <c r="DH519" s="50"/>
      <c r="DI519" s="50"/>
      <c r="DJ519" s="50"/>
      <c r="DK519" s="50"/>
      <c r="DL519" s="50"/>
      <c r="DM519" s="50"/>
      <c r="DN519" s="50"/>
      <c r="DO519" s="50"/>
      <c r="DP519" s="50"/>
      <c r="DQ519" s="50"/>
      <c r="DR519" s="50"/>
      <c r="DS519" s="50"/>
      <c r="DT519" s="50"/>
      <c r="DU519" s="50"/>
      <c r="DV519" s="50"/>
      <c r="DW519" s="50"/>
      <c r="DX519" s="50"/>
      <c r="DY519" s="50"/>
      <c r="DZ519" s="50"/>
      <c r="EA519" s="50"/>
      <c r="EB519" s="50"/>
      <c r="EC519" s="50"/>
      <c r="ED519" s="50"/>
      <c r="EE519" s="50"/>
      <c r="EF519" s="50"/>
      <c r="EG519" s="50"/>
      <c r="EH519" s="50"/>
      <c r="EI519" s="50"/>
      <c r="EJ519" s="50"/>
      <c r="EK519" s="50"/>
      <c r="EL519" s="50"/>
      <c r="EM519" s="50"/>
      <c r="EN519" s="50"/>
      <c r="EO519" s="50"/>
      <c r="EP519" s="50"/>
      <c r="EQ519" s="50"/>
      <c r="ER519" s="50"/>
      <c r="ES519" s="50"/>
      <c r="ET519" s="50"/>
      <c r="EU519" s="50"/>
      <c r="EV519" s="50"/>
      <c r="EW519" s="50"/>
      <c r="EX519" s="50"/>
      <c r="EY519" s="50"/>
      <c r="EZ519" s="50"/>
      <c r="FA519" s="50"/>
      <c r="FB519" s="50"/>
      <c r="FC519" s="50"/>
      <c r="FD519" s="50"/>
      <c r="FE519" s="50"/>
      <c r="FF519" s="50"/>
      <c r="FG519" s="50"/>
      <c r="FH519" s="50"/>
      <c r="FI519" s="50"/>
      <c r="FJ519" s="50"/>
      <c r="FK519" s="50"/>
      <c r="FL519" s="50"/>
      <c r="FM519" s="50"/>
      <c r="FN519" s="50"/>
      <c r="FO519" s="50"/>
      <c r="FP519" s="50"/>
      <c r="FQ519" s="50"/>
      <c r="FR519" s="50"/>
      <c r="FS519" s="50"/>
      <c r="FT519" s="50"/>
      <c r="FU519" s="50"/>
      <c r="FV519" s="50"/>
      <c r="FW519" s="50"/>
      <c r="FX519" s="50"/>
      <c r="FY519" s="50"/>
      <c r="FZ519" s="50"/>
      <c r="GA519" s="50"/>
      <c r="GB519" s="50"/>
      <c r="GC519" s="50"/>
      <c r="GD519" s="50"/>
      <c r="GE519" s="50"/>
      <c r="GF519" s="50"/>
      <c r="GG519" s="50"/>
      <c r="GH519" s="50"/>
      <c r="GI519" s="50"/>
      <c r="GJ519" s="50"/>
      <c r="GK519" s="50"/>
      <c r="GL519" s="50"/>
      <c r="GM519" s="50"/>
      <c r="GN519" s="50"/>
      <c r="GO519" s="50"/>
      <c r="GP519" s="50"/>
      <c r="GQ519" s="50"/>
      <c r="GR519" s="50"/>
      <c r="GS519" s="50"/>
      <c r="GT519" s="50"/>
      <c r="GU519" s="50"/>
      <c r="GV519" s="50"/>
      <c r="GW519" s="50"/>
      <c r="GX519" s="50"/>
      <c r="GY519" s="50"/>
      <c r="GZ519" s="50"/>
      <c r="HA519" s="50"/>
      <c r="HB519" s="50"/>
      <c r="HC519" s="50"/>
      <c r="HD519" s="50"/>
      <c r="HE519" s="50"/>
      <c r="HF519" s="50"/>
      <c r="HG519" s="50"/>
      <c r="HH519" s="50"/>
      <c r="HI519" s="50"/>
      <c r="HJ519" s="50"/>
      <c r="HK519" s="50"/>
      <c r="HL519" s="50"/>
      <c r="HM519" s="50"/>
      <c r="HN519" s="50"/>
      <c r="HO519" s="50"/>
      <c r="HP519" s="50"/>
      <c r="HQ519" s="50"/>
      <c r="HR519" s="50"/>
      <c r="HS519" s="50"/>
      <c r="HT519" s="50"/>
      <c r="HU519" s="50"/>
      <c r="HV519" s="50"/>
      <c r="HW519" s="50"/>
      <c r="HX519" s="50"/>
      <c r="HY519" s="50"/>
      <c r="HZ519" s="50"/>
      <c r="IA519" s="50"/>
      <c r="IB519" s="50"/>
      <c r="IC519" s="50"/>
      <c r="ID519" s="50"/>
      <c r="IE519" s="50"/>
      <c r="IF519" s="50"/>
      <c r="IG519" s="50"/>
      <c r="IH519" s="50"/>
      <c r="II519" s="50"/>
      <c r="IJ519" s="50"/>
      <c r="IK519" s="50"/>
      <c r="IL519" s="50"/>
      <c r="IM519" s="50"/>
      <c r="IN519" s="50"/>
      <c r="IO519" s="50"/>
      <c r="IP519" s="50"/>
      <c r="IQ519" s="50"/>
      <c r="IR519" s="50"/>
      <c r="IS519" s="50"/>
    </row>
    <row r="520" spans="1:253" ht="12.75" x14ac:dyDescent="0.2">
      <c r="A520" s="56" t="str">
        <f t="shared" si="57"/>
        <v>camera.0786</v>
      </c>
      <c r="B520" s="81">
        <v>786</v>
      </c>
      <c r="C520" s="60" t="s">
        <v>60</v>
      </c>
      <c r="D520" s="60">
        <v>242.4</v>
      </c>
      <c r="E520" s="60" t="s">
        <v>83</v>
      </c>
      <c r="F520" s="60" t="s">
        <v>84</v>
      </c>
      <c r="G520" s="58" t="s">
        <v>35</v>
      </c>
      <c r="H520" s="60" t="s">
        <v>90</v>
      </c>
      <c r="I520" s="60" t="s">
        <v>90</v>
      </c>
      <c r="J520" s="60" t="s">
        <v>47</v>
      </c>
      <c r="K520" s="63" t="s">
        <v>3722</v>
      </c>
      <c r="L520" s="63" t="s">
        <v>3722</v>
      </c>
      <c r="M520" s="60"/>
      <c r="N520" s="60"/>
      <c r="O520" s="50">
        <v>80</v>
      </c>
      <c r="P520" s="50">
        <v>80</v>
      </c>
      <c r="Q520" s="50">
        <v>554</v>
      </c>
      <c r="R520" s="60" t="s">
        <v>1674</v>
      </c>
      <c r="S520" s="60" t="s">
        <v>41</v>
      </c>
      <c r="T520" s="60">
        <v>0</v>
      </c>
      <c r="U520" s="60">
        <v>0</v>
      </c>
      <c r="V520" s="60" t="s">
        <v>52</v>
      </c>
      <c r="W520" s="60" t="s">
        <v>88</v>
      </c>
      <c r="X520" s="60" t="s">
        <v>42</v>
      </c>
      <c r="Y520" s="60"/>
      <c r="Z520" s="60"/>
      <c r="AA520" s="60" t="s">
        <v>53</v>
      </c>
      <c r="AB520" s="60" t="s">
        <v>60</v>
      </c>
      <c r="AC520" s="50" t="s">
        <v>89</v>
      </c>
      <c r="AD520" s="50">
        <v>0</v>
      </c>
      <c r="AE520" s="50">
        <v>0</v>
      </c>
      <c r="AF520" s="50">
        <v>300</v>
      </c>
      <c r="AG520" s="50" t="s">
        <v>43</v>
      </c>
      <c r="AH520" s="50" t="str">
        <f t="shared" si="59"/>
        <v>AP-7 242,4 Tarragona</v>
      </c>
      <c r="AI520" s="50"/>
      <c r="AJ520" s="50" t="str">
        <f t="shared" si="60"/>
        <v>{'Camera information':{'Identifier':'camera.0786','Number':786,'Group':'AP-7','Name':'AP-7 242,4 Tarragona','Location':'AP-7 (S)',</v>
      </c>
      <c r="AK520" s="50" t="str">
        <f t="shared" si="58"/>
        <v>'Description':'AP-7 242,4 Tarragona','Symbol':'Fixed camera','Owner':'ACESA','Municipality':'Tarragona','Kilometric Point':'242,4','Road':'AP-7','Direction':'0',</v>
      </c>
      <c r="AL520" s="50" t="str">
        <f t="shared" si="61"/>
        <v>'Latitude':'0','Longitude':'0','Manufacturer':'AXIS','Model':'-','Protocol':'		VLC','Polling':300,</v>
      </c>
      <c r="AM520" s="50" t="str">
        <f t="shared" si="56"/>
        <v>'Connection':{'Address':'-','Multicast address':'				239.239.239.239','User':'','Password':'','HTTP port':80,'ONVIF port':80,'RTSP port':554},</v>
      </c>
      <c r="AN520" s="50" t="str">
        <f t="shared" si="62"/>
        <v>'PTZ protocol':{'Protocol':'		VLC','Address':			0,'Port':0,'Serial settings':'0'}}},</v>
      </c>
      <c r="AO520" s="50"/>
      <c r="AP520" s="50"/>
      <c r="AQ520" s="50"/>
      <c r="AR520" s="50"/>
      <c r="AS520" s="50"/>
      <c r="AT520" s="50"/>
      <c r="AU520" s="50"/>
      <c r="AV520" s="50"/>
      <c r="AW520" s="50"/>
      <c r="AX520" s="50"/>
      <c r="AY520" s="50"/>
      <c r="AZ520" s="50"/>
      <c r="BA520" s="50"/>
      <c r="BB520" s="50"/>
      <c r="BC520" s="50"/>
      <c r="BD520" s="50"/>
      <c r="BE520" s="50"/>
      <c r="BF520" s="50"/>
      <c r="BG520" s="50"/>
      <c r="BH520" s="50"/>
      <c r="BI520" s="50"/>
      <c r="BJ520" s="50"/>
      <c r="BK520" s="50"/>
      <c r="BL520" s="50"/>
      <c r="BM520" s="50"/>
      <c r="BN520" s="50"/>
      <c r="BO520" s="50"/>
      <c r="BP520" s="50"/>
      <c r="BQ520" s="50"/>
      <c r="BR520" s="50"/>
      <c r="BS520" s="50"/>
      <c r="BT520" s="50"/>
      <c r="BU520" s="50"/>
      <c r="BV520" s="50"/>
      <c r="BW520" s="50"/>
      <c r="BX520" s="50"/>
      <c r="BY520" s="50"/>
      <c r="BZ520" s="50"/>
      <c r="CA520" s="50"/>
      <c r="CB520" s="50"/>
      <c r="CC520" s="50"/>
      <c r="CD520" s="50"/>
      <c r="CE520" s="50"/>
      <c r="CF520" s="50"/>
      <c r="CG520" s="50"/>
      <c r="CH520" s="50"/>
      <c r="CI520" s="50"/>
      <c r="CJ520" s="50"/>
      <c r="CK520" s="50"/>
      <c r="CL520" s="50"/>
      <c r="CM520" s="50"/>
      <c r="CN520" s="50"/>
      <c r="CO520" s="50"/>
      <c r="CP520" s="50"/>
      <c r="CQ520" s="50"/>
      <c r="CR520" s="50"/>
      <c r="CS520" s="50"/>
      <c r="CT520" s="50"/>
      <c r="CU520" s="50"/>
      <c r="CV520" s="50"/>
      <c r="CW520" s="50"/>
      <c r="CX520" s="50"/>
      <c r="CY520" s="50"/>
      <c r="CZ520" s="50"/>
      <c r="DA520" s="50"/>
      <c r="DB520" s="50"/>
      <c r="DC520" s="50"/>
      <c r="DD520" s="50"/>
      <c r="DE520" s="50"/>
      <c r="DF520" s="50"/>
      <c r="DG520" s="50"/>
      <c r="DH520" s="50"/>
      <c r="DI520" s="50"/>
      <c r="DJ520" s="50"/>
      <c r="DK520" s="50"/>
      <c r="DL520" s="50"/>
      <c r="DM520" s="50"/>
      <c r="DN520" s="50"/>
      <c r="DO520" s="50"/>
      <c r="DP520" s="50"/>
      <c r="DQ520" s="50"/>
      <c r="DR520" s="50"/>
      <c r="DS520" s="50"/>
      <c r="DT520" s="50"/>
      <c r="DU520" s="50"/>
      <c r="DV520" s="50"/>
      <c r="DW520" s="50"/>
      <c r="DX520" s="50"/>
      <c r="DY520" s="50"/>
      <c r="DZ520" s="50"/>
      <c r="EA520" s="50"/>
      <c r="EB520" s="50"/>
      <c r="EC520" s="50"/>
      <c r="ED520" s="50"/>
      <c r="EE520" s="50"/>
      <c r="EF520" s="50"/>
      <c r="EG520" s="50"/>
      <c r="EH520" s="50"/>
      <c r="EI520" s="50"/>
      <c r="EJ520" s="50"/>
      <c r="EK520" s="50"/>
      <c r="EL520" s="50"/>
      <c r="EM520" s="50"/>
      <c r="EN520" s="50"/>
      <c r="EO520" s="50"/>
      <c r="EP520" s="50"/>
      <c r="EQ520" s="50"/>
      <c r="ER520" s="50"/>
      <c r="ES520" s="50"/>
      <c r="ET520" s="50"/>
      <c r="EU520" s="50"/>
      <c r="EV520" s="50"/>
      <c r="EW520" s="50"/>
      <c r="EX520" s="50"/>
      <c r="EY520" s="50"/>
      <c r="EZ520" s="50"/>
      <c r="FA520" s="50"/>
      <c r="FB520" s="50"/>
      <c r="FC520" s="50"/>
      <c r="FD520" s="50"/>
      <c r="FE520" s="50"/>
      <c r="FF520" s="50"/>
      <c r="FG520" s="50"/>
      <c r="FH520" s="50"/>
      <c r="FI520" s="50"/>
      <c r="FJ520" s="50"/>
      <c r="FK520" s="50"/>
      <c r="FL520" s="50"/>
      <c r="FM520" s="50"/>
      <c r="FN520" s="50"/>
      <c r="FO520" s="50"/>
      <c r="FP520" s="50"/>
      <c r="FQ520" s="50"/>
      <c r="FR520" s="50"/>
      <c r="FS520" s="50"/>
      <c r="FT520" s="50"/>
      <c r="FU520" s="50"/>
      <c r="FV520" s="50"/>
      <c r="FW520" s="50"/>
      <c r="FX520" s="50"/>
      <c r="FY520" s="50"/>
      <c r="FZ520" s="50"/>
      <c r="GA520" s="50"/>
      <c r="GB520" s="50"/>
      <c r="GC520" s="50"/>
      <c r="GD520" s="50"/>
      <c r="GE520" s="50"/>
      <c r="GF520" s="50"/>
      <c r="GG520" s="50"/>
      <c r="GH520" s="50"/>
      <c r="GI520" s="50"/>
      <c r="GJ520" s="50"/>
      <c r="GK520" s="50"/>
      <c r="GL520" s="50"/>
      <c r="GM520" s="50"/>
      <c r="GN520" s="50"/>
      <c r="GO520" s="50"/>
      <c r="GP520" s="50"/>
      <c r="GQ520" s="50"/>
      <c r="GR520" s="50"/>
      <c r="GS520" s="50"/>
      <c r="GT520" s="50"/>
      <c r="GU520" s="50"/>
      <c r="GV520" s="50"/>
      <c r="GW520" s="50"/>
      <c r="GX520" s="50"/>
      <c r="GY520" s="50"/>
      <c r="GZ520" s="50"/>
      <c r="HA520" s="50"/>
      <c r="HB520" s="50"/>
      <c r="HC520" s="50"/>
      <c r="HD520" s="50"/>
      <c r="HE520" s="50"/>
      <c r="HF520" s="50"/>
      <c r="HG520" s="50"/>
      <c r="HH520" s="50"/>
      <c r="HI520" s="50"/>
      <c r="HJ520" s="50"/>
      <c r="HK520" s="50"/>
      <c r="HL520" s="50"/>
      <c r="HM520" s="50"/>
      <c r="HN520" s="50"/>
      <c r="HO520" s="50"/>
      <c r="HP520" s="50"/>
      <c r="HQ520" s="50"/>
      <c r="HR520" s="50"/>
      <c r="HS520" s="50"/>
      <c r="HT520" s="50"/>
      <c r="HU520" s="50"/>
      <c r="HV520" s="50"/>
      <c r="HW520" s="50"/>
      <c r="HX520" s="50"/>
      <c r="HY520" s="50"/>
      <c r="HZ520" s="50"/>
      <c r="IA520" s="50"/>
      <c r="IB520" s="50"/>
      <c r="IC520" s="50"/>
      <c r="ID520" s="50"/>
      <c r="IE520" s="50"/>
      <c r="IF520" s="50"/>
      <c r="IG520" s="50"/>
      <c r="IH520" s="50"/>
      <c r="II520" s="50"/>
      <c r="IJ520" s="50"/>
      <c r="IK520" s="50"/>
      <c r="IL520" s="50"/>
      <c r="IM520" s="50"/>
      <c r="IN520" s="50"/>
      <c r="IO520" s="50"/>
      <c r="IP520" s="50"/>
      <c r="IQ520" s="50"/>
      <c r="IR520" s="50"/>
      <c r="IS520" s="50"/>
    </row>
    <row r="521" spans="1:253" ht="12.75" x14ac:dyDescent="0.2">
      <c r="A521" s="56" t="str">
        <f t="shared" si="57"/>
        <v>camera.0810</v>
      </c>
      <c r="B521" s="81">
        <v>810</v>
      </c>
      <c r="C521" s="86" t="s">
        <v>60</v>
      </c>
      <c r="D521" s="86">
        <v>310.39999999999998</v>
      </c>
      <c r="E521" s="58" t="s">
        <v>1118</v>
      </c>
      <c r="F521" s="58" t="s">
        <v>84</v>
      </c>
      <c r="G521" s="58" t="s">
        <v>35</v>
      </c>
      <c r="H521" s="58" t="s">
        <v>1034</v>
      </c>
      <c r="I521" s="58" t="s">
        <v>1166</v>
      </c>
      <c r="J521" s="50" t="s">
        <v>37</v>
      </c>
      <c r="K521" s="63" t="s">
        <v>3722</v>
      </c>
      <c r="L521" s="63" t="s">
        <v>3722</v>
      </c>
      <c r="M521" s="58"/>
      <c r="N521" s="58"/>
      <c r="O521" s="50">
        <v>80</v>
      </c>
      <c r="P521" s="50">
        <v>80</v>
      </c>
      <c r="Q521" s="50">
        <v>554</v>
      </c>
      <c r="R521" s="50" t="s">
        <v>1674</v>
      </c>
      <c r="S521" s="50" t="s">
        <v>41</v>
      </c>
      <c r="T521" s="50">
        <v>0</v>
      </c>
      <c r="U521" s="50">
        <v>0</v>
      </c>
      <c r="V521" s="50" t="s">
        <v>1486</v>
      </c>
      <c r="W521" s="50" t="s">
        <v>88</v>
      </c>
      <c r="X521" s="60"/>
      <c r="AA521" s="50" t="s">
        <v>53</v>
      </c>
      <c r="AB521" s="86" t="s">
        <v>60</v>
      </c>
      <c r="AC521" s="50" t="s">
        <v>89</v>
      </c>
      <c r="AD521" s="50">
        <v>0</v>
      </c>
      <c r="AE521" s="50">
        <v>0</v>
      </c>
      <c r="AF521" s="50">
        <v>300</v>
      </c>
      <c r="AG521" s="50" t="s">
        <v>43</v>
      </c>
      <c r="AH521" s="50" t="str">
        <f t="shared" si="59"/>
        <v>AP-7 310,4 L'Ampolla</v>
      </c>
      <c r="AI521" s="50"/>
      <c r="AJ521" s="50" t="str">
        <f t="shared" si="60"/>
        <v>{'Camera information':{'Identifier':'camera.0810','Number':810,'Group':'AP-7','Name':'AP-7 310,4 L'Ampolla','Location':'AP-7 (S)',</v>
      </c>
      <c r="AK521" s="50" t="str">
        <f t="shared" si="58"/>
        <v>'Description':'AP-7 310,4 L'Ampolla','Symbol':'Fixed camera','Owner':'AUMAR','Municipality':'Ampolla','Kilometric Point':'310,4','Road':'AP-7','Direction':'0',</v>
      </c>
      <c r="AL521" s="50" t="str">
        <f t="shared" si="61"/>
        <v>'Latitude':'0','Longitude':'0','Manufacturer':'LANACCESS','Model':'-','Protocol':'		VLC','Polling':300,</v>
      </c>
      <c r="AM521" s="50" t="str">
        <f t="shared" si="56"/>
        <v>'Connection':{'Address':'-','Multicast address':'				235.2.0.22','User':'','Password':'','HTTP port':80,'ONVIF port':80,'RTSP port':554},</v>
      </c>
      <c r="AN521" s="50" t="str">
        <f t="shared" si="62"/>
        <v>'PTZ protocol':{'Protocol':'		VLC','Address':			0,'Port':0,'Serial settings':'0'}}},</v>
      </c>
      <c r="AO521" s="50"/>
      <c r="AP521" s="50"/>
      <c r="AQ521" s="50"/>
      <c r="AR521" s="50"/>
      <c r="AS521" s="50"/>
      <c r="AT521" s="50"/>
      <c r="AU521" s="50"/>
      <c r="AV521" s="50"/>
      <c r="AW521" s="50"/>
      <c r="AX521" s="50"/>
      <c r="AY521" s="50"/>
      <c r="AZ521" s="50"/>
      <c r="BA521" s="50"/>
      <c r="BB521" s="50"/>
      <c r="BC521" s="50"/>
      <c r="BD521" s="50"/>
      <c r="BE521" s="50"/>
      <c r="BF521" s="50"/>
      <c r="BG521" s="50"/>
      <c r="BH521" s="50"/>
      <c r="BI521" s="50"/>
      <c r="BJ521" s="50"/>
      <c r="BK521" s="50"/>
      <c r="BL521" s="50"/>
      <c r="BM521" s="50"/>
      <c r="BN521" s="50"/>
      <c r="BO521" s="50"/>
      <c r="BP521" s="50"/>
      <c r="BQ521" s="50"/>
      <c r="BR521" s="50"/>
      <c r="BS521" s="50"/>
      <c r="BT521" s="50"/>
      <c r="BU521" s="50"/>
      <c r="BV521" s="50"/>
      <c r="BW521" s="50"/>
      <c r="BX521" s="50"/>
      <c r="BY521" s="50"/>
      <c r="BZ521" s="50"/>
      <c r="CA521" s="50"/>
      <c r="CB521" s="50"/>
      <c r="CC521" s="50"/>
      <c r="CD521" s="50"/>
      <c r="CE521" s="50"/>
      <c r="CF521" s="50"/>
      <c r="CG521" s="50"/>
      <c r="CH521" s="50"/>
      <c r="CI521" s="50"/>
      <c r="CJ521" s="50"/>
      <c r="CK521" s="50"/>
      <c r="CL521" s="50"/>
      <c r="CM521" s="50"/>
      <c r="CN521" s="50"/>
      <c r="CO521" s="50"/>
      <c r="CP521" s="50"/>
      <c r="CQ521" s="50"/>
      <c r="CR521" s="50"/>
      <c r="CS521" s="50"/>
      <c r="CT521" s="50"/>
      <c r="CU521" s="50"/>
      <c r="CV521" s="50"/>
      <c r="CW521" s="50"/>
      <c r="CX521" s="50"/>
      <c r="CY521" s="50"/>
      <c r="CZ521" s="50"/>
      <c r="DA521" s="50"/>
      <c r="DB521" s="50"/>
      <c r="DC521" s="50"/>
      <c r="DD521" s="50"/>
      <c r="DE521" s="50"/>
      <c r="DF521" s="50"/>
      <c r="DG521" s="50"/>
      <c r="DH521" s="50"/>
      <c r="DI521" s="50"/>
      <c r="DJ521" s="50"/>
      <c r="DK521" s="50"/>
      <c r="DL521" s="50"/>
      <c r="DM521" s="50"/>
      <c r="DN521" s="50"/>
      <c r="DO521" s="50"/>
      <c r="DP521" s="50"/>
      <c r="DQ521" s="50"/>
      <c r="DR521" s="50"/>
      <c r="DS521" s="50"/>
      <c r="DT521" s="50"/>
      <c r="DU521" s="50"/>
      <c r="DV521" s="50"/>
      <c r="DW521" s="50"/>
      <c r="DX521" s="50"/>
      <c r="DY521" s="50"/>
      <c r="DZ521" s="50"/>
      <c r="EA521" s="50"/>
      <c r="EB521" s="50"/>
      <c r="EC521" s="50"/>
      <c r="ED521" s="50"/>
      <c r="EE521" s="50"/>
      <c r="EF521" s="50"/>
      <c r="EG521" s="50"/>
      <c r="EH521" s="50"/>
      <c r="EI521" s="50"/>
      <c r="EJ521" s="50"/>
      <c r="EK521" s="50"/>
      <c r="EL521" s="50"/>
      <c r="EM521" s="50"/>
      <c r="EN521" s="50"/>
      <c r="EO521" s="50"/>
      <c r="EP521" s="50"/>
      <c r="EQ521" s="50"/>
      <c r="ER521" s="50"/>
      <c r="ES521" s="50"/>
      <c r="ET521" s="50"/>
      <c r="EU521" s="50"/>
      <c r="EV521" s="50"/>
      <c r="EW521" s="50"/>
      <c r="EX521" s="50"/>
      <c r="EY521" s="50"/>
      <c r="EZ521" s="50"/>
      <c r="FA521" s="50"/>
      <c r="FB521" s="50"/>
      <c r="FC521" s="50"/>
      <c r="FD521" s="50"/>
      <c r="FE521" s="50"/>
      <c r="FF521" s="50"/>
      <c r="FG521" s="50"/>
      <c r="FH521" s="50"/>
      <c r="FI521" s="50"/>
      <c r="FJ521" s="50"/>
      <c r="FK521" s="50"/>
      <c r="FL521" s="50"/>
      <c r="FM521" s="50"/>
      <c r="FN521" s="50"/>
      <c r="FO521" s="50"/>
      <c r="FP521" s="50"/>
      <c r="FQ521" s="50"/>
      <c r="FR521" s="50"/>
      <c r="FS521" s="50"/>
      <c r="FT521" s="50"/>
      <c r="FU521" s="50"/>
      <c r="FV521" s="50"/>
      <c r="FW521" s="50"/>
      <c r="FX521" s="50"/>
      <c r="FY521" s="50"/>
      <c r="FZ521" s="50"/>
      <c r="GA521" s="50"/>
      <c r="GB521" s="50"/>
      <c r="GC521" s="50"/>
      <c r="GD521" s="50"/>
      <c r="GE521" s="50"/>
      <c r="GF521" s="50"/>
      <c r="GG521" s="50"/>
      <c r="GH521" s="50"/>
      <c r="GI521" s="50"/>
      <c r="GJ521" s="50"/>
      <c r="GK521" s="50"/>
      <c r="GL521" s="50"/>
      <c r="GM521" s="50"/>
      <c r="GN521" s="50"/>
      <c r="GO521" s="50"/>
      <c r="GP521" s="50"/>
      <c r="GQ521" s="50"/>
      <c r="GR521" s="50"/>
      <c r="GS521" s="50"/>
      <c r="GT521" s="50"/>
      <c r="GU521" s="50"/>
      <c r="GV521" s="50"/>
      <c r="GW521" s="50"/>
      <c r="GX521" s="50"/>
      <c r="GY521" s="50"/>
      <c r="GZ521" s="50"/>
      <c r="HA521" s="50"/>
      <c r="HB521" s="50"/>
      <c r="HC521" s="50"/>
      <c r="HD521" s="50"/>
      <c r="HE521" s="50"/>
      <c r="HF521" s="50"/>
      <c r="HG521" s="50"/>
      <c r="HH521" s="50"/>
      <c r="HI521" s="50"/>
      <c r="HJ521" s="50"/>
      <c r="HK521" s="50"/>
      <c r="HL521" s="50"/>
      <c r="HM521" s="50"/>
      <c r="HN521" s="50"/>
      <c r="HO521" s="50"/>
      <c r="HP521" s="50"/>
      <c r="HQ521" s="50"/>
      <c r="HR521" s="50"/>
      <c r="HS521" s="50"/>
      <c r="HT521" s="50"/>
      <c r="HU521" s="50"/>
      <c r="HV521" s="50"/>
      <c r="HW521" s="50"/>
      <c r="HX521" s="50"/>
      <c r="HY521" s="50"/>
      <c r="HZ521" s="50"/>
      <c r="IA521" s="50"/>
      <c r="IB521" s="50"/>
      <c r="IC521" s="50"/>
      <c r="ID521" s="50"/>
      <c r="IE521" s="50"/>
      <c r="IF521" s="50"/>
      <c r="IG521" s="50"/>
      <c r="IH521" s="50"/>
      <c r="II521" s="50"/>
      <c r="IJ521" s="50"/>
      <c r="IK521" s="50"/>
      <c r="IL521" s="50"/>
      <c r="IM521" s="50"/>
      <c r="IN521" s="50"/>
      <c r="IO521" s="50"/>
      <c r="IP521" s="50"/>
      <c r="IQ521" s="50"/>
      <c r="IR521" s="50"/>
      <c r="IS521" s="50"/>
    </row>
    <row r="522" spans="1:253" ht="12.75" x14ac:dyDescent="0.2">
      <c r="A522" s="56" t="str">
        <f t="shared" si="57"/>
        <v>camera.5826</v>
      </c>
      <c r="B522" s="57">
        <v>5826</v>
      </c>
      <c r="C522" s="58" t="s">
        <v>1130</v>
      </c>
      <c r="D522" s="58">
        <v>20.062000000000001</v>
      </c>
      <c r="E522" s="58" t="s">
        <v>45</v>
      </c>
      <c r="F522" s="58" t="s">
        <v>61</v>
      </c>
      <c r="G522" s="58" t="s">
        <v>35</v>
      </c>
      <c r="H522" s="58" t="s">
        <v>727</v>
      </c>
      <c r="I522" s="58" t="s">
        <v>727</v>
      </c>
      <c r="J522" s="50" t="s">
        <v>37</v>
      </c>
      <c r="K522" s="50" t="s">
        <v>38</v>
      </c>
      <c r="L522" s="76" t="s">
        <v>1487</v>
      </c>
      <c r="M522" s="58" t="s">
        <v>39</v>
      </c>
      <c r="N522" s="58" t="s">
        <v>40</v>
      </c>
      <c r="O522" s="50">
        <v>80</v>
      </c>
      <c r="P522" s="50">
        <v>80</v>
      </c>
      <c r="Q522" s="50">
        <v>554</v>
      </c>
      <c r="R522" s="50" t="s">
        <v>1682</v>
      </c>
      <c r="S522" s="50" t="s">
        <v>800</v>
      </c>
      <c r="T522" s="50">
        <v>8</v>
      </c>
      <c r="U522" s="50" t="s">
        <v>66</v>
      </c>
      <c r="V522" s="62" t="s">
        <v>1488</v>
      </c>
      <c r="W522" s="50" t="s">
        <v>68</v>
      </c>
      <c r="AB522" s="58" t="s">
        <v>1130</v>
      </c>
      <c r="AC522" s="50" t="s">
        <v>54</v>
      </c>
      <c r="AD522" s="50">
        <v>41.5422111714946</v>
      </c>
      <c r="AE522" s="50">
        <v>2.0190021416408799</v>
      </c>
      <c r="AF522" s="50">
        <v>300</v>
      </c>
      <c r="AG522" s="50" t="s">
        <v>43</v>
      </c>
      <c r="AH522" s="50" t="str">
        <f t="shared" si="59"/>
        <v>C-58 20,062 Terrassa</v>
      </c>
      <c r="AI522" s="50"/>
      <c r="AJ522" s="50" t="str">
        <f t="shared" si="60"/>
        <v>{'Camera information':{'Identifier':'camera.5826','Number':5826,'Group':'C-58','Name':'C-58 20,062 Terrassa','Location':'ACCESSOS NORD',</v>
      </c>
      <c r="AK522" s="50" t="str">
        <f t="shared" si="58"/>
        <v>'Description':'C-58 20,062 Terrassa','Symbol':'Fixed camera','Owner':'SCT','Municipality':'Terrassa','Kilometric Point':'20,062','Road':'C-58','Direction':'DEC',</v>
      </c>
      <c r="AL522" s="50" t="str">
        <f t="shared" si="61"/>
        <v>'Latitude':'41,5422111714946','Longitude':'2,01900214164088','Manufacturer':'LANACCESS','Model':'onSafe MPEGx-120E','Protocol':'		Plettack','Polling':300,</v>
      </c>
      <c r="AM522" s="50" t="str">
        <f t="shared" si="56"/>
        <v>'Connection':{'Address':'10.137.229.136','Multicast address':'				239.137.229.136','User':'hello','Password':'world','HTTP port':80,'ONVIF port':80,'RTSP port':554},</v>
      </c>
      <c r="AN522" s="50" t="str">
        <f t="shared" si="62"/>
        <v>'PTZ protocol':{'Protocol':'		Plettack','Address':			29,'Port':8,'Serial settings':'1200,8,E,1'}}},</v>
      </c>
      <c r="AO522" s="50"/>
      <c r="AP522" s="50"/>
      <c r="AQ522" s="50"/>
      <c r="AR522" s="50"/>
      <c r="AS522" s="50"/>
      <c r="AT522" s="50"/>
      <c r="AU522" s="50"/>
      <c r="AV522" s="50"/>
      <c r="AW522" s="50"/>
      <c r="AX522" s="50"/>
      <c r="AY522" s="50"/>
      <c r="AZ522" s="50"/>
      <c r="BA522" s="50"/>
      <c r="BB522" s="50"/>
      <c r="BC522" s="50"/>
      <c r="BD522" s="50"/>
      <c r="BE522" s="50"/>
      <c r="BF522" s="50"/>
      <c r="BG522" s="50"/>
      <c r="BH522" s="50"/>
      <c r="BI522" s="50"/>
      <c r="BJ522" s="50"/>
      <c r="BK522" s="50"/>
      <c r="BL522" s="50"/>
      <c r="BM522" s="50"/>
      <c r="BN522" s="50"/>
      <c r="BO522" s="50"/>
      <c r="BP522" s="50"/>
      <c r="BQ522" s="50"/>
      <c r="BR522" s="50"/>
      <c r="BS522" s="50"/>
      <c r="BT522" s="50"/>
      <c r="BU522" s="50"/>
      <c r="BV522" s="50"/>
      <c r="BW522" s="50"/>
      <c r="BX522" s="50"/>
      <c r="BY522" s="50"/>
      <c r="BZ522" s="50"/>
      <c r="CA522" s="50"/>
      <c r="CB522" s="50"/>
      <c r="CC522" s="50"/>
      <c r="CD522" s="50"/>
      <c r="CE522" s="50"/>
      <c r="CF522" s="50"/>
      <c r="CG522" s="50"/>
      <c r="CH522" s="50"/>
      <c r="CI522" s="50"/>
      <c r="CJ522" s="50"/>
      <c r="CK522" s="50"/>
      <c r="CL522" s="50"/>
      <c r="CM522" s="50"/>
      <c r="CN522" s="50"/>
      <c r="CO522" s="50"/>
      <c r="CP522" s="50"/>
      <c r="CQ522" s="50"/>
      <c r="CR522" s="50"/>
      <c r="CS522" s="50"/>
      <c r="CT522" s="50"/>
      <c r="CU522" s="50"/>
      <c r="CV522" s="50"/>
      <c r="CW522" s="50"/>
      <c r="CX522" s="50"/>
      <c r="CY522" s="50"/>
      <c r="CZ522" s="50"/>
      <c r="DA522" s="50"/>
      <c r="DB522" s="50"/>
      <c r="DC522" s="50"/>
      <c r="DD522" s="50"/>
      <c r="DE522" s="50"/>
      <c r="DF522" s="50"/>
      <c r="DG522" s="50"/>
      <c r="DH522" s="50"/>
      <c r="DI522" s="50"/>
      <c r="DJ522" s="50"/>
      <c r="DK522" s="50"/>
      <c r="DL522" s="50"/>
      <c r="DM522" s="50"/>
      <c r="DN522" s="50"/>
      <c r="DO522" s="50"/>
      <c r="DP522" s="50"/>
      <c r="DQ522" s="50"/>
      <c r="DR522" s="50"/>
      <c r="DS522" s="50"/>
      <c r="DT522" s="50"/>
      <c r="DU522" s="50"/>
      <c r="DV522" s="50"/>
      <c r="DW522" s="50"/>
      <c r="DX522" s="50"/>
      <c r="DY522" s="50"/>
      <c r="DZ522" s="50"/>
      <c r="EA522" s="50"/>
      <c r="EB522" s="50"/>
      <c r="EC522" s="50"/>
      <c r="ED522" s="50"/>
      <c r="EE522" s="50"/>
      <c r="EF522" s="50"/>
      <c r="EG522" s="50"/>
      <c r="EH522" s="50"/>
      <c r="EI522" s="50"/>
      <c r="EJ522" s="50"/>
      <c r="EK522" s="50"/>
      <c r="EL522" s="50"/>
      <c r="EM522" s="50"/>
      <c r="EN522" s="50"/>
      <c r="EO522" s="50"/>
      <c r="EP522" s="50"/>
      <c r="EQ522" s="50"/>
      <c r="ER522" s="50"/>
      <c r="ES522" s="50"/>
      <c r="ET522" s="50"/>
      <c r="EU522" s="50"/>
      <c r="EV522" s="50"/>
      <c r="EW522" s="50"/>
      <c r="EX522" s="50"/>
      <c r="EY522" s="50"/>
      <c r="EZ522" s="50"/>
      <c r="FA522" s="50"/>
      <c r="FB522" s="50"/>
      <c r="FC522" s="50"/>
      <c r="FD522" s="50"/>
      <c r="FE522" s="50"/>
      <c r="FF522" s="50"/>
      <c r="FG522" s="50"/>
      <c r="FH522" s="50"/>
      <c r="FI522" s="50"/>
      <c r="FJ522" s="50"/>
      <c r="FK522" s="50"/>
      <c r="FL522" s="50"/>
      <c r="FM522" s="50"/>
      <c r="FN522" s="50"/>
      <c r="FO522" s="50"/>
      <c r="FP522" s="50"/>
      <c r="FQ522" s="50"/>
      <c r="FR522" s="50"/>
      <c r="FS522" s="50"/>
      <c r="FT522" s="50"/>
      <c r="FU522" s="50"/>
      <c r="FV522" s="50"/>
      <c r="FW522" s="50"/>
      <c r="FX522" s="50"/>
      <c r="FY522" s="50"/>
      <c r="FZ522" s="50"/>
      <c r="GA522" s="50"/>
      <c r="GB522" s="50"/>
      <c r="GC522" s="50"/>
      <c r="GD522" s="50"/>
      <c r="GE522" s="50"/>
      <c r="GF522" s="50"/>
      <c r="GG522" s="50"/>
      <c r="GH522" s="50"/>
      <c r="GI522" s="50"/>
      <c r="GJ522" s="50"/>
      <c r="GK522" s="50"/>
      <c r="GL522" s="50"/>
      <c r="GM522" s="50"/>
      <c r="GN522" s="50"/>
      <c r="GO522" s="50"/>
      <c r="GP522" s="50"/>
      <c r="GQ522" s="50"/>
      <c r="GR522" s="50"/>
      <c r="GS522" s="50"/>
      <c r="GT522" s="50"/>
      <c r="GU522" s="50"/>
      <c r="GV522" s="50"/>
      <c r="GW522" s="50"/>
      <c r="GX522" s="50"/>
      <c r="GY522" s="50"/>
      <c r="GZ522" s="50"/>
      <c r="HA522" s="50"/>
      <c r="HB522" s="50"/>
      <c r="HC522" s="50"/>
      <c r="HD522" s="50"/>
      <c r="HE522" s="50"/>
      <c r="HF522" s="50"/>
      <c r="HG522" s="50"/>
      <c r="HH522" s="50"/>
      <c r="HI522" s="50"/>
      <c r="HJ522" s="50"/>
      <c r="HK522" s="50"/>
      <c r="HL522" s="50"/>
      <c r="HM522" s="50"/>
      <c r="HN522" s="50"/>
      <c r="HO522" s="50"/>
      <c r="HP522" s="50"/>
      <c r="HQ522" s="50"/>
      <c r="HR522" s="50"/>
      <c r="HS522" s="50"/>
      <c r="HT522" s="50"/>
      <c r="HU522" s="50"/>
      <c r="HV522" s="50"/>
      <c r="HW522" s="50"/>
      <c r="HX522" s="50"/>
      <c r="HY522" s="50"/>
      <c r="HZ522" s="50"/>
      <c r="IA522" s="50"/>
      <c r="IB522" s="50"/>
      <c r="IC522" s="50"/>
      <c r="ID522" s="50"/>
      <c r="IE522" s="50"/>
      <c r="IF522" s="50"/>
      <c r="IG522" s="50"/>
      <c r="IH522" s="50"/>
      <c r="II522" s="50"/>
      <c r="IJ522" s="50"/>
      <c r="IK522" s="50"/>
      <c r="IL522" s="50"/>
      <c r="IM522" s="50"/>
      <c r="IN522" s="50"/>
      <c r="IO522" s="50"/>
      <c r="IP522" s="50"/>
      <c r="IQ522" s="50"/>
      <c r="IR522" s="50"/>
      <c r="IS522" s="50"/>
    </row>
    <row r="523" spans="1:253" ht="12.75" x14ac:dyDescent="0.2">
      <c r="A523" s="56" t="str">
        <f t="shared" si="57"/>
        <v>camera.8001</v>
      </c>
      <c r="B523" s="57">
        <v>8001</v>
      </c>
      <c r="C523" s="58"/>
      <c r="D523" s="58"/>
      <c r="E523" s="58" t="s">
        <v>45</v>
      </c>
      <c r="F523" s="58" t="s">
        <v>1489</v>
      </c>
      <c r="G523" s="58" t="s">
        <v>35</v>
      </c>
      <c r="H523" s="58" t="s">
        <v>3722</v>
      </c>
      <c r="I523" s="58" t="s">
        <v>1490</v>
      </c>
      <c r="J523" s="50" t="s">
        <v>1491</v>
      </c>
      <c r="K523" s="50" t="s">
        <v>48</v>
      </c>
      <c r="L523" s="50" t="s">
        <v>1492</v>
      </c>
      <c r="M523" s="58" t="s">
        <v>50</v>
      </c>
      <c r="N523" s="58" t="s">
        <v>50</v>
      </c>
      <c r="O523" s="50">
        <v>80</v>
      </c>
      <c r="P523" s="50">
        <v>80</v>
      </c>
      <c r="Q523" s="50">
        <v>554</v>
      </c>
      <c r="R523" s="50" t="s">
        <v>1675</v>
      </c>
      <c r="S523" s="50" t="s">
        <v>41</v>
      </c>
      <c r="T523" s="50">
        <v>2222</v>
      </c>
      <c r="U523" s="50" t="s">
        <v>51</v>
      </c>
      <c r="V523" s="62" t="s">
        <v>52</v>
      </c>
      <c r="X523" s="50" t="s">
        <v>114</v>
      </c>
      <c r="AA523" s="50" t="s">
        <v>114</v>
      </c>
      <c r="AB523" s="58"/>
      <c r="AD523" s="50">
        <v>0</v>
      </c>
      <c r="AE523" s="50">
        <v>0</v>
      </c>
      <c r="AF523" s="50">
        <v>300</v>
      </c>
      <c r="AG523" s="50" t="s">
        <v>43</v>
      </c>
      <c r="AH523" s="50" t="str">
        <f t="shared" si="59"/>
        <v xml:space="preserve">  Canal Aeri 1</v>
      </c>
      <c r="AI523" s="50"/>
      <c r="AJ523" s="50" t="str">
        <f t="shared" si="60"/>
        <v>{'Camera information':{'Identifier':'camera.8001','Number':8001,'Group':'','Name':'  Canal Aeri 1','Location':'HELICOPTER',</v>
      </c>
      <c r="AK523" s="50" t="str">
        <f t="shared" si="58"/>
        <v>'Description':'  Canal Aeri 1','Symbol':'Fixed camera','Owner':'SCT','Municipality':'-','Kilometric Point':'','Road':'','Direction':'',</v>
      </c>
      <c r="AL523" s="50" t="str">
        <f t="shared" si="61"/>
        <v>'Latitude':'0','Longitude':'0','Manufacturer':'Axis','Model':'AXIS Q7401 Video Encoder','Protocol':'		Ultrak','Polling':300,</v>
      </c>
      <c r="AM523" s="50" t="str">
        <f t="shared" si="56"/>
        <v>'Connection':{'Address':'10.136.47.21','Multicast address':'				239.239.239.239','User':'root','Password':'root','HTTP port':80,'ONVIF port':80,'RTSP port':554},</v>
      </c>
      <c r="AN523" s="50" t="str">
        <f t="shared" si="62"/>
        <v>'PTZ protocol':{'Protocol':'		Ultrak','Address':			0,'Port':2222,'Serial settings':'9600,8,E,1'}}},</v>
      </c>
      <c r="AO523" s="50"/>
      <c r="AP523" s="50"/>
      <c r="AQ523" s="50"/>
      <c r="AR523" s="50"/>
      <c r="AS523" s="50"/>
      <c r="AT523" s="50"/>
      <c r="AU523" s="50"/>
      <c r="AV523" s="50"/>
      <c r="AW523" s="50"/>
      <c r="AX523" s="50"/>
      <c r="AY523" s="50"/>
      <c r="AZ523" s="50"/>
      <c r="BA523" s="50"/>
      <c r="BB523" s="50"/>
      <c r="BC523" s="50"/>
      <c r="BD523" s="50"/>
      <c r="BE523" s="50"/>
      <c r="BF523" s="50"/>
      <c r="BG523" s="50"/>
      <c r="BH523" s="50"/>
      <c r="BI523" s="50"/>
      <c r="BJ523" s="50"/>
      <c r="BK523" s="50"/>
      <c r="BL523" s="50"/>
      <c r="BM523" s="50"/>
      <c r="BN523" s="50"/>
      <c r="BO523" s="50"/>
      <c r="BP523" s="50"/>
      <c r="BQ523" s="50"/>
      <c r="BR523" s="50"/>
      <c r="BS523" s="50"/>
      <c r="BT523" s="50"/>
      <c r="BU523" s="50"/>
      <c r="BV523" s="50"/>
      <c r="BW523" s="50"/>
      <c r="BX523" s="50"/>
      <c r="BY523" s="50"/>
      <c r="BZ523" s="50"/>
      <c r="CA523" s="50"/>
      <c r="CB523" s="50"/>
      <c r="CC523" s="50"/>
      <c r="CD523" s="50"/>
      <c r="CE523" s="50"/>
      <c r="CF523" s="50"/>
      <c r="CG523" s="50"/>
      <c r="CH523" s="50"/>
      <c r="CI523" s="50"/>
      <c r="CJ523" s="50"/>
      <c r="CK523" s="50"/>
      <c r="CL523" s="50"/>
      <c r="CM523" s="50"/>
      <c r="CN523" s="50"/>
      <c r="CO523" s="50"/>
      <c r="CP523" s="50"/>
      <c r="CQ523" s="50"/>
      <c r="CR523" s="50"/>
      <c r="CS523" s="50"/>
      <c r="CT523" s="50"/>
      <c r="CU523" s="50"/>
      <c r="CV523" s="50"/>
      <c r="CW523" s="50"/>
      <c r="CX523" s="50"/>
      <c r="CY523" s="50"/>
      <c r="CZ523" s="50"/>
      <c r="DA523" s="50"/>
      <c r="DB523" s="50"/>
      <c r="DC523" s="50"/>
      <c r="DD523" s="50"/>
      <c r="DE523" s="50"/>
      <c r="DF523" s="50"/>
      <c r="DG523" s="50"/>
      <c r="DH523" s="50"/>
      <c r="DI523" s="50"/>
      <c r="DJ523" s="50"/>
      <c r="DK523" s="50"/>
      <c r="DL523" s="50"/>
      <c r="DM523" s="50"/>
      <c r="DN523" s="50"/>
      <c r="DO523" s="50"/>
      <c r="DP523" s="50"/>
      <c r="DQ523" s="50"/>
      <c r="DR523" s="50"/>
      <c r="DS523" s="50"/>
      <c r="DT523" s="50"/>
      <c r="DU523" s="50"/>
      <c r="DV523" s="50"/>
      <c r="DW523" s="50"/>
      <c r="DX523" s="50"/>
      <c r="DY523" s="50"/>
      <c r="DZ523" s="50"/>
      <c r="EA523" s="50"/>
      <c r="EB523" s="50"/>
      <c r="EC523" s="50"/>
      <c r="ED523" s="50"/>
      <c r="EE523" s="50"/>
      <c r="EF523" s="50"/>
      <c r="EG523" s="50"/>
      <c r="EH523" s="50"/>
      <c r="EI523" s="50"/>
      <c r="EJ523" s="50"/>
      <c r="EK523" s="50"/>
      <c r="EL523" s="50"/>
      <c r="EM523" s="50"/>
      <c r="EN523" s="50"/>
      <c r="EO523" s="50"/>
      <c r="EP523" s="50"/>
      <c r="EQ523" s="50"/>
      <c r="ER523" s="50"/>
      <c r="ES523" s="50"/>
      <c r="ET523" s="50"/>
      <c r="EU523" s="50"/>
      <c r="EV523" s="50"/>
      <c r="EW523" s="50"/>
      <c r="EX523" s="50"/>
      <c r="EY523" s="50"/>
      <c r="EZ523" s="50"/>
      <c r="FA523" s="50"/>
      <c r="FB523" s="50"/>
      <c r="FC523" s="50"/>
      <c r="FD523" s="50"/>
      <c r="FE523" s="50"/>
      <c r="FF523" s="50"/>
      <c r="FG523" s="50"/>
      <c r="FH523" s="50"/>
      <c r="FI523" s="50"/>
      <c r="FJ523" s="50"/>
      <c r="FK523" s="50"/>
      <c r="FL523" s="50"/>
      <c r="FM523" s="50"/>
      <c r="FN523" s="50"/>
      <c r="FO523" s="50"/>
      <c r="FP523" s="50"/>
      <c r="FQ523" s="50"/>
      <c r="FR523" s="50"/>
      <c r="FS523" s="50"/>
      <c r="FT523" s="50"/>
      <c r="FU523" s="50"/>
      <c r="FV523" s="50"/>
      <c r="FW523" s="50"/>
      <c r="FX523" s="50"/>
      <c r="FY523" s="50"/>
      <c r="FZ523" s="50"/>
      <c r="GA523" s="50"/>
      <c r="GB523" s="50"/>
      <c r="GC523" s="50"/>
      <c r="GD523" s="50"/>
      <c r="GE523" s="50"/>
      <c r="GF523" s="50"/>
      <c r="GG523" s="50"/>
      <c r="GH523" s="50"/>
      <c r="GI523" s="50"/>
      <c r="GJ523" s="50"/>
      <c r="GK523" s="50"/>
      <c r="GL523" s="50"/>
      <c r="GM523" s="50"/>
      <c r="GN523" s="50"/>
      <c r="GO523" s="50"/>
      <c r="GP523" s="50"/>
      <c r="GQ523" s="50"/>
      <c r="GR523" s="50"/>
      <c r="GS523" s="50"/>
      <c r="GT523" s="50"/>
      <c r="GU523" s="50"/>
      <c r="GV523" s="50"/>
      <c r="GW523" s="50"/>
      <c r="GX523" s="50"/>
      <c r="GY523" s="50"/>
      <c r="GZ523" s="50"/>
      <c r="HA523" s="50"/>
      <c r="HB523" s="50"/>
      <c r="HC523" s="50"/>
      <c r="HD523" s="50"/>
      <c r="HE523" s="50"/>
      <c r="HF523" s="50"/>
      <c r="HG523" s="50"/>
      <c r="HH523" s="50"/>
      <c r="HI523" s="50"/>
      <c r="HJ523" s="50"/>
      <c r="HK523" s="50"/>
      <c r="HL523" s="50"/>
      <c r="HM523" s="50"/>
      <c r="HN523" s="50"/>
      <c r="HO523" s="50"/>
      <c r="HP523" s="50"/>
      <c r="HQ523" s="50"/>
      <c r="HR523" s="50"/>
      <c r="HS523" s="50"/>
      <c r="HT523" s="50"/>
      <c r="HU523" s="50"/>
      <c r="HV523" s="50"/>
      <c r="HW523" s="50"/>
      <c r="HX523" s="50"/>
      <c r="HY523" s="50"/>
      <c r="HZ523" s="50"/>
      <c r="IA523" s="50"/>
      <c r="IB523" s="50"/>
      <c r="IC523" s="50"/>
      <c r="ID523" s="50"/>
      <c r="IE523" s="50"/>
      <c r="IF523" s="50"/>
      <c r="IG523" s="50"/>
      <c r="IH523" s="50"/>
      <c r="II523" s="50"/>
      <c r="IJ523" s="50"/>
      <c r="IK523" s="50"/>
      <c r="IL523" s="50"/>
      <c r="IM523" s="50"/>
      <c r="IN523" s="50"/>
      <c r="IO523" s="50"/>
      <c r="IP523" s="50"/>
      <c r="IQ523" s="50"/>
      <c r="IR523" s="50"/>
      <c r="IS523" s="50"/>
    </row>
    <row r="524" spans="1:253" ht="12.75" x14ac:dyDescent="0.2">
      <c r="A524" s="56" t="str">
        <f t="shared" si="57"/>
        <v>camera.8002</v>
      </c>
      <c r="B524" s="57">
        <v>8002</v>
      </c>
      <c r="C524" s="58"/>
      <c r="D524" s="58"/>
      <c r="E524" s="58" t="s">
        <v>45</v>
      </c>
      <c r="F524" s="58" t="s">
        <v>1489</v>
      </c>
      <c r="G524" s="58" t="s">
        <v>35</v>
      </c>
      <c r="H524" s="58" t="s">
        <v>3722</v>
      </c>
      <c r="I524" s="58" t="s">
        <v>1493</v>
      </c>
      <c r="J524" s="50" t="s">
        <v>1491</v>
      </c>
      <c r="K524" s="50" t="s">
        <v>48</v>
      </c>
      <c r="L524" s="50" t="s">
        <v>1494</v>
      </c>
      <c r="M524" s="58" t="s">
        <v>50</v>
      </c>
      <c r="N524" s="58" t="s">
        <v>50</v>
      </c>
      <c r="O524" s="50">
        <v>80</v>
      </c>
      <c r="P524" s="50">
        <v>80</v>
      </c>
      <c r="Q524" s="50">
        <v>554</v>
      </c>
      <c r="R524" s="50" t="s">
        <v>1675</v>
      </c>
      <c r="S524" s="50" t="s">
        <v>41</v>
      </c>
      <c r="T524" s="50">
        <v>2222</v>
      </c>
      <c r="U524" s="50" t="s">
        <v>51</v>
      </c>
      <c r="V524" s="62" t="s">
        <v>52</v>
      </c>
      <c r="X524" s="50" t="s">
        <v>114</v>
      </c>
      <c r="AA524" s="50" t="s">
        <v>114</v>
      </c>
      <c r="AB524" s="58"/>
      <c r="AD524" s="50">
        <v>0</v>
      </c>
      <c r="AE524" s="50">
        <v>0</v>
      </c>
      <c r="AF524" s="50">
        <v>300</v>
      </c>
      <c r="AG524" s="50" t="s">
        <v>43</v>
      </c>
      <c r="AH524" s="50" t="str">
        <f t="shared" si="59"/>
        <v xml:space="preserve">  Canal Aeri 2</v>
      </c>
      <c r="AI524" s="50"/>
      <c r="AJ524" s="50" t="str">
        <f t="shared" si="60"/>
        <v>{'Camera information':{'Identifier':'camera.8002','Number':8002,'Group':'','Name':'  Canal Aeri 2','Location':'HELICOPTER',</v>
      </c>
      <c r="AK524" s="50" t="str">
        <f t="shared" si="58"/>
        <v>'Description':'  Canal Aeri 2','Symbol':'Fixed camera','Owner':'SCT','Municipality':'-','Kilometric Point':'','Road':'','Direction':'',</v>
      </c>
      <c r="AL524" s="50" t="str">
        <f t="shared" si="61"/>
        <v>'Latitude':'0','Longitude':'0','Manufacturer':'Axis','Model':'AXIS Q7401 Video Encoder','Protocol':'		Ultrak','Polling':300,</v>
      </c>
      <c r="AM524" s="50" t="str">
        <f t="shared" si="56"/>
        <v>'Connection':{'Address':'10.136.47.22','Multicast address':'				239.239.239.239','User':'root','Password':'root','HTTP port':80,'ONVIF port':80,'RTSP port':554},</v>
      </c>
      <c r="AN524" s="50" t="str">
        <f t="shared" si="62"/>
        <v>'PTZ protocol':{'Protocol':'		Ultrak','Address':			0,'Port':2222,'Serial settings':'9600,8,E,1'}}},</v>
      </c>
      <c r="AO524" s="50"/>
      <c r="AP524" s="50"/>
      <c r="AQ524" s="50"/>
      <c r="AR524" s="50"/>
      <c r="AS524" s="50"/>
      <c r="AT524" s="50"/>
      <c r="AU524" s="50"/>
      <c r="AV524" s="50"/>
      <c r="AW524" s="50"/>
      <c r="AX524" s="50"/>
      <c r="AY524" s="50"/>
      <c r="AZ524" s="50"/>
      <c r="BA524" s="50"/>
      <c r="BB524" s="50"/>
      <c r="BC524" s="50"/>
      <c r="BD524" s="50"/>
      <c r="BE524" s="50"/>
      <c r="BF524" s="50"/>
      <c r="BG524" s="50"/>
      <c r="BH524" s="50"/>
      <c r="BI524" s="50"/>
      <c r="BJ524" s="50"/>
      <c r="BK524" s="50"/>
      <c r="BL524" s="50"/>
      <c r="BM524" s="50"/>
      <c r="BN524" s="50"/>
      <c r="BO524" s="50"/>
      <c r="BP524" s="50"/>
      <c r="BQ524" s="50"/>
      <c r="BR524" s="50"/>
      <c r="BS524" s="50"/>
      <c r="BT524" s="50"/>
      <c r="BU524" s="50"/>
      <c r="BV524" s="50"/>
      <c r="BW524" s="50"/>
      <c r="BX524" s="50"/>
      <c r="BY524" s="50"/>
      <c r="BZ524" s="50"/>
      <c r="CA524" s="50"/>
      <c r="CB524" s="50"/>
      <c r="CC524" s="50"/>
      <c r="CD524" s="50"/>
      <c r="CE524" s="50"/>
      <c r="CF524" s="50"/>
      <c r="CG524" s="50"/>
      <c r="CH524" s="50"/>
      <c r="CI524" s="50"/>
      <c r="CJ524" s="50"/>
      <c r="CK524" s="50"/>
      <c r="CL524" s="50"/>
      <c r="CM524" s="50"/>
      <c r="CN524" s="50"/>
      <c r="CO524" s="50"/>
      <c r="CP524" s="50"/>
      <c r="CQ524" s="50"/>
      <c r="CR524" s="50"/>
      <c r="CS524" s="50"/>
      <c r="CT524" s="50"/>
      <c r="CU524" s="50"/>
      <c r="CV524" s="50"/>
      <c r="CW524" s="50"/>
      <c r="CX524" s="50"/>
      <c r="CY524" s="50"/>
      <c r="CZ524" s="50"/>
      <c r="DA524" s="50"/>
      <c r="DB524" s="50"/>
      <c r="DC524" s="50"/>
      <c r="DD524" s="50"/>
      <c r="DE524" s="50"/>
      <c r="DF524" s="50"/>
      <c r="DG524" s="50"/>
      <c r="DH524" s="50"/>
      <c r="DI524" s="50"/>
      <c r="DJ524" s="50"/>
      <c r="DK524" s="50"/>
      <c r="DL524" s="50"/>
      <c r="DM524" s="50"/>
      <c r="DN524" s="50"/>
      <c r="DO524" s="50"/>
      <c r="DP524" s="50"/>
      <c r="DQ524" s="50"/>
      <c r="DR524" s="50"/>
      <c r="DS524" s="50"/>
      <c r="DT524" s="50"/>
      <c r="DU524" s="50"/>
      <c r="DV524" s="50"/>
      <c r="DW524" s="50"/>
      <c r="DX524" s="50"/>
      <c r="DY524" s="50"/>
      <c r="DZ524" s="50"/>
      <c r="EA524" s="50"/>
      <c r="EB524" s="50"/>
      <c r="EC524" s="50"/>
      <c r="ED524" s="50"/>
      <c r="EE524" s="50"/>
      <c r="EF524" s="50"/>
      <c r="EG524" s="50"/>
      <c r="EH524" s="50"/>
      <c r="EI524" s="50"/>
      <c r="EJ524" s="50"/>
      <c r="EK524" s="50"/>
      <c r="EL524" s="50"/>
      <c r="EM524" s="50"/>
      <c r="EN524" s="50"/>
      <c r="EO524" s="50"/>
      <c r="EP524" s="50"/>
      <c r="EQ524" s="50"/>
      <c r="ER524" s="50"/>
      <c r="ES524" s="50"/>
      <c r="ET524" s="50"/>
      <c r="EU524" s="50"/>
      <c r="EV524" s="50"/>
      <c r="EW524" s="50"/>
      <c r="EX524" s="50"/>
      <c r="EY524" s="50"/>
      <c r="EZ524" s="50"/>
      <c r="FA524" s="50"/>
      <c r="FB524" s="50"/>
      <c r="FC524" s="50"/>
      <c r="FD524" s="50"/>
      <c r="FE524" s="50"/>
      <c r="FF524" s="50"/>
      <c r="FG524" s="50"/>
      <c r="FH524" s="50"/>
      <c r="FI524" s="50"/>
      <c r="FJ524" s="50"/>
      <c r="FK524" s="50"/>
      <c r="FL524" s="50"/>
      <c r="FM524" s="50"/>
      <c r="FN524" s="50"/>
      <c r="FO524" s="50"/>
      <c r="FP524" s="50"/>
      <c r="FQ524" s="50"/>
      <c r="FR524" s="50"/>
      <c r="FS524" s="50"/>
      <c r="FT524" s="50"/>
      <c r="FU524" s="50"/>
      <c r="FV524" s="50"/>
      <c r="FW524" s="50"/>
      <c r="FX524" s="50"/>
      <c r="FY524" s="50"/>
      <c r="FZ524" s="50"/>
      <c r="GA524" s="50"/>
      <c r="GB524" s="50"/>
      <c r="GC524" s="50"/>
      <c r="GD524" s="50"/>
      <c r="GE524" s="50"/>
      <c r="GF524" s="50"/>
      <c r="GG524" s="50"/>
      <c r="GH524" s="50"/>
      <c r="GI524" s="50"/>
      <c r="GJ524" s="50"/>
      <c r="GK524" s="50"/>
      <c r="GL524" s="50"/>
      <c r="GM524" s="50"/>
      <c r="GN524" s="50"/>
      <c r="GO524" s="50"/>
      <c r="GP524" s="50"/>
      <c r="GQ524" s="50"/>
      <c r="GR524" s="50"/>
      <c r="GS524" s="50"/>
      <c r="GT524" s="50"/>
      <c r="GU524" s="50"/>
      <c r="GV524" s="50"/>
      <c r="GW524" s="50"/>
      <c r="GX524" s="50"/>
      <c r="GY524" s="50"/>
      <c r="GZ524" s="50"/>
      <c r="HA524" s="50"/>
      <c r="HB524" s="50"/>
      <c r="HC524" s="50"/>
      <c r="HD524" s="50"/>
      <c r="HE524" s="50"/>
      <c r="HF524" s="50"/>
      <c r="HG524" s="50"/>
      <c r="HH524" s="50"/>
      <c r="HI524" s="50"/>
      <c r="HJ524" s="50"/>
      <c r="HK524" s="50"/>
      <c r="HL524" s="50"/>
      <c r="HM524" s="50"/>
      <c r="HN524" s="50"/>
      <c r="HO524" s="50"/>
      <c r="HP524" s="50"/>
      <c r="HQ524" s="50"/>
      <c r="HR524" s="50"/>
      <c r="HS524" s="50"/>
      <c r="HT524" s="50"/>
      <c r="HU524" s="50"/>
      <c r="HV524" s="50"/>
      <c r="HW524" s="50"/>
      <c r="HX524" s="50"/>
      <c r="HY524" s="50"/>
      <c r="HZ524" s="50"/>
      <c r="IA524" s="50"/>
      <c r="IB524" s="50"/>
      <c r="IC524" s="50"/>
      <c r="ID524" s="50"/>
      <c r="IE524" s="50"/>
      <c r="IF524" s="50"/>
      <c r="IG524" s="50"/>
      <c r="IH524" s="50"/>
      <c r="II524" s="50"/>
      <c r="IJ524" s="50"/>
      <c r="IK524" s="50"/>
      <c r="IL524" s="50"/>
      <c r="IM524" s="50"/>
      <c r="IN524" s="50"/>
      <c r="IO524" s="50"/>
      <c r="IP524" s="50"/>
      <c r="IQ524" s="50"/>
      <c r="IR524" s="50"/>
      <c r="IS524" s="50"/>
    </row>
    <row r="525" spans="1:253" ht="12.75" x14ac:dyDescent="0.2">
      <c r="A525" s="56" t="str">
        <f t="shared" si="57"/>
        <v>camera.8050</v>
      </c>
      <c r="B525" s="81">
        <v>8050</v>
      </c>
      <c r="C525" s="58"/>
      <c r="D525" s="58"/>
      <c r="E525" s="58"/>
      <c r="F525" s="58" t="s">
        <v>1489</v>
      </c>
      <c r="G525" s="58" t="s">
        <v>35</v>
      </c>
      <c r="H525" s="58" t="s">
        <v>119</v>
      </c>
      <c r="I525" s="58">
        <v>0</v>
      </c>
      <c r="J525" s="50" t="s">
        <v>1495</v>
      </c>
      <c r="K525" s="63" t="s">
        <v>3722</v>
      </c>
      <c r="L525" s="63" t="s">
        <v>3722</v>
      </c>
      <c r="M525" s="58"/>
      <c r="N525" s="58"/>
      <c r="R525" s="50" t="s">
        <v>1675</v>
      </c>
      <c r="S525" s="50" t="s">
        <v>41</v>
      </c>
      <c r="T525" s="50">
        <v>2222</v>
      </c>
      <c r="U525" s="50" t="s">
        <v>51</v>
      </c>
      <c r="V525" s="87" t="s">
        <v>52</v>
      </c>
      <c r="X525" s="60"/>
      <c r="AB525" s="58"/>
      <c r="AC525" s="50" t="s">
        <v>89</v>
      </c>
      <c r="AD525" s="50">
        <v>0</v>
      </c>
      <c r="AE525" s="50">
        <v>0</v>
      </c>
      <c r="AF525" s="50">
        <v>300</v>
      </c>
      <c r="AG525" s="50" t="s">
        <v>43</v>
      </c>
      <c r="AH525" s="50" t="str">
        <f t="shared" si="59"/>
        <v xml:space="preserve">  0</v>
      </c>
      <c r="AJ525" s="50" t="str">
        <f t="shared" si="60"/>
        <v>{'Camera information':{'Identifier':'camera.8050','Number':8050,'Group':'','Name':'  0','Location':'HELICOPTER',</v>
      </c>
      <c r="AK525" s="50" t="str">
        <f t="shared" si="58"/>
        <v>'Description':'  0','Symbol':'Fixed camera','Owner':'','Municipality':'Sense Assignació','Kilometric Point':'','Road':'','Direction':'0',</v>
      </c>
      <c r="AL525" s="50" t="str">
        <f t="shared" si="61"/>
        <v>'Latitude':'0','Longitude':'0','Manufacturer':'EMIV 1','Model':'-','Protocol':'		Ultrak','Polling':300,</v>
      </c>
      <c r="AM525" s="50" t="str">
        <f t="shared" si="56"/>
        <v>'Connection':{'Address':'-','Multicast address':'				239.239.239.239','User':'','Password':'','HTTP port':,'ONVIF port':,'RTSP port':},</v>
      </c>
      <c r="AN525" s="50" t="str">
        <f t="shared" si="62"/>
        <v>'PTZ protocol':{'Protocol':'		Ultrak','Address':			0,'Port':2222,'Serial settings':'9600,8,E,1'}}},</v>
      </c>
    </row>
    <row r="526" spans="1:253" ht="12.75" x14ac:dyDescent="0.2">
      <c r="A526" s="56" t="str">
        <f t="shared" si="57"/>
        <v>camera.8051</v>
      </c>
      <c r="B526" s="81">
        <v>8051</v>
      </c>
      <c r="C526" s="58"/>
      <c r="D526" s="58"/>
      <c r="E526" s="58"/>
      <c r="F526" s="58" t="s">
        <v>1489</v>
      </c>
      <c r="G526" s="58" t="s">
        <v>35</v>
      </c>
      <c r="H526" s="58" t="s">
        <v>119</v>
      </c>
      <c r="I526" s="58">
        <v>0</v>
      </c>
      <c r="J526" s="50" t="s">
        <v>1496</v>
      </c>
      <c r="K526" s="63" t="s">
        <v>3722</v>
      </c>
      <c r="L526" s="63" t="s">
        <v>3722</v>
      </c>
      <c r="M526" s="58"/>
      <c r="N526" s="58"/>
      <c r="R526" s="50" t="s">
        <v>1675</v>
      </c>
      <c r="S526" s="50" t="s">
        <v>41</v>
      </c>
      <c r="T526" s="50">
        <v>2222</v>
      </c>
      <c r="U526" s="50" t="s">
        <v>51</v>
      </c>
      <c r="V526" s="87" t="s">
        <v>52</v>
      </c>
      <c r="X526" s="60"/>
      <c r="AB526" s="58"/>
      <c r="AC526" s="50" t="s">
        <v>89</v>
      </c>
      <c r="AD526" s="50">
        <v>0</v>
      </c>
      <c r="AE526" s="50">
        <v>0</v>
      </c>
      <c r="AF526" s="50">
        <v>300</v>
      </c>
      <c r="AG526" s="50" t="s">
        <v>43</v>
      </c>
      <c r="AH526" s="50" t="str">
        <f t="shared" si="59"/>
        <v xml:space="preserve">  0</v>
      </c>
      <c r="AJ526" s="50" t="str">
        <f t="shared" ref="AJ526:AJ528" si="63">CONCATENATE("","{","'Camera Information':","{","'Identifier':","'",A526,"'",",","'Number':",B526,",","'Group':","'",C526,"'",",'Name':","'",AH526,"'",",","'Location':","'",F526,"'",",")</f>
        <v>{'Camera Information':{'Identifier':'camera.8051','Number':8051,'Group':'','Name':'  0','Location':'HELICOPTER',</v>
      </c>
      <c r="AK526" s="50" t="str">
        <f t="shared" si="58"/>
        <v>'Description':'  0','Symbol':'Fixed camera','Owner':'','Municipality':'Sense Assignació','Kilometric Point':'','Road':'','Direction':'0',</v>
      </c>
      <c r="AL526" s="50" t="str">
        <f t="shared" si="61"/>
        <v>'Latitude':'0','Longitude':'0','Manufacturer':'EMIV 2','Model':'-','Protocol':'		Ultrak','Polling':300,</v>
      </c>
      <c r="AM526" s="50" t="str">
        <f t="shared" si="56"/>
        <v>'Connection':{'Address':'-','Multicast address':'				239.239.239.239','User':'','Password':'','HTTP port':,'ONVIF port':,'RTSP port':},</v>
      </c>
      <c r="AN526" s="50" t="str">
        <f t="shared" si="62"/>
        <v>'PTZ protocol':{'Protocol':'		Ultrak','Address':			0,'Port':2222,'Serial settings':'9600,8,E,1'}}},</v>
      </c>
    </row>
    <row r="527" spans="1:253" ht="12.75" x14ac:dyDescent="0.2">
      <c r="A527" s="56" t="str">
        <f t="shared" si="57"/>
        <v>camera.8052</v>
      </c>
      <c r="B527" s="81">
        <v>8052</v>
      </c>
      <c r="C527" s="58"/>
      <c r="D527" s="58"/>
      <c r="E527" s="58"/>
      <c r="F527" s="58" t="s">
        <v>1489</v>
      </c>
      <c r="G527" s="58" t="s">
        <v>35</v>
      </c>
      <c r="H527" s="58" t="s">
        <v>119</v>
      </c>
      <c r="I527" s="58">
        <v>0</v>
      </c>
      <c r="J527" s="50" t="s">
        <v>1497</v>
      </c>
      <c r="K527" s="63" t="s">
        <v>3722</v>
      </c>
      <c r="L527" s="63" t="s">
        <v>3722</v>
      </c>
      <c r="M527" s="58"/>
      <c r="N527" s="58"/>
      <c r="R527" s="50" t="s">
        <v>1674</v>
      </c>
      <c r="S527" s="50" t="s">
        <v>41</v>
      </c>
      <c r="T527" s="50">
        <v>0</v>
      </c>
      <c r="U527" s="50">
        <v>0</v>
      </c>
      <c r="V527" s="88" t="s">
        <v>784</v>
      </c>
      <c r="X527" s="60"/>
      <c r="AB527" s="58"/>
      <c r="AC527" s="50" t="s">
        <v>89</v>
      </c>
      <c r="AD527" s="50">
        <v>0</v>
      </c>
      <c r="AE527" s="50">
        <v>0</v>
      </c>
      <c r="AF527" s="50">
        <v>300</v>
      </c>
      <c r="AG527" s="50" t="s">
        <v>43</v>
      </c>
      <c r="AH527" s="50" t="str">
        <f t="shared" si="59"/>
        <v xml:space="preserve">  0</v>
      </c>
      <c r="AJ527" s="50" t="str">
        <f t="shared" si="63"/>
        <v>{'Camera Information':{'Identifier':'camera.8052','Number':8052,'Group':'','Name':'  0','Location':'HELICOPTER',</v>
      </c>
      <c r="AK527" s="50" t="str">
        <f t="shared" si="58"/>
        <v>'Description':'  0','Symbol':'Fixed camera','Owner':'','Municipality':'Sense Assignació','Kilometric Point':'','Road':'','Direction':'0',</v>
      </c>
      <c r="AL527" s="50" t="str">
        <f t="shared" si="61"/>
        <v>'Latitude':'0','Longitude':'0','Manufacturer':'EMIV 3','Model':'-','Protocol':'		VLC','Polling':300,</v>
      </c>
      <c r="AM527" s="50" t="str">
        <f t="shared" si="56"/>
        <v>'Connection':{'Address':'-','Multicast address':'				','User':'','Password':'','HTTP port':,'ONVIF port':,'RTSP port':},</v>
      </c>
      <c r="AN527" s="50" t="str">
        <f t="shared" si="62"/>
        <v>'PTZ protocol':{'Protocol':'		VLC','Address':			0,'Port':0,'Serial settings':'0'}}},</v>
      </c>
    </row>
    <row r="528" spans="1:253" ht="12.75" x14ac:dyDescent="0.2">
      <c r="A528" s="56" t="str">
        <f t="shared" si="57"/>
        <v>camera.8053</v>
      </c>
      <c r="B528" s="81">
        <v>8053</v>
      </c>
      <c r="C528" s="58"/>
      <c r="D528" s="58"/>
      <c r="E528" s="58"/>
      <c r="F528" s="58" t="s">
        <v>1489</v>
      </c>
      <c r="G528" s="58" t="s">
        <v>35</v>
      </c>
      <c r="H528" s="58" t="s">
        <v>119</v>
      </c>
      <c r="I528" s="58">
        <v>0</v>
      </c>
      <c r="J528" s="50" t="s">
        <v>1498</v>
      </c>
      <c r="K528" s="63" t="s">
        <v>3722</v>
      </c>
      <c r="L528" s="63" t="s">
        <v>3722</v>
      </c>
      <c r="M528" s="58"/>
      <c r="N528" s="58"/>
      <c r="R528" s="50" t="s">
        <v>1674</v>
      </c>
      <c r="S528" s="50" t="s">
        <v>41</v>
      </c>
      <c r="T528" s="50">
        <v>0</v>
      </c>
      <c r="U528" s="50">
        <v>0</v>
      </c>
      <c r="V528" s="88" t="s">
        <v>784</v>
      </c>
      <c r="X528" s="60"/>
      <c r="AB528" s="58"/>
      <c r="AC528" s="50" t="s">
        <v>89</v>
      </c>
      <c r="AD528" s="50">
        <v>0</v>
      </c>
      <c r="AE528" s="50">
        <v>0</v>
      </c>
      <c r="AF528" s="50">
        <v>300</v>
      </c>
      <c r="AG528" s="50" t="s">
        <v>43</v>
      </c>
      <c r="AH528" s="50" t="str">
        <f t="shared" si="59"/>
        <v xml:space="preserve">  0</v>
      </c>
      <c r="AJ528" s="50" t="str">
        <f t="shared" si="63"/>
        <v>{'Camera Information':{'Identifier':'camera.8053','Number':8053,'Group':'','Name':'  0','Location':'HELICOPTER',</v>
      </c>
      <c r="AK528" s="50" t="str">
        <f t="shared" si="58"/>
        <v>'Description':'  0','Symbol':'Fixed camera','Owner':'','Municipality':'Sense Assignació','Kilometric Point':'','Road':'','Direction':'0',</v>
      </c>
      <c r="AL528" s="50" t="str">
        <f t="shared" si="61"/>
        <v>'Latitude':'0','Longitude':'0','Manufacturer':'EMIV 4','Model':'-','Protocol':'		VLC','Polling':300,</v>
      </c>
      <c r="AM528" s="50" t="str">
        <f t="shared" si="56"/>
        <v>'Connection':{'Address':'-','Multicast address':'				','User':'','Password':'','HTTP port':,'ONVIF port':,'RTSP port':},</v>
      </c>
      <c r="AN528" s="50" t="str">
        <f t="shared" si="62"/>
        <v>'PTZ protocol':{'Protocol':'		VLC','Address':			0,'Port':0,'Serial settings':'0'}}},</v>
      </c>
    </row>
    <row r="529" spans="1:36" ht="12.75" x14ac:dyDescent="0.2">
      <c r="AJ529" s="50" t="str">
        <f t="shared" ref="AJ529:AJ578" si="64">CONCATENATE("[","{","'Camera Information':","{","'Identifier':","'",A529,"'",",","'Number':",B529,",","'Group':",C529,",","'Name':",C529," ",D529," ",I529,",","'Location':",F529,",","'Description':",C529," ",)</f>
        <v xml:space="preserve">[{'Camera Information':{'Identifier':'','Number':,'Group':,'Name':  ,'Location':,'Description': </v>
      </c>
    </row>
    <row r="530" spans="1:36" ht="14.25" customHeight="1" x14ac:dyDescent="0.2">
      <c r="AJ530" s="50" t="str">
        <f t="shared" si="64"/>
        <v xml:space="preserve">[{'Camera Information':{'Identifier':'','Number':,'Group':,'Name':  ,'Location':,'Description': </v>
      </c>
    </row>
    <row r="531" spans="1:36" ht="14.25" customHeight="1" x14ac:dyDescent="0.2">
      <c r="AJ531" s="50" t="str">
        <f t="shared" si="64"/>
        <v xml:space="preserve">[{'Camera Information':{'Identifier':'','Number':,'Group':,'Name':  ,'Location':,'Description': </v>
      </c>
    </row>
    <row r="532" spans="1:36" ht="14.25" customHeight="1" x14ac:dyDescent="0.2">
      <c r="AJ532" s="50" t="str">
        <f t="shared" si="64"/>
        <v xml:space="preserve">[{'Camera Information':{'Identifier':'','Number':,'Group':,'Name':  ,'Location':,'Description': </v>
      </c>
    </row>
    <row r="533" spans="1:36" ht="14.25" customHeight="1" x14ac:dyDescent="0.2">
      <c r="AJ533" s="50" t="str">
        <f t="shared" si="64"/>
        <v xml:space="preserve">[{'Camera Information':{'Identifier':'','Number':,'Group':,'Name':  ,'Location':,'Description': </v>
      </c>
    </row>
    <row r="534" spans="1:36" ht="14.25" customHeight="1" x14ac:dyDescent="0.2">
      <c r="AJ534" s="50" t="str">
        <f t="shared" si="64"/>
        <v xml:space="preserve">[{'Camera Information':{'Identifier':'','Number':,'Group':,'Name':  ,'Location':,'Description': </v>
      </c>
    </row>
    <row r="535" spans="1:36" ht="14.25" customHeight="1" x14ac:dyDescent="0.2">
      <c r="A535" s="50" t="str">
        <f>CONCATENATE("[","{","'Camera Information':","{","'Identifier':","'",A2,"'",",","'Number':",B2,",","'Group':",C2,",","'Name':",C2," ",D2," ",I2,",","'Location':",F2,",","'Description':",C2," ",)</f>
        <v xml:space="preserve">[{'Camera Information':{'Identifier':'camera.3003','Number':3003,'Group':C-31,'Name':C-31 198,5 Tunel Amadeu Torner,'Location':ACCESSOS SUD,'Description':C-31 </v>
      </c>
      <c r="AJ535" s="50" t="str">
        <f t="shared" si="64"/>
        <v xml:space="preserve">[{'Camera Information':{'Identifier':'[{'Camera Information':{'Identifier':'camera.3003','Number':3003,'Group':C-31,'Name':C-31 198,5 Tunel Amadeu Torner,'Location':ACCESSOS SUD,'Description':C-31 ','Number':,'Group':,'Name':  ,'Location':,'Description': </v>
      </c>
    </row>
    <row r="536" spans="1:36" ht="14.25" customHeight="1" x14ac:dyDescent="0.2">
      <c r="AJ536" s="50" t="str">
        <f t="shared" si="64"/>
        <v xml:space="preserve">[{'Camera Information':{'Identifier':'','Number':,'Group':,'Name':  ,'Location':,'Description': </v>
      </c>
    </row>
    <row r="537" spans="1:36" ht="14.25" customHeight="1" x14ac:dyDescent="0.2">
      <c r="AJ537" s="50" t="str">
        <f t="shared" si="64"/>
        <v xml:space="preserve">[{'Camera Information':{'Identifier':'','Number':,'Group':,'Name':  ,'Location':,'Description': </v>
      </c>
    </row>
    <row r="538" spans="1:36" ht="14.25" customHeight="1" x14ac:dyDescent="0.2">
      <c r="AJ538" s="50" t="str">
        <f t="shared" si="64"/>
        <v xml:space="preserve">[{'Camera Information':{'Identifier':'','Number':,'Group':,'Name':  ,'Location':,'Description': </v>
      </c>
    </row>
    <row r="539" spans="1:36" ht="14.25" customHeight="1" x14ac:dyDescent="0.2">
      <c r="AJ539" s="50" t="str">
        <f t="shared" si="64"/>
        <v xml:space="preserve">[{'Camera Information':{'Identifier':'','Number':,'Group':,'Name':  ,'Location':,'Description': </v>
      </c>
    </row>
    <row r="540" spans="1:36" ht="14.25" customHeight="1" x14ac:dyDescent="0.2">
      <c r="AJ540" s="50" t="str">
        <f t="shared" si="64"/>
        <v xml:space="preserve">[{'Camera Information':{'Identifier':'','Number':,'Group':,'Name':  ,'Location':,'Description': </v>
      </c>
    </row>
    <row r="541" spans="1:36" ht="14.25" customHeight="1" x14ac:dyDescent="0.2">
      <c r="AJ541" s="50" t="str">
        <f t="shared" si="64"/>
        <v xml:space="preserve">[{'Camera Information':{'Identifier':'','Number':,'Group':,'Name':  ,'Location':,'Description': </v>
      </c>
    </row>
    <row r="542" spans="1:36" ht="14.25" customHeight="1" x14ac:dyDescent="0.2">
      <c r="AJ542" s="50" t="str">
        <f t="shared" si="64"/>
        <v xml:space="preserve">[{'Camera Information':{'Identifier':'','Number':,'Group':,'Name':  ,'Location':,'Description': </v>
      </c>
    </row>
    <row r="543" spans="1:36" ht="14.25" customHeight="1" x14ac:dyDescent="0.2">
      <c r="AJ543" s="50" t="str">
        <f t="shared" si="64"/>
        <v xml:space="preserve">[{'Camera Information':{'Identifier':'','Number':,'Group':,'Name':  ,'Location':,'Description': </v>
      </c>
    </row>
    <row r="544" spans="1:36" ht="14.25" customHeight="1" x14ac:dyDescent="0.2">
      <c r="AJ544" s="50" t="str">
        <f t="shared" si="64"/>
        <v xml:space="preserve">[{'Camera Information':{'Identifier':'','Number':,'Group':,'Name':  ,'Location':,'Description': </v>
      </c>
    </row>
    <row r="545" spans="36:36" ht="14.25" customHeight="1" x14ac:dyDescent="0.2">
      <c r="AJ545" s="50" t="str">
        <f t="shared" si="64"/>
        <v xml:space="preserve">[{'Camera Information':{'Identifier':'','Number':,'Group':,'Name':  ,'Location':,'Description': </v>
      </c>
    </row>
    <row r="546" spans="36:36" ht="14.25" customHeight="1" x14ac:dyDescent="0.2">
      <c r="AJ546" s="50" t="str">
        <f t="shared" si="64"/>
        <v xml:space="preserve">[{'Camera Information':{'Identifier':'','Number':,'Group':,'Name':  ,'Location':,'Description': </v>
      </c>
    </row>
    <row r="547" spans="36:36" ht="14.25" customHeight="1" x14ac:dyDescent="0.2">
      <c r="AJ547" s="50" t="str">
        <f t="shared" si="64"/>
        <v xml:space="preserve">[{'Camera Information':{'Identifier':'','Number':,'Group':,'Name':  ,'Location':,'Description': </v>
      </c>
    </row>
    <row r="548" spans="36:36" ht="14.25" customHeight="1" x14ac:dyDescent="0.2">
      <c r="AJ548" s="50" t="str">
        <f t="shared" si="64"/>
        <v xml:space="preserve">[{'Camera Information':{'Identifier':'','Number':,'Group':,'Name':  ,'Location':,'Description': </v>
      </c>
    </row>
    <row r="549" spans="36:36" ht="14.25" customHeight="1" x14ac:dyDescent="0.2">
      <c r="AJ549" s="50" t="str">
        <f t="shared" si="64"/>
        <v xml:space="preserve">[{'Camera Information':{'Identifier':'','Number':,'Group':,'Name':  ,'Location':,'Description': </v>
      </c>
    </row>
    <row r="550" spans="36:36" ht="14.25" customHeight="1" x14ac:dyDescent="0.2">
      <c r="AJ550" s="50" t="str">
        <f t="shared" si="64"/>
        <v xml:space="preserve">[{'Camera Information':{'Identifier':'','Number':,'Group':,'Name':  ,'Location':,'Description': </v>
      </c>
    </row>
    <row r="551" spans="36:36" ht="14.25" customHeight="1" x14ac:dyDescent="0.2">
      <c r="AJ551" s="50" t="str">
        <f t="shared" si="64"/>
        <v xml:space="preserve">[{'Camera Information':{'Identifier':'','Number':,'Group':,'Name':  ,'Location':,'Description': </v>
      </c>
    </row>
    <row r="552" spans="36:36" ht="14.25" customHeight="1" x14ac:dyDescent="0.2">
      <c r="AJ552" s="50" t="str">
        <f t="shared" si="64"/>
        <v xml:space="preserve">[{'Camera Information':{'Identifier':'','Number':,'Group':,'Name':  ,'Location':,'Description': </v>
      </c>
    </row>
    <row r="553" spans="36:36" ht="14.25" customHeight="1" x14ac:dyDescent="0.2">
      <c r="AJ553" s="50" t="str">
        <f t="shared" si="64"/>
        <v xml:space="preserve">[{'Camera Information':{'Identifier':'','Number':,'Group':,'Name':  ,'Location':,'Description': </v>
      </c>
    </row>
    <row r="554" spans="36:36" ht="14.25" customHeight="1" x14ac:dyDescent="0.2">
      <c r="AJ554" s="50" t="str">
        <f t="shared" si="64"/>
        <v xml:space="preserve">[{'Camera Information':{'Identifier':'','Number':,'Group':,'Name':  ,'Location':,'Description': </v>
      </c>
    </row>
    <row r="555" spans="36:36" ht="14.25" customHeight="1" x14ac:dyDescent="0.2">
      <c r="AJ555" s="50" t="str">
        <f t="shared" si="64"/>
        <v xml:space="preserve">[{'Camera Information':{'Identifier':'','Number':,'Group':,'Name':  ,'Location':,'Description': </v>
      </c>
    </row>
    <row r="556" spans="36:36" ht="14.25" customHeight="1" x14ac:dyDescent="0.2">
      <c r="AJ556" s="50" t="str">
        <f t="shared" si="64"/>
        <v xml:space="preserve">[{'Camera Information':{'Identifier':'','Number':,'Group':,'Name':  ,'Location':,'Description': </v>
      </c>
    </row>
    <row r="557" spans="36:36" ht="14.25" customHeight="1" x14ac:dyDescent="0.2">
      <c r="AJ557" s="50" t="str">
        <f t="shared" si="64"/>
        <v xml:space="preserve">[{'Camera Information':{'Identifier':'','Number':,'Group':,'Name':  ,'Location':,'Description': </v>
      </c>
    </row>
    <row r="558" spans="36:36" ht="14.25" customHeight="1" x14ac:dyDescent="0.2">
      <c r="AJ558" s="50" t="str">
        <f t="shared" si="64"/>
        <v xml:space="preserve">[{'Camera Information':{'Identifier':'','Number':,'Group':,'Name':  ,'Location':,'Description': </v>
      </c>
    </row>
    <row r="559" spans="36:36" ht="14.25" customHeight="1" x14ac:dyDescent="0.2">
      <c r="AJ559" s="50" t="str">
        <f t="shared" si="64"/>
        <v xml:space="preserve">[{'Camera Information':{'Identifier':'','Number':,'Group':,'Name':  ,'Location':,'Description': </v>
      </c>
    </row>
    <row r="560" spans="36:36" ht="14.25" customHeight="1" x14ac:dyDescent="0.2">
      <c r="AJ560" s="50" t="str">
        <f t="shared" si="64"/>
        <v xml:space="preserve">[{'Camera Information':{'Identifier':'','Number':,'Group':,'Name':  ,'Location':,'Description': </v>
      </c>
    </row>
    <row r="561" spans="36:36" ht="14.25" customHeight="1" x14ac:dyDescent="0.2">
      <c r="AJ561" s="50" t="str">
        <f t="shared" si="64"/>
        <v xml:space="preserve">[{'Camera Information':{'Identifier':'','Number':,'Group':,'Name':  ,'Location':,'Description': </v>
      </c>
    </row>
    <row r="562" spans="36:36" ht="14.25" customHeight="1" x14ac:dyDescent="0.2">
      <c r="AJ562" s="50" t="str">
        <f t="shared" si="64"/>
        <v xml:space="preserve">[{'Camera Information':{'Identifier':'','Number':,'Group':,'Name':  ,'Location':,'Description': </v>
      </c>
    </row>
    <row r="563" spans="36:36" ht="14.25" customHeight="1" x14ac:dyDescent="0.2">
      <c r="AJ563" s="50" t="str">
        <f t="shared" si="64"/>
        <v xml:space="preserve">[{'Camera Information':{'Identifier':'','Number':,'Group':,'Name':  ,'Location':,'Description': </v>
      </c>
    </row>
    <row r="564" spans="36:36" ht="14.25" customHeight="1" x14ac:dyDescent="0.2">
      <c r="AJ564" s="50" t="str">
        <f t="shared" si="64"/>
        <v xml:space="preserve">[{'Camera Information':{'Identifier':'','Number':,'Group':,'Name':  ,'Location':,'Description': </v>
      </c>
    </row>
    <row r="565" spans="36:36" ht="14.25" customHeight="1" x14ac:dyDescent="0.2">
      <c r="AJ565" s="50" t="str">
        <f t="shared" si="64"/>
        <v xml:space="preserve">[{'Camera Information':{'Identifier':'','Number':,'Group':,'Name':  ,'Location':,'Description': </v>
      </c>
    </row>
    <row r="566" spans="36:36" ht="14.25" customHeight="1" x14ac:dyDescent="0.2">
      <c r="AJ566" s="50" t="str">
        <f t="shared" si="64"/>
        <v xml:space="preserve">[{'Camera Information':{'Identifier':'','Number':,'Group':,'Name':  ,'Location':,'Description': </v>
      </c>
    </row>
    <row r="567" spans="36:36" ht="14.25" customHeight="1" x14ac:dyDescent="0.2">
      <c r="AJ567" s="50" t="str">
        <f t="shared" si="64"/>
        <v xml:space="preserve">[{'Camera Information':{'Identifier':'','Number':,'Group':,'Name':  ,'Location':,'Description': </v>
      </c>
    </row>
    <row r="568" spans="36:36" ht="14.25" customHeight="1" x14ac:dyDescent="0.2">
      <c r="AJ568" s="50" t="str">
        <f t="shared" si="64"/>
        <v xml:space="preserve">[{'Camera Information':{'Identifier':'','Number':,'Group':,'Name':  ,'Location':,'Description': </v>
      </c>
    </row>
    <row r="569" spans="36:36" ht="14.25" customHeight="1" x14ac:dyDescent="0.2">
      <c r="AJ569" s="50" t="str">
        <f t="shared" si="64"/>
        <v xml:space="preserve">[{'Camera Information':{'Identifier':'','Number':,'Group':,'Name':  ,'Location':,'Description': </v>
      </c>
    </row>
    <row r="570" spans="36:36" ht="14.25" customHeight="1" x14ac:dyDescent="0.2">
      <c r="AJ570" s="50" t="str">
        <f t="shared" si="64"/>
        <v xml:space="preserve">[{'Camera Information':{'Identifier':'','Number':,'Group':,'Name':  ,'Location':,'Description': </v>
      </c>
    </row>
    <row r="571" spans="36:36" ht="14.25" customHeight="1" x14ac:dyDescent="0.2">
      <c r="AJ571" s="50" t="str">
        <f t="shared" si="64"/>
        <v xml:space="preserve">[{'Camera Information':{'Identifier':'','Number':,'Group':,'Name':  ,'Location':,'Description': </v>
      </c>
    </row>
    <row r="572" spans="36:36" ht="14.25" customHeight="1" x14ac:dyDescent="0.2">
      <c r="AJ572" s="50" t="str">
        <f t="shared" si="64"/>
        <v xml:space="preserve">[{'Camera Information':{'Identifier':'','Number':,'Group':,'Name':  ,'Location':,'Description': </v>
      </c>
    </row>
    <row r="573" spans="36:36" ht="14.25" customHeight="1" x14ac:dyDescent="0.2">
      <c r="AJ573" s="50" t="str">
        <f t="shared" si="64"/>
        <v xml:space="preserve">[{'Camera Information':{'Identifier':'','Number':,'Group':,'Name':  ,'Location':,'Description': </v>
      </c>
    </row>
    <row r="574" spans="36:36" ht="14.25" customHeight="1" x14ac:dyDescent="0.2">
      <c r="AJ574" s="50" t="str">
        <f t="shared" si="64"/>
        <v xml:space="preserve">[{'Camera Information':{'Identifier':'','Number':,'Group':,'Name':  ,'Location':,'Description': </v>
      </c>
    </row>
    <row r="575" spans="36:36" ht="14.25" customHeight="1" x14ac:dyDescent="0.2">
      <c r="AJ575" s="50" t="str">
        <f t="shared" si="64"/>
        <v xml:space="preserve">[{'Camera Information':{'Identifier':'','Number':,'Group':,'Name':  ,'Location':,'Description': </v>
      </c>
    </row>
    <row r="576" spans="36:36" ht="14.25" customHeight="1" x14ac:dyDescent="0.2">
      <c r="AJ576" s="50" t="str">
        <f t="shared" si="64"/>
        <v xml:space="preserve">[{'Camera Information':{'Identifier':'','Number':,'Group':,'Name':  ,'Location':,'Description': </v>
      </c>
    </row>
    <row r="577" spans="36:36" ht="14.25" customHeight="1" x14ac:dyDescent="0.2">
      <c r="AJ577" s="50" t="str">
        <f t="shared" si="64"/>
        <v xml:space="preserve">[{'Camera Information':{'Identifier':'','Number':,'Group':,'Name':  ,'Location':,'Description': </v>
      </c>
    </row>
    <row r="578" spans="36:36" ht="14.25" customHeight="1" x14ac:dyDescent="0.2">
      <c r="AJ578" s="50" t="str">
        <f t="shared" si="64"/>
        <v xml:space="preserve">[{'Camera Information':{'Identifier':'','Number':,'Group':,'Name':  ,'Location':,'Description': </v>
      </c>
    </row>
    <row r="579" spans="36:36" ht="14.25" customHeight="1" x14ac:dyDescent="0.2">
      <c r="AJ579" s="50" t="str">
        <f t="shared" ref="AJ579:AJ642" si="65">CONCATENATE("[","{","'Camera Information':","{","'Identifier':","'",A579,"'",",","'Number':",B579,",","'Group':",C579,",","'Name':",C579," ",D579," ",I579,",","'Location':",F579,",","'Description':",C579," ",)</f>
        <v xml:space="preserve">[{'Camera Information':{'Identifier':'','Number':,'Group':,'Name':  ,'Location':,'Description': </v>
      </c>
    </row>
    <row r="580" spans="36:36" ht="14.25" customHeight="1" x14ac:dyDescent="0.2">
      <c r="AJ580" s="50" t="str">
        <f t="shared" si="65"/>
        <v xml:space="preserve">[{'Camera Information':{'Identifier':'','Number':,'Group':,'Name':  ,'Location':,'Description': </v>
      </c>
    </row>
    <row r="581" spans="36:36" ht="14.25" customHeight="1" x14ac:dyDescent="0.2">
      <c r="AJ581" s="50" t="str">
        <f t="shared" si="65"/>
        <v xml:space="preserve">[{'Camera Information':{'Identifier':'','Number':,'Group':,'Name':  ,'Location':,'Description': </v>
      </c>
    </row>
    <row r="582" spans="36:36" ht="14.25" customHeight="1" x14ac:dyDescent="0.2">
      <c r="AJ582" s="50" t="str">
        <f t="shared" si="65"/>
        <v xml:space="preserve">[{'Camera Information':{'Identifier':'','Number':,'Group':,'Name':  ,'Location':,'Description': </v>
      </c>
    </row>
    <row r="583" spans="36:36" ht="14.25" customHeight="1" x14ac:dyDescent="0.2">
      <c r="AJ583" s="50" t="str">
        <f t="shared" si="65"/>
        <v xml:space="preserve">[{'Camera Information':{'Identifier':'','Number':,'Group':,'Name':  ,'Location':,'Description': </v>
      </c>
    </row>
    <row r="584" spans="36:36" ht="14.25" customHeight="1" x14ac:dyDescent="0.2">
      <c r="AJ584" s="50" t="str">
        <f t="shared" si="65"/>
        <v xml:space="preserve">[{'Camera Information':{'Identifier':'','Number':,'Group':,'Name':  ,'Location':,'Description': </v>
      </c>
    </row>
    <row r="585" spans="36:36" ht="14.25" customHeight="1" x14ac:dyDescent="0.2">
      <c r="AJ585" s="50" t="str">
        <f t="shared" si="65"/>
        <v xml:space="preserve">[{'Camera Information':{'Identifier':'','Number':,'Group':,'Name':  ,'Location':,'Description': </v>
      </c>
    </row>
    <row r="586" spans="36:36" ht="14.25" customHeight="1" x14ac:dyDescent="0.2">
      <c r="AJ586" s="50" t="str">
        <f t="shared" si="65"/>
        <v xml:space="preserve">[{'Camera Information':{'Identifier':'','Number':,'Group':,'Name':  ,'Location':,'Description': </v>
      </c>
    </row>
    <row r="587" spans="36:36" ht="14.25" customHeight="1" x14ac:dyDescent="0.2">
      <c r="AJ587" s="50" t="str">
        <f t="shared" si="65"/>
        <v xml:space="preserve">[{'Camera Information':{'Identifier':'','Number':,'Group':,'Name':  ,'Location':,'Description': </v>
      </c>
    </row>
    <row r="588" spans="36:36" ht="14.25" customHeight="1" x14ac:dyDescent="0.2">
      <c r="AJ588" s="50" t="str">
        <f t="shared" si="65"/>
        <v xml:space="preserve">[{'Camera Information':{'Identifier':'','Number':,'Group':,'Name':  ,'Location':,'Description': </v>
      </c>
    </row>
    <row r="589" spans="36:36" ht="14.25" customHeight="1" x14ac:dyDescent="0.2">
      <c r="AJ589" s="50" t="str">
        <f t="shared" si="65"/>
        <v xml:space="preserve">[{'Camera Information':{'Identifier':'','Number':,'Group':,'Name':  ,'Location':,'Description': </v>
      </c>
    </row>
    <row r="590" spans="36:36" ht="14.25" customHeight="1" x14ac:dyDescent="0.2">
      <c r="AJ590" s="50" t="str">
        <f t="shared" si="65"/>
        <v xml:space="preserve">[{'Camera Information':{'Identifier':'','Number':,'Group':,'Name':  ,'Location':,'Description': </v>
      </c>
    </row>
    <row r="591" spans="36:36" ht="14.25" customHeight="1" x14ac:dyDescent="0.2">
      <c r="AJ591" s="50" t="str">
        <f t="shared" si="65"/>
        <v xml:space="preserve">[{'Camera Information':{'Identifier':'','Number':,'Group':,'Name':  ,'Location':,'Description': </v>
      </c>
    </row>
    <row r="592" spans="36:36" ht="14.25" customHeight="1" x14ac:dyDescent="0.2">
      <c r="AJ592" s="50" t="str">
        <f t="shared" si="65"/>
        <v xml:space="preserve">[{'Camera Information':{'Identifier':'','Number':,'Group':,'Name':  ,'Location':,'Description': </v>
      </c>
    </row>
    <row r="593" spans="36:36" ht="14.25" customHeight="1" x14ac:dyDescent="0.2">
      <c r="AJ593" s="50" t="str">
        <f t="shared" si="65"/>
        <v xml:space="preserve">[{'Camera Information':{'Identifier':'','Number':,'Group':,'Name':  ,'Location':,'Description': </v>
      </c>
    </row>
    <row r="594" spans="36:36" ht="14.25" customHeight="1" x14ac:dyDescent="0.2">
      <c r="AJ594" s="50" t="str">
        <f t="shared" si="65"/>
        <v xml:space="preserve">[{'Camera Information':{'Identifier':'','Number':,'Group':,'Name':  ,'Location':,'Description': </v>
      </c>
    </row>
    <row r="595" spans="36:36" ht="14.25" customHeight="1" x14ac:dyDescent="0.2">
      <c r="AJ595" s="50" t="str">
        <f t="shared" si="65"/>
        <v xml:space="preserve">[{'Camera Information':{'Identifier':'','Number':,'Group':,'Name':  ,'Location':,'Description': </v>
      </c>
    </row>
    <row r="596" spans="36:36" ht="14.25" customHeight="1" x14ac:dyDescent="0.2">
      <c r="AJ596" s="50" t="str">
        <f t="shared" si="65"/>
        <v xml:space="preserve">[{'Camera Information':{'Identifier':'','Number':,'Group':,'Name':  ,'Location':,'Description': </v>
      </c>
    </row>
    <row r="597" spans="36:36" ht="14.25" customHeight="1" x14ac:dyDescent="0.2">
      <c r="AJ597" s="50" t="str">
        <f t="shared" si="65"/>
        <v xml:space="preserve">[{'Camera Information':{'Identifier':'','Number':,'Group':,'Name':  ,'Location':,'Description': </v>
      </c>
    </row>
    <row r="598" spans="36:36" ht="14.25" customHeight="1" x14ac:dyDescent="0.2">
      <c r="AJ598" s="50" t="str">
        <f t="shared" si="65"/>
        <v xml:space="preserve">[{'Camera Information':{'Identifier':'','Number':,'Group':,'Name':  ,'Location':,'Description': </v>
      </c>
    </row>
    <row r="599" spans="36:36" ht="14.25" customHeight="1" x14ac:dyDescent="0.2">
      <c r="AJ599" s="50" t="str">
        <f t="shared" si="65"/>
        <v xml:space="preserve">[{'Camera Information':{'Identifier':'','Number':,'Group':,'Name':  ,'Location':,'Description': </v>
      </c>
    </row>
    <row r="600" spans="36:36" ht="14.25" customHeight="1" x14ac:dyDescent="0.2">
      <c r="AJ600" s="50" t="str">
        <f t="shared" si="65"/>
        <v xml:space="preserve">[{'Camera Information':{'Identifier':'','Number':,'Group':,'Name':  ,'Location':,'Description': </v>
      </c>
    </row>
    <row r="601" spans="36:36" ht="14.25" customHeight="1" x14ac:dyDescent="0.2">
      <c r="AJ601" s="50" t="str">
        <f t="shared" si="65"/>
        <v xml:space="preserve">[{'Camera Information':{'Identifier':'','Number':,'Group':,'Name':  ,'Location':,'Description': </v>
      </c>
    </row>
    <row r="602" spans="36:36" ht="14.25" customHeight="1" x14ac:dyDescent="0.2">
      <c r="AJ602" s="50" t="str">
        <f t="shared" si="65"/>
        <v xml:space="preserve">[{'Camera Information':{'Identifier':'','Number':,'Group':,'Name':  ,'Location':,'Description': </v>
      </c>
    </row>
    <row r="603" spans="36:36" ht="14.25" customHeight="1" x14ac:dyDescent="0.2">
      <c r="AJ603" s="50" t="str">
        <f t="shared" si="65"/>
        <v xml:space="preserve">[{'Camera Information':{'Identifier':'','Number':,'Group':,'Name':  ,'Location':,'Description': </v>
      </c>
    </row>
    <row r="604" spans="36:36" ht="14.25" customHeight="1" x14ac:dyDescent="0.2">
      <c r="AJ604" s="50" t="str">
        <f t="shared" si="65"/>
        <v xml:space="preserve">[{'Camera Information':{'Identifier':'','Number':,'Group':,'Name':  ,'Location':,'Description': </v>
      </c>
    </row>
    <row r="605" spans="36:36" ht="14.25" customHeight="1" x14ac:dyDescent="0.2">
      <c r="AJ605" s="50" t="str">
        <f t="shared" si="65"/>
        <v xml:space="preserve">[{'Camera Information':{'Identifier':'','Number':,'Group':,'Name':  ,'Location':,'Description': </v>
      </c>
    </row>
    <row r="606" spans="36:36" ht="14.25" customHeight="1" x14ac:dyDescent="0.2">
      <c r="AJ606" s="50" t="str">
        <f t="shared" si="65"/>
        <v xml:space="preserve">[{'Camera Information':{'Identifier':'','Number':,'Group':,'Name':  ,'Location':,'Description': </v>
      </c>
    </row>
    <row r="607" spans="36:36" ht="14.25" customHeight="1" x14ac:dyDescent="0.2">
      <c r="AJ607" s="50" t="str">
        <f t="shared" si="65"/>
        <v xml:space="preserve">[{'Camera Information':{'Identifier':'','Number':,'Group':,'Name':  ,'Location':,'Description': </v>
      </c>
    </row>
    <row r="608" spans="36:36" ht="14.25" customHeight="1" x14ac:dyDescent="0.2">
      <c r="AJ608" s="50" t="str">
        <f t="shared" si="65"/>
        <v xml:space="preserve">[{'Camera Information':{'Identifier':'','Number':,'Group':,'Name':  ,'Location':,'Description': </v>
      </c>
    </row>
    <row r="609" spans="36:36" ht="14.25" customHeight="1" x14ac:dyDescent="0.2">
      <c r="AJ609" s="50" t="str">
        <f t="shared" si="65"/>
        <v xml:space="preserve">[{'Camera Information':{'Identifier':'','Number':,'Group':,'Name':  ,'Location':,'Description': </v>
      </c>
    </row>
    <row r="610" spans="36:36" ht="14.25" customHeight="1" x14ac:dyDescent="0.2">
      <c r="AJ610" s="50" t="str">
        <f t="shared" si="65"/>
        <v xml:space="preserve">[{'Camera Information':{'Identifier':'','Number':,'Group':,'Name':  ,'Location':,'Description': </v>
      </c>
    </row>
    <row r="611" spans="36:36" ht="14.25" customHeight="1" x14ac:dyDescent="0.2">
      <c r="AJ611" s="50" t="str">
        <f t="shared" si="65"/>
        <v xml:space="preserve">[{'Camera Information':{'Identifier':'','Number':,'Group':,'Name':  ,'Location':,'Description': </v>
      </c>
    </row>
    <row r="612" spans="36:36" ht="14.25" customHeight="1" x14ac:dyDescent="0.2">
      <c r="AJ612" s="50" t="str">
        <f t="shared" si="65"/>
        <v xml:space="preserve">[{'Camera Information':{'Identifier':'','Number':,'Group':,'Name':  ,'Location':,'Description': </v>
      </c>
    </row>
    <row r="613" spans="36:36" ht="14.25" customHeight="1" x14ac:dyDescent="0.2">
      <c r="AJ613" s="50" t="str">
        <f t="shared" si="65"/>
        <v xml:space="preserve">[{'Camera Information':{'Identifier':'','Number':,'Group':,'Name':  ,'Location':,'Description': </v>
      </c>
    </row>
    <row r="614" spans="36:36" ht="14.25" customHeight="1" x14ac:dyDescent="0.2">
      <c r="AJ614" s="50" t="str">
        <f t="shared" si="65"/>
        <v xml:space="preserve">[{'Camera Information':{'Identifier':'','Number':,'Group':,'Name':  ,'Location':,'Description': </v>
      </c>
    </row>
    <row r="615" spans="36:36" ht="14.25" customHeight="1" x14ac:dyDescent="0.2">
      <c r="AJ615" s="50" t="str">
        <f t="shared" si="65"/>
        <v xml:space="preserve">[{'Camera Information':{'Identifier':'','Number':,'Group':,'Name':  ,'Location':,'Description': </v>
      </c>
    </row>
    <row r="616" spans="36:36" ht="14.25" customHeight="1" x14ac:dyDescent="0.2">
      <c r="AJ616" s="50" t="str">
        <f t="shared" si="65"/>
        <v xml:space="preserve">[{'Camera Information':{'Identifier':'','Number':,'Group':,'Name':  ,'Location':,'Description': </v>
      </c>
    </row>
    <row r="617" spans="36:36" ht="14.25" customHeight="1" x14ac:dyDescent="0.2">
      <c r="AJ617" s="50" t="str">
        <f t="shared" si="65"/>
        <v xml:space="preserve">[{'Camera Information':{'Identifier':'','Number':,'Group':,'Name':  ,'Location':,'Description': </v>
      </c>
    </row>
    <row r="618" spans="36:36" ht="14.25" customHeight="1" x14ac:dyDescent="0.2">
      <c r="AJ618" s="50" t="str">
        <f t="shared" si="65"/>
        <v xml:space="preserve">[{'Camera Information':{'Identifier':'','Number':,'Group':,'Name':  ,'Location':,'Description': </v>
      </c>
    </row>
    <row r="619" spans="36:36" ht="14.25" customHeight="1" x14ac:dyDescent="0.2">
      <c r="AJ619" s="50" t="str">
        <f t="shared" si="65"/>
        <v xml:space="preserve">[{'Camera Information':{'Identifier':'','Number':,'Group':,'Name':  ,'Location':,'Description': </v>
      </c>
    </row>
    <row r="620" spans="36:36" ht="14.25" customHeight="1" x14ac:dyDescent="0.2">
      <c r="AJ620" s="50" t="str">
        <f t="shared" si="65"/>
        <v xml:space="preserve">[{'Camera Information':{'Identifier':'','Number':,'Group':,'Name':  ,'Location':,'Description': </v>
      </c>
    </row>
    <row r="621" spans="36:36" ht="14.25" customHeight="1" x14ac:dyDescent="0.2">
      <c r="AJ621" s="50" t="str">
        <f t="shared" si="65"/>
        <v xml:space="preserve">[{'Camera Information':{'Identifier':'','Number':,'Group':,'Name':  ,'Location':,'Description': </v>
      </c>
    </row>
    <row r="622" spans="36:36" ht="14.25" customHeight="1" x14ac:dyDescent="0.2">
      <c r="AJ622" s="50" t="str">
        <f t="shared" si="65"/>
        <v xml:space="preserve">[{'Camera Information':{'Identifier':'','Number':,'Group':,'Name':  ,'Location':,'Description': </v>
      </c>
    </row>
    <row r="623" spans="36:36" ht="14.25" customHeight="1" x14ac:dyDescent="0.2">
      <c r="AJ623" s="50" t="str">
        <f t="shared" si="65"/>
        <v xml:space="preserve">[{'Camera Information':{'Identifier':'','Number':,'Group':,'Name':  ,'Location':,'Description': </v>
      </c>
    </row>
    <row r="624" spans="36:36" ht="14.25" customHeight="1" x14ac:dyDescent="0.2">
      <c r="AJ624" s="50" t="str">
        <f t="shared" si="65"/>
        <v xml:space="preserve">[{'Camera Information':{'Identifier':'','Number':,'Group':,'Name':  ,'Location':,'Description': </v>
      </c>
    </row>
    <row r="625" spans="36:36" ht="14.25" customHeight="1" x14ac:dyDescent="0.2">
      <c r="AJ625" s="50" t="str">
        <f t="shared" si="65"/>
        <v xml:space="preserve">[{'Camera Information':{'Identifier':'','Number':,'Group':,'Name':  ,'Location':,'Description': </v>
      </c>
    </row>
    <row r="626" spans="36:36" ht="14.25" customHeight="1" x14ac:dyDescent="0.2">
      <c r="AJ626" s="50" t="str">
        <f t="shared" si="65"/>
        <v xml:space="preserve">[{'Camera Information':{'Identifier':'','Number':,'Group':,'Name':  ,'Location':,'Description': </v>
      </c>
    </row>
    <row r="627" spans="36:36" ht="14.25" customHeight="1" x14ac:dyDescent="0.2">
      <c r="AJ627" s="50" t="str">
        <f t="shared" si="65"/>
        <v xml:space="preserve">[{'Camera Information':{'Identifier':'','Number':,'Group':,'Name':  ,'Location':,'Description': </v>
      </c>
    </row>
    <row r="628" spans="36:36" ht="14.25" customHeight="1" x14ac:dyDescent="0.2">
      <c r="AJ628" s="50" t="str">
        <f t="shared" si="65"/>
        <v xml:space="preserve">[{'Camera Information':{'Identifier':'','Number':,'Group':,'Name':  ,'Location':,'Description': </v>
      </c>
    </row>
    <row r="629" spans="36:36" ht="14.25" customHeight="1" x14ac:dyDescent="0.2">
      <c r="AJ629" s="50" t="str">
        <f t="shared" si="65"/>
        <v xml:space="preserve">[{'Camera Information':{'Identifier':'','Number':,'Group':,'Name':  ,'Location':,'Description': </v>
      </c>
    </row>
    <row r="630" spans="36:36" ht="14.25" customHeight="1" x14ac:dyDescent="0.2">
      <c r="AJ630" s="50" t="str">
        <f t="shared" si="65"/>
        <v xml:space="preserve">[{'Camera Information':{'Identifier':'','Number':,'Group':,'Name':  ,'Location':,'Description': </v>
      </c>
    </row>
    <row r="631" spans="36:36" ht="14.25" customHeight="1" x14ac:dyDescent="0.2">
      <c r="AJ631" s="50" t="str">
        <f t="shared" si="65"/>
        <v xml:space="preserve">[{'Camera Information':{'Identifier':'','Number':,'Group':,'Name':  ,'Location':,'Description': </v>
      </c>
    </row>
    <row r="632" spans="36:36" ht="14.25" customHeight="1" x14ac:dyDescent="0.2">
      <c r="AJ632" s="50" t="str">
        <f t="shared" si="65"/>
        <v xml:space="preserve">[{'Camera Information':{'Identifier':'','Number':,'Group':,'Name':  ,'Location':,'Description': </v>
      </c>
    </row>
    <row r="633" spans="36:36" ht="14.25" customHeight="1" x14ac:dyDescent="0.2">
      <c r="AJ633" s="50" t="str">
        <f t="shared" si="65"/>
        <v xml:space="preserve">[{'Camera Information':{'Identifier':'','Number':,'Group':,'Name':  ,'Location':,'Description': </v>
      </c>
    </row>
    <row r="634" spans="36:36" ht="14.25" customHeight="1" x14ac:dyDescent="0.2">
      <c r="AJ634" s="50" t="str">
        <f t="shared" si="65"/>
        <v xml:space="preserve">[{'Camera Information':{'Identifier':'','Number':,'Group':,'Name':  ,'Location':,'Description': </v>
      </c>
    </row>
    <row r="635" spans="36:36" ht="14.25" customHeight="1" x14ac:dyDescent="0.2">
      <c r="AJ635" s="50" t="str">
        <f t="shared" si="65"/>
        <v xml:space="preserve">[{'Camera Information':{'Identifier':'','Number':,'Group':,'Name':  ,'Location':,'Description': </v>
      </c>
    </row>
    <row r="636" spans="36:36" ht="14.25" customHeight="1" x14ac:dyDescent="0.2">
      <c r="AJ636" s="50" t="str">
        <f t="shared" si="65"/>
        <v xml:space="preserve">[{'Camera Information':{'Identifier':'','Number':,'Group':,'Name':  ,'Location':,'Description': </v>
      </c>
    </row>
    <row r="637" spans="36:36" ht="14.25" customHeight="1" x14ac:dyDescent="0.2">
      <c r="AJ637" s="50" t="str">
        <f t="shared" si="65"/>
        <v xml:space="preserve">[{'Camera Information':{'Identifier':'','Number':,'Group':,'Name':  ,'Location':,'Description': </v>
      </c>
    </row>
    <row r="638" spans="36:36" ht="14.25" customHeight="1" x14ac:dyDescent="0.2">
      <c r="AJ638" s="50" t="str">
        <f t="shared" si="65"/>
        <v xml:space="preserve">[{'Camera Information':{'Identifier':'','Number':,'Group':,'Name':  ,'Location':,'Description': </v>
      </c>
    </row>
    <row r="639" spans="36:36" ht="14.25" customHeight="1" x14ac:dyDescent="0.2">
      <c r="AJ639" s="50" t="str">
        <f t="shared" si="65"/>
        <v xml:space="preserve">[{'Camera Information':{'Identifier':'','Number':,'Group':,'Name':  ,'Location':,'Description': </v>
      </c>
    </row>
    <row r="640" spans="36:36" ht="14.25" customHeight="1" x14ac:dyDescent="0.2">
      <c r="AJ640" s="50" t="str">
        <f t="shared" si="65"/>
        <v xml:space="preserve">[{'Camera Information':{'Identifier':'','Number':,'Group':,'Name':  ,'Location':,'Description': </v>
      </c>
    </row>
    <row r="641" spans="36:36" ht="14.25" customHeight="1" x14ac:dyDescent="0.2">
      <c r="AJ641" s="50" t="str">
        <f t="shared" si="65"/>
        <v xml:space="preserve">[{'Camera Information':{'Identifier':'','Number':,'Group':,'Name':  ,'Location':,'Description': </v>
      </c>
    </row>
    <row r="642" spans="36:36" ht="14.25" customHeight="1" x14ac:dyDescent="0.2">
      <c r="AJ642" s="50" t="str">
        <f t="shared" si="65"/>
        <v xml:space="preserve">[{'Camera Information':{'Identifier':'','Number':,'Group':,'Name':  ,'Location':,'Description': </v>
      </c>
    </row>
    <row r="643" spans="36:36" ht="14.25" customHeight="1" x14ac:dyDescent="0.2">
      <c r="AJ643" s="50" t="str">
        <f t="shared" ref="AJ643:AJ706" si="66">CONCATENATE("[","{","'Camera Information':","{","'Identifier':","'",A643,"'",",","'Number':",B643,",","'Group':",C643,",","'Name':",C643," ",D643," ",I643,",","'Location':",F643,",","'Description':",C643," ",)</f>
        <v xml:space="preserve">[{'Camera Information':{'Identifier':'','Number':,'Group':,'Name':  ,'Location':,'Description': </v>
      </c>
    </row>
    <row r="644" spans="36:36" ht="14.25" customHeight="1" x14ac:dyDescent="0.2">
      <c r="AJ644" s="50" t="str">
        <f t="shared" si="66"/>
        <v xml:space="preserve">[{'Camera Information':{'Identifier':'','Number':,'Group':,'Name':  ,'Location':,'Description': </v>
      </c>
    </row>
    <row r="645" spans="36:36" ht="14.25" customHeight="1" x14ac:dyDescent="0.2">
      <c r="AJ645" s="50" t="str">
        <f t="shared" si="66"/>
        <v xml:space="preserve">[{'Camera Information':{'Identifier':'','Number':,'Group':,'Name':  ,'Location':,'Description': </v>
      </c>
    </row>
    <row r="646" spans="36:36" ht="14.25" customHeight="1" x14ac:dyDescent="0.2">
      <c r="AJ646" s="50" t="str">
        <f t="shared" si="66"/>
        <v xml:space="preserve">[{'Camera Information':{'Identifier':'','Number':,'Group':,'Name':  ,'Location':,'Description': </v>
      </c>
    </row>
    <row r="647" spans="36:36" ht="14.25" customHeight="1" x14ac:dyDescent="0.2">
      <c r="AJ647" s="50" t="str">
        <f t="shared" si="66"/>
        <v xml:space="preserve">[{'Camera Information':{'Identifier':'','Number':,'Group':,'Name':  ,'Location':,'Description': </v>
      </c>
    </row>
    <row r="648" spans="36:36" ht="14.25" customHeight="1" x14ac:dyDescent="0.2">
      <c r="AJ648" s="50" t="str">
        <f t="shared" si="66"/>
        <v xml:space="preserve">[{'Camera Information':{'Identifier':'','Number':,'Group':,'Name':  ,'Location':,'Description': </v>
      </c>
    </row>
    <row r="649" spans="36:36" ht="14.25" customHeight="1" x14ac:dyDescent="0.2">
      <c r="AJ649" s="50" t="str">
        <f t="shared" si="66"/>
        <v xml:space="preserve">[{'Camera Information':{'Identifier':'','Number':,'Group':,'Name':  ,'Location':,'Description': </v>
      </c>
    </row>
    <row r="650" spans="36:36" ht="14.25" customHeight="1" x14ac:dyDescent="0.2">
      <c r="AJ650" s="50" t="str">
        <f t="shared" si="66"/>
        <v xml:space="preserve">[{'Camera Information':{'Identifier':'','Number':,'Group':,'Name':  ,'Location':,'Description': </v>
      </c>
    </row>
    <row r="651" spans="36:36" ht="14.25" customHeight="1" x14ac:dyDescent="0.2">
      <c r="AJ651" s="50" t="str">
        <f t="shared" si="66"/>
        <v xml:space="preserve">[{'Camera Information':{'Identifier':'','Number':,'Group':,'Name':  ,'Location':,'Description': </v>
      </c>
    </row>
    <row r="652" spans="36:36" ht="14.25" customHeight="1" x14ac:dyDescent="0.2">
      <c r="AJ652" s="50" t="str">
        <f t="shared" si="66"/>
        <v xml:space="preserve">[{'Camera Information':{'Identifier':'','Number':,'Group':,'Name':  ,'Location':,'Description': </v>
      </c>
    </row>
    <row r="653" spans="36:36" ht="14.25" customHeight="1" x14ac:dyDescent="0.2">
      <c r="AJ653" s="50" t="str">
        <f t="shared" si="66"/>
        <v xml:space="preserve">[{'Camera Information':{'Identifier':'','Number':,'Group':,'Name':  ,'Location':,'Description': </v>
      </c>
    </row>
    <row r="654" spans="36:36" ht="14.25" customHeight="1" x14ac:dyDescent="0.2">
      <c r="AJ654" s="50" t="str">
        <f t="shared" si="66"/>
        <v xml:space="preserve">[{'Camera Information':{'Identifier':'','Number':,'Group':,'Name':  ,'Location':,'Description': </v>
      </c>
    </row>
    <row r="655" spans="36:36" ht="14.25" customHeight="1" x14ac:dyDescent="0.2">
      <c r="AJ655" s="50" t="str">
        <f t="shared" si="66"/>
        <v xml:space="preserve">[{'Camera Information':{'Identifier':'','Number':,'Group':,'Name':  ,'Location':,'Description': </v>
      </c>
    </row>
    <row r="656" spans="36:36" ht="14.25" customHeight="1" x14ac:dyDescent="0.2">
      <c r="AJ656" s="50" t="str">
        <f t="shared" si="66"/>
        <v xml:space="preserve">[{'Camera Information':{'Identifier':'','Number':,'Group':,'Name':  ,'Location':,'Description': </v>
      </c>
    </row>
    <row r="657" spans="36:36" ht="14.25" customHeight="1" x14ac:dyDescent="0.2">
      <c r="AJ657" s="50" t="str">
        <f t="shared" si="66"/>
        <v xml:space="preserve">[{'Camera Information':{'Identifier':'','Number':,'Group':,'Name':  ,'Location':,'Description': </v>
      </c>
    </row>
    <row r="658" spans="36:36" ht="14.25" customHeight="1" x14ac:dyDescent="0.2">
      <c r="AJ658" s="50" t="str">
        <f t="shared" si="66"/>
        <v xml:space="preserve">[{'Camera Information':{'Identifier':'','Number':,'Group':,'Name':  ,'Location':,'Description': </v>
      </c>
    </row>
    <row r="659" spans="36:36" ht="14.25" customHeight="1" x14ac:dyDescent="0.2">
      <c r="AJ659" s="50" t="str">
        <f t="shared" si="66"/>
        <v xml:space="preserve">[{'Camera Information':{'Identifier':'','Number':,'Group':,'Name':  ,'Location':,'Description': </v>
      </c>
    </row>
    <row r="660" spans="36:36" ht="14.25" customHeight="1" x14ac:dyDescent="0.2">
      <c r="AJ660" s="50" t="str">
        <f t="shared" si="66"/>
        <v xml:space="preserve">[{'Camera Information':{'Identifier':'','Number':,'Group':,'Name':  ,'Location':,'Description': </v>
      </c>
    </row>
    <row r="661" spans="36:36" ht="14.25" customHeight="1" x14ac:dyDescent="0.2">
      <c r="AJ661" s="50" t="str">
        <f t="shared" si="66"/>
        <v xml:space="preserve">[{'Camera Information':{'Identifier':'','Number':,'Group':,'Name':  ,'Location':,'Description': </v>
      </c>
    </row>
    <row r="662" spans="36:36" ht="14.25" customHeight="1" x14ac:dyDescent="0.2">
      <c r="AJ662" s="50" t="str">
        <f t="shared" si="66"/>
        <v xml:space="preserve">[{'Camera Information':{'Identifier':'','Number':,'Group':,'Name':  ,'Location':,'Description': </v>
      </c>
    </row>
    <row r="663" spans="36:36" ht="14.25" customHeight="1" x14ac:dyDescent="0.2">
      <c r="AJ663" s="50" t="str">
        <f t="shared" si="66"/>
        <v xml:space="preserve">[{'Camera Information':{'Identifier':'','Number':,'Group':,'Name':  ,'Location':,'Description': </v>
      </c>
    </row>
    <row r="664" spans="36:36" ht="14.25" customHeight="1" x14ac:dyDescent="0.2">
      <c r="AJ664" s="50" t="str">
        <f t="shared" si="66"/>
        <v xml:space="preserve">[{'Camera Information':{'Identifier':'','Number':,'Group':,'Name':  ,'Location':,'Description': </v>
      </c>
    </row>
    <row r="665" spans="36:36" ht="14.25" customHeight="1" x14ac:dyDescent="0.2">
      <c r="AJ665" s="50" t="str">
        <f t="shared" si="66"/>
        <v xml:space="preserve">[{'Camera Information':{'Identifier':'','Number':,'Group':,'Name':  ,'Location':,'Description': </v>
      </c>
    </row>
    <row r="666" spans="36:36" ht="14.25" customHeight="1" x14ac:dyDescent="0.2">
      <c r="AJ666" s="50" t="str">
        <f t="shared" si="66"/>
        <v xml:space="preserve">[{'Camera Information':{'Identifier':'','Number':,'Group':,'Name':  ,'Location':,'Description': </v>
      </c>
    </row>
    <row r="667" spans="36:36" ht="14.25" customHeight="1" x14ac:dyDescent="0.2">
      <c r="AJ667" s="50" t="str">
        <f t="shared" si="66"/>
        <v xml:space="preserve">[{'Camera Information':{'Identifier':'','Number':,'Group':,'Name':  ,'Location':,'Description': </v>
      </c>
    </row>
    <row r="668" spans="36:36" ht="14.25" customHeight="1" x14ac:dyDescent="0.2">
      <c r="AJ668" s="50" t="str">
        <f t="shared" si="66"/>
        <v xml:space="preserve">[{'Camera Information':{'Identifier':'','Number':,'Group':,'Name':  ,'Location':,'Description': </v>
      </c>
    </row>
    <row r="669" spans="36:36" ht="14.25" customHeight="1" x14ac:dyDescent="0.2">
      <c r="AJ669" s="50" t="str">
        <f t="shared" si="66"/>
        <v xml:space="preserve">[{'Camera Information':{'Identifier':'','Number':,'Group':,'Name':  ,'Location':,'Description': </v>
      </c>
    </row>
    <row r="670" spans="36:36" ht="14.25" customHeight="1" x14ac:dyDescent="0.2">
      <c r="AJ670" s="50" t="str">
        <f t="shared" si="66"/>
        <v xml:space="preserve">[{'Camera Information':{'Identifier':'','Number':,'Group':,'Name':  ,'Location':,'Description': </v>
      </c>
    </row>
    <row r="671" spans="36:36" ht="14.25" customHeight="1" x14ac:dyDescent="0.2">
      <c r="AJ671" s="50" t="str">
        <f t="shared" si="66"/>
        <v xml:space="preserve">[{'Camera Information':{'Identifier':'','Number':,'Group':,'Name':  ,'Location':,'Description': </v>
      </c>
    </row>
    <row r="672" spans="36:36" ht="14.25" customHeight="1" x14ac:dyDescent="0.2">
      <c r="AJ672" s="50" t="str">
        <f t="shared" si="66"/>
        <v xml:space="preserve">[{'Camera Information':{'Identifier':'','Number':,'Group':,'Name':  ,'Location':,'Description': </v>
      </c>
    </row>
    <row r="673" spans="36:36" ht="14.25" customHeight="1" x14ac:dyDescent="0.2">
      <c r="AJ673" s="50" t="str">
        <f t="shared" si="66"/>
        <v xml:space="preserve">[{'Camera Information':{'Identifier':'','Number':,'Group':,'Name':  ,'Location':,'Description': </v>
      </c>
    </row>
    <row r="674" spans="36:36" ht="14.25" customHeight="1" x14ac:dyDescent="0.2">
      <c r="AJ674" s="50" t="str">
        <f t="shared" si="66"/>
        <v xml:space="preserve">[{'Camera Information':{'Identifier':'','Number':,'Group':,'Name':  ,'Location':,'Description': </v>
      </c>
    </row>
    <row r="675" spans="36:36" ht="14.25" customHeight="1" x14ac:dyDescent="0.2">
      <c r="AJ675" s="50" t="str">
        <f t="shared" si="66"/>
        <v xml:space="preserve">[{'Camera Information':{'Identifier':'','Number':,'Group':,'Name':  ,'Location':,'Description': </v>
      </c>
    </row>
    <row r="676" spans="36:36" ht="14.25" customHeight="1" x14ac:dyDescent="0.2">
      <c r="AJ676" s="50" t="str">
        <f t="shared" si="66"/>
        <v xml:space="preserve">[{'Camera Information':{'Identifier':'','Number':,'Group':,'Name':  ,'Location':,'Description': </v>
      </c>
    </row>
    <row r="677" spans="36:36" ht="14.25" customHeight="1" x14ac:dyDescent="0.2">
      <c r="AJ677" s="50" t="str">
        <f t="shared" si="66"/>
        <v xml:space="preserve">[{'Camera Information':{'Identifier':'','Number':,'Group':,'Name':  ,'Location':,'Description': </v>
      </c>
    </row>
    <row r="678" spans="36:36" ht="14.25" customHeight="1" x14ac:dyDescent="0.2">
      <c r="AJ678" s="50" t="str">
        <f t="shared" si="66"/>
        <v xml:space="preserve">[{'Camera Information':{'Identifier':'','Number':,'Group':,'Name':  ,'Location':,'Description': </v>
      </c>
    </row>
    <row r="679" spans="36:36" ht="14.25" customHeight="1" x14ac:dyDescent="0.2">
      <c r="AJ679" s="50" t="str">
        <f t="shared" si="66"/>
        <v xml:space="preserve">[{'Camera Information':{'Identifier':'','Number':,'Group':,'Name':  ,'Location':,'Description': </v>
      </c>
    </row>
    <row r="680" spans="36:36" ht="14.25" customHeight="1" x14ac:dyDescent="0.2">
      <c r="AJ680" s="50" t="str">
        <f t="shared" si="66"/>
        <v xml:space="preserve">[{'Camera Information':{'Identifier':'','Number':,'Group':,'Name':  ,'Location':,'Description': </v>
      </c>
    </row>
    <row r="681" spans="36:36" ht="14.25" customHeight="1" x14ac:dyDescent="0.2">
      <c r="AJ681" s="50" t="str">
        <f t="shared" si="66"/>
        <v xml:space="preserve">[{'Camera Information':{'Identifier':'','Number':,'Group':,'Name':  ,'Location':,'Description': </v>
      </c>
    </row>
    <row r="682" spans="36:36" ht="14.25" customHeight="1" x14ac:dyDescent="0.2">
      <c r="AJ682" s="50" t="str">
        <f t="shared" si="66"/>
        <v xml:space="preserve">[{'Camera Information':{'Identifier':'','Number':,'Group':,'Name':  ,'Location':,'Description': </v>
      </c>
    </row>
    <row r="683" spans="36:36" ht="14.25" customHeight="1" x14ac:dyDescent="0.2">
      <c r="AJ683" s="50" t="str">
        <f t="shared" si="66"/>
        <v xml:space="preserve">[{'Camera Information':{'Identifier':'','Number':,'Group':,'Name':  ,'Location':,'Description': </v>
      </c>
    </row>
    <row r="684" spans="36:36" ht="14.25" customHeight="1" x14ac:dyDescent="0.2">
      <c r="AJ684" s="50" t="str">
        <f t="shared" si="66"/>
        <v xml:space="preserve">[{'Camera Information':{'Identifier':'','Number':,'Group':,'Name':  ,'Location':,'Description': </v>
      </c>
    </row>
    <row r="685" spans="36:36" ht="14.25" customHeight="1" x14ac:dyDescent="0.2">
      <c r="AJ685" s="50" t="str">
        <f t="shared" si="66"/>
        <v xml:space="preserve">[{'Camera Information':{'Identifier':'','Number':,'Group':,'Name':  ,'Location':,'Description': </v>
      </c>
    </row>
    <row r="686" spans="36:36" ht="14.25" customHeight="1" x14ac:dyDescent="0.2">
      <c r="AJ686" s="50" t="str">
        <f t="shared" si="66"/>
        <v xml:space="preserve">[{'Camera Information':{'Identifier':'','Number':,'Group':,'Name':  ,'Location':,'Description': </v>
      </c>
    </row>
    <row r="687" spans="36:36" ht="14.25" customHeight="1" x14ac:dyDescent="0.2">
      <c r="AJ687" s="50" t="str">
        <f t="shared" si="66"/>
        <v xml:space="preserve">[{'Camera Information':{'Identifier':'','Number':,'Group':,'Name':  ,'Location':,'Description': </v>
      </c>
    </row>
    <row r="688" spans="36:36" ht="14.25" customHeight="1" x14ac:dyDescent="0.2">
      <c r="AJ688" s="50" t="str">
        <f t="shared" si="66"/>
        <v xml:space="preserve">[{'Camera Information':{'Identifier':'','Number':,'Group':,'Name':  ,'Location':,'Description': </v>
      </c>
    </row>
    <row r="689" spans="36:36" ht="14.25" customHeight="1" x14ac:dyDescent="0.2">
      <c r="AJ689" s="50" t="str">
        <f t="shared" si="66"/>
        <v xml:space="preserve">[{'Camera Information':{'Identifier':'','Number':,'Group':,'Name':  ,'Location':,'Description': </v>
      </c>
    </row>
    <row r="690" spans="36:36" ht="14.25" customHeight="1" x14ac:dyDescent="0.2">
      <c r="AJ690" s="50" t="str">
        <f t="shared" si="66"/>
        <v xml:space="preserve">[{'Camera Information':{'Identifier':'','Number':,'Group':,'Name':  ,'Location':,'Description': </v>
      </c>
    </row>
    <row r="691" spans="36:36" ht="14.25" customHeight="1" x14ac:dyDescent="0.2">
      <c r="AJ691" s="50" t="str">
        <f t="shared" si="66"/>
        <v xml:space="preserve">[{'Camera Information':{'Identifier':'','Number':,'Group':,'Name':  ,'Location':,'Description': </v>
      </c>
    </row>
    <row r="692" spans="36:36" ht="14.25" customHeight="1" x14ac:dyDescent="0.2">
      <c r="AJ692" s="50" t="str">
        <f t="shared" si="66"/>
        <v xml:space="preserve">[{'Camera Information':{'Identifier':'','Number':,'Group':,'Name':  ,'Location':,'Description': </v>
      </c>
    </row>
    <row r="693" spans="36:36" ht="14.25" customHeight="1" x14ac:dyDescent="0.2">
      <c r="AJ693" s="50" t="str">
        <f t="shared" si="66"/>
        <v xml:space="preserve">[{'Camera Information':{'Identifier':'','Number':,'Group':,'Name':  ,'Location':,'Description': </v>
      </c>
    </row>
    <row r="694" spans="36:36" ht="14.25" customHeight="1" x14ac:dyDescent="0.2">
      <c r="AJ694" s="50" t="str">
        <f t="shared" si="66"/>
        <v xml:space="preserve">[{'Camera Information':{'Identifier':'','Number':,'Group':,'Name':  ,'Location':,'Description': </v>
      </c>
    </row>
    <row r="695" spans="36:36" ht="14.25" customHeight="1" x14ac:dyDescent="0.2">
      <c r="AJ695" s="50" t="str">
        <f t="shared" si="66"/>
        <v xml:space="preserve">[{'Camera Information':{'Identifier':'','Number':,'Group':,'Name':  ,'Location':,'Description': </v>
      </c>
    </row>
    <row r="696" spans="36:36" ht="14.25" customHeight="1" x14ac:dyDescent="0.2">
      <c r="AJ696" s="50" t="str">
        <f t="shared" si="66"/>
        <v xml:space="preserve">[{'Camera Information':{'Identifier':'','Number':,'Group':,'Name':  ,'Location':,'Description': </v>
      </c>
    </row>
    <row r="697" spans="36:36" ht="14.25" customHeight="1" x14ac:dyDescent="0.2">
      <c r="AJ697" s="50" t="str">
        <f t="shared" si="66"/>
        <v xml:space="preserve">[{'Camera Information':{'Identifier':'','Number':,'Group':,'Name':  ,'Location':,'Description': </v>
      </c>
    </row>
    <row r="698" spans="36:36" ht="14.25" customHeight="1" x14ac:dyDescent="0.2">
      <c r="AJ698" s="50" t="str">
        <f t="shared" si="66"/>
        <v xml:space="preserve">[{'Camera Information':{'Identifier':'','Number':,'Group':,'Name':  ,'Location':,'Description': </v>
      </c>
    </row>
    <row r="699" spans="36:36" ht="14.25" customHeight="1" x14ac:dyDescent="0.2">
      <c r="AJ699" s="50" t="str">
        <f t="shared" si="66"/>
        <v xml:space="preserve">[{'Camera Information':{'Identifier':'','Number':,'Group':,'Name':  ,'Location':,'Description': </v>
      </c>
    </row>
    <row r="700" spans="36:36" ht="14.25" customHeight="1" x14ac:dyDescent="0.2">
      <c r="AJ700" s="50" t="str">
        <f t="shared" si="66"/>
        <v xml:space="preserve">[{'Camera Information':{'Identifier':'','Number':,'Group':,'Name':  ,'Location':,'Description': </v>
      </c>
    </row>
    <row r="701" spans="36:36" ht="14.25" customHeight="1" x14ac:dyDescent="0.2">
      <c r="AJ701" s="50" t="str">
        <f t="shared" si="66"/>
        <v xml:space="preserve">[{'Camera Information':{'Identifier':'','Number':,'Group':,'Name':  ,'Location':,'Description': </v>
      </c>
    </row>
    <row r="702" spans="36:36" ht="14.25" customHeight="1" x14ac:dyDescent="0.2">
      <c r="AJ702" s="50" t="str">
        <f t="shared" si="66"/>
        <v xml:space="preserve">[{'Camera Information':{'Identifier':'','Number':,'Group':,'Name':  ,'Location':,'Description': </v>
      </c>
    </row>
    <row r="703" spans="36:36" ht="14.25" customHeight="1" x14ac:dyDescent="0.2">
      <c r="AJ703" s="50" t="str">
        <f t="shared" si="66"/>
        <v xml:space="preserve">[{'Camera Information':{'Identifier':'','Number':,'Group':,'Name':  ,'Location':,'Description': </v>
      </c>
    </row>
    <row r="704" spans="36:36" ht="14.25" customHeight="1" x14ac:dyDescent="0.2">
      <c r="AJ704" s="50" t="str">
        <f t="shared" si="66"/>
        <v xml:space="preserve">[{'Camera Information':{'Identifier':'','Number':,'Group':,'Name':  ,'Location':,'Description': </v>
      </c>
    </row>
    <row r="705" spans="36:36" ht="14.25" customHeight="1" x14ac:dyDescent="0.2">
      <c r="AJ705" s="50" t="str">
        <f t="shared" si="66"/>
        <v xml:space="preserve">[{'Camera Information':{'Identifier':'','Number':,'Group':,'Name':  ,'Location':,'Description': </v>
      </c>
    </row>
    <row r="706" spans="36:36" ht="14.25" customHeight="1" x14ac:dyDescent="0.2">
      <c r="AJ706" s="50" t="str">
        <f t="shared" si="66"/>
        <v xml:space="preserve">[{'Camera Information':{'Identifier':'','Number':,'Group':,'Name':  ,'Location':,'Description': </v>
      </c>
    </row>
    <row r="707" spans="36:36" ht="14.25" customHeight="1" x14ac:dyDescent="0.2">
      <c r="AJ707" s="50" t="str">
        <f t="shared" ref="AJ707:AJ770" si="67">CONCATENATE("[","{","'Camera Information':","{","'Identifier':","'",A707,"'",",","'Number':",B707,",","'Group':",C707,",","'Name':",C707," ",D707," ",I707,",","'Location':",F707,",","'Description':",C707," ",)</f>
        <v xml:space="preserve">[{'Camera Information':{'Identifier':'','Number':,'Group':,'Name':  ,'Location':,'Description': </v>
      </c>
    </row>
    <row r="708" spans="36:36" ht="14.25" customHeight="1" x14ac:dyDescent="0.2">
      <c r="AJ708" s="50" t="str">
        <f t="shared" si="67"/>
        <v xml:space="preserve">[{'Camera Information':{'Identifier':'','Number':,'Group':,'Name':  ,'Location':,'Description': </v>
      </c>
    </row>
    <row r="709" spans="36:36" ht="14.25" customHeight="1" x14ac:dyDescent="0.2">
      <c r="AJ709" s="50" t="str">
        <f t="shared" si="67"/>
        <v xml:space="preserve">[{'Camera Information':{'Identifier':'','Number':,'Group':,'Name':  ,'Location':,'Description': </v>
      </c>
    </row>
    <row r="710" spans="36:36" ht="14.25" customHeight="1" x14ac:dyDescent="0.2">
      <c r="AJ710" s="50" t="str">
        <f t="shared" si="67"/>
        <v xml:space="preserve">[{'Camera Information':{'Identifier':'','Number':,'Group':,'Name':  ,'Location':,'Description': </v>
      </c>
    </row>
    <row r="711" spans="36:36" ht="14.25" customHeight="1" x14ac:dyDescent="0.2">
      <c r="AJ711" s="50" t="str">
        <f t="shared" si="67"/>
        <v xml:space="preserve">[{'Camera Information':{'Identifier':'','Number':,'Group':,'Name':  ,'Location':,'Description': </v>
      </c>
    </row>
    <row r="712" spans="36:36" ht="14.25" customHeight="1" x14ac:dyDescent="0.2">
      <c r="AJ712" s="50" t="str">
        <f t="shared" si="67"/>
        <v xml:space="preserve">[{'Camera Information':{'Identifier':'','Number':,'Group':,'Name':  ,'Location':,'Description': </v>
      </c>
    </row>
    <row r="713" spans="36:36" ht="14.25" customHeight="1" x14ac:dyDescent="0.2">
      <c r="AJ713" s="50" t="str">
        <f t="shared" si="67"/>
        <v xml:space="preserve">[{'Camera Information':{'Identifier':'','Number':,'Group':,'Name':  ,'Location':,'Description': </v>
      </c>
    </row>
    <row r="714" spans="36:36" ht="14.25" customHeight="1" x14ac:dyDescent="0.2">
      <c r="AJ714" s="50" t="str">
        <f t="shared" si="67"/>
        <v xml:space="preserve">[{'Camera Information':{'Identifier':'','Number':,'Group':,'Name':  ,'Location':,'Description': </v>
      </c>
    </row>
    <row r="715" spans="36:36" ht="14.25" customHeight="1" x14ac:dyDescent="0.2">
      <c r="AJ715" s="50" t="str">
        <f t="shared" si="67"/>
        <v xml:space="preserve">[{'Camera Information':{'Identifier':'','Number':,'Group':,'Name':  ,'Location':,'Description': </v>
      </c>
    </row>
    <row r="716" spans="36:36" ht="14.25" customHeight="1" x14ac:dyDescent="0.2">
      <c r="AJ716" s="50" t="str">
        <f t="shared" si="67"/>
        <v xml:space="preserve">[{'Camera Information':{'Identifier':'','Number':,'Group':,'Name':  ,'Location':,'Description': </v>
      </c>
    </row>
    <row r="717" spans="36:36" ht="14.25" customHeight="1" x14ac:dyDescent="0.2">
      <c r="AJ717" s="50" t="str">
        <f t="shared" si="67"/>
        <v xml:space="preserve">[{'Camera Information':{'Identifier':'','Number':,'Group':,'Name':  ,'Location':,'Description': </v>
      </c>
    </row>
    <row r="718" spans="36:36" ht="14.25" customHeight="1" x14ac:dyDescent="0.2">
      <c r="AJ718" s="50" t="str">
        <f t="shared" si="67"/>
        <v xml:space="preserve">[{'Camera Information':{'Identifier':'','Number':,'Group':,'Name':  ,'Location':,'Description': </v>
      </c>
    </row>
    <row r="719" spans="36:36" ht="14.25" customHeight="1" x14ac:dyDescent="0.2">
      <c r="AJ719" s="50" t="str">
        <f t="shared" si="67"/>
        <v xml:space="preserve">[{'Camera Information':{'Identifier':'','Number':,'Group':,'Name':  ,'Location':,'Description': </v>
      </c>
    </row>
    <row r="720" spans="36:36" ht="14.25" customHeight="1" x14ac:dyDescent="0.2">
      <c r="AJ720" s="50" t="str">
        <f t="shared" si="67"/>
        <v xml:space="preserve">[{'Camera Information':{'Identifier':'','Number':,'Group':,'Name':  ,'Location':,'Description': </v>
      </c>
    </row>
    <row r="721" spans="36:36" ht="14.25" customHeight="1" x14ac:dyDescent="0.2">
      <c r="AJ721" s="50" t="str">
        <f t="shared" si="67"/>
        <v xml:space="preserve">[{'Camera Information':{'Identifier':'','Number':,'Group':,'Name':  ,'Location':,'Description': </v>
      </c>
    </row>
    <row r="722" spans="36:36" ht="14.25" customHeight="1" x14ac:dyDescent="0.2">
      <c r="AJ722" s="50" t="str">
        <f t="shared" si="67"/>
        <v xml:space="preserve">[{'Camera Information':{'Identifier':'','Number':,'Group':,'Name':  ,'Location':,'Description': </v>
      </c>
    </row>
    <row r="723" spans="36:36" ht="14.25" customHeight="1" x14ac:dyDescent="0.2">
      <c r="AJ723" s="50" t="str">
        <f t="shared" si="67"/>
        <v xml:space="preserve">[{'Camera Information':{'Identifier':'','Number':,'Group':,'Name':  ,'Location':,'Description': </v>
      </c>
    </row>
    <row r="724" spans="36:36" ht="14.25" customHeight="1" x14ac:dyDescent="0.2">
      <c r="AJ724" s="50" t="str">
        <f t="shared" si="67"/>
        <v xml:space="preserve">[{'Camera Information':{'Identifier':'','Number':,'Group':,'Name':  ,'Location':,'Description': </v>
      </c>
    </row>
    <row r="725" spans="36:36" ht="14.25" customHeight="1" x14ac:dyDescent="0.2">
      <c r="AJ725" s="50" t="str">
        <f t="shared" si="67"/>
        <v xml:space="preserve">[{'Camera Information':{'Identifier':'','Number':,'Group':,'Name':  ,'Location':,'Description': </v>
      </c>
    </row>
    <row r="726" spans="36:36" ht="14.25" customHeight="1" x14ac:dyDescent="0.2">
      <c r="AJ726" s="50" t="str">
        <f t="shared" si="67"/>
        <v xml:space="preserve">[{'Camera Information':{'Identifier':'','Number':,'Group':,'Name':  ,'Location':,'Description': </v>
      </c>
    </row>
    <row r="727" spans="36:36" ht="14.25" customHeight="1" x14ac:dyDescent="0.2">
      <c r="AJ727" s="50" t="str">
        <f t="shared" si="67"/>
        <v xml:space="preserve">[{'Camera Information':{'Identifier':'','Number':,'Group':,'Name':  ,'Location':,'Description': </v>
      </c>
    </row>
    <row r="728" spans="36:36" ht="14.25" customHeight="1" x14ac:dyDescent="0.2">
      <c r="AJ728" s="50" t="str">
        <f t="shared" si="67"/>
        <v xml:space="preserve">[{'Camera Information':{'Identifier':'','Number':,'Group':,'Name':  ,'Location':,'Description': </v>
      </c>
    </row>
    <row r="729" spans="36:36" ht="14.25" customHeight="1" x14ac:dyDescent="0.2">
      <c r="AJ729" s="50" t="str">
        <f t="shared" si="67"/>
        <v xml:space="preserve">[{'Camera Information':{'Identifier':'','Number':,'Group':,'Name':  ,'Location':,'Description': </v>
      </c>
    </row>
    <row r="730" spans="36:36" ht="14.25" customHeight="1" x14ac:dyDescent="0.2">
      <c r="AJ730" s="50" t="str">
        <f t="shared" si="67"/>
        <v xml:space="preserve">[{'Camera Information':{'Identifier':'','Number':,'Group':,'Name':  ,'Location':,'Description': </v>
      </c>
    </row>
    <row r="731" spans="36:36" ht="14.25" customHeight="1" x14ac:dyDescent="0.2">
      <c r="AJ731" s="50" t="str">
        <f t="shared" si="67"/>
        <v xml:space="preserve">[{'Camera Information':{'Identifier':'','Number':,'Group':,'Name':  ,'Location':,'Description': </v>
      </c>
    </row>
    <row r="732" spans="36:36" ht="14.25" customHeight="1" x14ac:dyDescent="0.2">
      <c r="AJ732" s="50" t="str">
        <f t="shared" si="67"/>
        <v xml:space="preserve">[{'Camera Information':{'Identifier':'','Number':,'Group':,'Name':  ,'Location':,'Description': </v>
      </c>
    </row>
    <row r="733" spans="36:36" ht="14.25" customHeight="1" x14ac:dyDescent="0.2">
      <c r="AJ733" s="50" t="str">
        <f t="shared" si="67"/>
        <v xml:space="preserve">[{'Camera Information':{'Identifier':'','Number':,'Group':,'Name':  ,'Location':,'Description': </v>
      </c>
    </row>
    <row r="734" spans="36:36" ht="14.25" customHeight="1" x14ac:dyDescent="0.2">
      <c r="AJ734" s="50" t="str">
        <f t="shared" si="67"/>
        <v xml:space="preserve">[{'Camera Information':{'Identifier':'','Number':,'Group':,'Name':  ,'Location':,'Description': </v>
      </c>
    </row>
    <row r="735" spans="36:36" ht="14.25" customHeight="1" x14ac:dyDescent="0.2">
      <c r="AJ735" s="50" t="str">
        <f t="shared" si="67"/>
        <v xml:space="preserve">[{'Camera Information':{'Identifier':'','Number':,'Group':,'Name':  ,'Location':,'Description': </v>
      </c>
    </row>
    <row r="736" spans="36:36" ht="14.25" customHeight="1" x14ac:dyDescent="0.2">
      <c r="AJ736" s="50" t="str">
        <f t="shared" si="67"/>
        <v xml:space="preserve">[{'Camera Information':{'Identifier':'','Number':,'Group':,'Name':  ,'Location':,'Description': </v>
      </c>
    </row>
    <row r="737" spans="36:36" ht="14.25" customHeight="1" x14ac:dyDescent="0.2">
      <c r="AJ737" s="50" t="str">
        <f t="shared" si="67"/>
        <v xml:space="preserve">[{'Camera Information':{'Identifier':'','Number':,'Group':,'Name':  ,'Location':,'Description': </v>
      </c>
    </row>
    <row r="738" spans="36:36" ht="14.25" customHeight="1" x14ac:dyDescent="0.2">
      <c r="AJ738" s="50" t="str">
        <f t="shared" si="67"/>
        <v xml:space="preserve">[{'Camera Information':{'Identifier':'','Number':,'Group':,'Name':  ,'Location':,'Description': </v>
      </c>
    </row>
    <row r="739" spans="36:36" ht="14.25" customHeight="1" x14ac:dyDescent="0.2">
      <c r="AJ739" s="50" t="str">
        <f t="shared" si="67"/>
        <v xml:space="preserve">[{'Camera Information':{'Identifier':'','Number':,'Group':,'Name':  ,'Location':,'Description': </v>
      </c>
    </row>
    <row r="740" spans="36:36" ht="14.25" customHeight="1" x14ac:dyDescent="0.2">
      <c r="AJ740" s="50" t="str">
        <f t="shared" si="67"/>
        <v xml:space="preserve">[{'Camera Information':{'Identifier':'','Number':,'Group':,'Name':  ,'Location':,'Description': </v>
      </c>
    </row>
    <row r="741" spans="36:36" ht="14.25" customHeight="1" x14ac:dyDescent="0.2">
      <c r="AJ741" s="50" t="str">
        <f t="shared" si="67"/>
        <v xml:space="preserve">[{'Camera Information':{'Identifier':'','Number':,'Group':,'Name':  ,'Location':,'Description': </v>
      </c>
    </row>
    <row r="742" spans="36:36" ht="14.25" customHeight="1" x14ac:dyDescent="0.2">
      <c r="AJ742" s="50" t="str">
        <f t="shared" si="67"/>
        <v xml:space="preserve">[{'Camera Information':{'Identifier':'','Number':,'Group':,'Name':  ,'Location':,'Description': </v>
      </c>
    </row>
    <row r="743" spans="36:36" ht="14.25" customHeight="1" x14ac:dyDescent="0.2">
      <c r="AJ743" s="50" t="str">
        <f t="shared" si="67"/>
        <v xml:space="preserve">[{'Camera Information':{'Identifier':'','Number':,'Group':,'Name':  ,'Location':,'Description': </v>
      </c>
    </row>
    <row r="744" spans="36:36" ht="14.25" customHeight="1" x14ac:dyDescent="0.2">
      <c r="AJ744" s="50" t="str">
        <f t="shared" si="67"/>
        <v xml:space="preserve">[{'Camera Information':{'Identifier':'','Number':,'Group':,'Name':  ,'Location':,'Description': </v>
      </c>
    </row>
    <row r="745" spans="36:36" ht="14.25" customHeight="1" x14ac:dyDescent="0.2">
      <c r="AJ745" s="50" t="str">
        <f t="shared" si="67"/>
        <v xml:space="preserve">[{'Camera Information':{'Identifier':'','Number':,'Group':,'Name':  ,'Location':,'Description': </v>
      </c>
    </row>
    <row r="746" spans="36:36" ht="14.25" customHeight="1" x14ac:dyDescent="0.2">
      <c r="AJ746" s="50" t="str">
        <f t="shared" si="67"/>
        <v xml:space="preserve">[{'Camera Information':{'Identifier':'','Number':,'Group':,'Name':  ,'Location':,'Description': </v>
      </c>
    </row>
    <row r="747" spans="36:36" ht="14.25" customHeight="1" x14ac:dyDescent="0.2">
      <c r="AJ747" s="50" t="str">
        <f t="shared" si="67"/>
        <v xml:space="preserve">[{'Camera Information':{'Identifier':'','Number':,'Group':,'Name':  ,'Location':,'Description': </v>
      </c>
    </row>
    <row r="748" spans="36:36" ht="14.25" customHeight="1" x14ac:dyDescent="0.2">
      <c r="AJ748" s="50" t="str">
        <f t="shared" si="67"/>
        <v xml:space="preserve">[{'Camera Information':{'Identifier':'','Number':,'Group':,'Name':  ,'Location':,'Description': </v>
      </c>
    </row>
    <row r="749" spans="36:36" ht="14.25" customHeight="1" x14ac:dyDescent="0.2">
      <c r="AJ749" s="50" t="str">
        <f t="shared" si="67"/>
        <v xml:space="preserve">[{'Camera Information':{'Identifier':'','Number':,'Group':,'Name':  ,'Location':,'Description': </v>
      </c>
    </row>
    <row r="750" spans="36:36" ht="14.25" customHeight="1" x14ac:dyDescent="0.2">
      <c r="AJ750" s="50" t="str">
        <f t="shared" si="67"/>
        <v xml:space="preserve">[{'Camera Information':{'Identifier':'','Number':,'Group':,'Name':  ,'Location':,'Description': </v>
      </c>
    </row>
    <row r="751" spans="36:36" ht="14.25" customHeight="1" x14ac:dyDescent="0.2">
      <c r="AJ751" s="50" t="str">
        <f t="shared" si="67"/>
        <v xml:space="preserve">[{'Camera Information':{'Identifier':'','Number':,'Group':,'Name':  ,'Location':,'Description': </v>
      </c>
    </row>
    <row r="752" spans="36:36" ht="14.25" customHeight="1" x14ac:dyDescent="0.2">
      <c r="AJ752" s="50" t="str">
        <f t="shared" si="67"/>
        <v xml:space="preserve">[{'Camera Information':{'Identifier':'','Number':,'Group':,'Name':  ,'Location':,'Description': </v>
      </c>
    </row>
    <row r="753" spans="36:36" ht="14.25" customHeight="1" x14ac:dyDescent="0.2">
      <c r="AJ753" s="50" t="str">
        <f t="shared" si="67"/>
        <v xml:space="preserve">[{'Camera Information':{'Identifier':'','Number':,'Group':,'Name':  ,'Location':,'Description': </v>
      </c>
    </row>
    <row r="754" spans="36:36" ht="14.25" customHeight="1" x14ac:dyDescent="0.2">
      <c r="AJ754" s="50" t="str">
        <f t="shared" si="67"/>
        <v xml:space="preserve">[{'Camera Information':{'Identifier':'','Number':,'Group':,'Name':  ,'Location':,'Description': </v>
      </c>
    </row>
    <row r="755" spans="36:36" ht="14.25" customHeight="1" x14ac:dyDescent="0.2">
      <c r="AJ755" s="50" t="str">
        <f t="shared" si="67"/>
        <v xml:space="preserve">[{'Camera Information':{'Identifier':'','Number':,'Group':,'Name':  ,'Location':,'Description': </v>
      </c>
    </row>
    <row r="756" spans="36:36" ht="14.25" customHeight="1" x14ac:dyDescent="0.2">
      <c r="AJ756" s="50" t="str">
        <f t="shared" si="67"/>
        <v xml:space="preserve">[{'Camera Information':{'Identifier':'','Number':,'Group':,'Name':  ,'Location':,'Description': </v>
      </c>
    </row>
    <row r="757" spans="36:36" ht="14.25" customHeight="1" x14ac:dyDescent="0.2">
      <c r="AJ757" s="50" t="str">
        <f t="shared" si="67"/>
        <v xml:space="preserve">[{'Camera Information':{'Identifier':'','Number':,'Group':,'Name':  ,'Location':,'Description': </v>
      </c>
    </row>
    <row r="758" spans="36:36" ht="14.25" customHeight="1" x14ac:dyDescent="0.2">
      <c r="AJ758" s="50" t="str">
        <f t="shared" si="67"/>
        <v xml:space="preserve">[{'Camera Information':{'Identifier':'','Number':,'Group':,'Name':  ,'Location':,'Description': </v>
      </c>
    </row>
    <row r="759" spans="36:36" ht="14.25" customHeight="1" x14ac:dyDescent="0.2">
      <c r="AJ759" s="50" t="str">
        <f t="shared" si="67"/>
        <v xml:space="preserve">[{'Camera Information':{'Identifier':'','Number':,'Group':,'Name':  ,'Location':,'Description': </v>
      </c>
    </row>
    <row r="760" spans="36:36" ht="14.25" customHeight="1" x14ac:dyDescent="0.2">
      <c r="AJ760" s="50" t="str">
        <f t="shared" si="67"/>
        <v xml:space="preserve">[{'Camera Information':{'Identifier':'','Number':,'Group':,'Name':  ,'Location':,'Description': </v>
      </c>
    </row>
    <row r="761" spans="36:36" ht="14.25" customHeight="1" x14ac:dyDescent="0.2">
      <c r="AJ761" s="50" t="str">
        <f t="shared" si="67"/>
        <v xml:space="preserve">[{'Camera Information':{'Identifier':'','Number':,'Group':,'Name':  ,'Location':,'Description': </v>
      </c>
    </row>
    <row r="762" spans="36:36" ht="14.25" customHeight="1" x14ac:dyDescent="0.2">
      <c r="AJ762" s="50" t="str">
        <f t="shared" si="67"/>
        <v xml:space="preserve">[{'Camera Information':{'Identifier':'','Number':,'Group':,'Name':  ,'Location':,'Description': </v>
      </c>
    </row>
    <row r="763" spans="36:36" ht="14.25" customHeight="1" x14ac:dyDescent="0.2">
      <c r="AJ763" s="50" t="str">
        <f t="shared" si="67"/>
        <v xml:space="preserve">[{'Camera Information':{'Identifier':'','Number':,'Group':,'Name':  ,'Location':,'Description': </v>
      </c>
    </row>
    <row r="764" spans="36:36" ht="14.25" customHeight="1" x14ac:dyDescent="0.2">
      <c r="AJ764" s="50" t="str">
        <f t="shared" si="67"/>
        <v xml:space="preserve">[{'Camera Information':{'Identifier':'','Number':,'Group':,'Name':  ,'Location':,'Description': </v>
      </c>
    </row>
    <row r="765" spans="36:36" ht="14.25" customHeight="1" x14ac:dyDescent="0.2">
      <c r="AJ765" s="50" t="str">
        <f t="shared" si="67"/>
        <v xml:space="preserve">[{'Camera Information':{'Identifier':'','Number':,'Group':,'Name':  ,'Location':,'Description': </v>
      </c>
    </row>
    <row r="766" spans="36:36" ht="14.25" customHeight="1" x14ac:dyDescent="0.2">
      <c r="AJ766" s="50" t="str">
        <f t="shared" si="67"/>
        <v xml:space="preserve">[{'Camera Information':{'Identifier':'','Number':,'Group':,'Name':  ,'Location':,'Description': </v>
      </c>
    </row>
    <row r="767" spans="36:36" ht="14.25" customHeight="1" x14ac:dyDescent="0.2">
      <c r="AJ767" s="50" t="str">
        <f t="shared" si="67"/>
        <v xml:space="preserve">[{'Camera Information':{'Identifier':'','Number':,'Group':,'Name':  ,'Location':,'Description': </v>
      </c>
    </row>
    <row r="768" spans="36:36" ht="14.25" customHeight="1" x14ac:dyDescent="0.2">
      <c r="AJ768" s="50" t="str">
        <f t="shared" si="67"/>
        <v xml:space="preserve">[{'Camera Information':{'Identifier':'','Number':,'Group':,'Name':  ,'Location':,'Description': </v>
      </c>
    </row>
    <row r="769" spans="36:36" ht="14.25" customHeight="1" x14ac:dyDescent="0.2">
      <c r="AJ769" s="50" t="str">
        <f t="shared" si="67"/>
        <v xml:space="preserve">[{'Camera Information':{'Identifier':'','Number':,'Group':,'Name':  ,'Location':,'Description': </v>
      </c>
    </row>
    <row r="770" spans="36:36" ht="14.25" customHeight="1" x14ac:dyDescent="0.2">
      <c r="AJ770" s="50" t="str">
        <f t="shared" si="67"/>
        <v xml:space="preserve">[{'Camera Information':{'Identifier':'','Number':,'Group':,'Name':  ,'Location':,'Description': </v>
      </c>
    </row>
    <row r="771" spans="36:36" ht="14.25" customHeight="1" x14ac:dyDescent="0.2">
      <c r="AJ771" s="50" t="str">
        <f t="shared" ref="AJ771:AJ834" si="68">CONCATENATE("[","{","'Camera Information':","{","'Identifier':","'",A771,"'",",","'Number':",B771,",","'Group':",C771,",","'Name':",C771," ",D771," ",I771,",","'Location':",F771,",","'Description':",C771," ",)</f>
        <v xml:space="preserve">[{'Camera Information':{'Identifier':'','Number':,'Group':,'Name':  ,'Location':,'Description': </v>
      </c>
    </row>
    <row r="772" spans="36:36" ht="14.25" customHeight="1" x14ac:dyDescent="0.2">
      <c r="AJ772" s="50" t="str">
        <f t="shared" si="68"/>
        <v xml:space="preserve">[{'Camera Information':{'Identifier':'','Number':,'Group':,'Name':  ,'Location':,'Description': </v>
      </c>
    </row>
    <row r="773" spans="36:36" ht="14.25" customHeight="1" x14ac:dyDescent="0.2">
      <c r="AJ773" s="50" t="str">
        <f t="shared" si="68"/>
        <v xml:space="preserve">[{'Camera Information':{'Identifier':'','Number':,'Group':,'Name':  ,'Location':,'Description': </v>
      </c>
    </row>
    <row r="774" spans="36:36" ht="14.25" customHeight="1" x14ac:dyDescent="0.2">
      <c r="AJ774" s="50" t="str">
        <f t="shared" si="68"/>
        <v xml:space="preserve">[{'Camera Information':{'Identifier':'','Number':,'Group':,'Name':  ,'Location':,'Description': </v>
      </c>
    </row>
    <row r="775" spans="36:36" ht="14.25" customHeight="1" x14ac:dyDescent="0.2">
      <c r="AJ775" s="50" t="str">
        <f t="shared" si="68"/>
        <v xml:space="preserve">[{'Camera Information':{'Identifier':'','Number':,'Group':,'Name':  ,'Location':,'Description': </v>
      </c>
    </row>
    <row r="776" spans="36:36" ht="14.25" customHeight="1" x14ac:dyDescent="0.2">
      <c r="AJ776" s="50" t="str">
        <f t="shared" si="68"/>
        <v xml:space="preserve">[{'Camera Information':{'Identifier':'','Number':,'Group':,'Name':  ,'Location':,'Description': </v>
      </c>
    </row>
    <row r="777" spans="36:36" ht="14.25" customHeight="1" x14ac:dyDescent="0.2">
      <c r="AJ777" s="50" t="str">
        <f t="shared" si="68"/>
        <v xml:space="preserve">[{'Camera Information':{'Identifier':'','Number':,'Group':,'Name':  ,'Location':,'Description': </v>
      </c>
    </row>
    <row r="778" spans="36:36" ht="14.25" customHeight="1" x14ac:dyDescent="0.2">
      <c r="AJ778" s="50" t="str">
        <f t="shared" si="68"/>
        <v xml:space="preserve">[{'Camera Information':{'Identifier':'','Number':,'Group':,'Name':  ,'Location':,'Description': </v>
      </c>
    </row>
    <row r="779" spans="36:36" ht="14.25" customHeight="1" x14ac:dyDescent="0.2">
      <c r="AJ779" s="50" t="str">
        <f t="shared" si="68"/>
        <v xml:space="preserve">[{'Camera Information':{'Identifier':'','Number':,'Group':,'Name':  ,'Location':,'Description': </v>
      </c>
    </row>
    <row r="780" spans="36:36" ht="14.25" customHeight="1" x14ac:dyDescent="0.2">
      <c r="AJ780" s="50" t="str">
        <f t="shared" si="68"/>
        <v xml:space="preserve">[{'Camera Information':{'Identifier':'','Number':,'Group':,'Name':  ,'Location':,'Description': </v>
      </c>
    </row>
    <row r="781" spans="36:36" ht="14.25" customHeight="1" x14ac:dyDescent="0.2">
      <c r="AJ781" s="50" t="str">
        <f t="shared" si="68"/>
        <v xml:space="preserve">[{'Camera Information':{'Identifier':'','Number':,'Group':,'Name':  ,'Location':,'Description': </v>
      </c>
    </row>
    <row r="782" spans="36:36" ht="14.25" customHeight="1" x14ac:dyDescent="0.2">
      <c r="AJ782" s="50" t="str">
        <f t="shared" si="68"/>
        <v xml:space="preserve">[{'Camera Information':{'Identifier':'','Number':,'Group':,'Name':  ,'Location':,'Description': </v>
      </c>
    </row>
    <row r="783" spans="36:36" ht="14.25" customHeight="1" x14ac:dyDescent="0.2">
      <c r="AJ783" s="50" t="str">
        <f t="shared" si="68"/>
        <v xml:space="preserve">[{'Camera Information':{'Identifier':'','Number':,'Group':,'Name':  ,'Location':,'Description': </v>
      </c>
    </row>
    <row r="784" spans="36:36" ht="14.25" customHeight="1" x14ac:dyDescent="0.2">
      <c r="AJ784" s="50" t="str">
        <f t="shared" si="68"/>
        <v xml:space="preserve">[{'Camera Information':{'Identifier':'','Number':,'Group':,'Name':  ,'Location':,'Description': </v>
      </c>
    </row>
    <row r="785" spans="36:36" ht="14.25" customHeight="1" x14ac:dyDescent="0.2">
      <c r="AJ785" s="50" t="str">
        <f t="shared" si="68"/>
        <v xml:space="preserve">[{'Camera Information':{'Identifier':'','Number':,'Group':,'Name':  ,'Location':,'Description': </v>
      </c>
    </row>
    <row r="786" spans="36:36" ht="14.25" customHeight="1" x14ac:dyDescent="0.2">
      <c r="AJ786" s="50" t="str">
        <f t="shared" si="68"/>
        <v xml:space="preserve">[{'Camera Information':{'Identifier':'','Number':,'Group':,'Name':  ,'Location':,'Description': </v>
      </c>
    </row>
    <row r="787" spans="36:36" ht="14.25" customHeight="1" x14ac:dyDescent="0.2">
      <c r="AJ787" s="50" t="str">
        <f t="shared" si="68"/>
        <v xml:space="preserve">[{'Camera Information':{'Identifier':'','Number':,'Group':,'Name':  ,'Location':,'Description': </v>
      </c>
    </row>
    <row r="788" spans="36:36" ht="14.25" customHeight="1" x14ac:dyDescent="0.2">
      <c r="AJ788" s="50" t="str">
        <f t="shared" si="68"/>
        <v xml:space="preserve">[{'Camera Information':{'Identifier':'','Number':,'Group':,'Name':  ,'Location':,'Description': </v>
      </c>
    </row>
    <row r="789" spans="36:36" ht="14.25" customHeight="1" x14ac:dyDescent="0.2">
      <c r="AJ789" s="50" t="str">
        <f t="shared" si="68"/>
        <v xml:space="preserve">[{'Camera Information':{'Identifier':'','Number':,'Group':,'Name':  ,'Location':,'Description': </v>
      </c>
    </row>
    <row r="790" spans="36:36" ht="14.25" customHeight="1" x14ac:dyDescent="0.2">
      <c r="AJ790" s="50" t="str">
        <f t="shared" si="68"/>
        <v xml:space="preserve">[{'Camera Information':{'Identifier':'','Number':,'Group':,'Name':  ,'Location':,'Description': </v>
      </c>
    </row>
    <row r="791" spans="36:36" ht="14.25" customHeight="1" x14ac:dyDescent="0.2">
      <c r="AJ791" s="50" t="str">
        <f t="shared" si="68"/>
        <v xml:space="preserve">[{'Camera Information':{'Identifier':'','Number':,'Group':,'Name':  ,'Location':,'Description': </v>
      </c>
    </row>
    <row r="792" spans="36:36" ht="14.25" customHeight="1" x14ac:dyDescent="0.2">
      <c r="AJ792" s="50" t="str">
        <f t="shared" si="68"/>
        <v xml:space="preserve">[{'Camera Information':{'Identifier':'','Number':,'Group':,'Name':  ,'Location':,'Description': </v>
      </c>
    </row>
    <row r="793" spans="36:36" ht="14.25" customHeight="1" x14ac:dyDescent="0.2">
      <c r="AJ793" s="50" t="str">
        <f t="shared" si="68"/>
        <v xml:space="preserve">[{'Camera Information':{'Identifier':'','Number':,'Group':,'Name':  ,'Location':,'Description': </v>
      </c>
    </row>
    <row r="794" spans="36:36" ht="14.25" customHeight="1" x14ac:dyDescent="0.2">
      <c r="AJ794" s="50" t="str">
        <f t="shared" si="68"/>
        <v xml:space="preserve">[{'Camera Information':{'Identifier':'','Number':,'Group':,'Name':  ,'Location':,'Description': </v>
      </c>
    </row>
    <row r="795" spans="36:36" ht="14.25" customHeight="1" x14ac:dyDescent="0.2">
      <c r="AJ795" s="50" t="str">
        <f t="shared" si="68"/>
        <v xml:space="preserve">[{'Camera Information':{'Identifier':'','Number':,'Group':,'Name':  ,'Location':,'Description': </v>
      </c>
    </row>
    <row r="796" spans="36:36" ht="14.25" customHeight="1" x14ac:dyDescent="0.2">
      <c r="AJ796" s="50" t="str">
        <f t="shared" si="68"/>
        <v xml:space="preserve">[{'Camera Information':{'Identifier':'','Number':,'Group':,'Name':  ,'Location':,'Description': </v>
      </c>
    </row>
    <row r="797" spans="36:36" ht="14.25" customHeight="1" x14ac:dyDescent="0.2">
      <c r="AJ797" s="50" t="str">
        <f t="shared" si="68"/>
        <v xml:space="preserve">[{'Camera Information':{'Identifier':'','Number':,'Group':,'Name':  ,'Location':,'Description': </v>
      </c>
    </row>
    <row r="798" spans="36:36" ht="14.25" customHeight="1" x14ac:dyDescent="0.2">
      <c r="AJ798" s="50" t="str">
        <f t="shared" si="68"/>
        <v xml:space="preserve">[{'Camera Information':{'Identifier':'','Number':,'Group':,'Name':  ,'Location':,'Description': </v>
      </c>
    </row>
    <row r="799" spans="36:36" ht="14.25" customHeight="1" x14ac:dyDescent="0.2">
      <c r="AJ799" s="50" t="str">
        <f t="shared" si="68"/>
        <v xml:space="preserve">[{'Camera Information':{'Identifier':'','Number':,'Group':,'Name':  ,'Location':,'Description': </v>
      </c>
    </row>
    <row r="800" spans="36:36" ht="14.25" customHeight="1" x14ac:dyDescent="0.2">
      <c r="AJ800" s="50" t="str">
        <f t="shared" si="68"/>
        <v xml:space="preserve">[{'Camera Information':{'Identifier':'','Number':,'Group':,'Name':  ,'Location':,'Description': </v>
      </c>
    </row>
    <row r="801" spans="36:36" ht="14.25" customHeight="1" x14ac:dyDescent="0.2">
      <c r="AJ801" s="50" t="str">
        <f t="shared" si="68"/>
        <v xml:space="preserve">[{'Camera Information':{'Identifier':'','Number':,'Group':,'Name':  ,'Location':,'Description': </v>
      </c>
    </row>
    <row r="802" spans="36:36" ht="14.25" customHeight="1" x14ac:dyDescent="0.2">
      <c r="AJ802" s="50" t="str">
        <f t="shared" si="68"/>
        <v xml:space="preserve">[{'Camera Information':{'Identifier':'','Number':,'Group':,'Name':  ,'Location':,'Description': </v>
      </c>
    </row>
    <row r="803" spans="36:36" ht="14.25" customHeight="1" x14ac:dyDescent="0.2">
      <c r="AJ803" s="50" t="str">
        <f t="shared" si="68"/>
        <v xml:space="preserve">[{'Camera Information':{'Identifier':'','Number':,'Group':,'Name':  ,'Location':,'Description': </v>
      </c>
    </row>
    <row r="804" spans="36:36" ht="14.25" customHeight="1" x14ac:dyDescent="0.2">
      <c r="AJ804" s="50" t="str">
        <f t="shared" si="68"/>
        <v xml:space="preserve">[{'Camera Information':{'Identifier':'','Number':,'Group':,'Name':  ,'Location':,'Description': </v>
      </c>
    </row>
    <row r="805" spans="36:36" ht="14.25" customHeight="1" x14ac:dyDescent="0.2">
      <c r="AJ805" s="50" t="str">
        <f t="shared" si="68"/>
        <v xml:space="preserve">[{'Camera Information':{'Identifier':'','Number':,'Group':,'Name':  ,'Location':,'Description': </v>
      </c>
    </row>
    <row r="806" spans="36:36" ht="14.25" customHeight="1" x14ac:dyDescent="0.2">
      <c r="AJ806" s="50" t="str">
        <f t="shared" si="68"/>
        <v xml:space="preserve">[{'Camera Information':{'Identifier':'','Number':,'Group':,'Name':  ,'Location':,'Description': </v>
      </c>
    </row>
    <row r="807" spans="36:36" ht="14.25" customHeight="1" x14ac:dyDescent="0.2">
      <c r="AJ807" s="50" t="str">
        <f t="shared" si="68"/>
        <v xml:space="preserve">[{'Camera Information':{'Identifier':'','Number':,'Group':,'Name':  ,'Location':,'Description': </v>
      </c>
    </row>
    <row r="808" spans="36:36" ht="14.25" customHeight="1" x14ac:dyDescent="0.2">
      <c r="AJ808" s="50" t="str">
        <f t="shared" si="68"/>
        <v xml:space="preserve">[{'Camera Information':{'Identifier':'','Number':,'Group':,'Name':  ,'Location':,'Description': </v>
      </c>
    </row>
    <row r="809" spans="36:36" ht="14.25" customHeight="1" x14ac:dyDescent="0.2">
      <c r="AJ809" s="50" t="str">
        <f t="shared" si="68"/>
        <v xml:space="preserve">[{'Camera Information':{'Identifier':'','Number':,'Group':,'Name':  ,'Location':,'Description': </v>
      </c>
    </row>
    <row r="810" spans="36:36" ht="14.25" customHeight="1" x14ac:dyDescent="0.2">
      <c r="AJ810" s="50" t="str">
        <f t="shared" si="68"/>
        <v xml:space="preserve">[{'Camera Information':{'Identifier':'','Number':,'Group':,'Name':  ,'Location':,'Description': </v>
      </c>
    </row>
    <row r="811" spans="36:36" ht="14.25" customHeight="1" x14ac:dyDescent="0.2">
      <c r="AJ811" s="50" t="str">
        <f t="shared" si="68"/>
        <v xml:space="preserve">[{'Camera Information':{'Identifier':'','Number':,'Group':,'Name':  ,'Location':,'Description': </v>
      </c>
    </row>
    <row r="812" spans="36:36" ht="14.25" customHeight="1" x14ac:dyDescent="0.2">
      <c r="AJ812" s="50" t="str">
        <f t="shared" si="68"/>
        <v xml:space="preserve">[{'Camera Information':{'Identifier':'','Number':,'Group':,'Name':  ,'Location':,'Description': </v>
      </c>
    </row>
    <row r="813" spans="36:36" ht="14.25" customHeight="1" x14ac:dyDescent="0.2">
      <c r="AJ813" s="50" t="str">
        <f t="shared" si="68"/>
        <v xml:space="preserve">[{'Camera Information':{'Identifier':'','Number':,'Group':,'Name':  ,'Location':,'Description': </v>
      </c>
    </row>
    <row r="814" spans="36:36" ht="14.25" customHeight="1" x14ac:dyDescent="0.2">
      <c r="AJ814" s="50" t="str">
        <f t="shared" si="68"/>
        <v xml:space="preserve">[{'Camera Information':{'Identifier':'','Number':,'Group':,'Name':  ,'Location':,'Description': </v>
      </c>
    </row>
    <row r="815" spans="36:36" ht="14.25" customHeight="1" x14ac:dyDescent="0.2">
      <c r="AJ815" s="50" t="str">
        <f t="shared" si="68"/>
        <v xml:space="preserve">[{'Camera Information':{'Identifier':'','Number':,'Group':,'Name':  ,'Location':,'Description': </v>
      </c>
    </row>
    <row r="816" spans="36:36" ht="14.25" customHeight="1" x14ac:dyDescent="0.2">
      <c r="AJ816" s="50" t="str">
        <f t="shared" si="68"/>
        <v xml:space="preserve">[{'Camera Information':{'Identifier':'','Number':,'Group':,'Name':  ,'Location':,'Description': </v>
      </c>
    </row>
    <row r="817" spans="36:36" ht="14.25" customHeight="1" x14ac:dyDescent="0.2">
      <c r="AJ817" s="50" t="str">
        <f t="shared" si="68"/>
        <v xml:space="preserve">[{'Camera Information':{'Identifier':'','Number':,'Group':,'Name':  ,'Location':,'Description': </v>
      </c>
    </row>
    <row r="818" spans="36:36" ht="14.25" customHeight="1" x14ac:dyDescent="0.2">
      <c r="AJ818" s="50" t="str">
        <f t="shared" si="68"/>
        <v xml:space="preserve">[{'Camera Information':{'Identifier':'','Number':,'Group':,'Name':  ,'Location':,'Description': </v>
      </c>
    </row>
    <row r="819" spans="36:36" ht="14.25" customHeight="1" x14ac:dyDescent="0.2">
      <c r="AJ819" s="50" t="str">
        <f t="shared" si="68"/>
        <v xml:space="preserve">[{'Camera Information':{'Identifier':'','Number':,'Group':,'Name':  ,'Location':,'Description': </v>
      </c>
    </row>
    <row r="820" spans="36:36" ht="14.25" customHeight="1" x14ac:dyDescent="0.2">
      <c r="AJ820" s="50" t="str">
        <f t="shared" si="68"/>
        <v xml:space="preserve">[{'Camera Information':{'Identifier':'','Number':,'Group':,'Name':  ,'Location':,'Description': </v>
      </c>
    </row>
    <row r="821" spans="36:36" ht="14.25" customHeight="1" x14ac:dyDescent="0.2">
      <c r="AJ821" s="50" t="str">
        <f t="shared" si="68"/>
        <v xml:space="preserve">[{'Camera Information':{'Identifier':'','Number':,'Group':,'Name':  ,'Location':,'Description': </v>
      </c>
    </row>
    <row r="822" spans="36:36" ht="14.25" customHeight="1" x14ac:dyDescent="0.2">
      <c r="AJ822" s="50" t="str">
        <f t="shared" si="68"/>
        <v xml:space="preserve">[{'Camera Information':{'Identifier':'','Number':,'Group':,'Name':  ,'Location':,'Description': </v>
      </c>
    </row>
    <row r="823" spans="36:36" ht="14.25" customHeight="1" x14ac:dyDescent="0.2">
      <c r="AJ823" s="50" t="str">
        <f t="shared" si="68"/>
        <v xml:space="preserve">[{'Camera Information':{'Identifier':'','Number':,'Group':,'Name':  ,'Location':,'Description': </v>
      </c>
    </row>
    <row r="824" spans="36:36" ht="14.25" customHeight="1" x14ac:dyDescent="0.2">
      <c r="AJ824" s="50" t="str">
        <f t="shared" si="68"/>
        <v xml:space="preserve">[{'Camera Information':{'Identifier':'','Number':,'Group':,'Name':  ,'Location':,'Description': </v>
      </c>
    </row>
    <row r="825" spans="36:36" ht="14.25" customHeight="1" x14ac:dyDescent="0.2">
      <c r="AJ825" s="50" t="str">
        <f t="shared" si="68"/>
        <v xml:space="preserve">[{'Camera Information':{'Identifier':'','Number':,'Group':,'Name':  ,'Location':,'Description': </v>
      </c>
    </row>
    <row r="826" spans="36:36" ht="14.25" customHeight="1" x14ac:dyDescent="0.2">
      <c r="AJ826" s="50" t="str">
        <f t="shared" si="68"/>
        <v xml:space="preserve">[{'Camera Information':{'Identifier':'','Number':,'Group':,'Name':  ,'Location':,'Description': </v>
      </c>
    </row>
    <row r="827" spans="36:36" ht="14.25" customHeight="1" x14ac:dyDescent="0.2">
      <c r="AJ827" s="50" t="str">
        <f t="shared" si="68"/>
        <v xml:space="preserve">[{'Camera Information':{'Identifier':'','Number':,'Group':,'Name':  ,'Location':,'Description': </v>
      </c>
    </row>
    <row r="828" spans="36:36" ht="14.25" customHeight="1" x14ac:dyDescent="0.2">
      <c r="AJ828" s="50" t="str">
        <f t="shared" si="68"/>
        <v xml:space="preserve">[{'Camera Information':{'Identifier':'','Number':,'Group':,'Name':  ,'Location':,'Description': </v>
      </c>
    </row>
    <row r="829" spans="36:36" ht="14.25" customHeight="1" x14ac:dyDescent="0.2">
      <c r="AJ829" s="50" t="str">
        <f t="shared" si="68"/>
        <v xml:space="preserve">[{'Camera Information':{'Identifier':'','Number':,'Group':,'Name':  ,'Location':,'Description': </v>
      </c>
    </row>
    <row r="830" spans="36:36" ht="14.25" customHeight="1" x14ac:dyDescent="0.2">
      <c r="AJ830" s="50" t="str">
        <f t="shared" si="68"/>
        <v xml:space="preserve">[{'Camera Information':{'Identifier':'','Number':,'Group':,'Name':  ,'Location':,'Description': </v>
      </c>
    </row>
    <row r="831" spans="36:36" ht="14.25" customHeight="1" x14ac:dyDescent="0.2">
      <c r="AJ831" s="50" t="str">
        <f t="shared" si="68"/>
        <v xml:space="preserve">[{'Camera Information':{'Identifier':'','Number':,'Group':,'Name':  ,'Location':,'Description': </v>
      </c>
    </row>
    <row r="832" spans="36:36" ht="14.25" customHeight="1" x14ac:dyDescent="0.2">
      <c r="AJ832" s="50" t="str">
        <f t="shared" si="68"/>
        <v xml:space="preserve">[{'Camera Information':{'Identifier':'','Number':,'Group':,'Name':  ,'Location':,'Description': </v>
      </c>
    </row>
    <row r="833" spans="36:36" ht="14.25" customHeight="1" x14ac:dyDescent="0.2">
      <c r="AJ833" s="50" t="str">
        <f t="shared" si="68"/>
        <v xml:space="preserve">[{'Camera Information':{'Identifier':'','Number':,'Group':,'Name':  ,'Location':,'Description': </v>
      </c>
    </row>
    <row r="834" spans="36:36" ht="14.25" customHeight="1" x14ac:dyDescent="0.2">
      <c r="AJ834" s="50" t="str">
        <f t="shared" si="68"/>
        <v xml:space="preserve">[{'Camera Information':{'Identifier':'','Number':,'Group':,'Name':  ,'Location':,'Description': </v>
      </c>
    </row>
    <row r="835" spans="36:36" ht="14.25" customHeight="1" x14ac:dyDescent="0.2">
      <c r="AJ835" s="50" t="str">
        <f t="shared" ref="AJ835:AJ898" si="69">CONCATENATE("[","{","'Camera Information':","{","'Identifier':","'",A835,"'",",","'Number':",B835,",","'Group':",C835,",","'Name':",C835," ",D835," ",I835,",","'Location':",F835,",","'Description':",C835," ",)</f>
        <v xml:space="preserve">[{'Camera Information':{'Identifier':'','Number':,'Group':,'Name':  ,'Location':,'Description': </v>
      </c>
    </row>
    <row r="836" spans="36:36" ht="14.25" customHeight="1" x14ac:dyDescent="0.2">
      <c r="AJ836" s="50" t="str">
        <f t="shared" si="69"/>
        <v xml:space="preserve">[{'Camera Information':{'Identifier':'','Number':,'Group':,'Name':  ,'Location':,'Description': </v>
      </c>
    </row>
    <row r="837" spans="36:36" ht="14.25" customHeight="1" x14ac:dyDescent="0.2">
      <c r="AJ837" s="50" t="str">
        <f t="shared" si="69"/>
        <v xml:space="preserve">[{'Camera Information':{'Identifier':'','Number':,'Group':,'Name':  ,'Location':,'Description': </v>
      </c>
    </row>
    <row r="838" spans="36:36" ht="14.25" customHeight="1" x14ac:dyDescent="0.2">
      <c r="AJ838" s="50" t="str">
        <f t="shared" si="69"/>
        <v xml:space="preserve">[{'Camera Information':{'Identifier':'','Number':,'Group':,'Name':  ,'Location':,'Description': </v>
      </c>
    </row>
    <row r="839" spans="36:36" ht="14.25" customHeight="1" x14ac:dyDescent="0.2">
      <c r="AJ839" s="50" t="str">
        <f t="shared" si="69"/>
        <v xml:space="preserve">[{'Camera Information':{'Identifier':'','Number':,'Group':,'Name':  ,'Location':,'Description': </v>
      </c>
    </row>
    <row r="840" spans="36:36" ht="14.25" customHeight="1" x14ac:dyDescent="0.2">
      <c r="AJ840" s="50" t="str">
        <f t="shared" si="69"/>
        <v xml:space="preserve">[{'Camera Information':{'Identifier':'','Number':,'Group':,'Name':  ,'Location':,'Description': </v>
      </c>
    </row>
    <row r="841" spans="36:36" ht="14.25" customHeight="1" x14ac:dyDescent="0.2">
      <c r="AJ841" s="50" t="str">
        <f t="shared" si="69"/>
        <v xml:space="preserve">[{'Camera Information':{'Identifier':'','Number':,'Group':,'Name':  ,'Location':,'Description': </v>
      </c>
    </row>
    <row r="842" spans="36:36" ht="14.25" customHeight="1" x14ac:dyDescent="0.2">
      <c r="AJ842" s="50" t="str">
        <f t="shared" si="69"/>
        <v xml:space="preserve">[{'Camera Information':{'Identifier':'','Number':,'Group':,'Name':  ,'Location':,'Description': </v>
      </c>
    </row>
    <row r="843" spans="36:36" ht="14.25" customHeight="1" x14ac:dyDescent="0.2">
      <c r="AJ843" s="50" t="str">
        <f t="shared" si="69"/>
        <v xml:space="preserve">[{'Camera Information':{'Identifier':'','Number':,'Group':,'Name':  ,'Location':,'Description': </v>
      </c>
    </row>
    <row r="844" spans="36:36" ht="14.25" customHeight="1" x14ac:dyDescent="0.2">
      <c r="AJ844" s="50" t="str">
        <f t="shared" si="69"/>
        <v xml:space="preserve">[{'Camera Information':{'Identifier':'','Number':,'Group':,'Name':  ,'Location':,'Description': </v>
      </c>
    </row>
    <row r="845" spans="36:36" ht="14.25" customHeight="1" x14ac:dyDescent="0.2">
      <c r="AJ845" s="50" t="str">
        <f t="shared" si="69"/>
        <v xml:space="preserve">[{'Camera Information':{'Identifier':'','Number':,'Group':,'Name':  ,'Location':,'Description': </v>
      </c>
    </row>
    <row r="846" spans="36:36" ht="14.25" customHeight="1" x14ac:dyDescent="0.2">
      <c r="AJ846" s="50" t="str">
        <f t="shared" si="69"/>
        <v xml:space="preserve">[{'Camera Information':{'Identifier':'','Number':,'Group':,'Name':  ,'Location':,'Description': </v>
      </c>
    </row>
    <row r="847" spans="36:36" ht="14.25" customHeight="1" x14ac:dyDescent="0.2">
      <c r="AJ847" s="50" t="str">
        <f t="shared" si="69"/>
        <v xml:space="preserve">[{'Camera Information':{'Identifier':'','Number':,'Group':,'Name':  ,'Location':,'Description': </v>
      </c>
    </row>
    <row r="848" spans="36:36" ht="14.25" customHeight="1" x14ac:dyDescent="0.2">
      <c r="AJ848" s="50" t="str">
        <f t="shared" si="69"/>
        <v xml:space="preserve">[{'Camera Information':{'Identifier':'','Number':,'Group':,'Name':  ,'Location':,'Description': </v>
      </c>
    </row>
    <row r="849" spans="36:36" ht="14.25" customHeight="1" x14ac:dyDescent="0.2">
      <c r="AJ849" s="50" t="str">
        <f t="shared" si="69"/>
        <v xml:space="preserve">[{'Camera Information':{'Identifier':'','Number':,'Group':,'Name':  ,'Location':,'Description': </v>
      </c>
    </row>
    <row r="850" spans="36:36" ht="14.25" customHeight="1" x14ac:dyDescent="0.2">
      <c r="AJ850" s="50" t="str">
        <f t="shared" si="69"/>
        <v xml:space="preserve">[{'Camera Information':{'Identifier':'','Number':,'Group':,'Name':  ,'Location':,'Description': </v>
      </c>
    </row>
    <row r="851" spans="36:36" ht="14.25" customHeight="1" x14ac:dyDescent="0.2">
      <c r="AJ851" s="50" t="str">
        <f t="shared" si="69"/>
        <v xml:space="preserve">[{'Camera Information':{'Identifier':'','Number':,'Group':,'Name':  ,'Location':,'Description': </v>
      </c>
    </row>
    <row r="852" spans="36:36" ht="14.25" customHeight="1" x14ac:dyDescent="0.2">
      <c r="AJ852" s="50" t="str">
        <f t="shared" si="69"/>
        <v xml:space="preserve">[{'Camera Information':{'Identifier':'','Number':,'Group':,'Name':  ,'Location':,'Description': </v>
      </c>
    </row>
    <row r="853" spans="36:36" ht="14.25" customHeight="1" x14ac:dyDescent="0.2">
      <c r="AJ853" s="50" t="str">
        <f t="shared" si="69"/>
        <v xml:space="preserve">[{'Camera Information':{'Identifier':'','Number':,'Group':,'Name':  ,'Location':,'Description': </v>
      </c>
    </row>
    <row r="854" spans="36:36" ht="14.25" customHeight="1" x14ac:dyDescent="0.2">
      <c r="AJ854" s="50" t="str">
        <f t="shared" si="69"/>
        <v xml:space="preserve">[{'Camera Information':{'Identifier':'','Number':,'Group':,'Name':  ,'Location':,'Description': </v>
      </c>
    </row>
    <row r="855" spans="36:36" ht="14.25" customHeight="1" x14ac:dyDescent="0.2">
      <c r="AJ855" s="50" t="str">
        <f t="shared" si="69"/>
        <v xml:space="preserve">[{'Camera Information':{'Identifier':'','Number':,'Group':,'Name':  ,'Location':,'Description': </v>
      </c>
    </row>
    <row r="856" spans="36:36" ht="14.25" customHeight="1" x14ac:dyDescent="0.2">
      <c r="AJ856" s="50" t="str">
        <f t="shared" si="69"/>
        <v xml:space="preserve">[{'Camera Information':{'Identifier':'','Number':,'Group':,'Name':  ,'Location':,'Description': </v>
      </c>
    </row>
    <row r="857" spans="36:36" ht="14.25" customHeight="1" x14ac:dyDescent="0.2">
      <c r="AJ857" s="50" t="str">
        <f t="shared" si="69"/>
        <v xml:space="preserve">[{'Camera Information':{'Identifier':'','Number':,'Group':,'Name':  ,'Location':,'Description': </v>
      </c>
    </row>
    <row r="858" spans="36:36" ht="14.25" customHeight="1" x14ac:dyDescent="0.2">
      <c r="AJ858" s="50" t="str">
        <f t="shared" si="69"/>
        <v xml:space="preserve">[{'Camera Information':{'Identifier':'','Number':,'Group':,'Name':  ,'Location':,'Description': </v>
      </c>
    </row>
    <row r="859" spans="36:36" ht="14.25" customHeight="1" x14ac:dyDescent="0.2">
      <c r="AJ859" s="50" t="str">
        <f t="shared" si="69"/>
        <v xml:space="preserve">[{'Camera Information':{'Identifier':'','Number':,'Group':,'Name':  ,'Location':,'Description': </v>
      </c>
    </row>
    <row r="860" spans="36:36" ht="14.25" customHeight="1" x14ac:dyDescent="0.2">
      <c r="AJ860" s="50" t="str">
        <f t="shared" si="69"/>
        <v xml:space="preserve">[{'Camera Information':{'Identifier':'','Number':,'Group':,'Name':  ,'Location':,'Description': </v>
      </c>
    </row>
    <row r="861" spans="36:36" ht="14.25" customHeight="1" x14ac:dyDescent="0.2">
      <c r="AJ861" s="50" t="str">
        <f t="shared" si="69"/>
        <v xml:space="preserve">[{'Camera Information':{'Identifier':'','Number':,'Group':,'Name':  ,'Location':,'Description': </v>
      </c>
    </row>
    <row r="862" spans="36:36" ht="14.25" customHeight="1" x14ac:dyDescent="0.2">
      <c r="AJ862" s="50" t="str">
        <f t="shared" si="69"/>
        <v xml:space="preserve">[{'Camera Information':{'Identifier':'','Number':,'Group':,'Name':  ,'Location':,'Description': </v>
      </c>
    </row>
    <row r="863" spans="36:36" ht="14.25" customHeight="1" x14ac:dyDescent="0.2">
      <c r="AJ863" s="50" t="str">
        <f t="shared" si="69"/>
        <v xml:space="preserve">[{'Camera Information':{'Identifier':'','Number':,'Group':,'Name':  ,'Location':,'Description': </v>
      </c>
    </row>
    <row r="864" spans="36:36" ht="14.25" customHeight="1" x14ac:dyDescent="0.2">
      <c r="AJ864" s="50" t="str">
        <f t="shared" si="69"/>
        <v xml:space="preserve">[{'Camera Information':{'Identifier':'','Number':,'Group':,'Name':  ,'Location':,'Description': </v>
      </c>
    </row>
    <row r="865" spans="36:36" ht="14.25" customHeight="1" x14ac:dyDescent="0.2">
      <c r="AJ865" s="50" t="str">
        <f t="shared" si="69"/>
        <v xml:space="preserve">[{'Camera Information':{'Identifier':'','Number':,'Group':,'Name':  ,'Location':,'Description': </v>
      </c>
    </row>
    <row r="866" spans="36:36" ht="14.25" customHeight="1" x14ac:dyDescent="0.2">
      <c r="AJ866" s="50" t="str">
        <f t="shared" si="69"/>
        <v xml:space="preserve">[{'Camera Information':{'Identifier':'','Number':,'Group':,'Name':  ,'Location':,'Description': </v>
      </c>
    </row>
    <row r="867" spans="36:36" ht="14.25" customHeight="1" x14ac:dyDescent="0.2">
      <c r="AJ867" s="50" t="str">
        <f t="shared" si="69"/>
        <v xml:space="preserve">[{'Camera Information':{'Identifier':'','Number':,'Group':,'Name':  ,'Location':,'Description': </v>
      </c>
    </row>
    <row r="868" spans="36:36" ht="14.25" customHeight="1" x14ac:dyDescent="0.2">
      <c r="AJ868" s="50" t="str">
        <f t="shared" si="69"/>
        <v xml:space="preserve">[{'Camera Information':{'Identifier':'','Number':,'Group':,'Name':  ,'Location':,'Description': </v>
      </c>
    </row>
    <row r="869" spans="36:36" ht="14.25" customHeight="1" x14ac:dyDescent="0.2">
      <c r="AJ869" s="50" t="str">
        <f t="shared" si="69"/>
        <v xml:space="preserve">[{'Camera Information':{'Identifier':'','Number':,'Group':,'Name':  ,'Location':,'Description': </v>
      </c>
    </row>
    <row r="870" spans="36:36" ht="14.25" customHeight="1" x14ac:dyDescent="0.2">
      <c r="AJ870" s="50" t="str">
        <f t="shared" si="69"/>
        <v xml:space="preserve">[{'Camera Information':{'Identifier':'','Number':,'Group':,'Name':  ,'Location':,'Description': </v>
      </c>
    </row>
    <row r="871" spans="36:36" ht="14.25" customHeight="1" x14ac:dyDescent="0.2">
      <c r="AJ871" s="50" t="str">
        <f t="shared" si="69"/>
        <v xml:space="preserve">[{'Camera Information':{'Identifier':'','Number':,'Group':,'Name':  ,'Location':,'Description': </v>
      </c>
    </row>
    <row r="872" spans="36:36" ht="14.25" customHeight="1" x14ac:dyDescent="0.2">
      <c r="AJ872" s="50" t="str">
        <f t="shared" si="69"/>
        <v xml:space="preserve">[{'Camera Information':{'Identifier':'','Number':,'Group':,'Name':  ,'Location':,'Description': </v>
      </c>
    </row>
    <row r="873" spans="36:36" ht="14.25" customHeight="1" x14ac:dyDescent="0.2">
      <c r="AJ873" s="50" t="str">
        <f t="shared" si="69"/>
        <v xml:space="preserve">[{'Camera Information':{'Identifier':'','Number':,'Group':,'Name':  ,'Location':,'Description': </v>
      </c>
    </row>
    <row r="874" spans="36:36" ht="14.25" customHeight="1" x14ac:dyDescent="0.2">
      <c r="AJ874" s="50" t="str">
        <f t="shared" si="69"/>
        <v xml:space="preserve">[{'Camera Information':{'Identifier':'','Number':,'Group':,'Name':  ,'Location':,'Description': </v>
      </c>
    </row>
    <row r="875" spans="36:36" ht="14.25" customHeight="1" x14ac:dyDescent="0.2">
      <c r="AJ875" s="50" t="str">
        <f t="shared" si="69"/>
        <v xml:space="preserve">[{'Camera Information':{'Identifier':'','Number':,'Group':,'Name':  ,'Location':,'Description': </v>
      </c>
    </row>
    <row r="876" spans="36:36" ht="14.25" customHeight="1" x14ac:dyDescent="0.2">
      <c r="AJ876" s="50" t="str">
        <f t="shared" si="69"/>
        <v xml:space="preserve">[{'Camera Information':{'Identifier':'','Number':,'Group':,'Name':  ,'Location':,'Description': </v>
      </c>
    </row>
    <row r="877" spans="36:36" ht="14.25" customHeight="1" x14ac:dyDescent="0.2">
      <c r="AJ877" s="50" t="str">
        <f t="shared" si="69"/>
        <v xml:space="preserve">[{'Camera Information':{'Identifier':'','Number':,'Group':,'Name':  ,'Location':,'Description': </v>
      </c>
    </row>
    <row r="878" spans="36:36" ht="14.25" customHeight="1" x14ac:dyDescent="0.2">
      <c r="AJ878" s="50" t="str">
        <f t="shared" si="69"/>
        <v xml:space="preserve">[{'Camera Information':{'Identifier':'','Number':,'Group':,'Name':  ,'Location':,'Description': </v>
      </c>
    </row>
    <row r="879" spans="36:36" ht="14.25" customHeight="1" x14ac:dyDescent="0.2">
      <c r="AJ879" s="50" t="str">
        <f t="shared" si="69"/>
        <v xml:space="preserve">[{'Camera Information':{'Identifier':'','Number':,'Group':,'Name':  ,'Location':,'Description': </v>
      </c>
    </row>
    <row r="880" spans="36:36" ht="14.25" customHeight="1" x14ac:dyDescent="0.2">
      <c r="AJ880" s="50" t="str">
        <f t="shared" si="69"/>
        <v xml:space="preserve">[{'Camera Information':{'Identifier':'','Number':,'Group':,'Name':  ,'Location':,'Description': </v>
      </c>
    </row>
    <row r="881" spans="36:36" ht="14.25" customHeight="1" x14ac:dyDescent="0.2">
      <c r="AJ881" s="50" t="str">
        <f t="shared" si="69"/>
        <v xml:space="preserve">[{'Camera Information':{'Identifier':'','Number':,'Group':,'Name':  ,'Location':,'Description': </v>
      </c>
    </row>
    <row r="882" spans="36:36" ht="14.25" customHeight="1" x14ac:dyDescent="0.2">
      <c r="AJ882" s="50" t="str">
        <f t="shared" si="69"/>
        <v xml:space="preserve">[{'Camera Information':{'Identifier':'','Number':,'Group':,'Name':  ,'Location':,'Description': </v>
      </c>
    </row>
    <row r="883" spans="36:36" ht="14.25" customHeight="1" x14ac:dyDescent="0.2">
      <c r="AJ883" s="50" t="str">
        <f t="shared" si="69"/>
        <v xml:space="preserve">[{'Camera Information':{'Identifier':'','Number':,'Group':,'Name':  ,'Location':,'Description': </v>
      </c>
    </row>
    <row r="884" spans="36:36" ht="14.25" customHeight="1" x14ac:dyDescent="0.2">
      <c r="AJ884" s="50" t="str">
        <f t="shared" si="69"/>
        <v xml:space="preserve">[{'Camera Information':{'Identifier':'','Number':,'Group':,'Name':  ,'Location':,'Description': </v>
      </c>
    </row>
    <row r="885" spans="36:36" ht="14.25" customHeight="1" x14ac:dyDescent="0.2">
      <c r="AJ885" s="50" t="str">
        <f t="shared" si="69"/>
        <v xml:space="preserve">[{'Camera Information':{'Identifier':'','Number':,'Group':,'Name':  ,'Location':,'Description': </v>
      </c>
    </row>
    <row r="886" spans="36:36" ht="14.25" customHeight="1" x14ac:dyDescent="0.2">
      <c r="AJ886" s="50" t="str">
        <f t="shared" si="69"/>
        <v xml:space="preserve">[{'Camera Information':{'Identifier':'','Number':,'Group':,'Name':  ,'Location':,'Description': </v>
      </c>
    </row>
    <row r="887" spans="36:36" ht="14.25" customHeight="1" x14ac:dyDescent="0.2">
      <c r="AJ887" s="50" t="str">
        <f t="shared" si="69"/>
        <v xml:space="preserve">[{'Camera Information':{'Identifier':'','Number':,'Group':,'Name':  ,'Location':,'Description': </v>
      </c>
    </row>
    <row r="888" spans="36:36" ht="14.25" customHeight="1" x14ac:dyDescent="0.2">
      <c r="AJ888" s="50" t="str">
        <f t="shared" si="69"/>
        <v xml:space="preserve">[{'Camera Information':{'Identifier':'','Number':,'Group':,'Name':  ,'Location':,'Description': </v>
      </c>
    </row>
    <row r="889" spans="36:36" ht="14.25" customHeight="1" x14ac:dyDescent="0.2">
      <c r="AJ889" s="50" t="str">
        <f t="shared" si="69"/>
        <v xml:space="preserve">[{'Camera Information':{'Identifier':'','Number':,'Group':,'Name':  ,'Location':,'Description': </v>
      </c>
    </row>
    <row r="890" spans="36:36" ht="14.25" customHeight="1" x14ac:dyDescent="0.2">
      <c r="AJ890" s="50" t="str">
        <f t="shared" si="69"/>
        <v xml:space="preserve">[{'Camera Information':{'Identifier':'','Number':,'Group':,'Name':  ,'Location':,'Description': </v>
      </c>
    </row>
    <row r="891" spans="36:36" ht="14.25" customHeight="1" x14ac:dyDescent="0.2">
      <c r="AJ891" s="50" t="str">
        <f t="shared" si="69"/>
        <v xml:space="preserve">[{'Camera Information':{'Identifier':'','Number':,'Group':,'Name':  ,'Location':,'Description': </v>
      </c>
    </row>
    <row r="892" spans="36:36" ht="14.25" customHeight="1" x14ac:dyDescent="0.2">
      <c r="AJ892" s="50" t="str">
        <f t="shared" si="69"/>
        <v xml:space="preserve">[{'Camera Information':{'Identifier':'','Number':,'Group':,'Name':  ,'Location':,'Description': </v>
      </c>
    </row>
    <row r="893" spans="36:36" ht="14.25" customHeight="1" x14ac:dyDescent="0.2">
      <c r="AJ893" s="50" t="str">
        <f t="shared" si="69"/>
        <v xml:space="preserve">[{'Camera Information':{'Identifier':'','Number':,'Group':,'Name':  ,'Location':,'Description': </v>
      </c>
    </row>
    <row r="894" spans="36:36" ht="14.25" customHeight="1" x14ac:dyDescent="0.2">
      <c r="AJ894" s="50" t="str">
        <f t="shared" si="69"/>
        <v xml:space="preserve">[{'Camera Information':{'Identifier':'','Number':,'Group':,'Name':  ,'Location':,'Description': </v>
      </c>
    </row>
    <row r="895" spans="36:36" ht="14.25" customHeight="1" x14ac:dyDescent="0.2">
      <c r="AJ895" s="50" t="str">
        <f t="shared" si="69"/>
        <v xml:space="preserve">[{'Camera Information':{'Identifier':'','Number':,'Group':,'Name':  ,'Location':,'Description': </v>
      </c>
    </row>
    <row r="896" spans="36:36" ht="14.25" customHeight="1" x14ac:dyDescent="0.2">
      <c r="AJ896" s="50" t="str">
        <f t="shared" si="69"/>
        <v xml:space="preserve">[{'Camera Information':{'Identifier':'','Number':,'Group':,'Name':  ,'Location':,'Description': </v>
      </c>
    </row>
    <row r="897" spans="36:36" ht="14.25" customHeight="1" x14ac:dyDescent="0.2">
      <c r="AJ897" s="50" t="str">
        <f t="shared" si="69"/>
        <v xml:space="preserve">[{'Camera Information':{'Identifier':'','Number':,'Group':,'Name':  ,'Location':,'Description': </v>
      </c>
    </row>
    <row r="898" spans="36:36" ht="14.25" customHeight="1" x14ac:dyDescent="0.2">
      <c r="AJ898" s="50" t="str">
        <f t="shared" si="69"/>
        <v xml:space="preserve">[{'Camera Information':{'Identifier':'','Number':,'Group':,'Name':  ,'Location':,'Description': </v>
      </c>
    </row>
    <row r="899" spans="36:36" ht="14.25" customHeight="1" x14ac:dyDescent="0.2">
      <c r="AJ899" s="50" t="str">
        <f t="shared" ref="AJ899:AJ936" si="70">CONCATENATE("[","{","'Camera Information':","{","'Identifier':","'",A899,"'",",","'Number':",B899,",","'Group':",C899,",","'Name':",C899," ",D899," ",I899,",","'Location':",F899,",","'Description':",C899," ",)</f>
        <v xml:space="preserve">[{'Camera Information':{'Identifier':'','Number':,'Group':,'Name':  ,'Location':,'Description': </v>
      </c>
    </row>
    <row r="900" spans="36:36" ht="14.25" customHeight="1" x14ac:dyDescent="0.2">
      <c r="AJ900" s="50" t="str">
        <f t="shared" si="70"/>
        <v xml:space="preserve">[{'Camera Information':{'Identifier':'','Number':,'Group':,'Name':  ,'Location':,'Description': </v>
      </c>
    </row>
    <row r="901" spans="36:36" ht="14.25" customHeight="1" x14ac:dyDescent="0.2">
      <c r="AJ901" s="50" t="str">
        <f t="shared" si="70"/>
        <v xml:space="preserve">[{'Camera Information':{'Identifier':'','Number':,'Group':,'Name':  ,'Location':,'Description': </v>
      </c>
    </row>
    <row r="902" spans="36:36" ht="14.25" customHeight="1" x14ac:dyDescent="0.2">
      <c r="AJ902" s="50" t="str">
        <f t="shared" si="70"/>
        <v xml:space="preserve">[{'Camera Information':{'Identifier':'','Number':,'Group':,'Name':  ,'Location':,'Description': </v>
      </c>
    </row>
    <row r="903" spans="36:36" ht="14.25" customHeight="1" x14ac:dyDescent="0.2">
      <c r="AJ903" s="50" t="str">
        <f t="shared" si="70"/>
        <v xml:space="preserve">[{'Camera Information':{'Identifier':'','Number':,'Group':,'Name':  ,'Location':,'Description': </v>
      </c>
    </row>
    <row r="904" spans="36:36" ht="14.25" customHeight="1" x14ac:dyDescent="0.2">
      <c r="AJ904" s="50" t="str">
        <f t="shared" si="70"/>
        <v xml:space="preserve">[{'Camera Information':{'Identifier':'','Number':,'Group':,'Name':  ,'Location':,'Description': </v>
      </c>
    </row>
    <row r="905" spans="36:36" ht="14.25" customHeight="1" x14ac:dyDescent="0.2">
      <c r="AJ905" s="50" t="str">
        <f t="shared" si="70"/>
        <v xml:space="preserve">[{'Camera Information':{'Identifier':'','Number':,'Group':,'Name':  ,'Location':,'Description': </v>
      </c>
    </row>
    <row r="906" spans="36:36" ht="14.25" customHeight="1" x14ac:dyDescent="0.2">
      <c r="AJ906" s="50" t="str">
        <f t="shared" si="70"/>
        <v xml:space="preserve">[{'Camera Information':{'Identifier':'','Number':,'Group':,'Name':  ,'Location':,'Description': </v>
      </c>
    </row>
    <row r="907" spans="36:36" ht="14.25" customHeight="1" x14ac:dyDescent="0.2">
      <c r="AJ907" s="50" t="str">
        <f t="shared" si="70"/>
        <v xml:space="preserve">[{'Camera Information':{'Identifier':'','Number':,'Group':,'Name':  ,'Location':,'Description': </v>
      </c>
    </row>
    <row r="908" spans="36:36" ht="14.25" customHeight="1" x14ac:dyDescent="0.2">
      <c r="AJ908" s="50" t="str">
        <f t="shared" si="70"/>
        <v xml:space="preserve">[{'Camera Information':{'Identifier':'','Number':,'Group':,'Name':  ,'Location':,'Description': </v>
      </c>
    </row>
    <row r="909" spans="36:36" ht="14.25" customHeight="1" x14ac:dyDescent="0.2">
      <c r="AJ909" s="50" t="str">
        <f t="shared" si="70"/>
        <v xml:space="preserve">[{'Camera Information':{'Identifier':'','Number':,'Group':,'Name':  ,'Location':,'Description': </v>
      </c>
    </row>
    <row r="910" spans="36:36" ht="14.25" customHeight="1" x14ac:dyDescent="0.2">
      <c r="AJ910" s="50" t="str">
        <f t="shared" si="70"/>
        <v xml:space="preserve">[{'Camera Information':{'Identifier':'','Number':,'Group':,'Name':  ,'Location':,'Description': </v>
      </c>
    </row>
    <row r="911" spans="36:36" ht="14.25" customHeight="1" x14ac:dyDescent="0.2">
      <c r="AJ911" s="50" t="str">
        <f t="shared" si="70"/>
        <v xml:space="preserve">[{'Camera Information':{'Identifier':'','Number':,'Group':,'Name':  ,'Location':,'Description': </v>
      </c>
    </row>
    <row r="912" spans="36:36" ht="14.25" customHeight="1" x14ac:dyDescent="0.2">
      <c r="AJ912" s="50" t="str">
        <f t="shared" si="70"/>
        <v xml:space="preserve">[{'Camera Information':{'Identifier':'','Number':,'Group':,'Name':  ,'Location':,'Description': </v>
      </c>
    </row>
    <row r="913" spans="36:36" ht="14.25" customHeight="1" x14ac:dyDescent="0.2">
      <c r="AJ913" s="50" t="str">
        <f t="shared" si="70"/>
        <v xml:space="preserve">[{'Camera Information':{'Identifier':'','Number':,'Group':,'Name':  ,'Location':,'Description': </v>
      </c>
    </row>
    <row r="914" spans="36:36" ht="14.25" customHeight="1" x14ac:dyDescent="0.2">
      <c r="AJ914" s="50" t="str">
        <f t="shared" si="70"/>
        <v xml:space="preserve">[{'Camera Information':{'Identifier':'','Number':,'Group':,'Name':  ,'Location':,'Description': </v>
      </c>
    </row>
    <row r="915" spans="36:36" ht="14.25" customHeight="1" x14ac:dyDescent="0.2">
      <c r="AJ915" s="50" t="str">
        <f t="shared" si="70"/>
        <v xml:space="preserve">[{'Camera Information':{'Identifier':'','Number':,'Group':,'Name':  ,'Location':,'Description': </v>
      </c>
    </row>
    <row r="916" spans="36:36" ht="14.25" customHeight="1" x14ac:dyDescent="0.2">
      <c r="AJ916" s="50" t="str">
        <f t="shared" si="70"/>
        <v xml:space="preserve">[{'Camera Information':{'Identifier':'','Number':,'Group':,'Name':  ,'Location':,'Description': </v>
      </c>
    </row>
    <row r="917" spans="36:36" ht="14.25" customHeight="1" x14ac:dyDescent="0.2">
      <c r="AJ917" s="50" t="str">
        <f t="shared" si="70"/>
        <v xml:space="preserve">[{'Camera Information':{'Identifier':'','Number':,'Group':,'Name':  ,'Location':,'Description': </v>
      </c>
    </row>
    <row r="918" spans="36:36" ht="14.25" customHeight="1" x14ac:dyDescent="0.2">
      <c r="AJ918" s="50" t="str">
        <f t="shared" si="70"/>
        <v xml:space="preserve">[{'Camera Information':{'Identifier':'','Number':,'Group':,'Name':  ,'Location':,'Description': </v>
      </c>
    </row>
    <row r="919" spans="36:36" ht="14.25" customHeight="1" x14ac:dyDescent="0.2">
      <c r="AJ919" s="50" t="str">
        <f t="shared" si="70"/>
        <v xml:space="preserve">[{'Camera Information':{'Identifier':'','Number':,'Group':,'Name':  ,'Location':,'Description': </v>
      </c>
    </row>
    <row r="920" spans="36:36" ht="14.25" customHeight="1" x14ac:dyDescent="0.2">
      <c r="AJ920" s="50" t="str">
        <f t="shared" si="70"/>
        <v xml:space="preserve">[{'Camera Information':{'Identifier':'','Number':,'Group':,'Name':  ,'Location':,'Description': </v>
      </c>
    </row>
    <row r="921" spans="36:36" ht="14.25" customHeight="1" x14ac:dyDescent="0.2">
      <c r="AJ921" s="50" t="str">
        <f t="shared" si="70"/>
        <v xml:space="preserve">[{'Camera Information':{'Identifier':'','Number':,'Group':,'Name':  ,'Location':,'Description': </v>
      </c>
    </row>
    <row r="922" spans="36:36" ht="14.25" customHeight="1" x14ac:dyDescent="0.2">
      <c r="AJ922" s="50" t="str">
        <f t="shared" si="70"/>
        <v xml:space="preserve">[{'Camera Information':{'Identifier':'','Number':,'Group':,'Name':  ,'Location':,'Description': </v>
      </c>
    </row>
    <row r="923" spans="36:36" ht="14.25" customHeight="1" x14ac:dyDescent="0.2">
      <c r="AJ923" s="50" t="str">
        <f t="shared" si="70"/>
        <v xml:space="preserve">[{'Camera Information':{'Identifier':'','Number':,'Group':,'Name':  ,'Location':,'Description': </v>
      </c>
    </row>
    <row r="924" spans="36:36" ht="14.25" customHeight="1" x14ac:dyDescent="0.2">
      <c r="AJ924" s="50" t="str">
        <f t="shared" si="70"/>
        <v xml:space="preserve">[{'Camera Information':{'Identifier':'','Number':,'Group':,'Name':  ,'Location':,'Description': </v>
      </c>
    </row>
    <row r="925" spans="36:36" ht="14.25" customHeight="1" x14ac:dyDescent="0.2">
      <c r="AJ925" s="50" t="str">
        <f t="shared" si="70"/>
        <v xml:space="preserve">[{'Camera Information':{'Identifier':'','Number':,'Group':,'Name':  ,'Location':,'Description': </v>
      </c>
    </row>
    <row r="926" spans="36:36" ht="14.25" customHeight="1" x14ac:dyDescent="0.2">
      <c r="AJ926" s="50" t="str">
        <f t="shared" si="70"/>
        <v xml:space="preserve">[{'Camera Information':{'Identifier':'','Number':,'Group':,'Name':  ,'Location':,'Description': </v>
      </c>
    </row>
    <row r="927" spans="36:36" ht="14.25" customHeight="1" x14ac:dyDescent="0.2">
      <c r="AJ927" s="50" t="str">
        <f t="shared" si="70"/>
        <v xml:space="preserve">[{'Camera Information':{'Identifier':'','Number':,'Group':,'Name':  ,'Location':,'Description': </v>
      </c>
    </row>
    <row r="928" spans="36:36" ht="14.25" customHeight="1" x14ac:dyDescent="0.2">
      <c r="AJ928" s="50" t="str">
        <f t="shared" si="70"/>
        <v xml:space="preserve">[{'Camera Information':{'Identifier':'','Number':,'Group':,'Name':  ,'Location':,'Description': </v>
      </c>
    </row>
    <row r="929" spans="36:36" ht="14.25" customHeight="1" x14ac:dyDescent="0.2">
      <c r="AJ929" s="50" t="str">
        <f t="shared" si="70"/>
        <v xml:space="preserve">[{'Camera Information':{'Identifier':'','Number':,'Group':,'Name':  ,'Location':,'Description': </v>
      </c>
    </row>
    <row r="930" spans="36:36" ht="14.25" customHeight="1" x14ac:dyDescent="0.2">
      <c r="AJ930" s="50" t="str">
        <f t="shared" si="70"/>
        <v xml:space="preserve">[{'Camera Information':{'Identifier':'','Number':,'Group':,'Name':  ,'Location':,'Description': </v>
      </c>
    </row>
    <row r="931" spans="36:36" ht="14.25" customHeight="1" x14ac:dyDescent="0.2">
      <c r="AJ931" s="50" t="str">
        <f t="shared" si="70"/>
        <v xml:space="preserve">[{'Camera Information':{'Identifier':'','Number':,'Group':,'Name':  ,'Location':,'Description': </v>
      </c>
    </row>
    <row r="932" spans="36:36" ht="14.25" customHeight="1" x14ac:dyDescent="0.2">
      <c r="AJ932" s="50" t="str">
        <f t="shared" si="70"/>
        <v xml:space="preserve">[{'Camera Information':{'Identifier':'','Number':,'Group':,'Name':  ,'Location':,'Description': </v>
      </c>
    </row>
    <row r="933" spans="36:36" ht="14.25" customHeight="1" x14ac:dyDescent="0.2">
      <c r="AJ933" s="50" t="str">
        <f t="shared" si="70"/>
        <v xml:space="preserve">[{'Camera Information':{'Identifier':'','Number':,'Group':,'Name':  ,'Location':,'Description': </v>
      </c>
    </row>
    <row r="934" spans="36:36" ht="14.25" customHeight="1" x14ac:dyDescent="0.2">
      <c r="AJ934" s="50" t="str">
        <f t="shared" si="70"/>
        <v xml:space="preserve">[{'Camera Information':{'Identifier':'','Number':,'Group':,'Name':  ,'Location':,'Description': </v>
      </c>
    </row>
    <row r="935" spans="36:36" ht="14.25" customHeight="1" x14ac:dyDescent="0.2">
      <c r="AJ935" s="50" t="str">
        <f t="shared" si="70"/>
        <v xml:space="preserve">[{'Camera Information':{'Identifier':'','Number':,'Group':,'Name':  ,'Location':,'Description': </v>
      </c>
    </row>
    <row r="936" spans="36:36" ht="14.25" customHeight="1" x14ac:dyDescent="0.2">
      <c r="AJ936" s="50" t="str">
        <f t="shared" si="70"/>
        <v xml:space="preserve">[{'Camera Information':{'Identifier':'','Number':,'Group':,'Name':  ,'Location':,'Description': </v>
      </c>
    </row>
  </sheetData>
  <sheetProtection selectLockedCells="1" selectUnlockedCells="1"/>
  <autoFilter ref="A1:AH528"/>
  <pageMargins left="0.75" right="0.75" top="1" bottom="1" header="0.5" footer="0.5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36"/>
  <sheetViews>
    <sheetView topLeftCell="A217" workbookViewId="0">
      <selection activeCell="B253" sqref="B253:F253"/>
    </sheetView>
  </sheetViews>
  <sheetFormatPr baseColWidth="10" defaultRowHeight="12.75" x14ac:dyDescent="0.2"/>
  <cols>
    <col min="1" max="1" width="14.5703125" style="45" customWidth="1"/>
    <col min="2" max="2" width="22.42578125" customWidth="1"/>
    <col min="5" max="5" width="28.5703125" customWidth="1"/>
    <col min="6" max="6" width="73" customWidth="1"/>
    <col min="7" max="7" width="11" customWidth="1"/>
    <col min="8" max="8" width="11.42578125" hidden="1" customWidth="1"/>
    <col min="10" max="10" width="3.42578125" customWidth="1"/>
    <col min="11" max="13" width="11.42578125" hidden="1" customWidth="1"/>
  </cols>
  <sheetData>
    <row r="1" spans="1:14" x14ac:dyDescent="0.2">
      <c r="A1" s="46" t="s">
        <v>1</v>
      </c>
    </row>
    <row r="2" spans="1:14" x14ac:dyDescent="0.2">
      <c r="A2" s="47">
        <v>3003</v>
      </c>
      <c r="B2" t="s">
        <v>1683</v>
      </c>
      <c r="C2" t="s">
        <v>1684</v>
      </c>
      <c r="D2" t="s">
        <v>1685</v>
      </c>
      <c r="E2" t="s">
        <v>1686</v>
      </c>
      <c r="F2" t="s">
        <v>1687</v>
      </c>
      <c r="N2" t="str">
        <f>CONCATENATE(B2,C2,D2,E2,F2)</f>
        <v>[{"Camera Information":{"Identifier":"camera.3003","Number":3003,"Group":C-31,"Name":C-31 198,5 Tunel Amadeu Torner,"Location":ACCESSOS SUD,"Description":C-31 198,5 Tunel Amadeu Torner,"Symbol":"Fixed camera","Owner":"DGC","Municipality":"","Kilometric Point":"198,5","Road":"C-31","Direction":"","Latitude":"","Longitude":"","Manufacturer":"LANACCESS","Model":"onSafe MPEGx-120E","Protocol":"		VLC","Polling":"300","Connection":{"Address"):1,"Multicast address":1,"User":hello,"Password":world,"HTTP port":80,"ONVIF port":80,"RTSP port":554},"PTZ protocol":{"Protocol"):		VLC,"Address":			0,"Port":0,"Serial settings":0}}},</v>
      </c>
    </row>
    <row r="3" spans="1:14" x14ac:dyDescent="0.2">
      <c r="A3" s="47">
        <v>3004</v>
      </c>
      <c r="B3" t="s">
        <v>1688</v>
      </c>
      <c r="C3" t="s">
        <v>1689</v>
      </c>
      <c r="D3" t="s">
        <v>1690</v>
      </c>
      <c r="E3" t="s">
        <v>1686</v>
      </c>
      <c r="F3" t="s">
        <v>1687</v>
      </c>
      <c r="N3" t="str">
        <f t="shared" ref="N3:N66" si="0">CONCATENATE(B3,C3,D3,E3,F3)</f>
        <v>[{"Camera Information":{"Identifier":"camera.3004","Number":3004,"Group":C-31,"Name":C-31 198 Tunel Amadeu Torner,"Location":ACCESSOS SUD,"Description":C-31 198 Tunel Amadeu Torner,"Symbol":"Fixed camera","Owner":"DGC","Municipality":"","Kilometric Point":"198","Road":"C-31","Direction":"","Latitude":"",""Longitude":"",""Manufacturer":"LANACCESS","Connection":{"Address"):1,"Multicast address":1,"User":hello,"Password":world,"HTTP port":80,"ONVIF port":80,"RTSP port":554},"PTZ protocol":{"Protocol"):		VLC,"Address":			0,"Port":0,"Serial settings":0}}},</v>
      </c>
    </row>
    <row r="4" spans="1:14" x14ac:dyDescent="0.2">
      <c r="A4" s="47">
        <v>101</v>
      </c>
      <c r="B4" t="s">
        <v>1691</v>
      </c>
      <c r="C4" t="s">
        <v>1692</v>
      </c>
      <c r="D4" t="s">
        <v>1693</v>
      </c>
      <c r="E4" t="s">
        <v>1694</v>
      </c>
      <c r="F4" t="s">
        <v>1695</v>
      </c>
      <c r="N4" t="str">
        <f t="shared" si="0"/>
        <v>[{"Camera Information":{"Identifier":"camera.101","Number":101,"Group":T-11,"Name":T-11 18 Riudoms,"Location":T-11,"Description":T-11 18 Riudoms,"Symbol":"Fixed camera","Owner":"SCT","Municipality":"","Kilometric Point":"18","Road":"T-11","Direction":"DEC","Latitude":"41,118656",""Longitude":"1,233719",""Manufacturer":"AXIS","Connection":{"Address"):10.137.247.69,"Multicast address":				239.239.239.239,"User":root,"Password":root,"HTTP port":80,"ONVIF port":80,"RTSP port":554},"PTZ protocol":{"Protocol"):		Ultrak,"Address":			0,"Port":2222,"Serial settings":9600,8,E,1}}},</v>
      </c>
    </row>
    <row r="5" spans="1:14" x14ac:dyDescent="0.2">
      <c r="A5" s="47">
        <v>102</v>
      </c>
      <c r="B5" t="s">
        <v>1696</v>
      </c>
      <c r="C5" t="s">
        <v>1697</v>
      </c>
      <c r="D5" t="s">
        <v>1698</v>
      </c>
      <c r="E5" t="s">
        <v>1699</v>
      </c>
      <c r="F5" t="s">
        <v>1695</v>
      </c>
      <c r="N5" t="str">
        <f t="shared" si="0"/>
        <v>[{"Camera Information":{"Identifier":"camera.102","Number":102,"Group":T-11,"Name":T-11 10 Reus,"Location":N-340,"Description":T-11 10 Reus,"Symbol":"Fixed camera","Owner":"SCT","Municipality":"","Kilometric Point":"10","Road":"T-11","Direction":"DEC","Latitude":"41,136158",""Longitude":"1,146697",""Manufacturer":"","Connection":{"Address"):10.137.247.36,"Multicast address":				239.239.239.239,"User":,"Password":,"HTTP port":80,"ONVIF port":80,"RTSP port":554},"PTZ protocol":{"Protocol"):		Ultrak,"Address":			0,"Port":2222,"Serial settings":9600,8,E,1}}},</v>
      </c>
    </row>
    <row r="6" spans="1:14" x14ac:dyDescent="0.2">
      <c r="A6" s="47">
        <v>742</v>
      </c>
      <c r="B6" t="s">
        <v>1700</v>
      </c>
      <c r="C6" t="s">
        <v>1701</v>
      </c>
      <c r="D6" t="s">
        <v>1702</v>
      </c>
      <c r="E6" t="s">
        <v>1703</v>
      </c>
      <c r="F6" t="s">
        <v>1704</v>
      </c>
      <c r="N6" t="str">
        <f t="shared" si="0"/>
        <v>[{"Camera Information":{"Identifier":"camera.742","Number":742,"Group":AP-7,"Name":AP-7 146,5 Barberà del Valles,"Location":ACCESSOS NORD,"Description":AP-7 146,5 Barberà del Valles,"Symbol":"Fixed camera","Owner":"SCT","Municipality":"Barberà del Vallès","Kilometric Point":"146,5","Road":"AP-7","Direction":"DEC","Latitude":"41,51590907194",""Longitude":"2,14570927335542",""Manufacturer":"LANACCESS","Connection":{"Address"):10.137.229.34,"Multicast address":				239.137.229.34,"User":hello,"Password":world,"HTTP port":80,"ONVIF port":80,"RTSP port":554},"PTZ protocol":{"Protocol"):		LANACCESS,"Address":			19,"Port":2024,"Serial settings":1200,8,E,1}}},</v>
      </c>
    </row>
    <row r="7" spans="1:14" x14ac:dyDescent="0.2">
      <c r="A7" s="47">
        <v>744</v>
      </c>
      <c r="B7" t="s">
        <v>1705</v>
      </c>
      <c r="C7" t="s">
        <v>1706</v>
      </c>
      <c r="D7" t="s">
        <v>1707</v>
      </c>
      <c r="E7" t="s">
        <v>1708</v>
      </c>
      <c r="F7" t="s">
        <v>1709</v>
      </c>
      <c r="N7" t="str">
        <f t="shared" si="0"/>
        <v>[{"Camera Information":{"Identifier":"camera.744","Number":744,"Group":AP-7/B-30,"Name":AP-7/B-30 147,7 Barberà,"Location":ACCESSOS NORD,"Description":AP-7/B-30 147,7 Barberà,"Symbol":"Fixed camera","Owner":"SCT","Municipality":"Barberà del Vallès","Kilometric Point":"147,7","Road":"AP-7/B-30","Direction":"DEC","Latitude":"41,508835",""Longitude":"2,132992",""Manufacturer":"LANACCESS","Connection":{"Address"):10.137.229.35,"Multicast address":				239.137.229.35,"User":hello,"Password":world,"HTTP port":80,"ONVIF port":80,"RTSP port":554},"PTZ protocol":{"Protocol"):		Plettack,"Address":			18,"Port":9,"Serial settings":1200,8,E,1}}},</v>
      </c>
    </row>
    <row r="8" spans="1:14" x14ac:dyDescent="0.2">
      <c r="A8" s="47">
        <v>745</v>
      </c>
      <c r="B8" t="s">
        <v>1710</v>
      </c>
      <c r="C8" t="s">
        <v>1711</v>
      </c>
      <c r="D8" t="s">
        <v>1712</v>
      </c>
      <c r="E8" t="s">
        <v>1713</v>
      </c>
      <c r="F8" t="s">
        <v>1714</v>
      </c>
      <c r="N8" t="str">
        <f t="shared" si="0"/>
        <v>[{"Camera Information":{"Identifier":"camera.745","Number":745,"Group":AP-7/B-30,"Name":AP-7/B-30 149 Cerdanyola,"Location":ACCESSOS NORD,"Description":AP-7/B-30 149 Cerdanyola,"Symbol":"Fixed camera","Owner":"SCT","Municipality":"Barberà del Vallès","Kilometric Point":"149","Road":"AP-7/B-30","Direction":"DEC","Latitude":"41,5009730276956",""Longitude":"2,11788929582763",""Manufacturer":"LANACCESS","Connection":{"Address"):10.137.229.36,"Multicast address":				239.137.229.36,"User":hello,"Password":world,"HTTP port":80,"ONVIF port":80,"RTSP port":554},"PTZ protocol":{"Protocol"):		Plettack,"Address":			17,"Port":9,"Serial settings":1200,8,E,1}}},</v>
      </c>
    </row>
    <row r="9" spans="1:14" x14ac:dyDescent="0.2">
      <c r="A9" s="47">
        <v>746</v>
      </c>
      <c r="B9" t="s">
        <v>1715</v>
      </c>
      <c r="C9" t="s">
        <v>1716</v>
      </c>
      <c r="D9" t="s">
        <v>1717</v>
      </c>
      <c r="E9" t="s">
        <v>1718</v>
      </c>
      <c r="F9" t="s">
        <v>1719</v>
      </c>
      <c r="N9" t="str">
        <f t="shared" si="0"/>
        <v>[{"Camera Information":{"Identifier":"camera.746","Number":746,"Group":AP-7/B-30,"Name":AP-7/B-30 151 Bellaterra,"Location":ACCESSOS NORD,"Description":AP-7/B-30 151 Bellaterra,"Symbol":"Fixed camera","Owner":"SCT","Municipality":"Cerdanyola del Vallès","Kilometric Point":"151","Road":"AP-7/B-30","Direction":"DEC","Latitude":"41,4935842741859",""Longitude":"2,10374863742818",""Manufacturer":"LANACCESS","Connection":{"Address"):10.137.229.37,"Multicast address":				239.137.229.37,"User":hello,"Password":world,"HTTP port":80,"ONVIF port":80,"RTSP port":554},"PTZ protocol":{"Protocol"):		Plettack,"Address":			16,"Port":9,"Serial settings":1200,8,E,1}}},</v>
      </c>
    </row>
    <row r="10" spans="1:14" x14ac:dyDescent="0.2">
      <c r="A10" s="47">
        <v>789</v>
      </c>
      <c r="B10" t="s">
        <v>1720</v>
      </c>
      <c r="C10" t="s">
        <v>1721</v>
      </c>
      <c r="D10" t="s">
        <v>1690</v>
      </c>
      <c r="E10" t="s">
        <v>1722</v>
      </c>
      <c r="F10" t="s">
        <v>1687</v>
      </c>
      <c r="N10" t="str">
        <f t="shared" si="0"/>
        <v>[{"Camera Information":{"Identifier":"camera.789","Number":789,"Group":AP-7,"Name":AP-7 249,5 Constantí,"Location":AP-7 (S),"Description":AP-7 249,5 Constantí,"Symbol":"Fixed camera","Owner":"ACESA","Municipality":"Constantí","Kilometric Point":"249,5","Road":"AP-7","Direction":"0","Latitude":"",""Longitude":"",""Manufacturer":"LANACCESS","Connection":{"Address"): 10.131.65.11,"Multicast address":				235.1.0.84,"User":,"Password":,"HTTP port":80,"ONVIF port":80,"RTSP port":554},"PTZ protocol":{"Protocol"):		VLC,"Address":			0,"Port":0,"Serial settings":0}}},</v>
      </c>
    </row>
    <row r="11" spans="1:14" x14ac:dyDescent="0.2">
      <c r="A11" s="47">
        <v>787</v>
      </c>
      <c r="B11" t="s">
        <v>1723</v>
      </c>
      <c r="C11" t="s">
        <v>1724</v>
      </c>
      <c r="D11" t="s">
        <v>1690</v>
      </c>
      <c r="E11" t="s">
        <v>1725</v>
      </c>
      <c r="F11" t="s">
        <v>1687</v>
      </c>
      <c r="N11" t="str">
        <f t="shared" si="0"/>
        <v>[{"Camera Information":{"Identifier":"camera.787","Number":787,"Group":AP-7,"Name":AP-7 244,73 Tarragona,"Location":AP-7 (S),"Description":AP-7 244,73 Tarragona,"Symbol":"Fixed camera","Owner":"ACESA","Municipality":"Tarragona","Kilometric Point":"244,73","Road":"AP-7","Direction":"0","Latitude":"",""Longitude":"",""Manufacturer":"LANACCESS","Connection":{"Address"): 10.131.65.9,"Multicast address":				235.1.0.82,"User":,"Password":,"HTTP port":80,"ONVIF port":80,"RTSP port":554},"PTZ protocol":{"Protocol"):		VLC,"Address":			0,"Port":0,"Serial settings":0}}},</v>
      </c>
    </row>
    <row r="12" spans="1:14" x14ac:dyDescent="0.2">
      <c r="A12" s="47">
        <v>1507</v>
      </c>
      <c r="B12" t="s">
        <v>1726</v>
      </c>
      <c r="C12" t="s">
        <v>1727</v>
      </c>
      <c r="D12" t="s">
        <v>1728</v>
      </c>
      <c r="E12" t="s">
        <v>1729</v>
      </c>
      <c r="F12" t="s">
        <v>1730</v>
      </c>
      <c r="N12" t="str">
        <f t="shared" si="0"/>
        <v>[{"Camera Information":{"Identifier":"camera.1507","Number":1507,"Group":C-15,"Name":C-15 7 C-15 7,000,"Location":A-2,"Description":C-15 7 C-15 7,000,"Symbol":"Fixed camera","Owner":"Eix Diagonal","Municipality":"","Kilometric Point":"7","Road":"C-15","Direction":"","Latitude":"",""Longitude":"",""Manufacturer":"VG4 AutoDome","Connection":{"Address"): 172.28.5.7,"Multicast address":				225.1.5.7,"User":,"Password":,"HTTP port":80,"ONVIF port":80,"RTSP port":554},"PTZ protocol":{"Protocol"):		Ultrak,"Address":			1,"Port":2222,"Serial settings":1200,8,E,1}}},</v>
      </c>
    </row>
    <row r="13" spans="1:14" x14ac:dyDescent="0.2">
      <c r="A13" s="47">
        <v>3308</v>
      </c>
      <c r="B13" t="s">
        <v>1731</v>
      </c>
      <c r="C13" t="s">
        <v>1732</v>
      </c>
      <c r="D13" t="s">
        <v>1690</v>
      </c>
      <c r="E13" t="s">
        <v>1733</v>
      </c>
      <c r="F13" t="s">
        <v>1687</v>
      </c>
      <c r="N13" t="str">
        <f t="shared" si="0"/>
        <v>[{"Camera Information":{"Identifier":"camera.3308","Number":3308,"Group":C-33,"Name":C-33 86,1 Mollet del Valles,"Location":ACCESSOS NORD,"Description":C-33 86,1 Mollet del Valles,"Symbol":"Fixed camera","Owner":"ACESA","Municipality":"Mollet del Vallès","Kilometric Point":"86,1","Road":"C-33","Direction":"0","Latitude":"",""Longitude":"",""Manufacturer":"LANACCESS","Connection":{"Address"):10.131.1.3,"Multicast address":				235.1.0.1,"User":,"Password":,"HTTP port":80,"ONVIF port":80,"RTSP port":554},"PTZ protocol":{"Protocol"):		VLC,"Address":			0,"Port":0,"Serial settings":0}}},</v>
      </c>
    </row>
    <row r="14" spans="1:14" x14ac:dyDescent="0.2">
      <c r="A14" s="47">
        <v>717</v>
      </c>
      <c r="B14" t="s">
        <v>1734</v>
      </c>
      <c r="C14" t="s">
        <v>1735</v>
      </c>
      <c r="D14" t="s">
        <v>1736</v>
      </c>
      <c r="E14" t="s">
        <v>1737</v>
      </c>
      <c r="F14" t="s">
        <v>1687</v>
      </c>
      <c r="N14" t="str">
        <f t="shared" si="0"/>
        <v>[{"Camera Information":{"Identifier":"camera.717","Number":717,"Group":AP-7,"Name":AP-7 49,8 Sant Julià de Ramis,"Location":AP-7 (N),"Description":AP-7 49,8 Sant Julià de Ramis,"Symbol":"Fixed camera","Owner":"ACESA","Municipality":"Sant Julià de Ramis","Kilometric Point":"49,8","Road":"AP-7","Direction":"0","Latitude":"",""Longitude":"",""Manufacturer":"AXIS","Connection":{"Address"):10.131.10.3,"Multicast address":				239.239.239.239,"User":sct,"Password":sct,"HTTP port":80,"ONVIF port":80,"RTSP port":554},"PTZ protocol":{"Protocol"):		VLC,"Address":			0,"Port":0,"Serial settings":0}}},</v>
      </c>
    </row>
    <row r="15" spans="1:14" x14ac:dyDescent="0.2">
      <c r="A15" s="47">
        <v>718</v>
      </c>
      <c r="B15" t="s">
        <v>1738</v>
      </c>
      <c r="C15" t="s">
        <v>1739</v>
      </c>
      <c r="D15" t="s">
        <v>1690</v>
      </c>
      <c r="E15" t="s">
        <v>1740</v>
      </c>
      <c r="F15" t="s">
        <v>1687</v>
      </c>
      <c r="N15" t="str">
        <f t="shared" si="0"/>
        <v>[{"Camera Information":{"Identifier":"camera.718","Number":718,"Group":AP-7,"Name":AP-7 55 Girona Nord,"Location":AP-7 (N),"Description":AP-7 55 Girona Nord,"Symbol":"Fixed camera","Owner":"ACESA","Municipality":"Girona","Kilometric Point":"55","Road":"AP-7","Direction":"0","Latitude":"",""Longitude":"",""Manufacturer":"LANACCESS","Connection":{"Address"):10.131.10.4,"Multicast address":				235.1.0.44,"User":,"Password":,"HTTP port":80,"ONVIF port":80,"RTSP port":554},"PTZ protocol":{"Protocol"):		VLC,"Address":			0,"Port":0,"Serial settings":0}}},</v>
      </c>
    </row>
    <row r="16" spans="1:14" x14ac:dyDescent="0.2">
      <c r="A16" s="47">
        <v>734</v>
      </c>
      <c r="B16" t="s">
        <v>1741</v>
      </c>
      <c r="C16" t="s">
        <v>1742</v>
      </c>
      <c r="D16" t="s">
        <v>1736</v>
      </c>
      <c r="E16" t="s">
        <v>1743</v>
      </c>
      <c r="F16" t="s">
        <v>1687</v>
      </c>
      <c r="N16" t="str">
        <f t="shared" si="0"/>
        <v>[{"Camera Information":{"Identifier":"camera.734","Number":734,"Group":AP-7,"Name":AP-7 130,3 La Roca,"Location":AP-7 (N),"Description":AP-7 130,3 La Roca,"Symbol":"Fixed camera","Owner":"ACESA","Municipality":"Sense Assignació","Kilometric Point":"130,3","Road":"AP-7","Direction":"0","Latitude":"",""Longitude":"",""Manufacturer":"AXIS","Connection":{"Address"):10.131.100.31,"Multicast address":				235.1.0.7,"User":sct,"Password":sct,"HTTP port":80,"ONVIF port":80,"RTSP port":554},"PTZ protocol":{"Protocol"):		VLC,"Address":			0,"Port":0,"Serial settings":0}}},</v>
      </c>
    </row>
    <row r="17" spans="1:14" x14ac:dyDescent="0.2">
      <c r="A17" s="47">
        <v>738</v>
      </c>
      <c r="B17" t="s">
        <v>1744</v>
      </c>
      <c r="C17" t="s">
        <v>1745</v>
      </c>
      <c r="D17" t="s">
        <v>1690</v>
      </c>
      <c r="E17" t="s">
        <v>1746</v>
      </c>
      <c r="F17" t="s">
        <v>1687</v>
      </c>
      <c r="N17" t="str">
        <f t="shared" si="0"/>
        <v>[{"Camera Information":{"Identifier":"camera.738","Number":738,"Group":AP-7,"Name":AP-7 139,65 Mollet,"Location":AP-7 (N),"Description":AP-7 139,65 Mollet,"Symbol":"Fixed camera","Owner":"ACESA","Municipality":"Mollet del Vallès","Kilometric Point":"139,65","Road":"AP-7","Direction":"0","Latitude":"",""Longitude":"",""Manufacturer":"LANACCESS","Connection":{"Address"):10.131.100.33,"Multicast address":				235.1.0.9,"User":,"Password":,"HTTP port":80,"ONVIF port":80,"RTSP port":554},"PTZ protocol":{"Protocol"):		VLC,"Address":			0,"Port":0,"Serial settings":0}}},</v>
      </c>
    </row>
    <row r="18" spans="1:14" x14ac:dyDescent="0.2">
      <c r="A18" s="47">
        <v>739</v>
      </c>
      <c r="B18" t="s">
        <v>1747</v>
      </c>
      <c r="C18" t="s">
        <v>1748</v>
      </c>
      <c r="D18" t="s">
        <v>1690</v>
      </c>
      <c r="E18" t="s">
        <v>1749</v>
      </c>
      <c r="F18" t="s">
        <v>1687</v>
      </c>
      <c r="N18" t="str">
        <f t="shared" si="0"/>
        <v>[{"Camera Information":{"Identifier":"camera.739","Number":739,"Group":AP-7,"Name":AP-7 141,43 Sta. Perpètua,"Location":AP-7 (N),"Description":AP-7 141,43 Sta. Perpètua,"Symbol":"Fixed camera","Owner":"ACESA","Municipality":"Santa Perpètua de Mogoda","Kilometric Point":"141,43","Road":"AP-7","Direction":"0","Latitude":"",""Longitude":"",""Manufacturer":"LANACCESS","Connection":{"Address"):10.131.100.34,"Multicast address":				235.1.0.10,"User":,"Password":,"HTTP port":80,"ONVIF port":80,"RTSP port":554},"PTZ protocol":{"Protocol"):		VLC,"Address":			0,"Port":0,"Serial settings":0}}},</v>
      </c>
    </row>
    <row r="19" spans="1:14" x14ac:dyDescent="0.2">
      <c r="A19" s="47">
        <v>741</v>
      </c>
      <c r="B19" t="s">
        <v>1750</v>
      </c>
      <c r="C19" t="s">
        <v>1751</v>
      </c>
      <c r="D19" t="s">
        <v>1690</v>
      </c>
      <c r="E19" t="s">
        <v>1752</v>
      </c>
      <c r="F19" t="s">
        <v>1687</v>
      </c>
      <c r="N19" t="str">
        <f t="shared" si="0"/>
        <v>[{"Camera Information":{"Identifier":"camera.741","Number":741,"Group":AP-7,"Name":AP-7 145,65 Sta. Perpètua,"Location":AP-7 (N),"Description":AP-7 145,65 Sta. Perpètua,"Symbol":"Fixed camera","Owner":"ACESA","Municipality":"Santa Perpètua de Mogoda","Kilometric Point":"145,65","Road":"AP-7","Direction":"0","Latitude":"",""Longitude":"",""Manufacturer":"LANACCESS","Connection":{"Address"):10.131.100.35,"Multicast address":				235.1.0.11,"User":,"Password":,"HTTP port":80,"ONVIF port":80,"RTSP port":554},"PTZ protocol":{"Protocol"):		VLC,"Address":			0,"Port":0,"Serial settings":0}}},</v>
      </c>
    </row>
    <row r="20" spans="1:14" x14ac:dyDescent="0.2">
      <c r="A20" s="47">
        <v>740</v>
      </c>
      <c r="B20" t="s">
        <v>1753</v>
      </c>
      <c r="C20" t="s">
        <v>1754</v>
      </c>
      <c r="D20" t="s">
        <v>1690</v>
      </c>
      <c r="E20" t="s">
        <v>1755</v>
      </c>
      <c r="F20" t="s">
        <v>1687</v>
      </c>
      <c r="N20" t="str">
        <f t="shared" si="0"/>
        <v>[{"Camera Information":{"Identifier":"camera.740","Number":740,"Group":AP-7,"Name":AP-7 143,715 Sta. Perpètua,"Location":AP-7 (N),"Description":AP-7 143,715 Sta. Perpètua,"Symbol":"Fixed camera","Owner":"ACESA","Municipality":"Santa Perpètua de Mogoda","Kilometric Point":"143,715","Road":"AP-7","Direction":"0","Latitude":"",""Longitude":"",""Manufacturer":"LANACCESS","Connection":{"Address"):10.131.100.36,"Multicast address":				235.1.0.12,"User":,"Password":,"HTTP port":80,"ONVIF port":80,"RTSP port":554},"PTZ protocol":{"Protocol"):		VLC,"Address":			0,"Port":0,"Serial settings":0}}},</v>
      </c>
    </row>
    <row r="21" spans="1:14" x14ac:dyDescent="0.2">
      <c r="A21" s="47">
        <v>743</v>
      </c>
      <c r="B21" t="s">
        <v>1756</v>
      </c>
      <c r="C21" t="s">
        <v>1757</v>
      </c>
      <c r="D21" t="s">
        <v>1690</v>
      </c>
      <c r="E21" t="s">
        <v>1758</v>
      </c>
      <c r="F21" t="s">
        <v>1687</v>
      </c>
      <c r="N21" t="str">
        <f t="shared" si="0"/>
        <v>[{"Camera Information":{"Identifier":"camera.743","Number":743,"Group":AP-7,"Name":AP-7 147 Barberà del Valles,"Location":AP-7 (N),"Description":AP-7 147 Barberà del Valles,"Symbol":"Fixed camera","Owner":"ACESA","Municipality":"Barberà del Vallès","Kilometric Point":"147","Road":"AP-7","Direction":"0","Latitude":"",""Longitude":"",""Manufacturer":"LANACCESS","Connection":{"Address"):10.131.100.37,"Multicast address":				235.1.0.13,"User":hello,"Password":world,"HTTP port":80,"ONVIF port":80,"RTSP port":554},"PTZ protocol":{"Protocol"):		VLC,"Address":			0,"Port":0,"Serial settings":0}}},</v>
      </c>
    </row>
    <row r="22" spans="1:14" x14ac:dyDescent="0.2">
      <c r="A22" s="47">
        <v>3309</v>
      </c>
      <c r="B22" t="s">
        <v>1759</v>
      </c>
      <c r="C22" t="s">
        <v>1760</v>
      </c>
      <c r="D22" t="s">
        <v>1736</v>
      </c>
      <c r="E22" t="s">
        <v>1761</v>
      </c>
      <c r="F22" t="s">
        <v>1687</v>
      </c>
      <c r="N22" t="str">
        <f t="shared" si="0"/>
        <v>[{"Camera Information":{"Identifier":"camera.3309","Number":3309,"Group":C-33,"Name":C-33 88,3 Mollet Sortida 1,"Location":ACCESSOS NORD,"Description":C-33 88,3 Mollet Sortida 1,"Symbol":"Fixed camera","Owner":"ACESA","Municipality":"Mollet del Vallès","Kilometric Point":"88,3","Road":"C-33","Direction":"0","Latitude":"",""Longitude":"",""Manufacturer":"AXIS","Connection":{"Address"):10.131.100.47,"Multicast address":				239.239.239.239,"User":sct,"Password":sct,"HTTP port":80,"ONVIF port":80,"RTSP port":554},"PTZ protocol":{"Protocol"):		VLC,"Address":			0,"Port":0,"Serial settings":0}}},</v>
      </c>
    </row>
    <row r="23" spans="1:14" x14ac:dyDescent="0.2">
      <c r="A23" s="47">
        <v>3310</v>
      </c>
      <c r="B23" t="s">
        <v>1762</v>
      </c>
      <c r="C23" t="s">
        <v>1763</v>
      </c>
      <c r="D23" t="s">
        <v>1736</v>
      </c>
      <c r="E23" t="s">
        <v>1764</v>
      </c>
      <c r="F23" t="s">
        <v>1687</v>
      </c>
      <c r="N23" t="str">
        <f t="shared" si="0"/>
        <v>[{"Camera Information":{"Identifier":"camera.3310","Number":3310,"Group":C-33,"Name":C-33 89,16 Mollet Sortida 2,"Location":ACCESSOS NORD,"Description":C-33 89,16 Mollet Sortida 2,"Symbol":"Fixed camera","Owner":"ACESA","Municipality":"Mollet del Vallès","Kilometric Point":"89,16","Road":"C-33","Direction":"0","Latitude":"",""Longitude":"",""Manufacturer":"AXIS","Connection":{"Address"):10.131.100.48,"Multicast address":				239.239.239.239,"User":sct,"Password":sct,"HTTP port":80,"ONVIF port":80,"RTSP port":554},"PTZ protocol":{"Protocol"):		VLC,"Address":			0,"Port":0,"Serial settings":0}}},</v>
      </c>
    </row>
    <row r="24" spans="1:14" x14ac:dyDescent="0.2">
      <c r="A24" s="47">
        <v>735</v>
      </c>
      <c r="B24" t="s">
        <v>1765</v>
      </c>
      <c r="C24" t="s">
        <v>1766</v>
      </c>
      <c r="D24" t="s">
        <v>1736</v>
      </c>
      <c r="E24" t="s">
        <v>1767</v>
      </c>
      <c r="F24" t="s">
        <v>1687</v>
      </c>
      <c r="N24" t="str">
        <f t="shared" si="0"/>
        <v>[{"Camera Information":{"Identifier":"camera.735","Number":735,"Group":AP-7,"Name":AP-7 133 Montornes Valles,"Location":AP-7 (N),"Description":AP-7 133 Montornes Valles,"Symbol":"Fixed camera","Owner":"ACESA","Municipality":"Montornès del Vallès","Kilometric Point":"133","Road":"AP-7","Direction":"0","Latitude":"",""Longitude":"",""Manufacturer":"AXIS","Connection":{"Address"):10.131.100.50,"Multicast address":				239.239.239.239,"User":sct,"Password":sct,"HTTP port":80,"ONVIF port":80,"RTSP port":554},"PTZ protocol":{"Protocol"):		VLC,"Address":			0,"Port":0,"Serial settings":0}}},</v>
      </c>
    </row>
    <row r="25" spans="1:14" x14ac:dyDescent="0.2">
      <c r="A25" s="47">
        <v>736</v>
      </c>
      <c r="B25" t="s">
        <v>1768</v>
      </c>
      <c r="C25" t="s">
        <v>1769</v>
      </c>
      <c r="D25" t="s">
        <v>1736</v>
      </c>
      <c r="E25" t="s">
        <v>1770</v>
      </c>
      <c r="F25" t="s">
        <v>1687</v>
      </c>
      <c r="N25" t="str">
        <f t="shared" si="0"/>
        <v>[{"Camera Information":{"Identifier":"camera.736","Number":736,"Group":AP-7,"Name":AP-7 135,5 Montmeló,"Location":AP-7 (N),"Description":AP-7 135,5 Montmeló,"Symbol":"Fixed camera","Owner":"ACESA","Municipality":"Montmeló","Kilometric Point":"135,5","Road":"AP-7","Direction":"0","Latitude":"",""Longitude":"",""Manufacturer":"AXIS","Connection":{"Address"):10.131.100.51,"Multicast address":				239.239.239.239,"User":sct,"Password":sct,"HTTP port":80,"ONVIF port":80,"RTSP port":554},"PTZ protocol":{"Protocol"):		VLC,"Address":			0,"Port":0,"Serial settings":0}}},</v>
      </c>
    </row>
    <row r="26" spans="1:14" x14ac:dyDescent="0.2">
      <c r="A26" s="47">
        <v>737</v>
      </c>
      <c r="B26" t="s">
        <v>1771</v>
      </c>
      <c r="C26" t="s">
        <v>1772</v>
      </c>
      <c r="D26" t="s">
        <v>1736</v>
      </c>
      <c r="E26" t="s">
        <v>1773</v>
      </c>
      <c r="F26" t="s">
        <v>1687</v>
      </c>
      <c r="N26" t="str">
        <f t="shared" si="0"/>
        <v>[{"Camera Information":{"Identifier":"camera.737","Number":737,"Group":AP-7,"Name":AP-7 138,5 Mollet Nord,"Location":AP-7 (N),"Description":AP-7 138,5 Mollet Nord,"Symbol":"Fixed camera","Owner":"ACESA","Municipality":"Mollet del Vallès","Kilometric Point":"138,5","Road":"AP-7","Direction":"0","Latitude":"",""Longitude":"",""Manufacturer":"AXIS","Connection":{"Address"):10.131.100.52,"Multicast address":				239.239.239.239,"User":sct,"Password":sct,"HTTP port":80,"ONVIF port":80,"RTSP port":554},"PTZ protocol":{"Protocol"):		VLC,"Address":			0,"Port":0,"Serial settings":0}}},</v>
      </c>
    </row>
    <row r="27" spans="1:14" x14ac:dyDescent="0.2">
      <c r="A27" s="47">
        <v>3311</v>
      </c>
      <c r="B27" t="s">
        <v>1774</v>
      </c>
      <c r="C27" t="s">
        <v>1775</v>
      </c>
      <c r="D27" t="s">
        <v>1736</v>
      </c>
      <c r="E27" t="s">
        <v>1776</v>
      </c>
      <c r="F27" t="s">
        <v>1687</v>
      </c>
      <c r="N27" t="str">
        <f t="shared" si="0"/>
        <v>[{"Camera Information":{"Identifier":"camera.3311","Number":3311,"Group":C-33,"Name":C-33 89,9 Parets del Vallès,"Location":ACCESSOS NORD,"Description":C-33 89,9 Parets del Vallès,"Symbol":"Fixed camera","Owner":"ACESA","Municipality":"Parets del Vallès","Kilometric Point":"89,9","Road":"C-33","Direction":"0","Latitude":"",""Longitude":"",""Manufacturer":"AXIS","Connection":{"Address"):10.131.100.80,"Multicast address":				239.239.239.239,"User":sct,"Password":sct,"HTTP port":80,"ONVIF port":80,"RTSP port":554},"PTZ protocol":{"Protocol"):		VLC,"Address":			0,"Port":0,"Serial settings":0}}},</v>
      </c>
    </row>
    <row r="28" spans="1:14" x14ac:dyDescent="0.2">
      <c r="A28" s="47">
        <v>715</v>
      </c>
      <c r="B28" t="s">
        <v>1777</v>
      </c>
      <c r="C28" t="s">
        <v>1778</v>
      </c>
      <c r="D28" t="s">
        <v>1736</v>
      </c>
      <c r="E28" t="s">
        <v>1779</v>
      </c>
      <c r="F28" t="s">
        <v>1687</v>
      </c>
      <c r="N28" t="str">
        <f t="shared" si="0"/>
        <v>[{"Camera Information":{"Identifier":"camera.715","Number":715,"Group":AP-7,"Name":AP-7 40 Bascara,"Location":AP-7 (N),"Description":AP-7 40 Bascara,"Symbol":"Fixed camera","Owner":"ACESA","Municipality":"Bàscara","Kilometric Point":"40","Road":"AP-7","Direction":"0","Latitude":"",""Longitude":"",""Manufacturer":"AXIS","Connection":{"Address"):10.131.11.3,"Multicast address":				239.239.239.239,"User":sct,"Password":sct,"HTTP port":80,"ONVIF port":80,"RTSP port":554},"PTZ protocol":{"Protocol"):		VLC,"Address":			0,"Port":0,"Serial settings":0}}},</v>
      </c>
    </row>
    <row r="29" spans="1:14" x14ac:dyDescent="0.2">
      <c r="A29" s="47">
        <v>716</v>
      </c>
      <c r="B29" t="s">
        <v>1780</v>
      </c>
      <c r="C29" t="s">
        <v>1781</v>
      </c>
      <c r="D29" t="s">
        <v>1736</v>
      </c>
      <c r="E29" t="s">
        <v>1782</v>
      </c>
      <c r="F29" t="s">
        <v>1687</v>
      </c>
      <c r="N29" t="str">
        <f t="shared" si="0"/>
        <v>[{"Camera Information":{"Identifier":"camera.716","Number":716,"Group":AP-7,"Name":AP-7 44,45 Viladesens,"Location":AP-7 (N),"Description":AP-7 44,45 Viladesens,"Symbol":"Fixed camera","Owner":"ACESA","Municipality":"Viladasens","Kilometric Point":"44,45","Road":"AP-7","Direction":"0","Latitude":"",""Longitude":"",""Manufacturer":"AXIS","Connection":{"Address"):10.131.11.4,"Multicast address":				239.239.239.239,"User":sct,"Password":sct,"HTTP port":80,"ONVIF port":80,"RTSP port":554},"PTZ protocol":{"Protocol"):		VLC,"Address":			0,"Port":0,"Serial settings":0}}},</v>
      </c>
    </row>
    <row r="30" spans="1:14" x14ac:dyDescent="0.2">
      <c r="A30" s="47">
        <v>703</v>
      </c>
      <c r="B30" t="s">
        <v>1783</v>
      </c>
      <c r="C30" t="s">
        <v>1784</v>
      </c>
      <c r="D30" t="s">
        <v>1690</v>
      </c>
      <c r="E30" t="s">
        <v>1785</v>
      </c>
      <c r="F30" t="s">
        <v>1687</v>
      </c>
      <c r="N30" t="str">
        <f t="shared" si="0"/>
        <v>[{"Camera Information":{"Identifier":"camera.703","Number":703,"Group":A-9,"Name":A-9 278,5 ASF2,"Location":AP-7 (N),"Description":A-9 278,5 ASF2,"Symbol":"Fixed camera","Owner":"ACESA","Municipality":"Sense Assignació","Kilometric Point":"278,5","Road":"A-9","Direction":"0","Latitude":"",""Longitude":"",""Manufacturer":"LANACCESS","Connection":{"Address"):10.131.12.17,"Multicast address":				235.1.0.18,"User":hello,"Password":world,"HTTP port":80,"ONVIF port":80,"RTSP port":554},"PTZ protocol":{"Protocol"):		VLC,"Address":			0,"Port":0,"Serial settings":0}}},</v>
      </c>
    </row>
    <row r="31" spans="1:14" x14ac:dyDescent="0.2">
      <c r="A31" s="47">
        <v>701</v>
      </c>
      <c r="B31" t="s">
        <v>1786</v>
      </c>
      <c r="C31" t="s">
        <v>1787</v>
      </c>
      <c r="D31" t="s">
        <v>1690</v>
      </c>
      <c r="E31" t="s">
        <v>1788</v>
      </c>
      <c r="F31" t="s">
        <v>1687</v>
      </c>
      <c r="N31" t="str">
        <f t="shared" si="0"/>
        <v>[{"Camera Information":{"Identifier":"camera.701","Number":701,"Group":A-9,"Name":A-9 271,8 Le Bolou,"Location":AP-7 (N),"Description":A-9 271,8 Le Bolou,"Symbol":"Fixed camera","Owner":"ACESA","Municipality":"Sense Assignació","Kilometric Point":"271,8","Road":"A-9","Direction":"0","Latitude":"",""Longitude":"",""Manufacturer":"LANACCESS","Connection":{"Address"):10.131.12.18,"Multicast address":				235.1.0.19,"User":hello,"Password":world,"HTTP port":80,"ONVIF port":80,"RTSP port":554},"PTZ protocol":{"Protocol"):		VLC,"Address":			0,"Port":0,"Serial settings":0}}},</v>
      </c>
    </row>
    <row r="32" spans="1:14" x14ac:dyDescent="0.2">
      <c r="A32" s="47">
        <v>702</v>
      </c>
      <c r="B32" t="s">
        <v>1789</v>
      </c>
      <c r="C32" t="s">
        <v>1790</v>
      </c>
      <c r="D32" t="s">
        <v>1690</v>
      </c>
      <c r="E32" t="s">
        <v>1791</v>
      </c>
      <c r="F32" t="s">
        <v>1687</v>
      </c>
      <c r="N32" t="str">
        <f t="shared" si="0"/>
        <v>[{"Camera Information":{"Identifier":"camera.702","Number":702,"Group":A-9,"Name":A-9 276,5 ASF3,"Location":AP-7 (N),"Description":A-9 276,5 ASF3,"Symbol":"Fixed camera","Owner":"ACESA","Municipality":"Sense Assignació","Kilometric Point":"276,5","Road":"A-9","Direction":"0","Latitude":"",""Longitude":"",""Manufacturer":"LANACCESS","Connection":{"Address"):10.131.12.19,"Multicast address":				235.1.0.20,"User":hello,"Password":world,"HTTP port":80,"ONVIF port":80,"RTSP port":554},"PTZ protocol":{"Protocol"):		VLC,"Address":			0,"Port":0,"Serial settings":0}}},</v>
      </c>
    </row>
    <row r="33" spans="1:14" x14ac:dyDescent="0.2">
      <c r="A33" s="47">
        <v>704</v>
      </c>
      <c r="B33" t="s">
        <v>1792</v>
      </c>
      <c r="C33" t="s">
        <v>1793</v>
      </c>
      <c r="D33" t="s">
        <v>1690</v>
      </c>
      <c r="E33" t="s">
        <v>1794</v>
      </c>
      <c r="F33" t="s">
        <v>1687</v>
      </c>
      <c r="N33" t="str">
        <f t="shared" si="0"/>
        <v>[{"Camera Information":{"Identifier":"camera.704","Number":704,"Group":A-9,"Name":A-9 279 Frontera França,"Location":AP-7 (N),"Description":A-9 279 Frontera França,"Symbol":"Fixed camera","Owner":"ACESA","Municipality":"Sense Assignació","Kilometric Point":"279","Road":"A-9","Direction":"0","Latitude":"",""Longitude":"",""Manufacturer":"LANACCESS","Connection":{"Address"):10.131.12.21,"Multicast address":				235.1.0.21,"User":hello,"Password":world,"HTTP port":80,"ONVIF port":80,"RTSP port":554},"PTZ protocol":{"Protocol"):		VLC,"Address":			0,"Port":0,"Serial settings":0}}},</v>
      </c>
    </row>
    <row r="34" spans="1:14" x14ac:dyDescent="0.2">
      <c r="A34" s="47">
        <v>713</v>
      </c>
      <c r="B34" t="s">
        <v>1795</v>
      </c>
      <c r="C34" t="s">
        <v>1796</v>
      </c>
      <c r="D34" t="s">
        <v>1690</v>
      </c>
      <c r="E34" t="s">
        <v>1797</v>
      </c>
      <c r="F34" t="s">
        <v>1687</v>
      </c>
      <c r="N34" t="str">
        <f t="shared" si="0"/>
        <v>[{"Camera Information":{"Identifier":"camera.713","Number":713,"Group":AP-7,"Name":AP-7 29 Figueres Sud,"Location":AP-7 (N),"Description":AP-7 29 Figueres Sud,"Symbol":"Fixed camera","Owner":"ACESA","Municipality":"Figueres","Kilometric Point":"29","Road":"AP-7","Direction":"0","Latitude":"",""Longitude":"",""Manufacturer":"LANACCESS","Connection":{"Address"):10.131.12.22,"Multicast address":				235.1.0.47,"User":,"Password":,"HTTP port":80,"ONVIF port":80,"RTSP port":554},"PTZ protocol":{"Protocol"):		VLC,"Address":			0,"Port":0,"Serial settings":0}}},</v>
      </c>
    </row>
    <row r="35" spans="1:14" x14ac:dyDescent="0.2">
      <c r="A35" s="47">
        <v>714</v>
      </c>
      <c r="B35" t="s">
        <v>1798</v>
      </c>
      <c r="C35" t="s">
        <v>1799</v>
      </c>
      <c r="D35" t="s">
        <v>1736</v>
      </c>
      <c r="E35" t="s">
        <v>1800</v>
      </c>
      <c r="F35" t="s">
        <v>1687</v>
      </c>
      <c r="N35" t="str">
        <f t="shared" si="0"/>
        <v>[{"Camera Information":{"Identifier":"camera.714","Number":714,"Group":AP-7,"Name":AP-7 32 Borrassa,"Location":AP-7 (N),"Description":AP-7 32 Borrassa,"Symbol":"Fixed camera","Owner":"ACESA","Municipality":"Borrassà","Kilometric Point":"32","Road":"AP-7","Direction":"0","Latitude":"",""Longitude":"",""Manufacturer":"AXIS","Connection":{"Address"):10.131.12.23,"Multicast address":				239.239.239.239,"User":sct,"Password":sct,"HTTP port":80,"ONVIF port":80,"RTSP port":554},"PTZ protocol":{"Protocol"):		VLC,"Address":			0,"Port":0,"Serial settings":0}}},</v>
      </c>
    </row>
    <row r="36" spans="1:14" x14ac:dyDescent="0.2">
      <c r="A36" s="47">
        <v>710</v>
      </c>
      <c r="B36" t="s">
        <v>1801</v>
      </c>
      <c r="C36" t="s">
        <v>1802</v>
      </c>
      <c r="D36" t="s">
        <v>1736</v>
      </c>
      <c r="E36" t="s">
        <v>1803</v>
      </c>
      <c r="F36" t="s">
        <v>1687</v>
      </c>
      <c r="N36" t="str">
        <f t="shared" si="0"/>
        <v>[{"Camera Information":{"Identifier":"camera.710","Number":710,"Group":AP-7,"Name":AP-7 15,4 Biure,"Location":AP-7 (N),"Description":AP-7 15,4 Biure,"Symbol":"Fixed camera","Owner":"ACESA","Municipality":"Biure","Kilometric Point":"15,4","Road":"AP-7","Direction":"0","Latitude":"",""Longitude":"",""Manufacturer":"AXIS","Connection":{"Address"):10.131.13.3,"Multicast address":				239.239.239.239,"User":sct,"Password":sct,"HTTP port":80,"ONVIF port":80,"RTSP port":554},"PTZ protocol":{"Protocol"):		VLC,"Address":			0,"Port":0,"Serial settings":0}}},</v>
      </c>
    </row>
    <row r="37" spans="1:14" x14ac:dyDescent="0.2">
      <c r="A37" s="47">
        <v>711</v>
      </c>
      <c r="B37" t="s">
        <v>1804</v>
      </c>
      <c r="C37" t="s">
        <v>1805</v>
      </c>
      <c r="D37" t="s">
        <v>1690</v>
      </c>
      <c r="E37" t="s">
        <v>1806</v>
      </c>
      <c r="F37" t="s">
        <v>1687</v>
      </c>
      <c r="N37" t="str">
        <f t="shared" si="0"/>
        <v>[{"Camera Information":{"Identifier":"camera.711","Number":711,"Group":AP-7,"Name":AP-7 20 Figueres Nord,"Location":AP-7 (N),"Description":AP-7 20 Figueres Nord,"Symbol":"Fixed camera","Owner":"ACESA","Municipality":"Figueres","Kilometric Point":"20","Road":"AP-7","Direction":"0","Latitude":"",""Longitude":"",""Manufacturer":"LANACCESS","Connection":{"Address"):10.131.13.4,"Multicast address":				235.1.0.51,"User":,"Password":,"HTTP port":80,"ONVIF port":80,"RTSP port":554},"PTZ protocol":{"Protocol"):		VLC,"Address":			0,"Port":0,"Serial settings":0}}},</v>
      </c>
    </row>
    <row r="38" spans="1:14" x14ac:dyDescent="0.2">
      <c r="A38" s="47">
        <v>712</v>
      </c>
      <c r="B38" t="s">
        <v>1807</v>
      </c>
      <c r="C38" t="s">
        <v>1808</v>
      </c>
      <c r="D38" t="s">
        <v>1690</v>
      </c>
      <c r="E38" t="s">
        <v>1809</v>
      </c>
      <c r="F38" t="s">
        <v>1687</v>
      </c>
      <c r="N38" t="str">
        <f t="shared" si="0"/>
        <v>[{"Camera Information":{"Identifier":"camera.712","Number":712,"Group":AP-7,"Name":AP-7 23,85 Figueres Centre,"Location":AP-7 (N),"Description":AP-7 23,85 Figueres Centre,"Symbol":"Fixed camera","Owner":"ACESA","Municipality":"Figueres","Kilometric Point":"23,85","Road":"AP-7","Direction":"0","Latitude":"",""Longitude":"",""Manufacturer":"LANACCESS","Connection":{"Address"):10.131.13.5,"Multicast address":				235.1.0.52,"User":,"Password":,"HTTP port":80,"ONVIF port":80,"RTSP port":554},"PTZ protocol":{"Protocol"):		VLC,"Address":			0,"Port":0,"Serial settings":0}}},</v>
      </c>
    </row>
    <row r="39" spans="1:14" x14ac:dyDescent="0.2">
      <c r="A39" s="47">
        <v>708</v>
      </c>
      <c r="B39" t="s">
        <v>1810</v>
      </c>
      <c r="C39" t="s">
        <v>1811</v>
      </c>
      <c r="D39" t="s">
        <v>1736</v>
      </c>
      <c r="E39" t="s">
        <v>1812</v>
      </c>
      <c r="F39" t="s">
        <v>1687</v>
      </c>
      <c r="N39" t="str">
        <f t="shared" si="0"/>
        <v>[{"Camera Information":{"Identifier":"camera.708","Number":708,"Group":AP-7,"Name":AP-7 6,5 Barrera Agullana,"Location":AP-7 (N),"Description":AP-7 6,5 Barrera Agullana,"Symbol":"Fixed camera","Owner":"ACESA","Municipality":"Agullana","Kilometric Point":"6,5","Road":"AP-7","Direction":"0","Latitude":"",""Longitude":"",""Manufacturer":"AXIS","Connection":{"Address"):10.131.15.3,"Multicast address":				239.239.239.239,"User":sct,"Password":sct,"HTTP port":80,"ONVIF port":80,"RTSP port":554},"PTZ protocol":{"Protocol"):		VLC,"Address":			0,"Port":0,"Serial settings":0}}},</v>
      </c>
    </row>
    <row r="40" spans="1:14" x14ac:dyDescent="0.2">
      <c r="A40" s="47">
        <v>709</v>
      </c>
      <c r="B40" t="s">
        <v>1813</v>
      </c>
      <c r="C40" t="s">
        <v>1814</v>
      </c>
      <c r="D40" t="s">
        <v>1736</v>
      </c>
      <c r="E40" t="s">
        <v>1815</v>
      </c>
      <c r="F40" t="s">
        <v>1687</v>
      </c>
      <c r="N40" t="str">
        <f t="shared" si="0"/>
        <v>[{"Camera Information":{"Identifier":"camera.709","Number":709,"Group":AP-7,"Name":AP-7 8,75 Agullana,"Location":AP-7 (N),"Description":AP-7 8,75 Agullana,"Symbol":"Fixed camera","Owner":"ACESA","Municipality":"Agullana","Kilometric Point":"8,75","Road":"AP-7","Direction":"0","Latitude":"",""Longitude":"",""Manufacturer":"AXIS","Connection":{"Address"):10.131.15.4,"Multicast address":				239.239.239.239,"User":sct,"Password":sct,"HTTP port":80,"ONVIF port":80,"RTSP port":554},"PTZ protocol":{"Protocol"):		VLC,"Address":			0,"Port":0,"Serial settings":0}}},</v>
      </c>
    </row>
    <row r="41" spans="1:14" x14ac:dyDescent="0.2">
      <c r="A41" s="47">
        <v>706</v>
      </c>
      <c r="B41" t="s">
        <v>1816</v>
      </c>
      <c r="C41" t="s">
        <v>1817</v>
      </c>
      <c r="D41" t="s">
        <v>1736</v>
      </c>
      <c r="E41" t="s">
        <v>1818</v>
      </c>
      <c r="F41" t="s">
        <v>1687</v>
      </c>
      <c r="N41" t="str">
        <f t="shared" si="0"/>
        <v>[{"Camera Information":{"Identifier":"camera.706","Number":706,"Group":AP-7,"Name":AP-7 1,775 Jonquera,"Location":AP-7 (N),"Description":AP-7 1,775 Jonquera,"Symbol":"Fixed camera","Owner":"ACESA","Municipality":"Jonquera","Kilometric Point":"1,775","Road":"AP-7","Direction":"0","Latitude":"",""Longitude":"",""Manufacturer":"AXIS","Connection":{"Address"):10.131.16.3,"Multicast address":				239.239.239.239,"User":sct,"Password":sct,"HTTP port":80,"ONVIF port":80,"RTSP port":554},"PTZ protocol":{"Protocol"):		VLC,"Address":			0,"Port":0,"Serial settings":0}}},</v>
      </c>
    </row>
    <row r="42" spans="1:14" x14ac:dyDescent="0.2">
      <c r="A42" s="47">
        <v>707</v>
      </c>
      <c r="B42" t="s">
        <v>1819</v>
      </c>
      <c r="C42" t="s">
        <v>1820</v>
      </c>
      <c r="D42" t="s">
        <v>1736</v>
      </c>
      <c r="E42" t="s">
        <v>1821</v>
      </c>
      <c r="F42" t="s">
        <v>1687</v>
      </c>
      <c r="N42" t="str">
        <f t="shared" si="0"/>
        <v>[{"Camera Information":{"Identifier":"camera.707","Number":707,"Group":AP-7,"Name":AP-7 3,5 Aduana,"Location":AP-7 (N),"Description":AP-7 3,5 Aduana,"Symbol":"Fixed camera","Owner":"ACESA","Municipality":"Jonquera","Kilometric Point":"3,5","Road":"AP-7","Direction":"0","Latitude":"",""Longitude":"",""Manufacturer":"AXIS","Connection":{"Address"):10.131.16.4,"Multicast address":				239.239.239.239,"User":sct,"Password":sct,"HTTP port":80,"ONVIF port":80,"RTSP port":554},"PTZ protocol":{"Protocol"):		VLC,"Address":			0,"Port":0,"Serial settings":0}}},</v>
      </c>
    </row>
    <row r="43" spans="1:14" x14ac:dyDescent="0.2">
      <c r="A43" s="47">
        <v>705</v>
      </c>
      <c r="B43" t="s">
        <v>1822</v>
      </c>
      <c r="C43" t="s">
        <v>1823</v>
      </c>
      <c r="D43" t="s">
        <v>1736</v>
      </c>
      <c r="E43" t="s">
        <v>1824</v>
      </c>
      <c r="F43" t="s">
        <v>1687</v>
      </c>
      <c r="N43" t="str">
        <f t="shared" si="0"/>
        <v>[{"Camera Information":{"Identifier":"camera.705","Number":705,"Group":AP-7,"Name":AP-7 0 Frontera,"Location":AP-7 (N),"Description":AP-7 0 Frontera,"Symbol":"Fixed camera","Owner":"ACESA","Municipality":"Sense Assignació","Kilometric Point":"0","Road":"AP-7","Direction":"0","Latitude":"",""Longitude":"",""Manufacturer":"AXIS","Connection":{"Address"):10.131.16.5,"Multicast address":				239.239.239.239,"User":sct,"Password":sct,"HTTP port":80,"ONVIF port":80,"RTSP port":554},"PTZ protocol":{"Protocol"):		VLC,"Address":			0,"Port":0,"Serial settings":0}}},</v>
      </c>
    </row>
    <row r="44" spans="1:14" x14ac:dyDescent="0.2">
      <c r="A44" s="47">
        <v>3219</v>
      </c>
      <c r="B44" t="s">
        <v>1825</v>
      </c>
      <c r="C44" t="s">
        <v>1826</v>
      </c>
      <c r="D44" t="s">
        <v>1736</v>
      </c>
      <c r="E44" t="s">
        <v>1827</v>
      </c>
      <c r="F44" t="s">
        <v>1687</v>
      </c>
      <c r="N44" t="str">
        <f t="shared" si="0"/>
        <v>[{"Camera Information":{"Identifier":"camera.3219","Number":3219,"Group":C-32S,"Name":C-32S 35,07 Sitges,"Location":C-32 (S),"Description":C-32S 35,07 Sitges,"Symbol":"Fixed camera","Owner":"AUCAT","Municipality":"Sitges","Kilometric Point":"35,07","Road":"C-32S","Direction":"0","Latitude":"",""Longitude":"",""Manufacturer":"AXIS","Connection":{"Address"):10.131.196.47,"Multicast address":				235.1.2.49,"User":sct,"Password":sct,"HTTP port":80,"ONVIF port":80,"RTSP port":554},"PTZ protocol":{"Protocol"):		VLC,"Address":			0,"Port":0,"Serial settings":0}}},</v>
      </c>
    </row>
    <row r="45" spans="1:14" x14ac:dyDescent="0.2">
      <c r="A45" s="47">
        <v>3218</v>
      </c>
      <c r="B45" t="s">
        <v>1828</v>
      </c>
      <c r="C45" t="s">
        <v>1829</v>
      </c>
      <c r="D45" t="s">
        <v>1736</v>
      </c>
      <c r="E45" t="s">
        <v>1830</v>
      </c>
      <c r="F45" t="s">
        <v>1687</v>
      </c>
      <c r="N45" t="str">
        <f t="shared" si="0"/>
        <v>[{"Camera Information":{"Identifier":"camera.3218","Number":3218,"Group":C-32S,"Name":C-32S 35,72 Sitges,"Location":C-32 (S),"Description":C-32S 35,72 Sitges,"Symbol":"Fixed camera","Owner":"AUCAT","Municipality":"Sitges","Kilometric Point":"35,72","Road":"C-32S","Direction":"0","Latitude":"",""Longitude":"",""Manufacturer":"AXIS","Connection":{"Address"):10.131.196.48,"Multicast address":				235.1.2.50,"User":sct,"Password":sct,"HTTP port":80,"ONVIF port":80,"RTSP port":554},"PTZ protocol":{"Protocol"):		VLC,"Address":			0,"Port":0,"Serial settings":0}}},</v>
      </c>
    </row>
    <row r="46" spans="1:14" x14ac:dyDescent="0.2">
      <c r="A46" s="47">
        <v>3217</v>
      </c>
      <c r="B46" t="s">
        <v>1831</v>
      </c>
      <c r="C46" t="s">
        <v>1832</v>
      </c>
      <c r="D46" t="s">
        <v>1736</v>
      </c>
      <c r="E46" t="s">
        <v>1833</v>
      </c>
      <c r="F46" t="s">
        <v>1687</v>
      </c>
      <c r="N46" t="str">
        <f t="shared" si="0"/>
        <v>[{"Camera Information":{"Identifier":"camera.3217","Number":3217,"Group":C-32S,"Name":C-32S 37,98 Sitges,"Location":C-32 (S),"Description":C-32S 37,98 Sitges,"Symbol":"Fixed camera","Owner":"AUCAT","Municipality":"Sitges","Kilometric Point":"37,98","Road":"C-32S","Direction":"0","Latitude":"",""Longitude":"",""Manufacturer":"AXIS","Connection":{"Address"):10.131.196.73,"Multicast address":				235.1.2.75,"User":sct,"Password":sct,"HTTP port":80,"ONVIF port":80,"RTSP port":554},"PTZ protocol":{"Protocol"):		VLC,"Address":			0,"Port":0,"Serial settings":0}}},</v>
      </c>
    </row>
    <row r="47" spans="1:14" x14ac:dyDescent="0.2">
      <c r="A47" s="47">
        <v>3216</v>
      </c>
      <c r="B47" t="s">
        <v>1834</v>
      </c>
      <c r="C47" t="s">
        <v>1835</v>
      </c>
      <c r="D47" t="s">
        <v>1736</v>
      </c>
      <c r="E47" t="s">
        <v>1836</v>
      </c>
      <c r="F47" t="s">
        <v>1687</v>
      </c>
      <c r="N47" t="str">
        <f t="shared" si="0"/>
        <v>[{"Camera Information":{"Identifier":"camera.3216","Number":3216,"Group":C-32S,"Name":C-32S 39,06 Sitges Garraf,"Location":C-32 (S),"Description":C-32S 39,06 Sitges Garraf,"Symbol":"Fixed camera","Owner":"AUCAT","Municipality":"Sitges","Kilometric Point":"39,06","Road":"C-32S","Direction":"0","Latitude":"",""Longitude":"",""Manufacturer":"AXIS","Connection":{"Address"):10.131.196.84,"Multicast address":				235.1.2.86,"User":sct,"Password":sct,"HTTP port":80,"ONVIF port":80,"RTSP port":554},"PTZ protocol":{"Protocol"):		VLC,"Address":			0,"Port":0,"Serial settings":0}}},</v>
      </c>
    </row>
    <row r="48" spans="1:14" x14ac:dyDescent="0.2">
      <c r="A48" s="47">
        <v>3227</v>
      </c>
      <c r="B48" t="s">
        <v>1837</v>
      </c>
      <c r="C48" t="s">
        <v>1838</v>
      </c>
      <c r="D48" t="s">
        <v>1736</v>
      </c>
      <c r="E48" t="s">
        <v>1839</v>
      </c>
      <c r="F48" t="s">
        <v>1687</v>
      </c>
      <c r="N48" t="str">
        <f t="shared" si="0"/>
        <v>[{"Camera Information":{"Identifier":"camera.3227","Number":3227,"Group":C-32S,"Name":C-32S 21,5 Vilanova Centre,"Location":C-32 (S),"Description":C-32S 21,5 Vilanova Centre,"Symbol":"Fixed camera","Owner":"AUCAT","Municipality":"Vilanova i la Geltrú","Kilometric Point":"21,5","Road":"C-32S","Direction":"0","Latitude":"",""Longitude":"",""Manufacturer":"AXIS","Connection":{"Address"):10.131.197.20,"Multicast address":				235.1.2.22,"User":,"Password":,"HTTP port":80,"ONVIF port":80,"RTSP port":554},"PTZ protocol":{"Protocol"):		VLC,"Address":			0,"Port":0,"Serial settings":0}}},</v>
      </c>
    </row>
    <row r="49" spans="1:14" x14ac:dyDescent="0.2">
      <c r="A49" s="47">
        <v>3226</v>
      </c>
      <c r="B49" t="s">
        <v>1840</v>
      </c>
      <c r="C49" t="s">
        <v>1841</v>
      </c>
      <c r="D49" t="s">
        <v>1690</v>
      </c>
      <c r="E49" t="s">
        <v>1842</v>
      </c>
      <c r="F49" t="s">
        <v>1687</v>
      </c>
      <c r="N49" t="str">
        <f t="shared" si="0"/>
        <v>[{"Camera Information":{"Identifier":"camera.3226","Number":3226,"Group":C-32S,"Name":C-32S 23,35 S. Pere de Ribes,"Location":C-32 (S),"Description":C-32S 23,35 S. Pere de Ribes,"Symbol":"Fixed camera","Owner":"AUCAT","Municipality":"Sant Pere de Ribes","Kilometric Point":"23,35","Road":"C-32S","Direction":"0","Latitude":"",""Longitude":"",""Manufacturer":"LANACCESS","Connection":{"Address"):10.131.197.21,"Multicast address":				235.1.2.23,"User":,"Password":,"HTTP port":80,"ONVIF port":80,"RTSP port":554},"PTZ protocol":{"Protocol"):		VLC,"Address":			0,"Port":0,"Serial settings":0}}},</v>
      </c>
    </row>
    <row r="50" spans="1:14" x14ac:dyDescent="0.2">
      <c r="A50" s="47">
        <v>3225</v>
      </c>
      <c r="B50" t="s">
        <v>1843</v>
      </c>
      <c r="C50" t="s">
        <v>1844</v>
      </c>
      <c r="D50" t="s">
        <v>1736</v>
      </c>
      <c r="E50" t="s">
        <v>1845</v>
      </c>
      <c r="F50" t="s">
        <v>1687</v>
      </c>
      <c r="N50" t="str">
        <f t="shared" si="0"/>
        <v>[{"Camera Information":{"Identifier":"camera.3225","Number":3225,"Group":C-32S,"Name":C-32S 25,48 S. Pere de Ribes,"Location":C-32 (S),"Description":C-32S 25,48 S. Pere de Ribes,"Symbol":"Fixed camera","Owner":"AUCAT","Municipality":"Sant Pere de Ribes","Kilometric Point":"25,48","Road":"C-32S","Direction":"0","Latitude":"",""Longitude":"",""Manufacturer":"AXIS","Connection":{"Address"):10.131.197.22,"Multicast address":				235.1.2.24,"User":,"Password":,"HTTP port":80,"ONVIF port":80,"RTSP port":554},"PTZ protocol":{"Protocol"):		VLC,"Address":			0,"Port":0,"Serial settings":0}}},</v>
      </c>
    </row>
    <row r="51" spans="1:14" x14ac:dyDescent="0.2">
      <c r="A51" s="47">
        <v>3224</v>
      </c>
      <c r="B51" t="s">
        <v>1846</v>
      </c>
      <c r="C51" t="s">
        <v>1847</v>
      </c>
      <c r="D51" t="s">
        <v>1736</v>
      </c>
      <c r="E51" t="s">
        <v>1848</v>
      </c>
      <c r="F51" t="s">
        <v>1687</v>
      </c>
      <c r="N51" t="str">
        <f t="shared" si="0"/>
        <v>[{"Camera Information":{"Identifier":"camera.3224","Number":3224,"Group":C-32S,"Name":C-32S 28,3 S. Pere de Ribes,"Location":C-32 (S),"Description":C-32S 28,3 S. Pere de Ribes,"Symbol":"Fixed camera","Owner":"AUCAT","Municipality":"Sant Pere de Ribes","Kilometric Point":"28,3","Road":"C-32S","Direction":"0","Latitude":"",""Longitude":"",""Manufacturer":"AXIS","Connection":{"Address"):10.131.197.23,"Multicast address":				239.239.239.239,"User":sct,"Password":sct,"HTTP port":80,"ONVIF port":80,"RTSP port":554},"PTZ protocol":{"Protocol"):		VLC,"Address":			0,"Port":0,"Serial settings":0}}},</v>
      </c>
    </row>
    <row r="52" spans="1:14" x14ac:dyDescent="0.2">
      <c r="A52" s="47">
        <v>3223</v>
      </c>
      <c r="B52" t="s">
        <v>1849</v>
      </c>
      <c r="C52" t="s">
        <v>1850</v>
      </c>
      <c r="D52" t="s">
        <v>1736</v>
      </c>
      <c r="E52" t="s">
        <v>1851</v>
      </c>
      <c r="F52" t="s">
        <v>1687</v>
      </c>
      <c r="N52" t="str">
        <f t="shared" si="0"/>
        <v>[{"Camera Information":{"Identifier":"camera.3223","Number":3223,"Group":C-32S,"Name":C-32S 31,16 Sitges Centre,"Location":C-32 (S),"Description":C-32S 31,16 Sitges Centre,"Symbol":"Fixed camera","Owner":"AUCAT","Municipality":"Sitges","Kilometric Point":"31,16","Road":"C-32S","Direction":"0","Latitude":"",""Longitude":"",""Manufacturer":"AXIS","Connection":{"Address"):10.131.197.25,"Multicast address":				235.1.2.27,"User":sct,"Password":sct,"HTTP port":80,"ONVIF port":80,"RTSP port":554},"PTZ protocol":{"Protocol"):		VLC,"Address":			0,"Port":0,"Serial settings":0}}},</v>
      </c>
    </row>
    <row r="53" spans="1:14" x14ac:dyDescent="0.2">
      <c r="A53" s="47">
        <v>3222</v>
      </c>
      <c r="B53" t="s">
        <v>1852</v>
      </c>
      <c r="C53" t="s">
        <v>1853</v>
      </c>
      <c r="D53" t="s">
        <v>1736</v>
      </c>
      <c r="E53" t="s">
        <v>1854</v>
      </c>
      <c r="F53" t="s">
        <v>1687</v>
      </c>
      <c r="N53" t="str">
        <f t="shared" si="0"/>
        <v>[{"Camera Information":{"Identifier":"camera.3222","Number":3222,"Group":C-32S,"Name":C-32S 31,73 Sitges Nord,"Location":C-32 (S),"Description":C-32S 31,73 Sitges Nord,"Symbol":"Fixed camera","Owner":"AUCAT","Municipality":"Sitges","Kilometric Point":"31,73","Road":"C-32S","Direction":"0","Latitude":"",""Longitude":"",""Manufacturer":"AXIS","Connection":{"Address"):10.131.197.28,"Multicast address":				235.1.2.30,"User":sct,"Password":sct,"HTTP port":80,"ONVIF port":80,"RTSP port":554},"PTZ protocol":{"Protocol"):		VLC,"Address":			0,"Port":0,"Serial settings":0}}},</v>
      </c>
    </row>
    <row r="54" spans="1:14" x14ac:dyDescent="0.2">
      <c r="A54" s="47">
        <v>3221</v>
      </c>
      <c r="B54" t="s">
        <v>1855</v>
      </c>
      <c r="C54" t="s">
        <v>1856</v>
      </c>
      <c r="D54" t="s">
        <v>1736</v>
      </c>
      <c r="E54" t="s">
        <v>1857</v>
      </c>
      <c r="F54" t="s">
        <v>1687</v>
      </c>
      <c r="N54" t="str">
        <f t="shared" si="0"/>
        <v>[{"Camera Information":{"Identifier":"camera.3221","Number":3221,"Group":C-32S,"Name":C-32S 34,02 Sitges Peatge,"Location":C-32 (S),"Description":C-32S 34,02 Sitges Peatge,"Symbol":"Fixed camera","Owner":"AUCAT","Municipality":"Sitges","Kilometric Point":"34,02","Road":"C-32S","Direction":"0","Latitude":"",""Longitude":"",""Manufacturer":"AXIS","Connection":{"Address"):10.131.197.45,"Multicast address":				235.1.2.47,"User":sct,"Password":sct,"HTTP port":80,"ONVIF port":80,"RTSP port":554},"PTZ protocol":{"Protocol"):		VLC,"Address":			0,"Port":0,"Serial settings":0}}},</v>
      </c>
    </row>
    <row r="55" spans="1:14" x14ac:dyDescent="0.2">
      <c r="A55" s="47">
        <v>3220</v>
      </c>
      <c r="B55" t="s">
        <v>1858</v>
      </c>
      <c r="C55" t="s">
        <v>1859</v>
      </c>
      <c r="D55" t="s">
        <v>1736</v>
      </c>
      <c r="E55" t="s">
        <v>1860</v>
      </c>
      <c r="F55" t="s">
        <v>1687</v>
      </c>
      <c r="N55" t="str">
        <f t="shared" si="0"/>
        <v>[{"Camera Information":{"Identifier":"camera.3220","Number":3220,"Group":C-32S,"Name":C-32S 34,4 Sitges,"Location":C-32 (S),"Description":C-32S 34,4 Sitges,"Symbol":"Fixed camera","Owner":"AUCAT","Municipality":"Sitges","Kilometric Point":"34,4","Road":"C-32S","Direction":"0","Latitude":"",""Longitude":"",""Manufacturer":"AXIS","Connection":{"Address"):10.131.197.46,"Multicast address":				235.1.2.48,"User":sct,"Password":sct,"HTTP port":80,"ONVIF port":80,"RTSP port":554},"PTZ protocol":{"Protocol"):		VLC,"Address":			0,"Port":0,"Serial settings":0}}},</v>
      </c>
    </row>
    <row r="56" spans="1:14" x14ac:dyDescent="0.2">
      <c r="A56" s="47">
        <v>3215</v>
      </c>
      <c r="B56" t="s">
        <v>1861</v>
      </c>
      <c r="C56" t="s">
        <v>1862</v>
      </c>
      <c r="D56" t="s">
        <v>1736</v>
      </c>
      <c r="E56" t="s">
        <v>1863</v>
      </c>
      <c r="F56" t="s">
        <v>1687</v>
      </c>
      <c r="N56" t="str">
        <f t="shared" si="0"/>
        <v>[{"Camera Information":{"Identifier":"camera.3215","Number":3215,"Group":C-32S,"Name":C-32S 40,67 Sitges,"Location":C-32 (S),"Description":C-32S 40,67 Sitges,"Symbol":"Fixed camera","Owner":"AUCAT","Municipality":"Sitges","Kilometric Point":"40,67","Road":"C-32S","Direction":"0","Latitude":"",""Longitude":"",""Manufacturer":"AXIS","Connection":{"Address"):10.131.198.34,"Multicast address":				235.1.2.101,"User":sct,"Password":sct,"HTTP port":80,"ONVIF port":80,"RTSP port":554},"PTZ protocol":{"Protocol"):		VLC,"Address":			0,"Port":0,"Serial settings":0}}},</v>
      </c>
    </row>
    <row r="57" spans="1:14" x14ac:dyDescent="0.2">
      <c r="A57" s="47">
        <v>3214</v>
      </c>
      <c r="B57" t="s">
        <v>1864</v>
      </c>
      <c r="C57" t="s">
        <v>1865</v>
      </c>
      <c r="D57" t="s">
        <v>1736</v>
      </c>
      <c r="E57" t="s">
        <v>1866</v>
      </c>
      <c r="F57" t="s">
        <v>1687</v>
      </c>
      <c r="N57" t="str">
        <f t="shared" si="0"/>
        <v>[{"Camera Information":{"Identifier":"camera.3214","Number":3214,"Group":C-32S,"Name":C-32S 42,2 Sitges Botigues,"Location":C-32 (S),"Description":C-32S 42,2 Sitges Botigues,"Symbol":"Fixed camera","Owner":"AUCAT","Municipality":"Sitges","Kilometric Point":"42,2","Road":"C-32S","Direction":"0","Latitude":"",""Longitude":"",""Manufacturer":"AXIS","Connection":{"Address"):10.131.198.42,"Multicast address":				235.1.2.109,"User":sct,"Password":sct,"HTTP port":80,"ONVIF port":80,"RTSP port":554},"PTZ protocol":{"Protocol"):		VLC,"Address":			0,"Port":0,"Serial settings":0}}},</v>
      </c>
    </row>
    <row r="58" spans="1:14" x14ac:dyDescent="0.2">
      <c r="A58" s="47">
        <v>733</v>
      </c>
      <c r="B58" t="s">
        <v>1867</v>
      </c>
      <c r="C58" t="s">
        <v>1868</v>
      </c>
      <c r="D58" t="s">
        <v>1736</v>
      </c>
      <c r="E58" t="s">
        <v>1869</v>
      </c>
      <c r="F58" t="s">
        <v>1687</v>
      </c>
      <c r="N58" t="str">
        <f t="shared" si="0"/>
        <v>[{"Camera Information":{"Identifier":"camera.733","Number":733,"Group":AP-7,"Name":AP-7 129 Peatge La Roca,"Location":AP-7 (N),"Description":AP-7 129 Peatge La Roca,"Symbol":"Fixed camera","Owner":"ACESA","Municipality":"Sense Assignació","Kilometric Point":"129","Road":"AP-7","Direction":"0","Latitude":"",""Longitude":"",""Manufacturer":"AXIS","Connection":{"Address"):10.131.3.3,"Multicast address":				239.239.239.239,"User":sct,"Password":sct,"HTTP port":80,"ONVIF port":80,"RTSP port":554},"PTZ protocol":{"Protocol"):		VLC,"Address":			0,"Port":0,"Serial settings":0}}},</v>
      </c>
    </row>
    <row r="59" spans="1:14" x14ac:dyDescent="0.2">
      <c r="A59" s="47">
        <v>731</v>
      </c>
      <c r="B59" t="s">
        <v>1870</v>
      </c>
      <c r="C59" t="s">
        <v>1871</v>
      </c>
      <c r="D59" t="s">
        <v>1736</v>
      </c>
      <c r="E59" t="s">
        <v>1872</v>
      </c>
      <c r="F59" t="s">
        <v>1687</v>
      </c>
      <c r="N59" t="str">
        <f t="shared" si="0"/>
        <v>[{"Camera Information":{"Identifier":"camera.731","Number":731,"Group":AP-7,"Name":AP-7 123,04 Cardedeu,"Location":AP-7 (N),"Description":AP-7 123,04 Cardedeu,"Symbol":"Fixed camera","Owner":"ACESA","Municipality":"Cardedeu","Kilometric Point":"123,04","Road":"AP-7","Direction":"0","Latitude":"",""Longitude":"",""Manufacturer":"AXIS","Connection":{"Address"):10.131.4.3,"Multicast address":				239.239.239.239,"User":sct,"Password":sct,"HTTP port":80,"ONVIF port":80,"RTSP port":554},"PTZ protocol":{"Protocol"):		VLC,"Address":			0,"Port":0,"Serial settings":0}}},</v>
      </c>
    </row>
    <row r="60" spans="1:14" x14ac:dyDescent="0.2">
      <c r="A60" s="47">
        <v>730</v>
      </c>
      <c r="B60" t="s">
        <v>1873</v>
      </c>
      <c r="C60" t="s">
        <v>1874</v>
      </c>
      <c r="D60" t="s">
        <v>1690</v>
      </c>
      <c r="E60" t="s">
        <v>1875</v>
      </c>
      <c r="F60" t="s">
        <v>1687</v>
      </c>
      <c r="N60" t="str">
        <f t="shared" si="0"/>
        <v>[{"Camera Information":{"Identifier":"camera.730","Number":730,"Group":AP-7,"Name":AP-7 117 Llinars del valles,"Location":AP-7 (N),"Description":AP-7 117 Llinars del valles,"Symbol":"Fixed camera","Owner":"ACESA","Municipality":"Llinars del Vallès","Kilometric Point":"117","Road":"AP-7","Direction":"0","Latitude":"",""Longitude":"",""Manufacturer":"LANACCESS","Connection":{"Address"):10.131.4.4,"Multicast address":				239.239.239.239,"User":sct,"Password":sct,"HTTP port":80,"ONVIF port":80,"RTSP port":554},"PTZ protocol":{"Protocol"):		VLC,"Address":			0,"Port":0,"Serial settings":0}}},</v>
      </c>
    </row>
    <row r="61" spans="1:14" x14ac:dyDescent="0.2">
      <c r="A61" s="47">
        <v>732</v>
      </c>
      <c r="B61" t="s">
        <v>1876</v>
      </c>
      <c r="C61" t="s">
        <v>1877</v>
      </c>
      <c r="D61" t="s">
        <v>1736</v>
      </c>
      <c r="E61" t="s">
        <v>1878</v>
      </c>
      <c r="F61" t="s">
        <v>1687</v>
      </c>
      <c r="N61" t="str">
        <f t="shared" si="0"/>
        <v>[{"Camera Information":{"Identifier":"camera.732","Number":732,"Group":AP-7,"Name":AP-7 124,8 La Roca,"Location":AP-7 (N),"Description":AP-7 124,8 La Roca,"Symbol":"Fixed camera","Owner":"ACESA","Municipality":"Sense Assignació","Kilometric Point":"124,8","Road":"AP-7","Direction":"0","Latitude":"",""Longitude":"",""Manufacturer":"AXIS","Connection":{"Address"):10.131.4.7,"Multicast address":				239.239.239.239,"User":desconocida,"Password":desconocida,"HTTP port":80,"ONVIF port":80,"RTSP port":554},"PTZ protocol":{"Protocol"):		VLC,"Address":			0,"Port":0,"Serial settings":0}}},</v>
      </c>
    </row>
    <row r="62" spans="1:14" x14ac:dyDescent="0.2">
      <c r="A62" s="47">
        <v>4002</v>
      </c>
      <c r="B62" t="s">
        <v>1879</v>
      </c>
      <c r="C62" t="s">
        <v>1880</v>
      </c>
      <c r="D62" t="s">
        <v>1881</v>
      </c>
      <c r="E62" t="s">
        <v>1882</v>
      </c>
      <c r="F62" t="s">
        <v>1687</v>
      </c>
      <c r="N62" t="str">
        <f t="shared" si="0"/>
        <v>[{"Camera Information":{"Identifier":"camera.4002","Number":4002,"Group":C-32,"Name":C-32 85,515 Alella,"Location":C-32 (N),"Description":C-32 85,515 Alella,"Symbol":"Fixed camera","Owner":"ACESA","Municipality":"Alella","Kilometric Point":"85,515","Road":"C-32","Direction":"0","Latitude":"",""Longitude":"",""Manufacturer":"","Connection":{"Address"):10.131.45.4,"Multicast address":				235.1.0.89,"User":,"Password":,"HTTP port":80,"ONVIF port":80,"RTSP port":554},"PTZ protocol":{"Protocol"):		VLC,"Address":			0,"Port":0,"Serial settings":0}}},</v>
      </c>
    </row>
    <row r="63" spans="1:14" x14ac:dyDescent="0.2">
      <c r="A63" s="47">
        <v>4004</v>
      </c>
      <c r="B63" t="s">
        <v>1883</v>
      </c>
      <c r="C63" t="s">
        <v>1884</v>
      </c>
      <c r="D63" t="s">
        <v>1690</v>
      </c>
      <c r="E63" t="s">
        <v>1885</v>
      </c>
      <c r="F63" t="s">
        <v>1687</v>
      </c>
      <c r="N63" t="str">
        <f t="shared" si="0"/>
        <v>[{"Camera Information":{"Identifier":"camera.4004","Number":4004,"Group":C-32,"Name":C-32 87,47 El Masnou,"Location":C-32 (N),"Description":C-32 87,47 El Masnou,"Symbol":"Fixed camera","Owner":"ACESA","Municipality":"Masnou","Kilometric Point":"87,47","Road":"C-32","Direction":"0","Latitude":"",""Longitude":"",""Manufacturer":"LANACCESS","Connection":{"Address"):10.131.45.5,"Multicast address":				235.1.0.90,"User":,"Password":,"HTTP port":80,"ONVIF port":80,"RTSP port":554},"PTZ protocol":{"Protocol"):		VLC,"Address":			0,"Port":0,"Serial settings":0}}},</v>
      </c>
    </row>
    <row r="64" spans="1:14" x14ac:dyDescent="0.2">
      <c r="A64" s="47">
        <v>4005</v>
      </c>
      <c r="B64" t="s">
        <v>1886</v>
      </c>
      <c r="C64" t="s">
        <v>1887</v>
      </c>
      <c r="D64" t="s">
        <v>1690</v>
      </c>
      <c r="E64" t="s">
        <v>1888</v>
      </c>
      <c r="F64" t="s">
        <v>1687</v>
      </c>
      <c r="N64" t="str">
        <f t="shared" si="0"/>
        <v>[{"Camera Information":{"Identifier":"camera.4005","Number":4005,"Group":C-32,"Name":C-32 89 El Masnou,"Location":C-32 (N),"Description":C-32 89 El Masnou,"Symbol":"Fixed camera","Owner":"ACESA","Municipality":"Masnou","Kilometric Point":"89","Road":"C-32","Direction":"0","Latitude":"",""Longitude":"",""Manufacturer":"LANACCESS","Connection":{"Address"):10.131.47.3,"Multicast address":				235.1.0.91,"User":,"Password":,"HTTP port":80,"ONVIF port":80,"RTSP port":554},"PTZ protocol":{"Protocol"):		VLC,"Address":			0,"Port":0,"Serial settings":0}}},</v>
      </c>
    </row>
    <row r="65" spans="1:14" x14ac:dyDescent="0.2">
      <c r="A65" s="47">
        <v>4006</v>
      </c>
      <c r="B65" t="s">
        <v>1889</v>
      </c>
      <c r="C65" t="s">
        <v>1890</v>
      </c>
      <c r="D65" t="s">
        <v>1690</v>
      </c>
      <c r="E65" t="s">
        <v>1891</v>
      </c>
      <c r="F65" t="s">
        <v>1687</v>
      </c>
      <c r="N65" t="str">
        <f t="shared" si="0"/>
        <v>[{"Camera Information":{"Identifier":"camera.4006","Number":4006,"Group":C-32,"Name":C-32 90,22 Premià de dalt,"Location":C-32 (N),"Description":C-32 90,22 Premià de dalt,"Symbol":"Fixed camera","Owner":"ACESA","Municipality":"Premià de Dalt","Kilometric Point":"90,22","Road":"C-32","Direction":"0","Latitude":"",""Longitude":"",""Manufacturer":"LANACCESS","Connection":{"Address"):10.131.47.4,"Multicast address":				235.1.0.92,"User":,"Password":,"HTTP port":80,"ONVIF port":80,"RTSP port":554},"PTZ protocol":{"Protocol"):		VLC,"Address":			0,"Port":0,"Serial settings":0}}},</v>
      </c>
    </row>
    <row r="66" spans="1:14" x14ac:dyDescent="0.2">
      <c r="A66" s="47">
        <v>4007</v>
      </c>
      <c r="B66" t="s">
        <v>1892</v>
      </c>
      <c r="C66" t="s">
        <v>1893</v>
      </c>
      <c r="D66" t="s">
        <v>1736</v>
      </c>
      <c r="E66" t="s">
        <v>1894</v>
      </c>
      <c r="F66" t="s">
        <v>1687</v>
      </c>
      <c r="N66" t="str">
        <f t="shared" si="0"/>
        <v>[{"Camera Information":{"Identifier":"camera.4007","Number":4007,"Group":C-32,"Name":C-32 92 Peatge Vilassar,"Location":C-32 (N),"Description":C-32 92 Peatge Vilassar,"Symbol":"Fixed camera","Owner":"ACESA","Municipality":"Vilassar de Mar","Kilometric Point":"92","Road":"C-32","Direction":"0","Latitude":"",""Longitude":"",""Manufacturer":"AXIS","Connection":{"Address"):10.131.47.5,"Multicast address":				235.1.0.93,"User":sct,"Password":sct,"HTTP port":80,"ONVIF port":80,"RTSP port":554},"PTZ protocol":{"Protocol"):		VLC,"Address":			0,"Port":0,"Serial settings":0}}},</v>
      </c>
    </row>
    <row r="67" spans="1:14" x14ac:dyDescent="0.2">
      <c r="A67" s="47">
        <v>4008</v>
      </c>
      <c r="B67" t="s">
        <v>1895</v>
      </c>
      <c r="C67" t="s">
        <v>1896</v>
      </c>
      <c r="D67" t="s">
        <v>1736</v>
      </c>
      <c r="E67" t="s">
        <v>1897</v>
      </c>
      <c r="F67" t="s">
        <v>1687</v>
      </c>
      <c r="N67" t="str">
        <f t="shared" ref="N67:N130" si="1">CONCATENATE(B67,C67,D67,E67,F67)</f>
        <v>[{"Camera Information":{"Identifier":"camera.4008","Number":4008,"Group":C-32,"Name":C-32 93,85 Cabrils,"Location":C-32 (N),"Description":C-32 93,85 Cabrils,"Symbol":"Fixed camera","Owner":"ACESA","Municipality":"Cabrils","Kilometric Point":"93,85","Road":"C-32","Direction":"0","Latitude":"",""Longitude":"",""Manufacturer":"AXIS","Connection":{"Address"):10.131.47.6,"Multicast address":				235.1.0.94,"User":sct,"Password":sct,"HTTP port":80,"ONVIF port":80,"RTSP port":554},"PTZ protocol":{"Protocol"):		VLC,"Address":			0,"Port":0,"Serial settings":0}}},</v>
      </c>
    </row>
    <row r="68" spans="1:14" x14ac:dyDescent="0.2">
      <c r="A68" s="47">
        <v>4009</v>
      </c>
      <c r="B68" t="s">
        <v>1898</v>
      </c>
      <c r="C68" t="s">
        <v>1899</v>
      </c>
      <c r="D68" t="s">
        <v>1736</v>
      </c>
      <c r="E68" t="s">
        <v>1900</v>
      </c>
      <c r="F68" t="s">
        <v>1687</v>
      </c>
      <c r="N68" t="str">
        <f t="shared" si="1"/>
        <v>[{"Camera Information":{"Identifier":"camera.4009","Number":4009,"Group":C-32,"Name":C-32 96,6 Cabrera / N-II,"Location":C-32 (N),"Description":C-32 96,6 Cabrera / N-II,"Symbol":"Fixed camera","Owner":"ACESA","Municipality":"Cabrera de Mar","Kilometric Point":"96,6","Road":"C-32","Direction":"0","Latitude":"",""Longitude":"",""Manufacturer":"AXIS","Connection":{"Address"):10.131.47.7,"Multicast address":				235.1.0.95,"User":sct,"Password":sct,"HTTP port":80,"ONVIF port":80,"RTSP port":554},"PTZ protocol":{"Protocol"):		VLC,"Address":			0,"Port":0,"Serial settings":0}}},</v>
      </c>
    </row>
    <row r="69" spans="1:14" x14ac:dyDescent="0.2">
      <c r="A69" s="47">
        <v>4015</v>
      </c>
      <c r="B69" t="s">
        <v>1901</v>
      </c>
      <c r="C69" t="s">
        <v>1902</v>
      </c>
      <c r="D69" t="s">
        <v>1736</v>
      </c>
      <c r="E69" t="s">
        <v>1903</v>
      </c>
      <c r="F69" t="s">
        <v>1687</v>
      </c>
      <c r="N69" t="str">
        <f t="shared" si="1"/>
        <v>[{"Camera Information":{"Identifier":"camera.4015","Number":4015,"Group":C-32,"Name":C-32 104,1 Mataró / N-II,"Location":C-32 (N),"Description":C-32 104,1 Mataró / N-II,"Symbol":"Fixed camera","Owner":"ACESA","Municipality":"Mataró","Kilometric Point":"104,1","Road":"C-32","Direction":"0","Latitude":"",""Longitude":"",""Manufacturer":"AXIS","Connection":{"Address"):10.131.48.10,"Multicast address":				235.1.0.103,"User":sct,"Password":sct,"HTTP port":80,"ONVIF port":80,"RTSP port":554},"PTZ protocol":{"Protocol"):		VLC,"Address":			0,"Port":0,"Serial settings":0}}},</v>
      </c>
    </row>
    <row r="70" spans="1:14" x14ac:dyDescent="0.2">
      <c r="A70" s="47">
        <v>4016</v>
      </c>
      <c r="B70" t="s">
        <v>1904</v>
      </c>
      <c r="C70" t="s">
        <v>1905</v>
      </c>
      <c r="D70" t="s">
        <v>1736</v>
      </c>
      <c r="E70" t="s">
        <v>1906</v>
      </c>
      <c r="F70" t="s">
        <v>1687</v>
      </c>
      <c r="N70" t="str">
        <f t="shared" si="1"/>
        <v>[{"Camera Information":{"Identifier":"camera.4016","Number":4016,"Group":C-32,"Name":C-32 106,5 S. A. Llavaneras,"Location":C-32 (N),"Description":C-32 106,5 S. A. Llavaneras,"Symbol":"Fixed camera","Owner":"ACESA","Municipality":"Sant Andreu de Llavaneres","Kilometric Point":"106,5","Road":"C-32","Direction":"0","Latitude":"",""Longitude":"",""Manufacturer":"AXIS","Connection":{"Address"):10.131.48.11,"Multicast address":				235.1.0.104,"User":sct,"Password":sct,"HTTP port":80,"ONVIF port":80,"RTSP port":554},"PTZ protocol":{"Protocol"):		VLC,"Address":			0,"Port":0,"Serial settings":0}}},</v>
      </c>
    </row>
    <row r="71" spans="1:14" x14ac:dyDescent="0.2">
      <c r="A71" s="47">
        <v>4010</v>
      </c>
      <c r="B71" t="s">
        <v>1907</v>
      </c>
      <c r="C71" t="s">
        <v>1908</v>
      </c>
      <c r="D71" t="s">
        <v>1690</v>
      </c>
      <c r="E71" t="s">
        <v>1909</v>
      </c>
      <c r="F71" t="s">
        <v>1687</v>
      </c>
      <c r="N71" t="str">
        <f t="shared" si="1"/>
        <v>[{"Camera Information":{"Identifier":"camera.4010","Number":4010,"Group":C-32,"Name":C-32 97,645 Argentona,"Location":C-32 (N),"Description":C-32 97,645 Argentona,"Symbol":"Fixed camera","Owner":"ACESA","Municipality":"Argentona","Kilometric Point":"97,645","Road":"C-32","Direction":"0","Latitude":"",""Longitude":"",""Manufacturer":"LANACCESS","Connection":{"Address"):10.131.48.3,"Multicast address":				235.1.0.96,"User":,"Password":,"HTTP port":80,"ONVIF port":80,"RTSP port":554},"PTZ protocol":{"Protocol"):		VLC,"Address":			0,"Port":0,"Serial settings":0}}},</v>
      </c>
    </row>
    <row r="72" spans="1:14" x14ac:dyDescent="0.2">
      <c r="A72" s="47">
        <v>4011</v>
      </c>
      <c r="B72" t="s">
        <v>1910</v>
      </c>
      <c r="C72" t="s">
        <v>1911</v>
      </c>
      <c r="D72" t="s">
        <v>1690</v>
      </c>
      <c r="E72" t="s">
        <v>1912</v>
      </c>
      <c r="F72" t="s">
        <v>1687</v>
      </c>
      <c r="N72" t="str">
        <f t="shared" si="1"/>
        <v>[{"Camera Information":{"Identifier":"camera.4011","Number":4011,"Group":C-32,"Name":C-32 98,8 Argentona,"Location":C-32 (N),"Description":C-32 98,8 Argentona,"Symbol":"Fixed camera","Owner":"ACESA","Municipality":"Argentona","Kilometric Point":"98,8","Road":"C-32","Direction":"0","Latitude":"",""Longitude":"",""Manufacturer":"LANACCESS","Connection":{"Address"):10.131.48.4,"Multicast address":				235.1.0.97,"User":sct,"Password":sct,"HTTP port":80,"ONVIF port":80,"RTSP port":554},"PTZ protocol":{"Protocol"):		VLC,"Address":			0,"Port":0,"Serial settings":0}}},</v>
      </c>
    </row>
    <row r="73" spans="1:14" x14ac:dyDescent="0.2">
      <c r="A73" s="47">
        <v>4012</v>
      </c>
      <c r="B73" t="s">
        <v>1913</v>
      </c>
      <c r="C73" t="s">
        <v>1914</v>
      </c>
      <c r="D73" t="s">
        <v>1690</v>
      </c>
      <c r="E73" t="s">
        <v>1915</v>
      </c>
      <c r="F73" t="s">
        <v>1687</v>
      </c>
      <c r="N73" t="str">
        <f t="shared" si="1"/>
        <v>[{"Camera Information":{"Identifier":"camera.4012","Number":4012,"Group":C-32,"Name":C-32 99,5 Argentona Tunel 0,"Location":C-32 (N),"Description":C-32 99,5 Argentona Tunel 0,"Symbol":"Fixed camera","Owner":"ACESA","Municipality":"Argentona","Kilometric Point":"99,5","Road":"C-32","Direction":"0","Latitude":"",""Longitude":"",""Manufacturer":"LANACCESS","Connection":{"Address"):10.131.48.5,"Multicast address":				235.1.0.98,"User":,"Password":,"HTTP port":80,"ONVIF port":80,"RTSP port":554},"PTZ protocol":{"Protocol"):		VLC,"Address":			0,"Port":0,"Serial settings":0}}},</v>
      </c>
    </row>
    <row r="74" spans="1:14" x14ac:dyDescent="0.2">
      <c r="A74" s="47">
        <v>4013</v>
      </c>
      <c r="B74" t="s">
        <v>1916</v>
      </c>
      <c r="C74" t="s">
        <v>1917</v>
      </c>
      <c r="D74" t="s">
        <v>1690</v>
      </c>
      <c r="E74" t="s">
        <v>1918</v>
      </c>
      <c r="F74" t="s">
        <v>1687</v>
      </c>
      <c r="N74" t="str">
        <f t="shared" si="1"/>
        <v>[{"Camera Information":{"Identifier":"camera.4013","Number":4013,"Group":C-32,"Name":C-32 100,5 Mataró Tunel 0,"Location":C-32 (N),"Description":C-32 100,5 Mataró Tunel 0,"Symbol":"Fixed camera","Owner":"ACESA","Municipality":"Mataró","Kilometric Point":"100,5","Road":"C-32","Direction":"0","Latitude":"",""Longitude":"",""Manufacturer":"LANACCESS","Connection":{"Address"):10.131.48.8,"Multicast address":				235.1.0.101,"User":,"Password":,"HTTP port":80,"ONVIF port":80,"RTSP port":554},"PTZ protocol":{"Protocol"):		VLC,"Address":			0,"Port":0,"Serial settings":0}}},</v>
      </c>
    </row>
    <row r="75" spans="1:14" x14ac:dyDescent="0.2">
      <c r="A75" s="47">
        <v>4014</v>
      </c>
      <c r="B75" t="s">
        <v>1919</v>
      </c>
      <c r="C75" t="s">
        <v>1920</v>
      </c>
      <c r="D75" t="s">
        <v>1690</v>
      </c>
      <c r="E75" t="s">
        <v>1921</v>
      </c>
      <c r="F75" t="s">
        <v>1687</v>
      </c>
      <c r="N75" t="str">
        <f t="shared" si="1"/>
        <v>[{"Camera Information":{"Identifier":"camera.4014","Number":4014,"Group":C-32,"Name":C-32 102,5 Mataró Nord,"Location":C-32 (N),"Description":C-32 102,5 Mataró Nord,"Symbol":"Fixed camera","Owner":"ACESA","Municipality":"Mataró","Kilometric Point":"102,5","Road":"C-32","Direction":"0","Latitude":"",""Longitude":"",""Manufacturer":"LANACCESS","Connection":{"Address"):10.131.48.9,"Multicast address":				235.1.0.102,"User":,"Password":,"HTTP port":80,"ONVIF port":80,"RTSP port":554},"PTZ protocol":{"Protocol"):		VLC,"Address":			0,"Port":0,"Serial settings":0}}},</v>
      </c>
    </row>
    <row r="76" spans="1:14" x14ac:dyDescent="0.2">
      <c r="A76" s="47">
        <v>4017</v>
      </c>
      <c r="B76" t="s">
        <v>1922</v>
      </c>
      <c r="C76" t="s">
        <v>1923</v>
      </c>
      <c r="D76" t="s">
        <v>1736</v>
      </c>
      <c r="E76" t="s">
        <v>1924</v>
      </c>
      <c r="F76" t="s">
        <v>1687</v>
      </c>
      <c r="N76" t="str">
        <f t="shared" si="1"/>
        <v>[{"Camera Information":{"Identifier":"camera.4017","Number":4017,"Group":C-32,"Name":C-32 108,4 S V Montalt,"Location":C-32 (N),"Description":C-32 108,4 S V Montalt,"Symbol":"Fixed camera","Owner":"ACESA","Municipality":"Sant Vicenç de Montalt","Kilometric Point":"108,4","Road":"C-32","Direction":"0","Latitude":"",""Longitude":"",""Manufacturer":"AXIS","Connection":{"Address"):10.131.49.3,"Multicast address":				235.1.0.105,"User":sct,"Password":sct,"HTTP port":80,"ONVIF port":80,"RTSP port":554},"PTZ protocol":{"Protocol"):		VLC,"Address":			0,"Port":0,"Serial settings":0}}},</v>
      </c>
    </row>
    <row r="77" spans="1:14" x14ac:dyDescent="0.2">
      <c r="A77" s="47">
        <v>728</v>
      </c>
      <c r="B77" t="s">
        <v>1925</v>
      </c>
      <c r="C77" t="s">
        <v>1926</v>
      </c>
      <c r="D77" t="s">
        <v>1690</v>
      </c>
      <c r="E77" t="s">
        <v>1927</v>
      </c>
      <c r="F77" t="s">
        <v>1687</v>
      </c>
      <c r="N77" t="str">
        <f t="shared" si="1"/>
        <v>[{"Camera Information":{"Identifier":"camera.728","Number":728,"Group":AP-7,"Name":AP-7 107,2 Sant Celoni,"Location":AP-7 (N),"Description":AP-7 107,2 Sant Celoni,"Symbol":"Fixed camera","Owner":"ACESA","Municipality":"Sant Celoni","Kilometric Point":"107,2","Road":"AP-7","Direction":"0","Latitude":"",""Longitude":"",""Manufacturer":"LANACCESS","Connection":{"Address"):10.131.5.4,"Multicast address":				235.1.0.27,"User":,"Password":,"HTTP port":80,"ONVIF port":80,"RTSP port":554},"PTZ protocol":{"Protocol"):		VLC,"Address":			0,"Port":0,"Serial settings":0}}},</v>
      </c>
    </row>
    <row r="78" spans="1:14" x14ac:dyDescent="0.2">
      <c r="A78" s="47">
        <v>729</v>
      </c>
      <c r="B78" t="s">
        <v>1928</v>
      </c>
      <c r="C78" t="s">
        <v>1929</v>
      </c>
      <c r="D78" t="s">
        <v>1736</v>
      </c>
      <c r="E78" t="s">
        <v>1930</v>
      </c>
      <c r="F78" t="s">
        <v>1687</v>
      </c>
      <c r="N78" t="str">
        <f t="shared" si="1"/>
        <v>[{"Camera Information":{"Identifier":"camera.729","Number":729,"Group":AP-7,"Name":AP-7 111 Sant Celoni,"Location":AP-7 (N),"Description":AP-7 111 Sant Celoni,"Symbol":"Fixed camera","Owner":"ACESA","Municipality":"Sant Celoni","Kilometric Point":"111","Road":"AP-7","Direction":"0","Latitude":"",""Longitude":"",""Manufacturer":"AXIS","Connection":{"Address"):10.131.5.6,"Multicast address":				239.239.239.239,"User":sct,"Password":sct,"HTTP port":80,"ONVIF port":80,"RTSP port":554},"PTZ protocol":{"Protocol"):		VLC,"Address":			0,"Port":0,"Serial settings":0}}},</v>
      </c>
    </row>
    <row r="79" spans="1:14" x14ac:dyDescent="0.2">
      <c r="A79" s="47">
        <v>4018</v>
      </c>
      <c r="B79" t="s">
        <v>1931</v>
      </c>
      <c r="C79" t="s">
        <v>1932</v>
      </c>
      <c r="D79" t="s">
        <v>1690</v>
      </c>
      <c r="E79" t="s">
        <v>1933</v>
      </c>
      <c r="F79" t="s">
        <v>1687</v>
      </c>
      <c r="N79" t="str">
        <f t="shared" si="1"/>
        <v>[{"Camera Information":{"Identifier":"camera.4018","Number":4018,"Group":C-32,"Name":C-32 110,6 Arenys Peatge,"Location":C-32 (N),"Description":C-32 110,6 Arenys Peatge,"Symbol":"Fixed camera","Owner":"ACESA","Municipality":"Arenys de Mar","Kilometric Point":"110,6","Road":"C-32","Direction":"0","Latitude":"",""Longitude":"",""Manufacturer":"LANACCESS","Connection":{"Address"):10.131.51.3,"Multicast address":				235.1.0.106,"User":,"Password":,"HTTP port":80,"ONVIF port":80,"RTSP port":554},"PTZ protocol":{"Protocol"):		VLC,"Address":			0,"Port":0,"Serial settings":0}}},</v>
      </c>
    </row>
    <row r="80" spans="1:14" x14ac:dyDescent="0.2">
      <c r="A80" s="47">
        <v>4019</v>
      </c>
      <c r="B80" t="s">
        <v>1934</v>
      </c>
      <c r="C80" t="s">
        <v>1935</v>
      </c>
      <c r="D80" t="s">
        <v>1690</v>
      </c>
      <c r="E80" t="s">
        <v>1936</v>
      </c>
      <c r="F80" t="s">
        <v>1687</v>
      </c>
      <c r="N80" t="str">
        <f t="shared" si="1"/>
        <v>[{"Camera Information":{"Identifier":"camera.4019","Number":4019,"Group":C-32,"Name":C-32 112,4 Arenys,"Location":C-32 (N),"Description":C-32 112,4 Arenys,"Symbol":"Fixed camera","Owner":"ACESA","Municipality":"Arenys de Mar","Kilometric Point":"112,4","Road":"C-32","Direction":"0","Latitude":"",""Longitude":"",""Manufacturer":"LANACCESS","Connection":{"Address"):10.131.51.4,"Multicast address":				235.1.0.107,"User":,"Password":,"HTTP port":80,"ONVIF port":80,"RTSP port":554},"PTZ protocol":{"Protocol"):		VLC,"Address":			0,"Port":0,"Serial settings":0}}},</v>
      </c>
    </row>
    <row r="81" spans="1:14" x14ac:dyDescent="0.2">
      <c r="A81" s="47">
        <v>4020</v>
      </c>
      <c r="B81" t="s">
        <v>1937</v>
      </c>
      <c r="C81" t="s">
        <v>1938</v>
      </c>
      <c r="D81" t="s">
        <v>1690</v>
      </c>
      <c r="E81" t="s">
        <v>1939</v>
      </c>
      <c r="F81" t="s">
        <v>1687</v>
      </c>
      <c r="N81" t="str">
        <f t="shared" si="1"/>
        <v>[{"Camera Information":{"Identifier":"camera.4020","Number":4020,"Group":C-32,"Name":C-32 113,8 Canet de Mar,"Location":C-32 (N),"Description":C-32 113,8 Canet de Mar,"Symbol":"Fixed camera","Owner":"ACESA","Municipality":"Canet de Mar","Kilometric Point":"113,8","Road":"C-32","Direction":"0","Latitude":"",""Longitude":"",""Manufacturer":"LANACCESS","Connection":{"Address"):10.131.51.5,"Multicast address":				235.1.0.108,"User":,"Password":,"HTTP port":80,"ONVIF port":80,"RTSP port":554},"PTZ protocol":{"Protocol"):		VLC,"Address":			0,"Port":0,"Serial settings":0}}},</v>
      </c>
    </row>
    <row r="82" spans="1:14" x14ac:dyDescent="0.2">
      <c r="A82" s="47">
        <v>4021</v>
      </c>
      <c r="B82" t="s">
        <v>1940</v>
      </c>
      <c r="C82" t="s">
        <v>1941</v>
      </c>
      <c r="D82" t="s">
        <v>1690</v>
      </c>
      <c r="E82" t="s">
        <v>1942</v>
      </c>
      <c r="F82" t="s">
        <v>1687</v>
      </c>
      <c r="N82" t="str">
        <f t="shared" si="1"/>
        <v>[{"Camera Information":{"Identifier":"camera.4021","Number":4021,"Group":C-32,"Name":C-32 114,9 Canet Tunel 1,"Location":C-32 (N),"Description":C-32 114,9 Canet Tunel 1,"Symbol":"Fixed camera","Owner":"ACESA","Municipality":"Canet de Mar","Kilometric Point":"114,9","Road":"C-32","Direction":"0","Latitude":"",""Longitude":"",""Manufacturer":"LANACCESS","Connection":{"Address"):10.131.51.6,"Multicast address":				235.1.0.109,"User":sct,"Password":sct,"HTTP port":80,"ONVIF port":80,"RTSP port":554},"PTZ protocol":{"Protocol"):		VLC,"Address":			0,"Port":0,"Serial settings":0}}},</v>
      </c>
    </row>
    <row r="83" spans="1:14" x14ac:dyDescent="0.2">
      <c r="A83" s="47">
        <v>4022</v>
      </c>
      <c r="B83" t="s">
        <v>1943</v>
      </c>
      <c r="C83" t="s">
        <v>1944</v>
      </c>
      <c r="D83" t="s">
        <v>1736</v>
      </c>
      <c r="E83" t="s">
        <v>1945</v>
      </c>
      <c r="F83" t="s">
        <v>1687</v>
      </c>
      <c r="N83" t="str">
        <f t="shared" si="1"/>
        <v>[{"Camera Information":{"Identifier":"camera.4022","Number":4022,"Group":C-32,"Name":C-32 117,4 Sant Pol de Mar,"Location":C-32 (N),"Description":C-32 117,4 Sant Pol de Mar,"Symbol":"Fixed camera","Owner":"ACESA","Municipality":"Sant Pol de Mar","Kilometric Point":"117,4","Road":"C-32","Direction":"0","Latitude":"",""Longitude":"",""Manufacturer":"AXIS","Connection":{"Address"):10.131.51.7,"Multicast address":				235.1.0.110,"User":sct,"Password":sct,"HTTP port":80,"ONVIF port":80,"RTSP port":554},"PTZ protocol":{"Protocol"):		VLC,"Address":			0,"Port":0,"Serial settings":0}}},</v>
      </c>
    </row>
    <row r="84" spans="1:14" x14ac:dyDescent="0.2">
      <c r="A84" s="47">
        <v>4028</v>
      </c>
      <c r="B84" t="s">
        <v>1946</v>
      </c>
      <c r="C84" t="s">
        <v>1947</v>
      </c>
      <c r="D84" t="s">
        <v>1690</v>
      </c>
      <c r="E84" t="s">
        <v>1948</v>
      </c>
      <c r="F84" t="s">
        <v>1687</v>
      </c>
      <c r="N84" t="str">
        <f t="shared" si="1"/>
        <v>[{"Camera Information":{"Identifier":"camera.4028","Number":4028,"Group":C-32,"Name":C-32 126,3 S. Susanna Tunel 3,"Location":C-32 (N),"Description":C-32 126,3 S. Susanna Tunel 3,"Symbol":"Fixed camera","Owner":"ACESA","Municipality":"Santa Susanna","Kilometric Point":"126,3","Road":"C-32","Direction":"0","Latitude":"",""Longitude":"",""Manufacturer":"LANACCESS","Connection":{"Address"):10.131.52.10,"Multicast address":				235.1.0.120,"User":,"Password":,"HTTP port":80,"ONVIF port":80,"RTSP port":554},"PTZ protocol":{"Protocol"):		VLC,"Address":			0,"Port":0,"Serial settings":0}}},</v>
      </c>
    </row>
    <row r="85" spans="1:14" x14ac:dyDescent="0.2">
      <c r="A85" s="47">
        <v>4029</v>
      </c>
      <c r="B85" t="s">
        <v>1949</v>
      </c>
      <c r="C85" t="s">
        <v>1950</v>
      </c>
      <c r="D85" t="s">
        <v>1690</v>
      </c>
      <c r="E85" t="s">
        <v>1951</v>
      </c>
      <c r="F85" t="s">
        <v>1687</v>
      </c>
      <c r="N85" t="str">
        <f t="shared" si="1"/>
        <v>[{"Camera Information":{"Identifier":"camera.4029","Number":4029,"Group":C-32,"Name":C-32 127,4 Santa Susanna,"Location":C-32 (N),"Description":C-32 127,4 Santa Susanna,"Symbol":"Fixed camera","Owner":"ACESA","Municipality":"Santa Susanna","Kilometric Point":"127,4","Road":"C-32","Direction":"0","Latitude":"",""Longitude":"",""Manufacturer":"LANACCESS","Connection":{"Address"):10.131.52.13,"Multicast address":				235.1.0.123,"User":,"Password":,"HTTP port":80,"ONVIF port":80,"RTSP port":554},"PTZ protocol":{"Protocol"):		VLC,"Address":			0,"Port":0,"Serial settings":0}}},</v>
      </c>
    </row>
    <row r="86" spans="1:14" x14ac:dyDescent="0.2">
      <c r="A86" s="47">
        <v>4030</v>
      </c>
      <c r="B86" t="s">
        <v>1952</v>
      </c>
      <c r="C86" t="s">
        <v>1953</v>
      </c>
      <c r="D86" t="s">
        <v>1690</v>
      </c>
      <c r="E86" t="s">
        <v>1954</v>
      </c>
      <c r="F86" t="s">
        <v>1687</v>
      </c>
      <c r="N86" t="str">
        <f t="shared" si="1"/>
        <v>[{"Camera Information":{"Identifier":"camera.4030","Number":4030,"Group":C-32,"Name":C-32 127,9 S. Susanna Tunel 4,"Location":C-32 (N),"Description":C-32 127,9 S. Susanna Tunel 4,"Symbol":"Fixed camera","Owner":"ACESA","Municipality":"Santa Susanna","Kilometric Point":"127,9","Road":"C-32","Direction":"0","Latitude":"",""Longitude":"",""Manufacturer":"LANACCESS","Connection":{"Address"):10.131.52.14,"Multicast address":				235.1.0.124,"User":,"Password":,"HTTP port":80,"ONVIF port":80,"RTSP port":554},"PTZ protocol":{"Protocol"):		VLC,"Address":			0,"Port":0,"Serial settings":0}}},</v>
      </c>
    </row>
    <row r="87" spans="1:14" x14ac:dyDescent="0.2">
      <c r="A87" s="47">
        <v>4031</v>
      </c>
      <c r="B87" t="s">
        <v>1955</v>
      </c>
      <c r="C87" t="s">
        <v>1956</v>
      </c>
      <c r="D87" t="s">
        <v>1690</v>
      </c>
      <c r="E87" t="s">
        <v>1957</v>
      </c>
      <c r="F87" t="s">
        <v>1687</v>
      </c>
      <c r="N87" t="str">
        <f t="shared" si="1"/>
        <v>[{"Camera Information":{"Identifier":"camera.4031","Number":4031,"Group":C-32,"Name":C-32 128,6 Palafolls Tunel,"Location":C-32 (N),"Description":C-32 128,6 Palafolls Tunel,"Symbol":"Fixed camera","Owner":"ACESA","Municipality":"Palafolls","Kilometric Point":"128,6","Road":"C-32","Direction":"0","Latitude":"",""Longitude":"",""Manufacturer":"LANACCESS","Connection":{"Address"):10.131.52.15,"Multicast address":				235.1.0.125,"User":,"Password":,"HTTP port":80,"ONVIF port":80,"RTSP port":554},"PTZ protocol":{"Protocol"):		VLC,"Address":			0,"Port":0,"Serial settings":0}}},</v>
      </c>
    </row>
    <row r="88" spans="1:14" x14ac:dyDescent="0.2">
      <c r="A88" s="47">
        <v>4032</v>
      </c>
      <c r="B88" t="s">
        <v>1958</v>
      </c>
      <c r="C88" t="s">
        <v>1959</v>
      </c>
      <c r="D88" t="s">
        <v>1690</v>
      </c>
      <c r="E88" t="s">
        <v>1960</v>
      </c>
      <c r="F88" t="s">
        <v>1687</v>
      </c>
      <c r="N88" t="str">
        <f t="shared" si="1"/>
        <v>[{"Camera Information":{"Identifier":"camera.4032","Number":4032,"Group":C-32,"Name":C-32 130,8 Palafolls,"Location":C-32 (N),"Description":C-32 130,8 Palafolls,"Symbol":"Fixed camera","Owner":"ACESA","Municipality":"Palafolls","Kilometric Point":"130,8","Road":"C-32","Direction":"0","Latitude":"",""Longitude":"",""Manufacturer":"LANACCESS","Connection":{"Address"):10.131.52.17,"Multicast address":				235.1.0.127,"User":,"Password":,"HTTP port":80,"ONVIF port":80,"RTSP port":554},"PTZ protocol":{"Protocol"):		VLC,"Address":			0,"Port":0,"Serial settings":0}}},</v>
      </c>
    </row>
    <row r="89" spans="1:14" x14ac:dyDescent="0.2">
      <c r="A89" s="47">
        <v>4033</v>
      </c>
      <c r="B89" t="s">
        <v>1961</v>
      </c>
      <c r="C89" t="s">
        <v>1962</v>
      </c>
      <c r="D89" t="s">
        <v>1690</v>
      </c>
      <c r="E89" t="s">
        <v>1963</v>
      </c>
      <c r="F89" t="s">
        <v>1687</v>
      </c>
      <c r="N89" t="str">
        <f t="shared" si="1"/>
        <v>[{"Camera Information":{"Identifier":"camera.4033","Number":4033,"Group":C-32,"Name":C-32 131,7 Palafolls,"Location":C-32 (N),"Description":C-32 131,7 Palafolls,"Symbol":"Fixed camera","Owner":"ACESA","Municipality":"Palafolls","Kilometric Point":"131,7","Road":"C-32","Direction":"0","Latitude":"",""Longitude":"",""Manufacturer":"LANACCESS","Connection":{"Address"):10.131.52.25,"Multicast address":				235.1.0.212,"User":,"Password":,"HTTP port":80,"ONVIF port":80,"RTSP port":554},"PTZ protocol":{"Protocol"):		VLC,"Address":			0,"Port":0,"Serial settings":0}}},</v>
      </c>
    </row>
    <row r="90" spans="1:14" x14ac:dyDescent="0.2">
      <c r="A90" s="47">
        <v>4034</v>
      </c>
      <c r="B90" t="s">
        <v>1964</v>
      </c>
      <c r="C90" t="s">
        <v>1965</v>
      </c>
      <c r="D90" t="s">
        <v>1690</v>
      </c>
      <c r="E90" t="s">
        <v>1966</v>
      </c>
      <c r="F90" t="s">
        <v>1687</v>
      </c>
      <c r="N90" t="str">
        <f t="shared" si="1"/>
        <v>[{"Camera Information":{"Identifier":"camera.4034","Number":4034,"Group":C-32,"Name":C-32 132,6 Palafolls,"Location":C-32 (N),"Description":C-32 132,6 Palafolls,"Symbol":"Fixed camera","Owner":"ACESA","Municipality":"Palafolls","Kilometric Point":"132,6","Road":"C-32","Direction":"0","Latitude":"",""Longitude":"",""Manufacturer":"LANACCESS","Connection":{"Address"):10.131.52.26,"Multicast address":				235.1.0.213,"User":,"Password":,"HTTP port":80,"ONVIF port":80,"RTSP port":554},"PTZ protocol":{"Protocol"):		VLC,"Address":			0,"Port":0,"Serial settings":0}}},</v>
      </c>
    </row>
    <row r="91" spans="1:14" x14ac:dyDescent="0.2">
      <c r="A91" s="47">
        <v>4035</v>
      </c>
      <c r="B91" t="s">
        <v>1967</v>
      </c>
      <c r="C91" t="s">
        <v>1968</v>
      </c>
      <c r="D91" t="s">
        <v>1690</v>
      </c>
      <c r="E91" t="s">
        <v>1969</v>
      </c>
      <c r="F91" t="s">
        <v>1687</v>
      </c>
      <c r="N91" t="str">
        <f t="shared" si="1"/>
        <v>[{"Camera Information":{"Identifier":"camera.4035","Number":4035,"Group":C-32,"Name":C-32 134,6 Palafolls,"Location":C-32 (N),"Description":C-32 134,6 Palafolls,"Symbol":"Fixed camera","Owner":"ACESA","Municipality":"Palafolls","Kilometric Point":"134,6","Road":"C-32","Direction":"0","Latitude":"",""Longitude":"",""Manufacturer":"LANACCESS","Connection":{"Address"):10.131.52.28,"Multicast address":				235.1.0.215,"User":,"Password":,"HTTP port":80,"ONVIF port":80,"RTSP port":554},"PTZ protocol":{"Protocol"):		VLC,"Address":			0,"Port":0,"Serial settings":0}}},</v>
      </c>
    </row>
    <row r="92" spans="1:14" x14ac:dyDescent="0.2">
      <c r="A92" s="47">
        <v>4023</v>
      </c>
      <c r="B92" t="s">
        <v>1970</v>
      </c>
      <c r="C92" t="s">
        <v>1971</v>
      </c>
      <c r="D92" t="s">
        <v>1690</v>
      </c>
      <c r="E92" t="s">
        <v>1972</v>
      </c>
      <c r="F92" t="s">
        <v>1687</v>
      </c>
      <c r="N92" t="str">
        <f t="shared" si="1"/>
        <v>[{"Camera Information":{"Identifier":"camera.4023","Number":4023,"Group":C-32,"Name":C-32 118,7 St. Pol Tunel 2,"Location":C-32 (N),"Description":C-32 118,7 St. Pol Tunel 2,"Symbol":"Fixed camera","Owner":"ACESA","Municipality":"Sant Pol de Mar","Kilometric Point":"118,7","Road":"C-32","Direction":"0","Latitude":"",""Longitude":"",""Manufacturer":"LANACCESS","Connection":{"Address"):10.131.52.3,"Multicast address":				235.1.0.113,"User":,"Password":,"HTTP port":80,"ONVIF port":80,"RTSP port":554},"PTZ protocol":{"Protocol"):		VLC,"Address":			0,"Port":0,"Serial settings":0}}},</v>
      </c>
    </row>
    <row r="93" spans="1:14" x14ac:dyDescent="0.2">
      <c r="A93" s="47">
        <v>4024</v>
      </c>
      <c r="B93" t="s">
        <v>1973</v>
      </c>
      <c r="C93" t="s">
        <v>1974</v>
      </c>
      <c r="D93" t="s">
        <v>1690</v>
      </c>
      <c r="E93" t="s">
        <v>1975</v>
      </c>
      <c r="F93" t="s">
        <v>1687</v>
      </c>
      <c r="N93" t="str">
        <f t="shared" si="1"/>
        <v>[{"Camera Information":{"Identifier":"camera.4024","Number":4024,"Group":C-32,"Name":C-32 119,5 St. Pol Tunel,"Location":C-32 (N),"Description":C-32 119,5 St. Pol Tunel,"Symbol":"Fixed camera","Owner":"ACESA","Municipality":"Sant Pol de Mar","Kilometric Point":"119,5","Road":"C-32","Direction":"0","Latitude":"",""Longitude":"",""Manufacturer":"LANACCESS","Connection":{"Address"):10.131.52.4,"Multicast address":				235.1.0.114,"User":,"Password":,"HTTP port":80,"ONVIF port":80,"RTSP port":554},"PTZ protocol":{"Protocol"):		VLC,"Address":			0,"Port":0,"Serial settings":0}}},</v>
      </c>
    </row>
    <row r="94" spans="1:14" x14ac:dyDescent="0.2">
      <c r="A94" s="47">
        <v>4025</v>
      </c>
      <c r="B94" t="s">
        <v>1976</v>
      </c>
      <c r="C94" t="s">
        <v>1977</v>
      </c>
      <c r="D94" t="s">
        <v>1690</v>
      </c>
      <c r="E94" t="s">
        <v>1978</v>
      </c>
      <c r="F94" t="s">
        <v>1687</v>
      </c>
      <c r="N94" t="str">
        <f t="shared" si="1"/>
        <v>[{"Camera Information":{"Identifier":"camera.4025","Number":4025,"Group":C-32,"Name":C-32 122,3 Callella Sortida,"Location":C-32 (N),"Description":C-32 122,3 Callella Sortida,"Symbol":"Fixed camera","Owner":"ACESA","Municipality":"Calella","Kilometric Point":"122,3","Road":"C-32","Direction":"0","Latitude":"",""Longitude":"",""Manufacturer":"LANACCESS","Connection":{"Address"):10.131.52.7,"Multicast address":				235.1.0.117,"User":,"Password":,"HTTP port":80,"ONVIF port":80,"RTSP port":554},"PTZ protocol":{"Protocol"):		VLC,"Address":			0,"Port":0,"Serial settings":0}}},</v>
      </c>
    </row>
    <row r="95" spans="1:14" x14ac:dyDescent="0.2">
      <c r="A95" s="47">
        <v>4026</v>
      </c>
      <c r="B95" t="s">
        <v>1979</v>
      </c>
      <c r="C95" t="s">
        <v>1980</v>
      </c>
      <c r="D95" t="s">
        <v>1690</v>
      </c>
      <c r="E95" t="s">
        <v>1981</v>
      </c>
      <c r="F95" t="s">
        <v>1687</v>
      </c>
      <c r="N95" t="str">
        <f t="shared" si="1"/>
        <v>[{"Camera Information":{"Identifier":"camera.4026","Number":4026,"Group":C-32,"Name":C-32 124,55 Pineda Sortida,"Location":C-32 (N),"Description":C-32 124,55 Pineda Sortida,"Symbol":"Fixed camera","Owner":"ACESA","Municipality":"Pineda de Mar","Kilometric Point":"124,55","Road":"C-32","Direction":"0","Latitude":"",""Longitude":"",""Manufacturer":"LANACCESS","Connection":{"Address"):10.131.52.8,"Multicast address":				235.1.0.118,"User":,"Password":,"HTTP port":80,"ONVIF port":80,"RTSP port":554},"PTZ protocol":{"Protocol"):		VLC,"Address":			0,"Port":0,"Serial settings":0}}},</v>
      </c>
    </row>
    <row r="96" spans="1:14" x14ac:dyDescent="0.2">
      <c r="A96" s="47">
        <v>4027</v>
      </c>
      <c r="B96" t="s">
        <v>1982</v>
      </c>
      <c r="C96" t="s">
        <v>1983</v>
      </c>
      <c r="D96" t="s">
        <v>1690</v>
      </c>
      <c r="E96" t="s">
        <v>1984</v>
      </c>
      <c r="F96" t="s">
        <v>1687</v>
      </c>
      <c r="N96" t="str">
        <f t="shared" si="1"/>
        <v>[{"Camera Information":{"Identifier":"camera.4027","Number":4027,"Group":C-32,"Name":C-32 125,4 Tordera Tunel 3,"Location":C-32 (N),"Description":C-32 125,4 Tordera Tunel 3,"Symbol":"Fixed camera","Owner":"ACESA","Municipality":"Tordera","Kilometric Point":"125,4","Road":"C-32","Direction":"0","Latitude":"",""Longitude":"",""Manufacturer":"LANACCESS","Connection":{"Address"):10.131.52.9,"Multicast address":				235.1.0.119,"User":,"Password":,"HTTP port":80,"ONVIF port":80,"RTSP port":554},"PTZ protocol":{"Protocol"):		VLC,"Address":			0,"Port":0,"Serial settings":0}}},</v>
      </c>
    </row>
    <row r="97" spans="1:14" x14ac:dyDescent="0.2">
      <c r="A97" s="47">
        <v>771</v>
      </c>
      <c r="B97" t="s">
        <v>1985</v>
      </c>
      <c r="C97" t="s">
        <v>1986</v>
      </c>
      <c r="D97" t="s">
        <v>1690</v>
      </c>
      <c r="E97" t="s">
        <v>1987</v>
      </c>
      <c r="F97" t="s">
        <v>1687</v>
      </c>
      <c r="N97" t="str">
        <f t="shared" si="1"/>
        <v>[{"Camera Information":{"Identifier":"camera.771","Number":771,"Group":AP-7,"Name":AP-7 186,7 Subirats,"Location":AP-7 (S),"Description":AP-7 186,7 Subirats,"Symbol":"Fixed camera","Owner":"ACESA","Municipality":"Subirats","Kilometric Point":"186,7","Road":"AP-7","Direction":"0","Latitude":"",""Longitude":"",""Manufacturer":"LANACCESS","Connection":{"Address"):10.131.55.12,"Multicast address":				235.1.0.65,"User":,"Password":,"HTTP port":80,"ONVIF port":80,"RTSP port":554},"PTZ protocol":{"Protocol"):		VLC,"Address":			0,"Port":0,"Serial settings":0}}},</v>
      </c>
    </row>
    <row r="98" spans="1:14" x14ac:dyDescent="0.2">
      <c r="A98" s="47">
        <v>2315</v>
      </c>
      <c r="B98" t="s">
        <v>1988</v>
      </c>
      <c r="C98" t="s">
        <v>1989</v>
      </c>
      <c r="D98" t="s">
        <v>1690</v>
      </c>
      <c r="E98" t="s">
        <v>1990</v>
      </c>
      <c r="F98" t="s">
        <v>1687</v>
      </c>
      <c r="N98" t="str">
        <f t="shared" si="1"/>
        <v>[{"Camera Information":{"Identifier":"camera.2315","Number":2315,"Group":AP-2,"Name":AP-2 14,45 Enllaç AP-7,"Location":ACCESSOS SUD,"Description":AP-2 14,45 Enllaç AP-7,"Symbol":"Fixed camera","Owner":"ACESA","Municipality":"Papiol","Kilometric Point":"14,45","Road":"AP-2","Direction":"0","Latitude":"",""Longitude":"",""Manufacturer":"LANACCESS","Connection":{"Address"):10.131.55.3,"Multicast address":				235.1.0.4,"User":,"Password":,"HTTP port":80,"ONVIF port":80,"RTSP port":554},"PTZ protocol":{"Protocol"):		VLC,"Address":			0,"Port":0,"Serial settings":0}}},</v>
      </c>
    </row>
    <row r="99" spans="1:14" x14ac:dyDescent="0.2">
      <c r="A99" s="47">
        <v>767</v>
      </c>
      <c r="B99" t="s">
        <v>1991</v>
      </c>
      <c r="C99" t="s">
        <v>1992</v>
      </c>
      <c r="D99" t="s">
        <v>1690</v>
      </c>
      <c r="E99" t="s">
        <v>1993</v>
      </c>
      <c r="F99" t="s">
        <v>1687</v>
      </c>
      <c r="N99" t="str">
        <f t="shared" si="1"/>
        <v>[{"Camera Information":{"Identifier":"camera.767","Number":767,"Group":AP-7,"Name":AP-7 173,9 Castellvi de R.,"Location":AP-7 (S),"Description":AP-7 173,9 Castellvi de R.,"Symbol":"Fixed camera","Owner":"ACESA","Municipality":"Castellví de Rosanes","Kilometric Point":"173,9","Road":"AP-7","Direction":"0","Latitude":"",""Longitude":"",""Manufacturer":"LANACCESS","Connection":{"Address"):10.131.55.6,"Multicast address":				235.1.0.59,"User":,"Password":,"HTTP port":80,"ONVIF port":80,"RTSP port":554},"PTZ protocol":{"Protocol"):		VLC,"Address":			0,"Port":0,"Serial settings":0}}},</v>
      </c>
    </row>
    <row r="100" spans="1:14" x14ac:dyDescent="0.2">
      <c r="A100" s="47">
        <v>760</v>
      </c>
      <c r="B100" t="s">
        <v>1994</v>
      </c>
      <c r="C100" t="s">
        <v>1995</v>
      </c>
      <c r="D100" t="s">
        <v>1690</v>
      </c>
      <c r="E100" t="s">
        <v>1996</v>
      </c>
      <c r="F100" t="s">
        <v>1687</v>
      </c>
      <c r="N100" t="str">
        <f t="shared" si="1"/>
        <v>[{"Camera Information":{"Identifier":"camera.760","Number":760,"Group":AP-7,"Name":AP-7 161,7 Papiol,"Location":AP-7 (S),"Description":AP-7 161,7 Papiol,"Symbol":"Fixed camera","Owner":"ACESA","Municipality":"Papiol","Kilometric Point":"161,7","Road":"AP-7","Direction":"0","Latitude":"",""Longitude":"",""Manufacturer":"LANACCESS","Connection":{"Address"):10.131.55.7,"Multicast address":				235.1.7.22,"User":,"Password":,"HTTP port":80,"ONVIF port":80,"RTSP port":554},"PTZ protocol":{"Protocol"):		VLC,"Address":			0,"Port":0,"Serial settings":0}}},</v>
      </c>
    </row>
    <row r="101" spans="1:14" x14ac:dyDescent="0.2">
      <c r="A101" s="47">
        <v>768</v>
      </c>
      <c r="B101" t="s">
        <v>1997</v>
      </c>
      <c r="C101" t="s">
        <v>1998</v>
      </c>
      <c r="D101" t="s">
        <v>1690</v>
      </c>
      <c r="E101" t="s">
        <v>1999</v>
      </c>
      <c r="F101" t="s">
        <v>1687</v>
      </c>
      <c r="N101" t="str">
        <f t="shared" si="1"/>
        <v>[{"Camera Information":{"Identifier":"camera.768","Number":768,"Group":AP-7,"Name":AP-7 176,7 Gelida,"Location":AP-7 (S),"Description":AP-7 176,7 Gelida,"Symbol":"Fixed camera","Owner":"ACESA","Municipality":"Gelida","Kilometric Point":"176,7","Road":"AP-7","Direction":"0","Latitude":"",""Longitude":"",""Manufacturer":"LANACCESS","Connection":{"Address"):10.131.57.4,"Multicast address":				235.1.0.60,"User":,"Password":,"HTTP port":80,"ONVIF port":80,"RTSP port":554},"PTZ protocol":{"Protocol"):		VLC,"Address":			0,"Port":0,"Serial settings":0}}},</v>
      </c>
    </row>
    <row r="102" spans="1:14" x14ac:dyDescent="0.2">
      <c r="A102" s="47">
        <v>769</v>
      </c>
      <c r="B102" t="s">
        <v>2000</v>
      </c>
      <c r="C102" t="s">
        <v>2001</v>
      </c>
      <c r="D102" t="s">
        <v>1736</v>
      </c>
      <c r="E102" t="s">
        <v>2002</v>
      </c>
      <c r="F102" t="s">
        <v>1687</v>
      </c>
      <c r="N102" t="str">
        <f t="shared" si="1"/>
        <v>[{"Camera Information":{"Identifier":"camera.769","Number":769,"Group":AP-7,"Name":AP-7 181,4 Sant Sadurní,"Location":AP-7 (S),"Description":AP-7 181,4 Sant Sadurní,"Symbol":"Fixed camera","Owner":"ACESA","Municipality":"Sant Sadurní d"Anoia","Kilometric Point":"181,4","Road":"AP-7","Direction":"0","Latitude":"",""Longitude":"",""Manufacturer":"AXIS","Connection":{"Address"):10.131.58.4,"Multicast address":				235.1.0.62,"User":sct,"Password":sct,"HTTP port":80,"ONVIF port":80,"RTSP port":554},"PTZ protocol":{"Protocol"):		VLC,"Address":			0,"Port":0,"Serial settings":0}}},</v>
      </c>
    </row>
    <row r="103" spans="1:14" x14ac:dyDescent="0.2">
      <c r="A103" s="47">
        <v>770</v>
      </c>
      <c r="B103" t="s">
        <v>2003</v>
      </c>
      <c r="C103" t="s">
        <v>2004</v>
      </c>
      <c r="D103" t="s">
        <v>1736</v>
      </c>
      <c r="E103" t="s">
        <v>2005</v>
      </c>
      <c r="F103" t="s">
        <v>1687</v>
      </c>
      <c r="N103" t="str">
        <f t="shared" si="1"/>
        <v>[{"Camera Information":{"Identifier":"camera.770","Number":770,"Group":AP-7,"Name":AP-7 182,8 Sant Sadurní,"Location":AP-7 (S),"Description":AP-7 182,8 Sant Sadurní,"Symbol":"Fixed camera","Owner":"ACESA","Municipality":"Sant Sadurní d"Anoia","Kilometric Point":"182,8","Road":"AP-7","Direction":"0","Latitude":"",""Longitude":"",""Manufacturer":"AXIS","Connection":{"Address"):10.131.58.5,"Multicast address":				239.239.239.239,"User":sct,"Password":sct,"HTTP port":80,"ONVIF port":80,"RTSP port":554},"PTZ protocol":{"Protocol"):		VLC,"Address":			0,"Port":0,"Serial settings":0}}},</v>
      </c>
    </row>
    <row r="104" spans="1:14" x14ac:dyDescent="0.2">
      <c r="A104" s="47">
        <v>772</v>
      </c>
      <c r="B104" t="s">
        <v>2006</v>
      </c>
      <c r="C104" t="s">
        <v>2007</v>
      </c>
      <c r="D104" t="s">
        <v>1736</v>
      </c>
      <c r="E104" t="s">
        <v>2008</v>
      </c>
      <c r="F104" t="s">
        <v>1687</v>
      </c>
      <c r="N104" t="str">
        <f t="shared" si="1"/>
        <v>[{"Camera Information":{"Identifier":"camera.772","Number":772,"Group":AP-7,"Name":AP-7 190,4 Avinyonet,"Location":AP-7 (S),"Description":AP-7 190,4 Avinyonet,"Symbol":"Fixed camera","Owner":"ACESA","Municipality":"Avinyonet del Penedès","Kilometric Point":"190,4","Road":"AP-7","Direction":"0","Latitude":"",""Longitude":"",""Manufacturer":"AXIS","Connection":{"Address"):10.131.59.3,"Multicast address":				239.239.239.239,"User":sct,"Password":sct,"HTTP port":80,"ONVIF port":80,"RTSP port":554},"PTZ protocol":{"Protocol"):		VLC,"Address":			0,"Port":0,"Serial settings":0}}},</v>
      </c>
    </row>
    <row r="105" spans="1:14" x14ac:dyDescent="0.2">
      <c r="A105" s="47">
        <v>773</v>
      </c>
      <c r="B105" t="s">
        <v>2009</v>
      </c>
      <c r="C105" t="s">
        <v>2010</v>
      </c>
      <c r="D105" t="s">
        <v>1690</v>
      </c>
      <c r="E105" t="s">
        <v>2011</v>
      </c>
      <c r="F105" t="s">
        <v>1687</v>
      </c>
      <c r="N105" t="str">
        <f t="shared" si="1"/>
        <v>[{"Camera Information":{"Identifier":"camera.773","Number":773,"Group":AP-7,"Name":AP-7 193,5 Vilafranca Nord,"Location":AP-7 (S),"Description":AP-7 193,5 Vilafranca Nord,"Symbol":"Fixed camera","Owner":"ACESA","Municipality":"Vilafranca del Penedès","Kilometric Point":"193,5","Road":"AP-7","Direction":"0","Latitude":"",""Longitude":"",""Manufacturer":"LANACCESS","Connection":{"Address"):10.131.59.4,"Multicast address":				235.1.0.160,"User":,"Password":,"HTTP port":80,"ONVIF port":80,"RTSP port":554},"PTZ protocol":{"Protocol"):		VLC,"Address":			0,"Port":0,"Serial settings":0}}},</v>
      </c>
    </row>
    <row r="106" spans="1:14" x14ac:dyDescent="0.2">
      <c r="A106" s="47">
        <v>724</v>
      </c>
      <c r="B106" t="s">
        <v>2012</v>
      </c>
      <c r="C106" t="s">
        <v>2013</v>
      </c>
      <c r="D106" t="s">
        <v>1690</v>
      </c>
      <c r="E106" t="s">
        <v>2014</v>
      </c>
      <c r="F106" t="s">
        <v>1687</v>
      </c>
      <c r="N106" t="str">
        <f t="shared" si="1"/>
        <v>[{"Camera Information":{"Identifier":"camera.724","Number":724,"Group":AP-7,"Name":AP-7 87,05 Maçanet,"Location":AP-7 (N),"Description":AP-7 87,05 Maçanet,"Symbol":"Fixed camera","Owner":"ACESA","Municipality":"Maçanet de la Selva","Kilometric Point":"87,05","Road":"AP-7","Direction":"0","Latitude":"",""Longitude":"",""Manufacturer":"LANACCESS","Connection":{"Address"):10.131.6.3,"Multicast address":				239.239.239.239,"User":sct,"Password":sct,"HTTP port":80,"ONVIF port":80,"RTSP port":554},"PTZ protocol":{"Protocol"):		VLC,"Address":			0,"Port":0,"Serial settings":0}}},</v>
      </c>
    </row>
    <row r="107" spans="1:14" x14ac:dyDescent="0.2">
      <c r="A107" s="47">
        <v>725</v>
      </c>
      <c r="B107" t="s">
        <v>2015</v>
      </c>
      <c r="C107" t="s">
        <v>2016</v>
      </c>
      <c r="D107" t="s">
        <v>1690</v>
      </c>
      <c r="E107" t="s">
        <v>2017</v>
      </c>
      <c r="F107" t="s">
        <v>1687</v>
      </c>
      <c r="N107" t="str">
        <f t="shared" si="1"/>
        <v>[{"Camera Information":{"Identifier":"camera.725","Number":725,"Group":AP-7,"Name":AP-7 89,7 Maçanet,"Location":AP-7 (N),"Description":AP-7 89,7 Maçanet,"Symbol":"Fixed camera","Owner":"ACESA","Municipality":"Maçanet de la Selva","Kilometric Point":"89,7","Road":"AP-7","Direction":"0","Latitude":"",""Longitude":"",""Manufacturer":"LANACCESS","Connection":{"Address"):10.131.6.4,"Multicast address":				239.239.239.239,"User":sct,"Password":sct,"HTTP port":80,"ONVIF port":80,"RTSP port":554},"PTZ protocol":{"Protocol"):		VLC,"Address":			0,"Port":0,"Serial settings":0}}},</v>
      </c>
    </row>
    <row r="108" spans="1:14" x14ac:dyDescent="0.2">
      <c r="A108" s="47">
        <v>726</v>
      </c>
      <c r="B108" t="s">
        <v>2018</v>
      </c>
      <c r="C108" t="s">
        <v>2019</v>
      </c>
      <c r="D108" t="s">
        <v>1736</v>
      </c>
      <c r="E108" t="s">
        <v>2020</v>
      </c>
      <c r="F108" t="s">
        <v>1687</v>
      </c>
      <c r="N108" t="str">
        <f t="shared" si="1"/>
        <v>[{"Camera Information":{"Identifier":"camera.726","Number":726,"Group":AP-7,"Name":AP-7 95 Hostalric,"Location":AP-7 (N),"Description":AP-7 95 Hostalric,"Symbol":"Fixed camera","Owner":"ACESA","Municipality":"Hostalric","Kilometric Point":"95","Road":"AP-7","Direction":"0","Latitude":"",""Longitude":"",""Manufacturer":"AXIS","Connection":{"Address"):10.131.6.6,"Multicast address":				239.239.239.239,"User":sct,"Password":sct,"HTTP port":80,"ONVIF port":80,"RTSP port":554},"PTZ protocol":{"Protocol"):		VLC,"Address":			0,"Port":0,"Serial settings":0}}},</v>
      </c>
    </row>
    <row r="109" spans="1:14" x14ac:dyDescent="0.2">
      <c r="A109" s="47">
        <v>727</v>
      </c>
      <c r="B109" t="s">
        <v>2021</v>
      </c>
      <c r="C109" t="s">
        <v>2022</v>
      </c>
      <c r="D109" t="s">
        <v>1690</v>
      </c>
      <c r="E109" t="s">
        <v>2023</v>
      </c>
      <c r="F109" t="s">
        <v>1687</v>
      </c>
      <c r="N109" t="str">
        <f t="shared" si="1"/>
        <v>[{"Camera Information":{"Identifier":"camera.727","Number":727,"Group":AP-7,"Name":AP-7 100,8 Sant Celoni,"Location":AP-7 (N),"Description":AP-7 100,8 Sant Celoni,"Symbol":"Fixed camera","Owner":"ACESA","Municipality":"Sant Celoni","Kilometric Point":"100,8","Road":"AP-7","Direction":"0","Latitude":"",""Longitude":"",""Manufacturer":"LANACCESS","Connection":{"Address"):10.131.6.8,"Multicast address":				235.1.0.36,"User":,"Password":,"HTTP port":80,"ONVIF port":80,"RTSP port":554},"PTZ protocol":{"Protocol"):		VLC,"Address":			0,"Port":0,"Serial settings":0}}},</v>
      </c>
    </row>
    <row r="110" spans="1:14" x14ac:dyDescent="0.2">
      <c r="A110" s="47">
        <v>774</v>
      </c>
      <c r="B110" t="s">
        <v>2024</v>
      </c>
      <c r="C110" t="s">
        <v>2025</v>
      </c>
      <c r="D110" t="s">
        <v>1736</v>
      </c>
      <c r="E110" t="s">
        <v>2026</v>
      </c>
      <c r="F110" t="s">
        <v>1687</v>
      </c>
      <c r="N110" t="str">
        <f t="shared" si="1"/>
        <v>[{"Camera Information":{"Identifier":"camera.774","Number":774,"Group":AP-7,"Name":AP-7 195,5 Vilafranca Centre,"Location":AP-7 (S),"Description":AP-7 195,5 Vilafranca Centre,"Symbol":"Fixed camera","Owner":"ACESA","Municipality":"Vilafranca del Penedès","Kilometric Point":"195,5","Road":"AP-7","Direction":"0","Latitude":"",""Longitude":"",""Manufacturer":"AXIS","Connection":{"Address"):10.131.60.3,"Multicast address":				239.239.239.239,"User":sct,"Password":sct,"HTTP port":80,"ONVIF port":80,"RTSP port":554},"PTZ protocol":{"Protocol"):		VLC,"Address":			0,"Port":0,"Serial settings":0}}},</v>
      </c>
    </row>
    <row r="111" spans="1:14" x14ac:dyDescent="0.2">
      <c r="A111" s="47">
        <v>775</v>
      </c>
      <c r="B111" t="s">
        <v>2027</v>
      </c>
      <c r="C111" t="s">
        <v>2028</v>
      </c>
      <c r="D111" t="s">
        <v>1690</v>
      </c>
      <c r="E111" t="s">
        <v>2029</v>
      </c>
      <c r="F111" t="s">
        <v>1687</v>
      </c>
      <c r="N111" t="str">
        <f t="shared" si="1"/>
        <v>[{"Camera Information":{"Identifier":"camera.775","Number":775,"Group":AP-7,"Name":AP-7 197,5 Vilafranca,"Location":AP-7 (S),"Description":AP-7 197,5 Vilafranca,"Symbol":"Fixed camera","Owner":"ACESA","Municipality":"Vilafranca del Penedès","Kilometric Point":"197,5","Road":"AP-7","Direction":"0","Latitude":"",""Longitude":"",""Manufacturer":"LANACCESS","Connection":{"Address"):10.131.60.4,"Multicast address":				235.1.0.162,"User":,"Password":,"HTTP port":80,"ONVIF port":80,"RTSP port":554},"PTZ protocol":{"Protocol"):		VLC,"Address":			0,"Port":0,"Serial settings":0}}},</v>
      </c>
    </row>
    <row r="112" spans="1:14" x14ac:dyDescent="0.2">
      <c r="A112" s="47">
        <v>755</v>
      </c>
      <c r="B112" t="s">
        <v>2030</v>
      </c>
      <c r="C112" t="s">
        <v>2031</v>
      </c>
      <c r="D112" t="s">
        <v>1690</v>
      </c>
      <c r="E112" t="s">
        <v>2032</v>
      </c>
      <c r="F112" t="s">
        <v>1687</v>
      </c>
      <c r="N112" t="str">
        <f t="shared" si="1"/>
        <v>[{"Camera Information":{"Identifier":"camera.755","Number":755,"Group":AP-7,"Name":AP-7 158,9 St. Cugat,"Location":AP-7 (N),"Description":AP-7 158,9 St. Cugat,"Symbol":"Fixed camera","Owner":"ACESA","Municipality":"Sant Cugat del Vallès","Kilometric Point":"158,9","Road":"AP-7","Direction":"0","Latitude":"",""Longitude":"",""Manufacturer":"LANACCESS","Connection":{"Address"):10.131.61.4,"Multicast address":				235.1.0.16,"User":,"Password":,"HTTP port":80,"ONVIF port":80,"RTSP port":554},"PTZ protocol":{"Protocol"):		VLC,"Address":			0,"Port":0,"Serial settings":0}}},</v>
      </c>
    </row>
    <row r="113" spans="1:14" x14ac:dyDescent="0.2">
      <c r="A113" s="47">
        <v>756</v>
      </c>
      <c r="B113" t="s">
        <v>2033</v>
      </c>
      <c r="C113" t="s">
        <v>2034</v>
      </c>
      <c r="D113" t="s">
        <v>1690</v>
      </c>
      <c r="E113" t="s">
        <v>2035</v>
      </c>
      <c r="F113" t="s">
        <v>1687</v>
      </c>
      <c r="N113" t="str">
        <f t="shared" si="1"/>
        <v>[{"Camera Information":{"Identifier":"camera.756","Number":756,"Group":AP-7,"Name":AP-7 159,815 Sant Cugat,"Location":AP-7 (N),"Description":AP-7 159,815 Sant Cugat,"Symbol":"Fixed camera","Owner":"ACESA","Municipality":"Sant Cugat del Vallès","Kilometric Point":"159,815","Road":"AP-7","Direction":"0","Latitude":"",""Longitude":"",""Manufacturer":"LANACCESS","Connection":{"Address"):10.131.61.5,"Multicast address":				235.1.0.17,"User":,"Password":,"HTTP port":80,"ONVIF port":80,"RTSP port":554},"PTZ protocol":{"Protocol"):		VLC,"Address":			0,"Port":0,"Serial settings":0}}},</v>
      </c>
    </row>
    <row r="114" spans="1:14" x14ac:dyDescent="0.2">
      <c r="A114" s="47">
        <v>750</v>
      </c>
      <c r="B114" t="s">
        <v>2036</v>
      </c>
      <c r="C114" t="s">
        <v>2037</v>
      </c>
      <c r="D114" t="s">
        <v>1690</v>
      </c>
      <c r="E114" t="s">
        <v>2038</v>
      </c>
      <c r="F114" t="s">
        <v>1687</v>
      </c>
      <c r="N114" t="str">
        <f t="shared" si="1"/>
        <v>[{"Camera Information":{"Identifier":"camera.750","Number":750,"Group":AP-7,"Name":AP-7 153,7 St. Cugat,"Location":AP-7 (N),"Description":AP-7 153,7 St. Cugat,"Symbol":"Fixed camera","Owner":"ACESA","Municipality":"Sant Cugat del Vallès","Kilometric Point":"153,7","Road":"AP-7","Direction":"0","Latitude":"",""Longitude":"",""Manufacturer":"LANACCESS","Connection":{"Address"):10.131.61.6,"Multicast address":				235.1.0.135,"User":hello,"Password":world,"HTTP port":80,"ONVIF port":80,"RTSP port":554},"PTZ protocol":{"Protocol"):		VLC,"Address":			0,"Port":0,"Serial settings":0}}},</v>
      </c>
    </row>
    <row r="115" spans="1:14" x14ac:dyDescent="0.2">
      <c r="A115" s="47">
        <v>776</v>
      </c>
      <c r="B115" t="s">
        <v>2039</v>
      </c>
      <c r="C115" t="s">
        <v>2040</v>
      </c>
      <c r="D115" t="s">
        <v>1736</v>
      </c>
      <c r="E115" t="s">
        <v>2041</v>
      </c>
      <c r="F115" t="s">
        <v>1687</v>
      </c>
      <c r="N115" t="str">
        <f t="shared" si="1"/>
        <v>[{"Camera Information":{"Identifier":"camera.776","Number":776,"Group":AP-7,"Name":AP-7 200 Vilafranca Sud,"Location":AP-7 (S),"Description":AP-7 200 Vilafranca Sud,"Symbol":"Fixed camera","Owner":"ACESA","Municipality":"Vilafranca del Penedès","Kilometric Point":"200","Road":"AP-7","Direction":"0","Latitude":"",""Longitude":"",""Manufacturer":"AXIS","Connection":{"Address"):10.131.62.4,"Multicast address":				239.239.239.239,"User":sct,"Password":sct,"HTTP port":80,"ONVIF port":80,"RTSP port":554},"PTZ protocol":{"Protocol"):		VLC,"Address":			0,"Port":0,"Serial settings":0}}},</v>
      </c>
    </row>
    <row r="116" spans="1:14" x14ac:dyDescent="0.2">
      <c r="A116" s="47">
        <v>777</v>
      </c>
      <c r="B116" t="s">
        <v>2042</v>
      </c>
      <c r="C116" t="s">
        <v>2043</v>
      </c>
      <c r="D116" t="s">
        <v>1690</v>
      </c>
      <c r="E116" t="s">
        <v>2044</v>
      </c>
      <c r="F116" t="s">
        <v>1687</v>
      </c>
      <c r="N116" t="str">
        <f t="shared" si="1"/>
        <v>[{"Camera Information":{"Identifier":"camera.777","Number":777,"Group":AP-7,"Name":AP-7 204,025 Castellet,"Location":AP-7 (S),"Description":AP-7 204,025 Castellet,"Symbol":"Fixed camera","Owner":"ACESA","Municipality":"Vilafranca del Penedès","Kilometric Point":"204,025","Road":"AP-7","Direction":"0","Latitude":"",""Longitude":"",""Manufacturer":"LANACCESS","Connection":{"Address"):10.131.62.5,"Multicast address":				235.1.0.165,"User":,"Password":,"HTTP port":80,"ONVIF port":80,"RTSP port":554},"PTZ protocol":{"Protocol"):		VLC,"Address":			0,"Port":0,"Serial settings":0}}},</v>
      </c>
    </row>
    <row r="117" spans="1:14" x14ac:dyDescent="0.2">
      <c r="A117" s="47">
        <v>780</v>
      </c>
      <c r="B117" t="s">
        <v>2045</v>
      </c>
      <c r="C117" t="s">
        <v>2046</v>
      </c>
      <c r="D117" t="s">
        <v>1690</v>
      </c>
      <c r="E117" t="s">
        <v>2047</v>
      </c>
      <c r="F117" t="s">
        <v>1687</v>
      </c>
      <c r="N117" t="str">
        <f t="shared" si="1"/>
        <v>[{"Camera Information":{"Identifier":"camera.780","Number":780,"Group":AP-7,"Name":AP-7 217 El Vendrell,"Location":AP-7 (S),"Description":AP-7 217 El Vendrell,"Symbol":"Fixed camera","Owner":"ACESA","Municipality":"Vendrell","Kilometric Point":"217","Road":"AP-7","Direction":"0","Latitude":"",""Longitude":"",""Manufacturer":"LANACCESS","Connection":{"Address"):10.131.63.3,"Multicast address":				235.1.0.68,"User":,"Password":,"HTTP port":80,"ONVIF port":80,"RTSP port":554},"PTZ protocol":{"Protocol"):		VLC,"Address":			0,"Port":0,"Serial settings":0}}},</v>
      </c>
    </row>
    <row r="118" spans="1:14" x14ac:dyDescent="0.2">
      <c r="A118" s="47">
        <v>781</v>
      </c>
      <c r="B118" t="s">
        <v>2048</v>
      </c>
      <c r="C118" t="s">
        <v>2049</v>
      </c>
      <c r="D118" t="s">
        <v>1690</v>
      </c>
      <c r="E118" t="s">
        <v>2050</v>
      </c>
      <c r="F118" t="s">
        <v>1687</v>
      </c>
      <c r="N118" t="str">
        <f t="shared" si="1"/>
        <v>[{"Camera Information":{"Identifier":"camera.781","Number":781,"Group":AP-7,"Name":AP-7 218,6 El Vendrell,"Location":AP-7 (S),"Description":AP-7 218,6 El Vendrell,"Symbol":"Fixed camera","Owner":"ACESA","Municipality":"Vendrell","Kilometric Point":"218,6","Road":"AP-7","Direction":"0","Latitude":"",""Longitude":"",""Manufacturer":"LANACCESS","Connection":{"Address"):10.131.63.4,"Multicast address":				235.1.0.69,"User":,"Password":,"HTTP port":80,"ONVIF port":80,"RTSP port":554},"PTZ protocol":{"Protocol"):		VLC,"Address":			0,"Port":0,"Serial settings":0}}},</v>
      </c>
    </row>
    <row r="119" spans="1:14" x14ac:dyDescent="0.2">
      <c r="A119" s="47">
        <v>782</v>
      </c>
      <c r="B119" t="s">
        <v>2051</v>
      </c>
      <c r="C119" t="s">
        <v>2052</v>
      </c>
      <c r="D119" t="s">
        <v>1736</v>
      </c>
      <c r="E119" t="s">
        <v>2053</v>
      </c>
      <c r="F119" t="s">
        <v>1687</v>
      </c>
      <c r="N119" t="str">
        <f t="shared" si="1"/>
        <v>[{"Camera Information":{"Identifier":"camera.782","Number":782,"Group":AP-7,"Name":AP-7 220,5 Peatge El Vendrell,"Location":AP-7 (S),"Description":AP-7 220,5 Peatge El Vendrell,"Symbol":"Fixed camera","Owner":"ACESA","Municipality":"Vendrell","Kilometric Point":"220,5","Road":"AP-7","Direction":"0","Latitude":"",""Longitude":"",""Manufacturer":"AXIS","Connection":{"Address"):10.131.63.5,"Multicast address":				239.239.239.239,"User":sct,"Password":sct,"HTTP port":80,"ONVIF port":80,"RTSP port":554},"PTZ protocol":{"Protocol"):		VLC,"Address":			0,"Port":0,"Serial settings":0}}},</v>
      </c>
    </row>
    <row r="120" spans="1:14" x14ac:dyDescent="0.2">
      <c r="A120" s="47">
        <v>783</v>
      </c>
      <c r="B120" t="s">
        <v>2054</v>
      </c>
      <c r="C120" t="s">
        <v>2055</v>
      </c>
      <c r="D120" t="s">
        <v>1690</v>
      </c>
      <c r="E120" t="s">
        <v>2056</v>
      </c>
      <c r="F120" t="s">
        <v>1687</v>
      </c>
      <c r="N120" t="str">
        <f t="shared" si="1"/>
        <v>[{"Camera Information":{"Identifier":"camera.783","Number":783,"Group":AP-7,"Name":AP-7 224 Roda de Barà,"Location":AP-7 (S),"Description":AP-7 224 Roda de Barà,"Symbol":"Fixed camera","Owner":"ACESA","Municipality":"Roda de Barà","Kilometric Point":"224","Road":"AP-7","Direction":"0","Latitude":"",""Longitude":"",""Manufacturer":"LANACCESS","Connection":{"Address"):10.131.63.7,"Multicast address":				235.1.0.72,"User":,"Password":,"HTTP port":80,"ONVIF port":80,"RTSP port":554},"PTZ protocol":{"Protocol"):		VLC,"Address":			0,"Port":0,"Serial settings":0}}},</v>
      </c>
    </row>
    <row r="121" spans="1:14" x14ac:dyDescent="0.2">
      <c r="A121" s="47">
        <v>784</v>
      </c>
      <c r="B121" t="s">
        <v>2057</v>
      </c>
      <c r="C121" t="s">
        <v>2058</v>
      </c>
      <c r="D121" t="s">
        <v>1690</v>
      </c>
      <c r="E121" t="s">
        <v>2059</v>
      </c>
      <c r="F121" t="s">
        <v>1687</v>
      </c>
      <c r="N121" t="str">
        <f t="shared" si="1"/>
        <v>[{"Camera Information":{"Identifier":"camera.784","Number":784,"Group":AP-7,"Name":AP-7 225,8 Roda de Barà,"Location":AP-7 (S),"Description":AP-7 225,8 Roda de Barà,"Symbol":"Fixed camera","Owner":"ACESA","Municipality":"Roda de Barà","Kilometric Point":"225,8","Road":"AP-7","Direction":"0","Latitude":"",""Longitude":"",""Manufacturer":"LANACCESS","Connection":{"Address"):10.131.63.8,"Multicast address":				235.1.0.73,"User":,"Password":,"HTTP port":80,"ONVIF port":80,"RTSP port":554},"PTZ protocol":{"Protocol"):		VLC,"Address":			0,"Port":0,"Serial settings":0}}},</v>
      </c>
    </row>
    <row r="122" spans="1:14" x14ac:dyDescent="0.2">
      <c r="A122" s="47">
        <v>785</v>
      </c>
      <c r="B122" t="s">
        <v>2060</v>
      </c>
      <c r="C122" t="s">
        <v>2061</v>
      </c>
      <c r="D122" t="s">
        <v>1736</v>
      </c>
      <c r="E122" t="s">
        <v>2062</v>
      </c>
      <c r="F122" t="s">
        <v>1687</v>
      </c>
      <c r="N122" t="str">
        <f t="shared" si="1"/>
        <v>[{"Camera Information":{"Identifier":"camera.785","Number":785,"Group":AP-7,"Name":AP-7 233 Altafulla,"Location":AP-7 (S),"Description":AP-7 233 Altafulla,"Symbol":"Fixed camera","Owner":"ACESA","Municipality":"Altafulla","Kilometric Point":"233","Road":"AP-7","Direction":"0","Latitude":"",""Longitude":"",""Manufacturer":"AXIS","Connection":{"Address"):10.131.64.3,"Multicast address":				239.239.239.239,"User":sct,"Password":sct,"HTTP port":80,"ONVIF port":80,"RTSP port":554},"PTZ protocol":{"Protocol"):		VLC,"Address":			0,"Port":0,"Serial settings":0}}},</v>
      </c>
    </row>
    <row r="123" spans="1:14" x14ac:dyDescent="0.2">
      <c r="A123" s="47">
        <v>788</v>
      </c>
      <c r="B123" t="s">
        <v>2063</v>
      </c>
      <c r="C123" t="s">
        <v>2064</v>
      </c>
      <c r="D123" t="s">
        <v>1690</v>
      </c>
      <c r="E123" t="s">
        <v>2065</v>
      </c>
      <c r="F123" t="s">
        <v>1687</v>
      </c>
      <c r="N123" t="str">
        <f t="shared" si="1"/>
        <v>[{"Camera Information":{"Identifier":"camera.788","Number":788,"Group":AP-7,"Name":AP-7 247 Peatge Tarragona,"Location":AP-7 (S),"Description":AP-7 247 Peatge Tarragona,"Symbol":"Fixed camera","Owner":"ACESA","Municipality":"Tarragona","Kilometric Point":"247","Road":"AP-7","Direction":"0","Latitude":"",""Longitude":"",""Manufacturer":"LANACCESS","Connection":{"Address"):10.131.65.10,"Multicast address":				235.1.0.83,"User":,"Password":,"HTTP port":80,"ONVIF port":80,"RTSP port":554},"PTZ protocol":{"Protocol"):		VLC,"Address":			0,"Port":0,"Serial settings":0}}},</v>
      </c>
    </row>
    <row r="124" spans="1:14" x14ac:dyDescent="0.2">
      <c r="A124" s="47">
        <v>790</v>
      </c>
      <c r="B124" t="s">
        <v>2066</v>
      </c>
      <c r="C124" t="s">
        <v>2067</v>
      </c>
      <c r="D124" t="s">
        <v>1690</v>
      </c>
      <c r="E124" t="s">
        <v>2068</v>
      </c>
      <c r="F124" t="s">
        <v>1687</v>
      </c>
      <c r="N124" t="str">
        <f t="shared" si="1"/>
        <v>[{"Camera Information":{"Identifier":"camera.790","Number":790,"Group":AP-7,"Name":AP-7 251,6 Reus,"Location":AP-7 (S),"Description":AP-7 251,6 Reus,"Symbol":"Fixed camera","Owner":"ACESA","Municipality":"Reus","Kilometric Point":"251,6","Road":"AP-7","Direction":"0","Latitude":"",""Longitude":"",""Manufacturer":"LANACCESS","Connection":{"Address"):10.131.66.3,"Multicast address":				235.1.0.57,"User":,"Password":,"HTTP port":80,"ONVIF port":80,"RTSP port":554},"PTZ protocol":{"Protocol"):		VLC,"Address":			0,"Port":0,"Serial settings":0}}},</v>
      </c>
    </row>
    <row r="125" spans="1:14" x14ac:dyDescent="0.2">
      <c r="A125" s="47">
        <v>791</v>
      </c>
      <c r="B125" t="s">
        <v>2069</v>
      </c>
      <c r="C125" t="s">
        <v>2070</v>
      </c>
      <c r="D125" t="s">
        <v>1690</v>
      </c>
      <c r="E125" t="s">
        <v>2071</v>
      </c>
      <c r="F125" t="s">
        <v>1687</v>
      </c>
      <c r="N125" t="str">
        <f t="shared" si="1"/>
        <v>[{"Camera Information":{"Identifier":"camera.791","Number":791,"Group":AP-7,"Name":AP-7 254,11 Reus,"Location":AP-7 (S),"Description":AP-7 254,11 Reus,"Symbol":"Fixed camera","Owner":"ACESA","Municipality":"Reus","Kilometric Point":"254,11","Road":"AP-7","Direction":"0","Latitude":"",""Longitude":"",""Manufacturer":"LANACCESS","Connection":{"Address"):10.131.66.4,"Multicast address":				235.1.0.86,"User":,"Password":,"HTTP port":80,"ONVIF port":80,"RTSP port":554},"PTZ protocol":{"Protocol"):		VLC,"Address":			0,"Port":0,"Serial settings":0}}},</v>
      </c>
    </row>
    <row r="126" spans="1:14" x14ac:dyDescent="0.2">
      <c r="A126" s="47">
        <v>792</v>
      </c>
      <c r="B126" t="s">
        <v>2072</v>
      </c>
      <c r="C126" t="s">
        <v>2073</v>
      </c>
      <c r="D126" t="s">
        <v>1736</v>
      </c>
      <c r="E126" t="s">
        <v>2074</v>
      </c>
      <c r="F126" t="s">
        <v>1687</v>
      </c>
      <c r="N126" t="str">
        <f t="shared" si="1"/>
        <v>[{"Camera Information":{"Identifier":"camera.792","Number":792,"Group":AP-7,"Name":AP-7 257 Salou,"Location":AP-7 (S),"Description":AP-7 257 Salou,"Symbol":"Fixed camera","Owner":"ACESA","Municipality":"Salou","Kilometric Point":"257","Road":"AP-7","Direction":"0","Latitude":"",""Longitude":"",""Manufacturer":"AXIS","Connection":{"Address"):10.131.66.5,"Multicast address":				239.239.239.239,"User":sct,"Password":sct,"HTTP port":80,"ONVIF port":80,"RTSP port":554},"PTZ protocol":{"Protocol"):		VLC,"Address":			0,"Port":0,"Serial settings":0}}},</v>
      </c>
    </row>
    <row r="127" spans="1:14" x14ac:dyDescent="0.2">
      <c r="A127" s="47">
        <v>722</v>
      </c>
      <c r="B127" t="s">
        <v>2075</v>
      </c>
      <c r="C127" t="s">
        <v>2076</v>
      </c>
      <c r="D127" t="s">
        <v>1690</v>
      </c>
      <c r="E127" t="s">
        <v>2077</v>
      </c>
      <c r="F127" t="s">
        <v>1687</v>
      </c>
      <c r="N127" t="str">
        <f t="shared" si="1"/>
        <v>[{"Camera Information":{"Identifier":"camera.722","Number":722,"Group":AP-7,"Name":AP-7 79,3 Sils,"Location":AP-7 (N),"Description":AP-7 79,3 Sils,"Symbol":"Fixed camera","Owner":"ACESA","Municipality":"Sils","Kilometric Point":"79,3","Road":"AP-7","Direction":"0","Latitude":"",""Longitude":"",""Manufacturer":"LANACCESS","Connection":{"Address"):10.131.7.17,"Multicast address":				235.1.0.37,"User":,"Password":,"HTTP port":80,"ONVIF port":80,"RTSP port":554},"PTZ protocol":{"Protocol"):		VLC,"Address":			0,"Port":0,"Serial settings":0}}},</v>
      </c>
    </row>
    <row r="128" spans="1:14" x14ac:dyDescent="0.2">
      <c r="A128" s="47">
        <v>723</v>
      </c>
      <c r="B128" t="s">
        <v>2078</v>
      </c>
      <c r="C128" t="s">
        <v>2079</v>
      </c>
      <c r="D128" t="s">
        <v>1690</v>
      </c>
      <c r="E128" t="s">
        <v>2080</v>
      </c>
      <c r="F128" t="s">
        <v>1687</v>
      </c>
      <c r="N128" t="str">
        <f t="shared" si="1"/>
        <v>[{"Camera Information":{"Identifier":"camera.723","Number":723,"Group":AP-7,"Name":AP-7 85 Sort. Vidreres,"Location":AP-7 (N),"Description":AP-7 85 Sort. Vidreres,"Symbol":"Fixed camera","Owner":"ACESA","Municipality":"Vidreres","Kilometric Point":"85","Road":"AP-7","Direction":"0","Latitude":"",""Longitude":"",""Manufacturer":"LANACCESS","Connection":{"Address"):10.131.7.18,"Multicast address":				239.239.239.239,"User":sct,"Password":sct,"HTTP port":80,"ONVIF port":80,"RTSP port":554},"PTZ protocol":{"Protocol"):		VLC,"Address":			0,"Port":0,"Serial settings":0}}},</v>
      </c>
    </row>
    <row r="129" spans="1:14" x14ac:dyDescent="0.2">
      <c r="A129" s="47">
        <v>209</v>
      </c>
      <c r="B129" t="s">
        <v>2081</v>
      </c>
      <c r="C129" t="s">
        <v>2082</v>
      </c>
      <c r="D129" t="s">
        <v>1690</v>
      </c>
      <c r="E129" t="s">
        <v>2083</v>
      </c>
      <c r="F129" t="s">
        <v>1687</v>
      </c>
      <c r="N129" t="str">
        <f t="shared" si="1"/>
        <v>[{"Camera Information":{"Identifier":"camera.209","Number":209,"Group":AP-2,"Name":AP-2 114,2 Fraga,"Location":AP-2,"Description":AP-2 114,2 Fraga,"Symbol":"Fixed camera","Owner":"ACESA","Municipality":"","Kilometric Point":"114,2","Road":"AP-2","Direction":"0","Latitude":"",""Longitude":"",""Manufacturer":"LANACCESS","Connection":{"Address"):10.131.74.4,"Multicast address":				235.1.0.144,"User":root,"Password":root,"HTTP port":80,"ONVIF port":80,"RTSP port":554},"PTZ protocol":{"Protocol"):		VLC,"Address":			0,"Port":0,"Serial settings":0}}},</v>
      </c>
    </row>
    <row r="130" spans="1:14" x14ac:dyDescent="0.2">
      <c r="A130" s="47">
        <v>208</v>
      </c>
      <c r="B130" t="s">
        <v>2084</v>
      </c>
      <c r="C130" t="s">
        <v>2085</v>
      </c>
      <c r="D130" t="s">
        <v>1690</v>
      </c>
      <c r="E130" t="s">
        <v>2086</v>
      </c>
      <c r="F130" t="s">
        <v>1687</v>
      </c>
      <c r="N130" t="str">
        <f t="shared" si="1"/>
        <v>[{"Camera Information":{"Identifier":"camera.208","Number":208,"Group":AP-2,"Name":AP-2 127,3 Soses,"Location":AP-2,"Description":AP-2 127,3 Soses,"Symbol":"Fixed camera","Owner":"ACESA","Municipality":"","Kilometric Point":"127,3","Road":"AP-2","Direction":"0","Latitude":"",""Longitude":"",""Manufacturer":"LANACCESS","Connection":{"Address"):10.131.75.3,"Multicast address":				235.1.0.146,"User":root,"Password":root,"HTTP port":80,"ONVIF port":80,"RTSP port":554},"PTZ protocol":{"Protocol"):		VLC,"Address":			0,"Port":0,"Serial settings":0}}},</v>
      </c>
    </row>
    <row r="131" spans="1:14" x14ac:dyDescent="0.2">
      <c r="A131" s="47">
        <v>207</v>
      </c>
      <c r="B131" t="s">
        <v>2087</v>
      </c>
      <c r="C131" t="s">
        <v>2088</v>
      </c>
      <c r="D131" t="s">
        <v>1690</v>
      </c>
      <c r="E131" t="s">
        <v>2089</v>
      </c>
      <c r="F131" t="s">
        <v>1687</v>
      </c>
      <c r="N131" t="str">
        <f t="shared" ref="N131:N194" si="2">CONCATENATE(B131,C131,D131,E131,F131)</f>
        <v>[{"Camera Information":{"Identifier":"camera.207","Number":207,"Group":AP-2,"Name":AP-2 140,2 Accés Lleida,"Location":AP-2,"Description":AP-2 140,2 Accés Lleida,"Symbol":"Fixed camera","Owner":"ACESA","Municipality":"Sense Assignació","Kilometric Point":"140,2","Road":"AP-2","Direction":"0","Latitude":"",""Longitude":"",""Manufacturer":"LANACCESS","Connection":{"Address"):10.131.76.3,"Multicast address":				235.1.0.147,"User":root,"Password":root,"HTTP port":80,"ONVIF port":80,"RTSP port":554},"PTZ protocol":{"Protocol"):		VLC,"Address":			0,"Port":0,"Serial settings":0}}},</v>
      </c>
    </row>
    <row r="132" spans="1:14" x14ac:dyDescent="0.2">
      <c r="A132" s="47">
        <v>206</v>
      </c>
      <c r="B132" t="s">
        <v>2090</v>
      </c>
      <c r="C132" t="s">
        <v>2091</v>
      </c>
      <c r="D132" t="s">
        <v>1690</v>
      </c>
      <c r="E132" t="s">
        <v>2092</v>
      </c>
      <c r="F132" t="s">
        <v>1687</v>
      </c>
      <c r="N132" t="str">
        <f t="shared" si="2"/>
        <v>[{"Camera Information":{"Identifier":"camera.206","Number":206,"Group":AP-2,"Name":AP-2 160,8 Borges Blanques,"Location":AP-2,"Description":AP-2 160,8 Borges Blanques,"Symbol":"Fixed camera","Owner":"ACESA","Municipality":"","Kilometric Point":"160,8","Road":"AP-2","Direction":"0","Latitude":"",""Longitude":"",""Manufacturer":"LANACCESS","Connection":{"Address"):10.131.77.3,"Multicast address":				235.1.0.149,"User":root,"Password":root,"HTTP port":80,"ONVIF port":80,"RTSP port":554},"PTZ protocol":{"Protocol"):		VLC,"Address":			0,"Port":0,"Serial settings":0}}},</v>
      </c>
    </row>
    <row r="133" spans="1:14" x14ac:dyDescent="0.2">
      <c r="A133" s="47">
        <v>205</v>
      </c>
      <c r="B133" t="s">
        <v>2093</v>
      </c>
      <c r="C133" t="s">
        <v>2094</v>
      </c>
      <c r="D133" t="s">
        <v>1736</v>
      </c>
      <c r="E133" t="s">
        <v>2095</v>
      </c>
      <c r="F133" t="s">
        <v>1687</v>
      </c>
      <c r="N133" t="str">
        <f t="shared" si="2"/>
        <v>[{"Camera Information":{"Identifier":"camera.205","Number":205,"Group":AP-2,"Name":AP-2 174,2 L"albi,"Location":AP-2,"Description":AP-2 174,2 L"albi,"Symbol":"Fixed camera","Owner":"ACESA","Municipality":"","Kilometric Point":"174,2","Road":"AP-2","Direction":"0","Latitude":"",""Longitude":"",""Manufacturer":"AXIS","Connection":{"Address"):10.131.78.4,"Multicast address":				239.239.239.239,"User":root,"Password":root,"HTTP port":80,"ONVIF port":80,"RTSP port":554},"PTZ protocol":{"Protocol"):		VLC,"Address":			0,"Port":0,"Serial settings":0}}},</v>
      </c>
    </row>
    <row r="134" spans="1:14" x14ac:dyDescent="0.2">
      <c r="A134" s="47">
        <v>204</v>
      </c>
      <c r="B134" t="s">
        <v>2096</v>
      </c>
      <c r="C134" t="s">
        <v>2097</v>
      </c>
      <c r="D134" t="s">
        <v>1736</v>
      </c>
      <c r="E134" t="s">
        <v>2098</v>
      </c>
      <c r="F134" t="s">
        <v>1687</v>
      </c>
      <c r="N134" t="str">
        <f t="shared" si="2"/>
        <v>[{"Camera Information":{"Identifier":"camera.204","Number":204,"Group":AP-2,"Name":AP-2 178,7 Vinaixa,"Location":AP-2,"Description":AP-2 178,7 Vinaixa,"Symbol":"Fixed camera","Owner":"ACESA","Municipality":"","Kilometric Point":"178,7","Road":"AP-2","Direction":"0","Latitude":"",""Longitude":"",""Manufacturer":"AXIS","Connection":{"Address"):10.131.78.5,"Multicast address":				239.239.239.239,"User":root,"Password":root,"HTTP port":80,"ONVIF port":80,"RTSP port":554},"PTZ protocol":{"Protocol"):		VLC,"Address":			0,"Port":0,"Serial settings":0}}},</v>
      </c>
    </row>
    <row r="135" spans="1:14" x14ac:dyDescent="0.2">
      <c r="A135" s="47">
        <v>203</v>
      </c>
      <c r="B135" t="s">
        <v>2099</v>
      </c>
      <c r="C135" t="s">
        <v>2100</v>
      </c>
      <c r="D135" t="s">
        <v>1690</v>
      </c>
      <c r="E135" t="s">
        <v>2101</v>
      </c>
      <c r="F135" t="s">
        <v>1687</v>
      </c>
      <c r="N135" t="str">
        <f t="shared" si="2"/>
        <v>[{"Camera Information":{"Identifier":"camera.203","Number":203,"Group":AP-2,"Name":AP-2 193 Montblanc,"Location":AP-2,"Description":AP-2 193 Montblanc,"Symbol":"Fixed camera","Owner":"ACESA","Municipality":"","Kilometric Point":"193","Road":"AP-2","Direction":"0","Latitude":"",""Longitude":"",""Manufacturer":"LANACCESS","Connection":{"Address"):10.131.79.3,"Multicast address":				235.1.0.154,"User":root,"Password":root,"HTTP port":80,"ONVIF port":80,"RTSP port":554},"PTZ protocol":{"Protocol"):		VLC,"Address":			0,"Port":0,"Serial settings":0}}},</v>
      </c>
    </row>
    <row r="136" spans="1:14" x14ac:dyDescent="0.2">
      <c r="A136" s="47">
        <v>721</v>
      </c>
      <c r="B136" t="s">
        <v>2102</v>
      </c>
      <c r="C136" t="s">
        <v>2103</v>
      </c>
      <c r="D136" t="s">
        <v>1690</v>
      </c>
      <c r="E136" t="s">
        <v>2104</v>
      </c>
      <c r="F136" t="s">
        <v>1687</v>
      </c>
      <c r="N136" t="str">
        <f t="shared" si="2"/>
        <v>[{"Camera Information":{"Identifier":"camera.721","Number":721,"Group":AP-7,"Name":AP-7 71 Riudellots,"Location":AP-7 (N),"Description":AP-7 71 Riudellots,"Symbol":"Fixed camera","Owner":"ACESA","Municipality":"Riudellots de la Selva","Kilometric Point":"71","Road":"AP-7","Direction":"0","Latitude":"",""Longitude":"",""Manufacturer":"LANACCESS","Connection":{"Address"):10.131.8.4,"Multicast address":				239.239.239.239,"User":sct,"Password":sct,"HTTP port":80,"ONVIF port":80,"RTSP port":554},"PTZ protocol":{"Protocol"):		VLC,"Address":			0,"Port":0,"Serial settings":0}}},</v>
      </c>
    </row>
    <row r="137" spans="1:14" x14ac:dyDescent="0.2">
      <c r="A137" s="47">
        <v>202</v>
      </c>
      <c r="B137" t="s">
        <v>2105</v>
      </c>
      <c r="C137" t="s">
        <v>2106</v>
      </c>
      <c r="D137" t="s">
        <v>1736</v>
      </c>
      <c r="E137" t="s">
        <v>2107</v>
      </c>
      <c r="F137" t="s">
        <v>1687</v>
      </c>
      <c r="N137" t="str">
        <f t="shared" si="2"/>
        <v>[{"Camera Information":{"Identifier":"camera.202","Number":202,"Group":AP-2,"Name":AP-2 202,7 Cabra del camp,"Location":AP-2,"Description":AP-2 202,7 Cabra del camp,"Symbol":"Fixed camera","Owner":"ACESA","Municipality":"Cabra del Camp","Kilometric Point":"202,7","Road":"AP-2","Direction":"0","Latitude":"",""Longitude":"",""Manufacturer":"AXIS","Connection":{"Address"):10.131.80.3,"Multicast address":				239.239.239.239,"User":root,"Password":root,"HTTP port":80,"ONVIF port":80,"RTSP port":554},"PTZ protocol":{"Protocol"):		VLC,"Address":			0,"Port":0,"Serial settings":0}}},</v>
      </c>
    </row>
    <row r="138" spans="1:14" x14ac:dyDescent="0.2">
      <c r="A138" s="47">
        <v>779</v>
      </c>
      <c r="B138" t="s">
        <v>2108</v>
      </c>
      <c r="C138" t="s">
        <v>2109</v>
      </c>
      <c r="D138" t="s">
        <v>1690</v>
      </c>
      <c r="E138" t="s">
        <v>2110</v>
      </c>
      <c r="F138" t="s">
        <v>1687</v>
      </c>
      <c r="N138" t="str">
        <f t="shared" si="2"/>
        <v>[{"Camera Information":{"Identifier":"camera.779","Number":779,"Group":AP-7,"Name":AP-7 212 Enllaç AP-2,"Location":AP-7 (S),"Description":AP-7 212 Enllaç AP-2,"Symbol":"Fixed camera","Owner":"ACESA","Municipality":"Sense Assignació","Kilometric Point":"212","Road":"AP-7","Direction":"0","Latitude":"",""Longitude":"",""Manufacturer":"LANACCESS","Connection":{"Address"):10.131.83.11,"Multicast address":				235.1.0.168,"User":,"Password":,"HTTP port":80,"ONVIF port":80,"RTSP port":554},"PTZ protocol":{"Protocol"):		VLC,"Address":			0,"Port":0,"Serial settings":0}}},</v>
      </c>
    </row>
    <row r="139" spans="1:14" x14ac:dyDescent="0.2">
      <c r="A139" s="47">
        <v>201</v>
      </c>
      <c r="B139" t="s">
        <v>2111</v>
      </c>
      <c r="C139" t="s">
        <v>2112</v>
      </c>
      <c r="D139" t="s">
        <v>1690</v>
      </c>
      <c r="E139" t="s">
        <v>2113</v>
      </c>
      <c r="F139" t="s">
        <v>1687</v>
      </c>
      <c r="N139" t="str">
        <f t="shared" si="2"/>
        <v>[{"Camera Information":{"Identifier":"camera.201","Number":201,"Group":AP-2,"Name":AP-2 232,1 Banyeres Penedes,"Location":AP-2,"Description":AP-2 232,1 Banyeres Penedes,"Symbol":"Fixed camera","Owner":"ACESA","Municipality":"","Kilometric Point":"232,1","Road":"AP-2","Direction":"0","Latitude":"",""Longitude":"",""Manufacturer":"LANACCESS","Connection":{"Address"):10.131.83.13,"Multicast address":				235.1.0.170,"User":hello,"Password":world,"HTTP port":80,"ONVIF port":80,"RTSP port":554},"PTZ protocol":{"Protocol"):		VLC,"Address":			0,"Port":0,"Serial settings":0}}},</v>
      </c>
    </row>
    <row r="140" spans="1:14" x14ac:dyDescent="0.2">
      <c r="A140" s="47">
        <v>778</v>
      </c>
      <c r="B140" t="s">
        <v>2114</v>
      </c>
      <c r="C140" t="s">
        <v>2115</v>
      </c>
      <c r="D140" t="s">
        <v>1690</v>
      </c>
      <c r="E140" t="s">
        <v>2116</v>
      </c>
      <c r="F140" t="s">
        <v>1687</v>
      </c>
      <c r="N140" t="str">
        <f t="shared" si="2"/>
        <v>[{"Camera Information":{"Identifier":"camera.778","Number":778,"Group":AP-7,"Name":AP-7 208,5 Banyeres Penedes,"Location":AP-7 (S),"Description":AP-7 208,5 Banyeres Penedes,"Symbol":"Fixed camera","Owner":"ACESA","Municipality":"Banyeres del Penedès","Kilometric Point":"208,5","Road":"AP-7","Direction":"0","Latitude":"",""Longitude":"",""Manufacturer":"LANACCESS","Connection":{"Address"):10.131.83.9,"Multicast address":				235.1.0.166,"User":,"Password":,"HTTP port":80,"ONVIF port":80,"RTSP port":554},"PTZ protocol":{"Protocol"):		VLC,"Address":			0,"Port":0,"Serial settings":0}}},</v>
      </c>
    </row>
    <row r="141" spans="1:14" x14ac:dyDescent="0.2">
      <c r="A141" s="47">
        <v>719</v>
      </c>
      <c r="B141" t="s">
        <v>2117</v>
      </c>
      <c r="C141" t="s">
        <v>2118</v>
      </c>
      <c r="D141" t="s">
        <v>1690</v>
      </c>
      <c r="E141" t="s">
        <v>2119</v>
      </c>
      <c r="F141" t="s">
        <v>1687</v>
      </c>
      <c r="N141" t="str">
        <f t="shared" si="2"/>
        <v>[{"Camera Information":{"Identifier":"camera.719","Number":719,"Group":AP-7,"Name":AP-7 60,8 Sant Gregori,"Location":AP-7 (N),"Description":AP-7 60,8 Sant Gregori,"Symbol":"Fixed camera","Owner":"ACESA","Municipality":"Sant Gregori","Kilometric Point":"60,8","Road":"AP-7","Direction":"0","Latitude":"",""Longitude":"",""Manufacturer":"LANACCESS","Connection":{"Address"):10.131.9.3,"Multicast address":				239.239.239.239,"User":sct,"Password":sct,"HTTP port":80,"ONVIF port":80,"RTSP port":554},"PTZ protocol":{"Protocol"):		VLC,"Address":			0,"Port":0,"Serial settings":0}}},</v>
      </c>
    </row>
    <row r="142" spans="1:14" x14ac:dyDescent="0.2">
      <c r="A142" s="47">
        <v>720</v>
      </c>
      <c r="B142" t="s">
        <v>2120</v>
      </c>
      <c r="C142" t="s">
        <v>2121</v>
      </c>
      <c r="D142" t="s">
        <v>1690</v>
      </c>
      <c r="E142" t="s">
        <v>2122</v>
      </c>
      <c r="F142" t="s">
        <v>1687</v>
      </c>
      <c r="N142" t="str">
        <f t="shared" si="2"/>
        <v>[{"Camera Information":{"Identifier":"camera.720","Number":720,"Group":AP-7,"Name":AP-7 64 Girona Sud,"Location":AP-7 (N),"Description":AP-7 64 Girona Sud,"Symbol":"Fixed camera","Owner":"ACESA","Municipality":"Girona","Kilometric Point":"64","Road":"AP-7","Direction":"0","Latitude":"",""Longitude":"",""Manufacturer":"LANACCESS","Connection":{"Address"):10.131.9.4,"Multicast address":				235.1.0.42,"User":,"Password":,"HTTP port":80,"ONVIF port":80,"RTSP port":554},"PTZ protocol":{"Protocol"):		VLC,"Address":			0,"Port":0,"Serial settings":0}}},</v>
      </c>
    </row>
    <row r="143" spans="1:14" x14ac:dyDescent="0.2">
      <c r="A143" s="47">
        <v>3233</v>
      </c>
      <c r="B143" t="s">
        <v>2123</v>
      </c>
      <c r="C143" t="s">
        <v>2124</v>
      </c>
      <c r="D143" t="s">
        <v>1736</v>
      </c>
      <c r="E143" t="s">
        <v>2125</v>
      </c>
      <c r="F143" t="s">
        <v>1687</v>
      </c>
      <c r="N143" t="str">
        <f t="shared" si="2"/>
        <v>[{"Camera Information":{"Identifier":"camera.3233","Number":3233,"Group":C-32S,"Name":C-32S 9,91 Calafell,"Location":C-32 (S),"Description":C-32S 9,91 Calafell,"Symbol":"Fixed camera","Owner":"AUCAT","Municipality":"Calafell","Kilometric Point":"9,91","Road":"C-32S","Direction":"0","Latitude":"",""Longitude":"",""Manufacturer":"AXIS","Connection":{"Address"):10.131.97.20,"Multicast address":				239.239.239.239,"User":sct,"Password":sct,"HTTP port":80,"ONVIF port":80,"RTSP port":554},"PTZ protocol":{"Protocol"):		VLC,"Address":			0,"Port":0,"Serial settings":0}}},</v>
      </c>
    </row>
    <row r="144" spans="1:14" x14ac:dyDescent="0.2">
      <c r="A144" s="47">
        <v>3232</v>
      </c>
      <c r="B144" t="s">
        <v>2126</v>
      </c>
      <c r="C144" t="s">
        <v>2127</v>
      </c>
      <c r="D144" t="s">
        <v>1736</v>
      </c>
      <c r="E144" t="s">
        <v>2128</v>
      </c>
      <c r="F144" t="s">
        <v>1687</v>
      </c>
      <c r="N144" t="str">
        <f t="shared" si="2"/>
        <v>[{"Camera Information":{"Identifier":"camera.3232","Number":3232,"Group":C-32S,"Name":C-32S 11,55 Cunit,"Location":C-32 (S),"Description":C-32S 11,55 Cunit,"Symbol":"Fixed camera","Owner":"AUCAT","Municipality":"Cunit","Kilometric Point":"11,55","Road":"C-32S","Direction":"0","Latitude":"",""Longitude":"",""Manufacturer":"AXIS","Connection":{"Address"):10.131.97.21,"Multicast address":				239.239.239.239,"User":sct,"Password":sct,"HTTP port":80,"ONVIF port":80,"RTSP port":554},"PTZ protocol":{"Protocol"):		VLC,"Address":			0,"Port":0,"Serial settings":0}}},</v>
      </c>
    </row>
    <row r="145" spans="1:14" x14ac:dyDescent="0.2">
      <c r="A145" s="47">
        <v>3231</v>
      </c>
      <c r="B145" t="s">
        <v>2129</v>
      </c>
      <c r="C145" t="s">
        <v>2130</v>
      </c>
      <c r="D145" t="s">
        <v>1690</v>
      </c>
      <c r="E145" t="s">
        <v>2131</v>
      </c>
      <c r="F145" t="s">
        <v>1687</v>
      </c>
      <c r="N145" t="str">
        <f t="shared" si="2"/>
        <v>[{"Camera Information":{"Identifier":"camera.3231","Number":3231,"Group":C-32S,"Name":C-32S 13,8 Cubelles,"Location":C-32 (S),"Description":C-32S 13,8 Cubelles,"Symbol":"Fixed camera","Owner":"AUCAT","Municipality":"Cubelles","Kilometric Point":"13,8","Road":"C-32S","Direction":"0","Latitude":"",""Longitude":"",""Manufacturer":"LANACCESS","Connection":{"Address"):10.131.97.23,"Multicast address":				235.1.2.18,"User":,"Password":,"HTTP port":80,"ONVIF port":80,"RTSP port":554},"PTZ protocol":{"Protocol"):		VLC,"Address":			0,"Port":0,"Serial settings":0}}},</v>
      </c>
    </row>
    <row r="146" spans="1:14" x14ac:dyDescent="0.2">
      <c r="A146" s="47">
        <v>3230</v>
      </c>
      <c r="B146" t="s">
        <v>2132</v>
      </c>
      <c r="C146" t="s">
        <v>2133</v>
      </c>
      <c r="D146" t="s">
        <v>1736</v>
      </c>
      <c r="E146" t="s">
        <v>2134</v>
      </c>
      <c r="F146" t="s">
        <v>1687</v>
      </c>
      <c r="N146" t="str">
        <f t="shared" si="2"/>
        <v>[{"Camera Information":{"Identifier":"camera.3230","Number":3230,"Group":C-32S,"Name":C-32S 15,93 Cubelles,"Location":C-32 (S),"Description":C-32S 15,93 Cubelles,"Symbol":"Fixed camera","Owner":"AUCAT","Municipality":"Cubelles","Kilometric Point":"15,93","Road":"C-32S","Direction":"0","Latitude":"",""Longitude":"",""Manufacturer":"AXIS","Connection":{"Address"):10.131.97.24,"Multicast address":				235.1.2.19,"User":sct,"Password":sct,"HTTP port":80,"ONVIF port":80,"RTSP port":554},"PTZ protocol":{"Protocol"):		VLC,"Address":			0,"Port":0,"Serial settings":0}}},</v>
      </c>
    </row>
    <row r="147" spans="1:14" x14ac:dyDescent="0.2">
      <c r="A147" s="47">
        <v>3229</v>
      </c>
      <c r="B147" t="s">
        <v>2135</v>
      </c>
      <c r="C147" t="s">
        <v>2136</v>
      </c>
      <c r="D147" t="s">
        <v>1736</v>
      </c>
      <c r="E147" t="s">
        <v>2137</v>
      </c>
      <c r="F147" t="s">
        <v>1687</v>
      </c>
      <c r="N147" t="str">
        <f t="shared" si="2"/>
        <v>[{"Camera Information":{"Identifier":"camera.3229","Number":3229,"Group":C-32S,"Name":C-32S 18 Vilanova,"Location":C-32 (S),"Description":C-32S 18 Vilanova,"Symbol":"Fixed camera","Owner":"AUCAT","Municipality":"Vilanova i la Geltrú","Kilometric Point":"18","Road":"C-32S","Direction":"0","Latitude":"",""Longitude":"",""Manufacturer":"AXIS","Connection":{"Address"):10.131.97.25,"Multicast address":				239.239.239.239,"User":sct,"Password":sct,"HTTP port":80,"ONVIF port":80,"RTSP port":554},"PTZ protocol":{"Protocol"):		VLC,"Address":			0,"Port":0,"Serial settings":0}}},</v>
      </c>
    </row>
    <row r="148" spans="1:14" x14ac:dyDescent="0.2">
      <c r="A148" s="47">
        <v>3228</v>
      </c>
      <c r="B148" t="s">
        <v>2138</v>
      </c>
      <c r="C148" t="s">
        <v>2139</v>
      </c>
      <c r="D148" t="s">
        <v>1736</v>
      </c>
      <c r="E148" t="s">
        <v>2140</v>
      </c>
      <c r="F148" t="s">
        <v>1687</v>
      </c>
      <c r="N148" t="str">
        <f t="shared" si="2"/>
        <v>[{"Camera Information":{"Identifier":"camera.3228","Number":3228,"Group":C-32S,"Name":C-32S 19,5 Vilanova,"Location":C-32 (S),"Description":C-32S 19,5 Vilanova,"Symbol":"Fixed camera","Owner":"AUCAT","Municipality":"Vilanova i la Geltrú","Kilometric Point":"19,5","Road":"C-32S","Direction":"0","Latitude":"",""Longitude":"",""Manufacturer":"AXIS","Connection":{"Address"):10.131.97.26,"Multicast address":				239.239.239.239,"User":sct,"Password":sct,"HTTP port":80,"ONVIF port":80,"RTSP port":554},"PTZ protocol":{"Protocol"):		VLC,"Address":			0,"Port":0,"Serial settings":0}}},</v>
      </c>
    </row>
    <row r="149" spans="1:14" x14ac:dyDescent="0.2">
      <c r="A149" s="47">
        <v>3237</v>
      </c>
      <c r="B149" t="s">
        <v>2141</v>
      </c>
      <c r="C149" t="s">
        <v>2142</v>
      </c>
      <c r="D149" t="s">
        <v>1736</v>
      </c>
      <c r="E149" t="s">
        <v>2143</v>
      </c>
      <c r="F149" t="s">
        <v>1687</v>
      </c>
      <c r="N149" t="str">
        <f t="shared" si="2"/>
        <v>[{"Camera Information":{"Identifier":"camera.3237","Number":3237,"Group":C-32S,"Name":C-32S 1,96 Vendrell,"Location":C-32 (S),"Description":C-32S 1,96 Vendrell,"Symbol":"Fixed camera","Owner":"AUCAT","Municipality":"Vendrell","Kilometric Point":"1,96","Road":"C-32S","Direction":"0","Latitude":"",""Longitude":"",""Manufacturer":"AXIS","Connection":{"Address"):10.131.99.20,"Multicast address":				235.1.2.1,"User":,"Password":,"HTTP port":80,"ONVIF port":80,"RTSP port":554},"PTZ protocol":{"Protocol"):		VLC,"Address":			0,"Port":0,"Serial settings":0}}},</v>
      </c>
    </row>
    <row r="150" spans="1:14" x14ac:dyDescent="0.2">
      <c r="A150" s="47">
        <v>3236</v>
      </c>
      <c r="B150" t="s">
        <v>2144</v>
      </c>
      <c r="C150" t="s">
        <v>2145</v>
      </c>
      <c r="D150" t="s">
        <v>1736</v>
      </c>
      <c r="E150" t="s">
        <v>2146</v>
      </c>
      <c r="F150" t="s">
        <v>1687</v>
      </c>
      <c r="N150" t="str">
        <f t="shared" si="2"/>
        <v>[{"Camera Information":{"Identifier":"camera.3236","Number":3236,"Group":C-32S,"Name":C-32S 3,55 Vendrell,"Location":C-32 (S),"Description":C-32S 3,55 Vendrell,"Symbol":"Fixed camera","Owner":"AUCAT","Municipality":"Vendrell","Kilometric Point":"3,55","Road":"C-32S","Direction":"0","Latitude":"",""Longitude":"",""Manufacturer":"AXIS","Connection":{"Address"):10.131.99.21,"Multicast address":				235.1.2.2,"User":sct,"Password":sct,"HTTP port":80,"ONVIF port":80,"RTSP port":554},"PTZ protocol":{"Protocol"):		VLC,"Address":			0,"Port":0,"Serial settings":0}}},</v>
      </c>
    </row>
    <row r="151" spans="1:14" x14ac:dyDescent="0.2">
      <c r="A151" s="47">
        <v>3235</v>
      </c>
      <c r="B151" t="s">
        <v>2147</v>
      </c>
      <c r="C151" t="s">
        <v>2148</v>
      </c>
      <c r="D151" t="s">
        <v>1690</v>
      </c>
      <c r="E151" t="s">
        <v>2149</v>
      </c>
      <c r="F151" t="s">
        <v>1687</v>
      </c>
      <c r="N151" t="str">
        <f t="shared" si="2"/>
        <v>[{"Camera Information":{"Identifier":"camera.3235","Number":3235,"Group":C-32S,"Name":C-32S 5,9 Calafell,"Location":C-32 (S),"Description":C-32S 5,9 Calafell,"Symbol":"Fixed camera","Owner":"AUCAT","Municipality":"Calafell","Kilometric Point":"5,9","Road":"C-32S","Direction":"0","Latitude":"",""Longitude":"",""Manufacturer":"LANACCESS","Connection":{"Address"):10.131.99.23,"Multicast address":				235.1.2.4,"User":,"Password":,"HTTP port":80,"ONVIF port":80,"RTSP port":554},"PTZ protocol":{"Protocol"):		VLC,"Address":			0,"Port":0,"Serial settings":0}}},</v>
      </c>
    </row>
    <row r="152" spans="1:14" x14ac:dyDescent="0.2">
      <c r="A152" s="47">
        <v>3234</v>
      </c>
      <c r="B152" t="s">
        <v>2150</v>
      </c>
      <c r="C152" t="s">
        <v>2151</v>
      </c>
      <c r="D152" t="s">
        <v>1690</v>
      </c>
      <c r="E152" t="s">
        <v>2152</v>
      </c>
      <c r="F152" t="s">
        <v>1687</v>
      </c>
      <c r="N152" t="str">
        <f t="shared" si="2"/>
        <v>[{"Camera Information":{"Identifier":"camera.3234","Number":3234,"Group":C-32S,"Name":C-32S 9,12 Calafell,"Location":C-32 (S),"Description":C-32S 9,12 Calafell,"Symbol":"Fixed camera","Owner":"AUCAT","Municipality":"Calafell","Kilometric Point":"9,12","Road":"C-32S","Direction":"0","Latitude":"",""Longitude":"",""Manufacturer":"LANACCESS","Connection":{"Address"):10.131.99.31,"Multicast address":				235.1.2.12,"User":,"Password":,"HTTP port":80,"ONVIF port":80,"RTSP port":554},"PTZ protocol":{"Protocol"):		VLC,"Address":			0,"Port":0,"Serial settings":0}}},</v>
      </c>
    </row>
    <row r="153" spans="1:14" x14ac:dyDescent="0.2">
      <c r="A153" s="47">
        <v>747</v>
      </c>
      <c r="B153" t="s">
        <v>2153</v>
      </c>
      <c r="C153" t="s">
        <v>2154</v>
      </c>
      <c r="D153" t="s">
        <v>2155</v>
      </c>
      <c r="E153" t="s">
        <v>2156</v>
      </c>
      <c r="F153" t="s">
        <v>2157</v>
      </c>
      <c r="N153" t="str">
        <f t="shared" si="2"/>
        <v>[{"Camera Information":{"Identifier":"camera.747","Number":747,"Group":AP-7,"Name":AP-7 151,6 Bellaterra,"Location":ACCESSOS NORD,"Description":AP-7 151,6 Bellaterra,"Symbol":"Fixed camera","Owner":"SCT","Municipality":"Cerdanyola del Vallès","Kilometric Point":"151,6","Road":"AP-7","Direction":"CRE","Latitude":"41,4912613925318",""Longitude":"2,09380028531399",""Manufacturer":"LANACCESS","Connection":{"Address"):10.137.229.38,"Multicast address":				239.137.229.38,"User":hello,"Password":world,"HTTP port":80,"ONVIF port":80,"RTSP port":554},"PTZ protocol":{"Protocol"):		Plettack,"Address":			20,"Port":9,"Serial settings":1200,8,E,1}}},</v>
      </c>
    </row>
    <row r="154" spans="1:14" x14ac:dyDescent="0.2">
      <c r="A154" s="47">
        <v>1601</v>
      </c>
      <c r="B154" t="s">
        <v>2158</v>
      </c>
      <c r="C154" t="s">
        <v>2159</v>
      </c>
      <c r="D154" t="s">
        <v>1690</v>
      </c>
      <c r="E154" t="s">
        <v>2160</v>
      </c>
      <c r="F154" t="s">
        <v>1687</v>
      </c>
      <c r="N154" t="str">
        <f t="shared" si="2"/>
        <v>[{"Camera Information":{"Identifier":"camera.1601","Number":1601,"Group":C-16,"Name":C-16 1,5 ,"Location":C-16,"Description":C-16 1,5 ,"Symbol":"Fixed camera","Owner":"Túnels Barcelona Cadí","Municipality":"Sense Assignació","Kilometric Point":"1,5","Road":"C-16","Direction":"0","Latitude":"",""Longitude":"",""Manufacturer":"LANACCESS","Connection":{"Address"):10.136.34.141,"Multicast address":				239.136.34.141,"User":hello,"Password":world,"HTTP port":80,"ONVIF port":80,"RTSP port":554},"PTZ protocol":{"Protocol"):		VLC,"Address":			0,"Port":0,"Serial settings":0}}},</v>
      </c>
    </row>
    <row r="155" spans="1:14" x14ac:dyDescent="0.2">
      <c r="A155" s="47">
        <v>1602</v>
      </c>
      <c r="B155" t="s">
        <v>2161</v>
      </c>
      <c r="C155" t="s">
        <v>2162</v>
      </c>
      <c r="D155" t="s">
        <v>1690</v>
      </c>
      <c r="E155" t="s">
        <v>2163</v>
      </c>
      <c r="F155" t="s">
        <v>1687</v>
      </c>
      <c r="N155" t="str">
        <f t="shared" si="2"/>
        <v>[{"Camera Information":{"Identifier":"camera.1602","Number":1602,"Group":C-16,"Name":C-16 2,089 ,"Location":C-16,"Description":C-16 2,089 ,"Symbol":"Fixed camera","Owner":"Túnels Barcelona Cadí","Municipality":"Sense Assignació","Kilometric Point":"2,089","Road":"C-16","Direction":"0","Latitude":"",""Longitude":"",""Manufacturer":"LANACCESS","Connection":{"Address"):10.136.34.142,"Multicast address":				239.136.34.142,"User":hello,"Password":world,"HTTP port":80,"ONVIF port":80,"RTSP port":554},"PTZ protocol":{"Protocol"):		VLC,"Address":			0,"Port":0,"Serial settings":0}}},</v>
      </c>
    </row>
    <row r="156" spans="1:14" x14ac:dyDescent="0.2">
      <c r="A156" s="47">
        <v>1603</v>
      </c>
      <c r="B156" t="s">
        <v>2164</v>
      </c>
      <c r="C156" t="s">
        <v>2165</v>
      </c>
      <c r="D156" t="s">
        <v>1690</v>
      </c>
      <c r="E156" t="s">
        <v>2166</v>
      </c>
      <c r="F156" t="s">
        <v>1687</v>
      </c>
      <c r="N156" t="str">
        <f t="shared" si="2"/>
        <v>[{"Camera Information":{"Identifier":"camera.1603","Number":1603,"Group":C-16,"Name":C-16 3,768 ,"Location":C-16,"Description":C-16 3,768 ,"Symbol":"Fixed camera","Owner":"Túnels Barcelona Cadí","Municipality":"Sense Assignació","Kilometric Point":"3,768","Road":"C-16","Direction":"0","Latitude":"",""Longitude":"",""Manufacturer":"LANACCESS","Connection":{"Address"):10.136.34.143,"Multicast address":				239.136.34.143,"User":hello,"Password":world,"HTTP port":80,"ONVIF port":80,"RTSP port":554},"PTZ protocol":{"Protocol"):		VLC,"Address":			0,"Port":0,"Serial settings":0}}},</v>
      </c>
    </row>
    <row r="157" spans="1:14" x14ac:dyDescent="0.2">
      <c r="A157" s="47">
        <v>1604</v>
      </c>
      <c r="B157" t="s">
        <v>2167</v>
      </c>
      <c r="C157" t="s">
        <v>2168</v>
      </c>
      <c r="D157" t="s">
        <v>1690</v>
      </c>
      <c r="E157" t="s">
        <v>2169</v>
      </c>
      <c r="F157" t="s">
        <v>1687</v>
      </c>
      <c r="N157" t="str">
        <f t="shared" si="2"/>
        <v>[{"Camera Information":{"Identifier":"camera.1604","Number":1604,"Group":C-16,"Name":C-16 4,763 ,"Location":C-16,"Description":C-16 4,763 ,"Symbol":"Fixed camera","Owner":"Túnels Barcelona Cadí","Municipality":"Sense Assignació","Kilometric Point":"4,763","Road":"C-16","Direction":"0","Latitude":"",""Longitude":"",""Manufacturer":"LANACCESS","Connection":{"Address"):10.136.34.144,"Multicast address":				239.136.34.144,"User":hello,"Password":world,"HTTP port":80,"ONVIF port":80,"RTSP port":554},"PTZ protocol":{"Protocol"):		VLC,"Address":			0,"Port":0,"Serial settings":0}}},</v>
      </c>
    </row>
    <row r="158" spans="1:14" x14ac:dyDescent="0.2">
      <c r="A158" s="47">
        <v>1605</v>
      </c>
      <c r="B158" t="s">
        <v>2170</v>
      </c>
      <c r="C158" t="s">
        <v>2171</v>
      </c>
      <c r="D158" t="s">
        <v>1690</v>
      </c>
      <c r="E158" t="s">
        <v>2172</v>
      </c>
      <c r="F158" t="s">
        <v>1687</v>
      </c>
      <c r="N158" t="str">
        <f t="shared" si="2"/>
        <v>[{"Camera Information":{"Identifier":"camera.1605","Number":1605,"Group":C-16,"Name":C-16 5,2 ,"Location":C-16,"Description":C-16 5,2 ,"Symbol":"Fixed camera","Owner":"Túnels Barcelona Cadí","Municipality":"Sense Assignació","Kilometric Point":"5,2","Road":"C-16","Direction":"0","Latitude":"",""Longitude":"",""Manufacturer":"LANACCESS","Connection":{"Address"):10.136.34.145,"Multicast address":				239.136.34.145,"User":hello,"Password":world,"HTTP port":80,"ONVIF port":80,"RTSP port":554},"PTZ protocol":{"Protocol"):		VLC,"Address":			0,"Port":0,"Serial settings":0}}},</v>
      </c>
    </row>
    <row r="159" spans="1:14" x14ac:dyDescent="0.2">
      <c r="A159" s="47">
        <v>1606</v>
      </c>
      <c r="B159" t="s">
        <v>2173</v>
      </c>
      <c r="C159" t="s">
        <v>2174</v>
      </c>
      <c r="D159" t="s">
        <v>1690</v>
      </c>
      <c r="E159" t="s">
        <v>2175</v>
      </c>
      <c r="F159" t="s">
        <v>1687</v>
      </c>
      <c r="N159" t="str">
        <f t="shared" si="2"/>
        <v>[{"Camera Information":{"Identifier":"camera.1606","Number":1606,"Group":C-16,"Name":C-16 6,06 ,"Location":C-16,"Description":C-16 6,06 ,"Symbol":"Fixed camera","Owner":"Túnels Barcelona Cadí","Municipality":"Sense Assignació","Kilometric Point":"6,06","Road":"C-16","Direction":"0","Latitude":"",""Longitude":"",""Manufacturer":"LANACCESS","Connection":{"Address"):10.136.34.146,"Multicast address":				239.136.34.146,"User":hello,"Password":world,"HTTP port":80,"ONVIF port":80,"RTSP port":554},"PTZ protocol":{"Protocol"):		VLC,"Address":			0,"Port":0,"Serial settings":0}}},</v>
      </c>
    </row>
    <row r="160" spans="1:14" x14ac:dyDescent="0.2">
      <c r="A160" s="47">
        <v>1607</v>
      </c>
      <c r="B160" t="s">
        <v>2176</v>
      </c>
      <c r="C160" t="s">
        <v>2177</v>
      </c>
      <c r="D160" t="s">
        <v>1690</v>
      </c>
      <c r="E160" t="s">
        <v>2178</v>
      </c>
      <c r="F160" t="s">
        <v>1687</v>
      </c>
      <c r="N160" t="str">
        <f t="shared" si="2"/>
        <v>[{"Camera Information":{"Identifier":"camera.1607","Number":1607,"Group":C-16,"Name":C-16 6,8 ,"Location":C-16,"Description":C-16 6,8 ,"Symbol":"Fixed camera","Owner":"Túnels Barcelona Cadí","Municipality":"Sense Assignació","Kilometric Point":"6,8","Road":"C-16","Direction":"0","Latitude":"",""Longitude":"",""Manufacturer":"LANACCESS","Connection":{"Address"):10.136.34.147,"Multicast address":				239.136.34.147,"User":hello,"Password":world,"HTTP port":80,"ONVIF port":80,"RTSP port":554},"PTZ protocol":{"Protocol"):		VLC,"Address":			0,"Port":0,"Serial settings":0}}},</v>
      </c>
    </row>
    <row r="161" spans="1:14" x14ac:dyDescent="0.2">
      <c r="A161" s="47">
        <v>1608</v>
      </c>
      <c r="B161" t="s">
        <v>2179</v>
      </c>
      <c r="C161" t="s">
        <v>2180</v>
      </c>
      <c r="D161" t="s">
        <v>1690</v>
      </c>
      <c r="E161" t="s">
        <v>2181</v>
      </c>
      <c r="F161" t="s">
        <v>1687</v>
      </c>
      <c r="N161" t="str">
        <f t="shared" si="2"/>
        <v>[{"Camera Information":{"Identifier":"camera.1608","Number":1608,"Group":C-16,"Name":C-16 6,9 ,"Location":C-16,"Description":C-16 6,9 ,"Symbol":"Fixed camera","Owner":"Túnels Barcelona Cadí","Municipality":"Sense Assignació","Kilometric Point":"6,9","Road":"C-16","Direction":"0","Latitude":"",""Longitude":"",""Manufacturer":"LANACCESS","Connection":{"Address"):10.136.34.148,"Multicast address":				239.136.34.148,"User":hello,"Password":world,"HTTP port":80,"ONVIF port":80,"RTSP port":554},"PTZ protocol":{"Protocol"):		VLC,"Address":			0,"Port":0,"Serial settings":0}}},</v>
      </c>
    </row>
    <row r="162" spans="1:14" x14ac:dyDescent="0.2">
      <c r="A162" s="47">
        <v>1609</v>
      </c>
      <c r="B162" t="s">
        <v>2182</v>
      </c>
      <c r="C162" t="s">
        <v>2183</v>
      </c>
      <c r="D162" t="s">
        <v>1690</v>
      </c>
      <c r="E162" t="s">
        <v>2184</v>
      </c>
      <c r="F162" t="s">
        <v>1687</v>
      </c>
      <c r="N162" t="str">
        <f t="shared" si="2"/>
        <v>[{"Camera Information":{"Identifier":"camera.1609","Number":1609,"Group":C-16,"Name":C-16 7,3 ,"Location":C-16,"Description":C-16 7,3 ,"Symbol":"Fixed camera","Owner":"Túnels Barcelona Cadí","Municipality":"Floresta","Kilometric Point":"7,3","Road":"C-16","Direction":"0","Latitude":"",""Longitude":"",""Manufacturer":"LANACCESS","Connection":{"Address"):10.136.34.149,"Multicast address":				239.136.34.149,"User":hello,"Password":world,"HTTP port":80,"ONVIF port":80,"RTSP port":554},"PTZ protocol":{"Protocol"):		VLC,"Address":			0,"Port":0,"Serial settings":0}}},</v>
      </c>
    </row>
    <row r="163" spans="1:14" x14ac:dyDescent="0.2">
      <c r="A163" s="47">
        <v>748</v>
      </c>
      <c r="B163" t="s">
        <v>2185</v>
      </c>
      <c r="C163" t="s">
        <v>2186</v>
      </c>
      <c r="D163" t="s">
        <v>2187</v>
      </c>
      <c r="E163" t="s">
        <v>2188</v>
      </c>
      <c r="F163" t="s">
        <v>2189</v>
      </c>
      <c r="N163" t="str">
        <f t="shared" si="2"/>
        <v>[{"Camera Information":{"Identifier":"camera.748","Number":748,"Group":AP-7/B-30,"Name":AP-7/B-30 152,7 Bellaterra,"Location":ACCESSOS NORD,"Description":AP-7/B-30 152,7 Bellaterra,"Symbol":"Fixed camera","Owner":"SCT","Municipality":"Cerdanyola del Vallès","Kilometric Point":"152,7","Road":"AP-7/B-30","Direction":"CRE","Latitude":"41,4878782360002",""Longitude":"2,08294272775936",""Manufacturer":"LANACCESS","Connection":{"Address"):10.137.229.39,"Multicast address":				239.137.229.39,"User":hello,"Password":world,"HTTP port":80,"ONVIF port":80,"RTSP port":554},"PTZ protocol":{"Protocol"):		Plettack,"Address":			15,"Port":9,"Serial settings":1200,8,E,1}}},</v>
      </c>
    </row>
    <row r="164" spans="1:14" x14ac:dyDescent="0.2">
      <c r="A164" s="47">
        <v>1610</v>
      </c>
      <c r="B164" t="s">
        <v>2190</v>
      </c>
      <c r="C164" t="s">
        <v>2191</v>
      </c>
      <c r="D164" t="s">
        <v>1690</v>
      </c>
      <c r="E164" t="s">
        <v>2192</v>
      </c>
      <c r="F164" t="s">
        <v>1687</v>
      </c>
      <c r="N164" t="str">
        <f t="shared" si="2"/>
        <v>[{"Camera Information":{"Identifier":"camera.1610","Number":1610,"Group":C-16,"Name":C-16 8,38 ,"Location":C-16,"Description":C-16 8,38 ,"Symbol":"Fixed camera","Owner":"Túnels Barcelona Cadí","Municipality":"Floresta","Kilometric Point":"8,38","Road":"C-16","Direction":"0","Latitude":"",""Longitude":"",""Manufacturer":"LANACCESS","Connection":{"Address"):10.136.34.150,"Multicast address":				239.136.34.150,"User":hello,"Password":world,"HTTP port":80,"ONVIF port":80,"RTSP port":554},"PTZ protocol":{"Protocol"):		VLC,"Address":			0,"Port":0,"Serial settings":0}}},</v>
      </c>
    </row>
    <row r="165" spans="1:14" x14ac:dyDescent="0.2">
      <c r="A165" s="47">
        <v>1611</v>
      </c>
      <c r="B165" t="s">
        <v>2193</v>
      </c>
      <c r="C165" t="s">
        <v>2194</v>
      </c>
      <c r="D165" t="s">
        <v>1690</v>
      </c>
      <c r="E165" t="s">
        <v>2195</v>
      </c>
      <c r="F165" t="s">
        <v>1687</v>
      </c>
      <c r="N165" t="str">
        <f t="shared" si="2"/>
        <v>[{"Camera Information":{"Identifier":"camera.1611","Number":1611,"Group":C-16,"Name":C-16 9,26 ,"Location":C-16,"Description":C-16 9,26 ,"Symbol":"Fixed camera","Owner":"Túnels Barcelona Cadí","Municipality":"Sant Cugat del Vallès","Kilometric Point":"9,26","Road":"C-16","Direction":"0","Latitude":"",""Longitude":"",""Manufacturer":"LANACCESS","Connection":{"Address"):10.136.34.151,"Multicast address":				239.136.34.151,"User":hello,"Password":world,"HTTP port":80,"ONVIF port":80,"RTSP port":554},"PTZ protocol":{"Protocol"):		VLC,"Address":			0,"Port":0,"Serial settings":0}}},</v>
      </c>
    </row>
    <row r="166" spans="1:14" x14ac:dyDescent="0.2">
      <c r="A166" s="47">
        <v>1612</v>
      </c>
      <c r="B166" t="s">
        <v>2196</v>
      </c>
      <c r="C166" t="s">
        <v>2197</v>
      </c>
      <c r="D166" t="s">
        <v>1690</v>
      </c>
      <c r="E166" t="s">
        <v>2198</v>
      </c>
      <c r="F166" t="s">
        <v>1687</v>
      </c>
      <c r="N166" t="str">
        <f t="shared" si="2"/>
        <v>[{"Camera Information":{"Identifier":"camera.1612","Number":1612,"Group":C-16,"Name":C-16 10,58 ,"Location":C-16,"Description":C-16 10,58 ,"Symbol":"Fixed camera","Owner":"Túnels Barcelona Cadí","Municipality":"Sant Cugat del Vallès","Kilometric Point":"10,58","Road":"C-16","Direction":"0","Latitude":"",""Longitude":"",""Manufacturer":"LANACCESS","Connection":{"Address"):10.136.34.152,"Multicast address":				239.136.34.152,"User":hello,"Password":world,"HTTP port":80,"ONVIF port":80,"RTSP port":554},"PTZ protocol":{"Protocol"):		VLC,"Address":			0,"Port":0,"Serial settings":0}}},</v>
      </c>
    </row>
    <row r="167" spans="1:14" x14ac:dyDescent="0.2">
      <c r="A167" s="47">
        <v>1613</v>
      </c>
      <c r="B167" t="s">
        <v>2199</v>
      </c>
      <c r="C167" t="s">
        <v>2200</v>
      </c>
      <c r="D167" t="s">
        <v>1690</v>
      </c>
      <c r="E167" t="s">
        <v>2201</v>
      </c>
      <c r="F167" t="s">
        <v>1687</v>
      </c>
      <c r="N167" t="str">
        <f t="shared" si="2"/>
        <v>[{"Camera Information":{"Identifier":"camera.1613","Number":1613,"Group":C-16,"Name":C-16 12,15 ,"Location":C-16,"Description":C-16 12,15 ,"Symbol":"Fixed camera","Owner":"Túnels Barcelona Cadí","Municipality":"Sant Cugat del Vallès","Kilometric Point":"12,15","Road":"C-16","Direction":"0","Latitude":"",""Longitude":"",""Manufacturer":"LANACCESS","Connection":{"Address"):10.136.34.153,"Multicast address":				239.136.34.153,"User":hello,"Password":world,"HTTP port":80,"ONVIF port":80,"RTSP port":554},"PTZ protocol":{"Protocol"):		VLC,"Address":			0,"Port":0,"Serial settings":0}}},</v>
      </c>
    </row>
    <row r="168" spans="1:14" x14ac:dyDescent="0.2">
      <c r="A168" s="47">
        <v>1614</v>
      </c>
      <c r="B168" t="s">
        <v>2202</v>
      </c>
      <c r="C168" t="s">
        <v>2203</v>
      </c>
      <c r="D168" t="s">
        <v>1690</v>
      </c>
      <c r="E168" t="s">
        <v>2204</v>
      </c>
      <c r="F168" t="s">
        <v>1687</v>
      </c>
      <c r="N168" t="str">
        <f t="shared" si="2"/>
        <v>[{"Camera Information":{"Identifier":"camera.1614","Number":1614,"Group":C-16,"Name":C-16 13,3 ,"Location":C-16,"Description":C-16 13,3 ,"Symbol":"Fixed camera","Owner":"Túnels Barcelona Cadí","Municipality":"Sant Cugat del Vallès","Kilometric Point":"13,3","Road":"C-16","Direction":"0","Latitude":"",""Longitude":"",""Manufacturer":"LANACCESS","Connection":{"Address"):10.136.34.154,"Multicast address":				239.136.34.154,"User":hello,"Password":world,"HTTP port":80,"ONVIF port":80,"RTSP port":554},"PTZ protocol":{"Protocol"):		VLC,"Address":			0,"Port":0,"Serial settings":0}}},</v>
      </c>
    </row>
    <row r="169" spans="1:14" x14ac:dyDescent="0.2">
      <c r="A169" s="47">
        <v>749</v>
      </c>
      <c r="B169" t="s">
        <v>2205</v>
      </c>
      <c r="C169" t="s">
        <v>2206</v>
      </c>
      <c r="D169" t="s">
        <v>2207</v>
      </c>
      <c r="E169" t="s">
        <v>2208</v>
      </c>
      <c r="F169" t="s">
        <v>2209</v>
      </c>
      <c r="N169" t="str">
        <f t="shared" si="2"/>
        <v>[{"Camera Information":{"Identifier":"camera.749","Number":749,"Group":AP-7/B-30,"Name":AP-7/B-30 153,3 St. Cugat,"Location":ACCESSOS NORD,"Description":AP-7/B-30 153,3 St. Cugat,"Symbol":"Fixed camera","Owner":"SCT","Municipality":"Cerdanyola del Vallès","Kilometric Point":"153,3","Road":"AP-7/B-30","Direction":"DEC","Latitude":"41,4881871836849",""Longitude":"2,07572484847644",""Manufacturer":"LANACCESS","Connection":{"Address"):10.137.229.40,"Multicast address":				239.137.229.40,"User":hello,"Password":world,"HTTP port":80,"ONVIF port":80,"RTSP port":554},"PTZ protocol":{"Protocol"):		Plettack,"Address":			14,"Port":9,"Serial settings":1200,8,E,1}}},</v>
      </c>
    </row>
    <row r="170" spans="1:14" x14ac:dyDescent="0.2">
      <c r="A170" s="47">
        <v>751</v>
      </c>
      <c r="B170" t="s">
        <v>2210</v>
      </c>
      <c r="C170" t="s">
        <v>2211</v>
      </c>
      <c r="D170" t="s">
        <v>2212</v>
      </c>
      <c r="E170" t="s">
        <v>2213</v>
      </c>
      <c r="F170" t="s">
        <v>2214</v>
      </c>
      <c r="N170" t="str">
        <f t="shared" si="2"/>
        <v>[{"Camera Information":{"Identifier":"camera.751","Number":751,"Group":AP-7/B-30,"Name":AP-7/B-30 154 St. Cugat,"Location":ACCESSOS NORD,"Description":AP-7/B-30 154 St. Cugat,"Symbol":"Fixed camera","Owner":"SCT","Municipality":"Cerdanyola del Vallès","Kilometric Point":"154","Road":"AP-7/B-30","Direction":"DEC","Latitude":"41,489778934767",""Longitude":"2,06750936646387",""Manufacturer":"LANACCESS","Connection":{"Address"):10.137.229.41,"Multicast address":				239.137.229.41,"User":hello,"Password":world,"HTTP port":80,"ONVIF port":80,"RTSP port":554},"PTZ protocol":{"Protocol"):		Plettack,"Address":			13,"Port":9,"Serial settings":1200,8,E,1}}},</v>
      </c>
    </row>
    <row r="171" spans="1:14" x14ac:dyDescent="0.2">
      <c r="A171" s="47">
        <v>752</v>
      </c>
      <c r="B171" t="s">
        <v>2215</v>
      </c>
      <c r="C171" t="s">
        <v>2216</v>
      </c>
      <c r="D171" t="s">
        <v>2217</v>
      </c>
      <c r="E171" t="s">
        <v>2218</v>
      </c>
      <c r="F171" t="s">
        <v>2219</v>
      </c>
      <c r="N171" t="str">
        <f t="shared" si="2"/>
        <v>[{"Camera Information":{"Identifier":"camera.752","Number":752,"Group":AP-7/B-30,"Name":AP-7/B-30 154,6 St. Cugat,"Location":ACCESSOS NORD,"Description":AP-7/B-30 154,6 St. Cugat,"Symbol":"Fixed camera","Owner":"SCT","Municipality":"Sant Cugat del Vallès","Kilometric Point":"154,6","Road":"AP-7/B-30","Direction":"DEC","Latitude":"41,489594663212",""Longitude":"2,05949543965841",""Manufacturer":"LANACCESS","Connection":{"Address"):10.137.229.42,"Multicast address":				239.137.229.42,"User":hello,"Password":world,"HTTP port":80,"ONVIF port":80,"RTSP port":554},"PTZ protocol":{"Protocol"):		Plettack,"Address":			12,"Port":9,"Serial settings":1200,8,E,1}}},</v>
      </c>
    </row>
    <row r="172" spans="1:14" x14ac:dyDescent="0.2">
      <c r="A172" s="47">
        <v>753</v>
      </c>
      <c r="B172" t="s">
        <v>2220</v>
      </c>
      <c r="C172" t="s">
        <v>2221</v>
      </c>
      <c r="D172" t="s">
        <v>2222</v>
      </c>
      <c r="E172" t="s">
        <v>2223</v>
      </c>
      <c r="F172" t="s">
        <v>2224</v>
      </c>
      <c r="N172" t="str">
        <f t="shared" si="2"/>
        <v>[{"Camera Information":{"Identifier":"camera.753","Number":753,"Group":AP-7/B-30,"Name":AP-7/B-30 155,6 St. Cugat,"Location":ACCESSOS NORD,"Description":AP-7/B-30 155,6 St. Cugat,"Symbol":"Fixed camera","Owner":"SCT","Municipality":"Sant Cugat del Vallès","Kilometric Point":"155,6","Road":"AP-7/B-30","Direction":"DEC","Latitude":"41,484928",""Longitude":"2,049162",""Manufacturer":"LANACCESS","Connection":{"Address"):10.137.229.43,"Multicast address":				239.137.229.43,"User":hello,"Password":world,"HTTP port":80,"ONVIF port":80,"RTSP port":554},"PTZ protocol":{"Protocol"):		Plettack,"Address":			11,"Port":9,"Serial settings":1200,8,E,1}}},</v>
      </c>
    </row>
    <row r="173" spans="1:14" x14ac:dyDescent="0.2">
      <c r="A173" s="47">
        <v>754</v>
      </c>
      <c r="B173" t="s">
        <v>2225</v>
      </c>
      <c r="C173" t="s">
        <v>2226</v>
      </c>
      <c r="D173" t="s">
        <v>2227</v>
      </c>
      <c r="E173" t="s">
        <v>2228</v>
      </c>
      <c r="F173" t="s">
        <v>2229</v>
      </c>
      <c r="N173" t="str">
        <f t="shared" si="2"/>
        <v>[{"Camera Information":{"Identifier":"camera.754","Number":754,"Group":AP-7/B-30,"Name":AP-7/B-30 157 St. Cugat,"Location":ACCESSOS NORD,"Description":AP-7/B-30 157 St. Cugat,"Symbol":"Fixed camera","Owner":"SCT","Municipality":"Sant Cugat del Vallès","Kilometric Point":"157","Road":"AP-7/B-30","Direction":"CRE","Latitude":"41,47485",""Longitude":"2,040423",""Manufacturer":"LANACCESS","Connection":{"Address"):10.137.229.44,"Multicast address":				239.137.229.44,"User":hello,"Password":world,"HTTP port":80,"ONVIF port":80,"RTSP port":554},"PTZ protocol":{"Protocol"):		Plettack,"Address":			10,"Port":9,"Serial settings":1200,8,E,1}}},</v>
      </c>
    </row>
    <row r="174" spans="1:14" x14ac:dyDescent="0.2">
      <c r="A174" s="47">
        <v>761</v>
      </c>
      <c r="B174" t="s">
        <v>2230</v>
      </c>
      <c r="C174" t="s">
        <v>2231</v>
      </c>
      <c r="D174" t="s">
        <v>2232</v>
      </c>
      <c r="E174" t="s">
        <v>2233</v>
      </c>
      <c r="F174" t="s">
        <v>2234</v>
      </c>
      <c r="N174" t="str">
        <f t="shared" si="2"/>
        <v>[{"Camera Information":{"Identifier":"camera.761","Number":761,"Group":AP-7,"Name":AP-7 164,965 Castellbisbal,"Location":ACCESSOS SUD,"Description":AP-7 164,965 Castellbisbal,"Symbol":"Fixed camera","Owner":"SCT","Municipality":"Sense Assignació","Kilometric Point":"164,965","Road":"AP-7","Direction":"CRE","Latitude":"41,4463669469392",""Longitude":"1,99505220711261",""Manufacturer":"AXIS","Connection":{"Address"):10.137.243.228,"Multicast address":				239.239.239.239,"User":root,"Password":root,"HTTP port":80,"ONVIF port":80,"RTSP port":554},"PTZ protocol":{"Protocol"):		Ultrak,"Address":			15,"Port":2222,"Serial settings":9600,8,E,1}}},</v>
      </c>
    </row>
    <row r="175" spans="1:14" x14ac:dyDescent="0.2">
      <c r="A175" s="47">
        <v>762</v>
      </c>
      <c r="B175" t="s">
        <v>2235</v>
      </c>
      <c r="C175" t="s">
        <v>2236</v>
      </c>
      <c r="D175" t="s">
        <v>2237</v>
      </c>
      <c r="E175" t="s">
        <v>2238</v>
      </c>
      <c r="F175" t="s">
        <v>2239</v>
      </c>
      <c r="N175" t="str">
        <f t="shared" si="2"/>
        <v>[{"Camera Information":{"Identifier":"camera.762","Number":762,"Group":AP-7,"Name":AP-7 166,6 Castellbisbal,"Location":ACCESSOS SUD,"Description":AP-7 166,6 Castellbisbal,"Symbol":"Fixed camera","Owner":"SCT","Municipality":"Sense Assignació","Kilometric Point":"166,6","Road":"AP-7","Direction":"CRE","Latitude":"41,4635822840648",""Longitude":"1,98031384624577",""Manufacturer":"AXIS","Connection":{"Address"):10.137.243.229,"Multicast address":				239.239.239.239,"User":root,"Password":root,"HTTP port":80,"ONVIF port":80,"RTSP port":554},"PTZ protocol":{"Protocol"):		Ultrak,"Address":			16,"Port":2222,"Serial settings":9600,8,E,1}}},</v>
      </c>
    </row>
    <row r="176" spans="1:14" x14ac:dyDescent="0.2">
      <c r="A176" s="47">
        <v>763</v>
      </c>
      <c r="B176" t="s">
        <v>2240</v>
      </c>
      <c r="C176" t="s">
        <v>2241</v>
      </c>
      <c r="D176" t="s">
        <v>2242</v>
      </c>
      <c r="E176" t="s">
        <v>2243</v>
      </c>
      <c r="F176" t="s">
        <v>2244</v>
      </c>
      <c r="N176" t="str">
        <f t="shared" si="2"/>
        <v>[{"Camera Information":{"Identifier":"camera.763","Number":763,"Group":AP-7,"Name":AP-7 168,112 Castellbisbal,"Location":ACCESSOS SUD,"Description":AP-7 168,112 Castellbisbal,"Symbol":"Fixed camera","Owner":"SCT","Municipality":"Sense Assignació","Kilometric Point":"168,112","Road":"AP-7","Direction":"DEC","Latitude":"41,4702485626849",""Longitude":"1,96491556819458",""Manufacturer":"AXIS","Connection":{"Address"):10.137.243.230,"Multicast address":				239.239.239.239,"User":root,"Password":root,"HTTP port":80,"ONVIF port":80,"RTSP port":554},"PTZ protocol":{"Protocol"):		Ultrak,"Address":			17,"Port":2222,"Serial settings":9600,8,E,1}}},</v>
      </c>
    </row>
    <row r="177" spans="1:14" x14ac:dyDescent="0.2">
      <c r="A177" s="47">
        <v>764</v>
      </c>
      <c r="B177" t="s">
        <v>2245</v>
      </c>
      <c r="C177" t="s">
        <v>2246</v>
      </c>
      <c r="D177" t="s">
        <v>2247</v>
      </c>
      <c r="E177" t="s">
        <v>2248</v>
      </c>
      <c r="F177" t="s">
        <v>2249</v>
      </c>
      <c r="N177" t="str">
        <f t="shared" si="2"/>
        <v>[{"Camera Information":{"Identifier":"camera.764","Number":764,"Group":AP-7,"Name":AP-7 169,722 Martorell,"Location":ACCESSOS SUD,"Description":AP-7 169,722 Martorell,"Symbol":"Fixed camera","Owner":"SCT","Municipality":"Sense Assignació","Kilometric Point":"169,722","Road":"AP-7","Direction":"CRE","Latitude":"41,4702642981393",""Longitude":"1,946939322333",""Manufacturer":"AXIS","Connection":{"Address"):10.137.243.231,"Multicast address":				239.239.239.239,"User":root,"Password":root,"HTTP port":80,"ONVIF port":80,"RTSP port":554},"PTZ protocol":{"Protocol"):		Ultrak,"Address":			18,"Port":2222,"Serial settings":9600,8,E,1}}},</v>
      </c>
    </row>
    <row r="178" spans="1:14" x14ac:dyDescent="0.2">
      <c r="A178" s="47">
        <v>765</v>
      </c>
      <c r="B178" t="s">
        <v>2250</v>
      </c>
      <c r="C178" t="s">
        <v>2251</v>
      </c>
      <c r="D178" t="s">
        <v>2252</v>
      </c>
      <c r="E178" t="s">
        <v>2253</v>
      </c>
      <c r="F178" t="s">
        <v>2254</v>
      </c>
      <c r="N178" t="str">
        <f t="shared" si="2"/>
        <v>[{"Camera Information":{"Identifier":"camera.765","Number":765,"Group":AP-7,"Name":AP-7 171,19 Peatge Martorell,"Location":ACCESSOS SUD,"Description":AP-7 171,19 Peatge Martorell,"Symbol":"Fixed camera","Owner":"SCT","Municipality":"Sense Assignació","Kilometric Point":"171,19","Road":"AP-7","Direction":"DEC","Latitude":"41,4719203050616",""Longitude":"1,92880171982273",""Manufacturer":"AXIS","Connection":{"Address"):10.137.243.232_x000D_,"Multicast address":				239.239.239.239,"User":,"Password":,"HTTP port":80,"ONVIF port":80,"RTSP port":554},"PTZ protocol":{"Protocol"):		Ultrak,"Address":			19,"Port":6,"Serial settings":9600,8,E,1}}},</v>
      </c>
    </row>
    <row r="179" spans="1:14" x14ac:dyDescent="0.2">
      <c r="A179" s="47">
        <v>766</v>
      </c>
      <c r="B179" t="s">
        <v>2255</v>
      </c>
      <c r="C179" t="s">
        <v>2256</v>
      </c>
      <c r="D179" t="s">
        <v>2257</v>
      </c>
      <c r="E179" t="s">
        <v>2258</v>
      </c>
      <c r="F179" t="s">
        <v>2259</v>
      </c>
      <c r="N179" t="str">
        <f t="shared" si="2"/>
        <v>[{"Camera Information":{"Identifier":"camera.766","Number":766,"Group":AP-7,"Name":AP-7 171,67 Peatge Martorell,"Location":ACCESSOS SUD,"Description":AP-7 171,67 Peatge Martorell,"Symbol":"Fixed camera","Owner":"SCT","Municipality":"Sense Assignació","Kilometric Point":"171,67","Road":"AP-7","Direction":"DEC","Latitude":"41,4666011521605",""Longitude":"1,91562713197391",""Manufacturer":"AXIS","Connection":{"Address"):10.137.243.233,"Multicast address":				239.239.239.239,"User":,"Password":,"HTTP port":80,"ONVIF port":80,"RTSP port":554},"PTZ protocol":{"Protocol"):		Ultrak,"Address":			20,"Port":6,"Serial settings":9600,8,E,1}}},</v>
      </c>
    </row>
    <row r="180" spans="1:14" x14ac:dyDescent="0.2">
      <c r="A180" s="47">
        <v>793</v>
      </c>
      <c r="B180" t="s">
        <v>2260</v>
      </c>
      <c r="C180" t="s">
        <v>2261</v>
      </c>
      <c r="D180" t="s">
        <v>1736</v>
      </c>
      <c r="E180" t="s">
        <v>2262</v>
      </c>
      <c r="F180" t="s">
        <v>2263</v>
      </c>
      <c r="N180" t="str">
        <f t="shared" si="2"/>
        <v>[{"Camera Information":{"Identifier":"camera.793","Number":793,"Group":AP-7,"Name":AP-7 258,9 Vila-Seca,"Location":AP-7 (S),"Description":AP-7 258,9 Vila-Seca,"Symbol":"Fixed camera","Owner":"SCT","Municipality":"Vila-seca","Kilometric Point":"258,9","Road":"AP-7","Direction":"0","Latitude":"",""Longitude":"",""Manufacturer":"AXIS","Connection":{"Address"):10.149.2.129,"Multicast address":				235.2.0.174,"User":,"Password":,"HTTP port":80,"ONVIF port":80,"RTSP port":554},"PTZ protocol":{"Protocol"):		LANACCESS,"Address":			0,"Port":80,"Serial settings":0}}},</v>
      </c>
    </row>
    <row r="181" spans="1:14" x14ac:dyDescent="0.2">
      <c r="A181" s="47">
        <v>797</v>
      </c>
      <c r="B181" t="s">
        <v>2264</v>
      </c>
      <c r="C181" t="s">
        <v>2265</v>
      </c>
      <c r="D181" t="s">
        <v>1736</v>
      </c>
      <c r="E181" t="s">
        <v>2266</v>
      </c>
      <c r="F181" t="s">
        <v>2263</v>
      </c>
      <c r="N181" t="str">
        <f t="shared" si="2"/>
        <v>[{"Camera Information":{"Identifier":"camera.797","Number":797,"Group":AP-7,"Name":AP-7 270,8 Mont-Roig del Camp,"Location":AP-7 (S),"Description":AP-7 270,8 Mont-Roig del Camp,"Symbol":"Fixed camera","Owner":"SCT","Municipality":"Mont-roig del Camp","Kilometric Point":"270,8","Road":"AP-7","Direction":"0","Latitude":"",""Longitude":"",""Manufacturer":"AXIS","Connection":{"Address"):10.149.3.129,"Multicast address":				235.2.0.176,"User":,"Password":,"HTTP port":80,"ONVIF port":80,"RTSP port":554},"PTZ protocol":{"Protocol"):		LANACCESS,"Address":			0,"Port":80,"Serial settings":0}}},</v>
      </c>
    </row>
    <row r="182" spans="1:14" x14ac:dyDescent="0.2">
      <c r="A182" s="47">
        <v>798</v>
      </c>
      <c r="B182" t="s">
        <v>2267</v>
      </c>
      <c r="C182" t="s">
        <v>2268</v>
      </c>
      <c r="D182" t="s">
        <v>1736</v>
      </c>
      <c r="E182" t="s">
        <v>2269</v>
      </c>
      <c r="F182" t="s">
        <v>2263</v>
      </c>
      <c r="N182" t="str">
        <f t="shared" si="2"/>
        <v>[{"Camera Information":{"Identifier":"camera.798","Number":798,"Group":AP-7,"Name":AP-7 274,8 Mont-Roig del Camp,"Location":AP-7 (S),"Description":AP-7 274,8 Mont-Roig del Camp,"Symbol":"Fixed camera","Owner":"SCT","Municipality":"Mont-roig del Camp","Kilometric Point":"274,8","Road":"AP-7","Direction":"0","Latitude":"",""Longitude":"",""Manufacturer":"AXIS","Connection":{"Address"):10.149.3.130,"Multicast address":				235.2.0.175,"User":,"Password":,"HTTP port":80,"ONVIF port":80,"RTSP port":554},"PTZ protocol":{"Protocol"):		LANACCESS,"Address":			0,"Port":80,"Serial settings":0}}},</v>
      </c>
    </row>
    <row r="183" spans="1:14" x14ac:dyDescent="0.2">
      <c r="A183" s="47">
        <v>802</v>
      </c>
      <c r="B183" t="s">
        <v>2270</v>
      </c>
      <c r="C183" t="s">
        <v>2271</v>
      </c>
      <c r="D183" t="s">
        <v>1690</v>
      </c>
      <c r="E183" t="s">
        <v>2272</v>
      </c>
      <c r="F183" t="s">
        <v>2263</v>
      </c>
      <c r="N183" t="str">
        <f t="shared" si="2"/>
        <v>[{"Camera Information":{"Identifier":"camera.802","Number":802,"Group":AP-7,"Name":AP-7 288 Vandellós,"Location":AP-7 (N),"Description":AP-7 288 Vandellós,"Symbol":"Fixed camera","Owner":"SCT","Municipality":"Vandellòs i l"Hospitalet de l"Infant","Kilometric Point":"288","Road":"AP-7","Direction":"0","Latitude":"",""Longitude":"",""Manufacturer":"LANACCESS","Connection":{"Address"):10.149.3.131,"Multicast address":				235.2.0.177,"User":,"Password":,"HTTP port":80,"ONVIF port":80,"RTSP port":554},"PTZ protocol":{"Protocol"):		LANACCESS,"Address":			0,"Port":80,"Serial settings":0}}},</v>
      </c>
    </row>
    <row r="184" spans="1:14" x14ac:dyDescent="0.2">
      <c r="A184" s="47">
        <v>803</v>
      </c>
      <c r="B184" t="s">
        <v>2273</v>
      </c>
      <c r="C184" t="s">
        <v>2274</v>
      </c>
      <c r="D184" t="s">
        <v>1690</v>
      </c>
      <c r="E184" t="s">
        <v>2275</v>
      </c>
      <c r="F184" t="s">
        <v>2263</v>
      </c>
      <c r="N184" t="str">
        <f t="shared" si="2"/>
        <v>[{"Camera Information":{"Identifier":"camera.803","Number":803,"Group":AP-7,"Name":AP-7 295,2 L"Ametlla de Mar,"Location":AP-7 (S),"Description":AP-7 295,2 L"Ametlla de Mar,"Symbol":"Fixed camera","Owner":"SCT","Municipality":"Ametlla de Mar","Kilometric Point":"295,2","Road":"AP-7","Direction":"0","Latitude":"",""Longitude":"",""Manufacturer":"LANACCESS","Connection":{"Address"):10.149.4.129,"Multicast address":				235.2.0.178,"User":,"Password":,"HTTP port":80,"ONVIF port":80,"RTSP port":554},"PTZ protocol":{"Protocol"):		LANACCESS,"Address":			0,"Port":80,"Serial settings":0}}},</v>
      </c>
    </row>
    <row r="185" spans="1:14" x14ac:dyDescent="0.2">
      <c r="A185" s="47">
        <v>807</v>
      </c>
      <c r="B185" t="s">
        <v>2276</v>
      </c>
      <c r="C185" t="s">
        <v>2277</v>
      </c>
      <c r="D185" t="s">
        <v>1690</v>
      </c>
      <c r="E185" t="s">
        <v>2278</v>
      </c>
      <c r="F185" t="s">
        <v>2263</v>
      </c>
      <c r="N185" t="str">
        <f t="shared" si="2"/>
        <v>[{"Camera Information":{"Identifier":"camera.807","Number":807,"Group":AP-7,"Name":AP-7 303,5 El Perelló,"Location":AP-7 (S),"Description":AP-7 303,5 El Perelló,"Symbol":"Fixed camera","Owner":"SCT","Municipality":"Perelló","Kilometric Point":"303,5","Road":"AP-7","Direction":"0","Latitude":"",""Longitude":"",""Manufacturer":"LANACCESS","Connection":{"Address"):10.149.15.129,"Multicast address":				235.2.0.179,"User":,"Password":,"HTTP port":80,"ONVIF port":80,"RTSP port":554},"PTZ protocol":{"Protocol"):		LANACCESS,"Address":			0,"Port":80,"Serial settings":0}}},</v>
      </c>
    </row>
    <row r="186" spans="1:14" x14ac:dyDescent="0.2">
      <c r="A186" s="47">
        <v>818</v>
      </c>
      <c r="B186" t="s">
        <v>2279</v>
      </c>
      <c r="C186" t="s">
        <v>2280</v>
      </c>
      <c r="D186" t="s">
        <v>1690</v>
      </c>
      <c r="E186" t="s">
        <v>2281</v>
      </c>
      <c r="F186" t="s">
        <v>2263</v>
      </c>
      <c r="N186" t="str">
        <f t="shared" si="2"/>
        <v>[{"Camera Information":{"Identifier":"camera.818","Number":818,"Group":AP-7,"Name":AP-7 333,3 Freginals,"Location":AP-7 (S),"Description":AP-7 333,3 Freginals,"Symbol":"Fixed camera","Owner":"SCT","Municipality":"Freginals","Kilometric Point":"333,3","Road":"AP-7","Direction":"0","Latitude":"",""Longitude":"",""Manufacturer":"LANACCESS","Connection":{"Address"):10.149.6.129,"Multicast address":				235.2.0.180,"User":,"Password":,"HTTP port":80,"ONVIF port":80,"RTSP port":554},"PTZ protocol":{"Protocol"):		LANACCESS,"Address":			0,"Port":80,"Serial settings":0}}},</v>
      </c>
    </row>
    <row r="187" spans="1:14" x14ac:dyDescent="0.2">
      <c r="A187" s="47">
        <v>819</v>
      </c>
      <c r="B187" t="s">
        <v>2282</v>
      </c>
      <c r="C187" t="s">
        <v>2283</v>
      </c>
      <c r="D187" t="s">
        <v>1690</v>
      </c>
      <c r="E187" t="s">
        <v>2284</v>
      </c>
      <c r="F187" t="s">
        <v>2263</v>
      </c>
      <c r="N187" t="str">
        <f t="shared" si="2"/>
        <v>[{"Camera Information":{"Identifier":"camera.819","Number":819,"Group":AP-7,"Name":AP-7 337,3 Ulldecona,"Location":AP-7 (S),"Description":AP-7 337,3 Ulldecona,"Symbol":"Fixed camera","Owner":"SCT","Municipality":"Ulldecona","Kilometric Point":"337,3","Road":"AP-7","Direction":"0","Latitude":"",""Longitude":"",""Manufacturer":"LANACCESS","Connection":{"Address"):10.149.7.129,"Multicast address":				235.2.0.181,"User":,"Password":,"HTTP port":80,"ONVIF port":80,"RTSP port":554},"PTZ protocol":{"Protocol"):		LANACCESS,"Address":			0,"Port":80,"Serial settings":0}}},</v>
      </c>
    </row>
    <row r="188" spans="1:14" x14ac:dyDescent="0.2">
      <c r="A188" s="47">
        <v>820</v>
      </c>
      <c r="B188" t="s">
        <v>2285</v>
      </c>
      <c r="C188" t="s">
        <v>2286</v>
      </c>
      <c r="D188" t="s">
        <v>1690</v>
      </c>
      <c r="E188" t="s">
        <v>2287</v>
      </c>
      <c r="F188" t="s">
        <v>2263</v>
      </c>
      <c r="N188" t="str">
        <f t="shared" si="2"/>
        <v>[{"Camera Information":{"Identifier":"camera.820","Number":820,"Group":AP-7,"Name":AP-7 341,3 Ulldecona,"Location":AP-7 (S),"Description":AP-7 341,3 Ulldecona,"Symbol":"Fixed camera","Owner":"SCT","Municipality":"Ulldecona","Kilometric Point":"341,3","Road":"AP-7","Direction":"0","Latitude":"",""Longitude":"",""Manufacturer":"LANACCESS","Connection":{"Address"):10.149.7.130,"Multicast address":				235.2.0.182,"User":,"Password":,"HTTP port":80,"ONVIF port":80,"RTSP port":554},"PTZ protocol":{"Protocol"):		LANACCESS,"Address":			0,"Port":80,"Serial settings":0}}},</v>
      </c>
    </row>
    <row r="189" spans="1:14" x14ac:dyDescent="0.2">
      <c r="A189" s="47">
        <v>1101</v>
      </c>
      <c r="B189" t="s">
        <v>2288</v>
      </c>
      <c r="C189" t="s">
        <v>2289</v>
      </c>
      <c r="D189" t="s">
        <v>2290</v>
      </c>
      <c r="E189" t="s">
        <v>2291</v>
      </c>
      <c r="F189" t="s">
        <v>2292</v>
      </c>
      <c r="N189" t="str">
        <f t="shared" si="2"/>
        <v>[{"Camera Information":{"Identifier":"camera.1101","Number":1101,"Group":A-2,"Name":A-2 609,2 Cornellà,"Location":ACCESSOS SUD,"Description":A-2 609,2 Cornellà,"Symbol":"Fixed camera","Owner":"SCT","Municipality":"Cornellà de Llobregat","Kilometric Point":"609,2","Road":"A-2","Direction":"DEC","Latitude":"41,3463401694921",""Longitude":"2,07411151347034",""Manufacturer":"AXIS","Connection":{"Address"):10.137.245.36,"Multicast address":				239.239.239.239,"User":,"Password":,"HTTP port":80,"ONVIF port":80,"RTSP port":554},"PTZ protocol":{"Protocol"):		Ultrak,"Address":			21,"Port":2222,"Serial settings":9600,8,E,1}}},</v>
      </c>
    </row>
    <row r="190" spans="1:14" x14ac:dyDescent="0.2">
      <c r="A190" s="47">
        <v>1102</v>
      </c>
      <c r="B190" t="s">
        <v>2293</v>
      </c>
      <c r="C190" t="s">
        <v>2294</v>
      </c>
      <c r="D190" t="s">
        <v>2295</v>
      </c>
      <c r="E190" t="s">
        <v>2296</v>
      </c>
      <c r="F190" t="s">
        <v>2297</v>
      </c>
      <c r="N190" t="str">
        <f t="shared" si="2"/>
        <v>[{"Camera Information":{"Identifier":"camera.1102","Number":1102,"Group":A-2,"Name":A-2 608,07 St. Joan Despí,"Location":ACCESSOS SUD,"Description":A-2 608,07 St. Joan Despí,"Symbol":"Fixed camera","Owner":"SCT","Municipality":"Sant Joan Despí","Kilometric Point":"608,07","Road":"A-2","Direction":"CRE","Latitude":"41,3496881054907",""Longitude":"2,06125565760358",""Manufacturer":"AXIS","Connection":{"Address"):10.137.245.37,"Multicast address":				239.239.239.239,"User":root,"Password":root,"HTTP port":80,"ONVIF port":80,"RTSP port":554},"PTZ protocol":{"Protocol"):		Ultrak,"Address":			22,"Port":2222,"Serial settings":9600,8,E,1}}},</v>
      </c>
    </row>
    <row r="191" spans="1:14" x14ac:dyDescent="0.2">
      <c r="A191" s="47">
        <v>1103</v>
      </c>
      <c r="B191" t="s">
        <v>2298</v>
      </c>
      <c r="C191" t="s">
        <v>2299</v>
      </c>
      <c r="D191" t="s">
        <v>2300</v>
      </c>
      <c r="E191" t="s">
        <v>2301</v>
      </c>
      <c r="F191" t="s">
        <v>2302</v>
      </c>
      <c r="N191" t="str">
        <f t="shared" si="2"/>
        <v>[{"Camera Information":{"Identifier":"camera.1103","Number":1103,"Group":A-2,"Name":A-2 607,4 Enllaç C-245,"Location":ACCESSOS SUD,"Description":A-2 607,4 Enllaç C-245,"Symbol":"Fixed camera","Owner":"SCT","Municipality":"Sant Joan Despí","Kilometric Point":"607,4","Road":"A-2","Direction":"CRE","Latitude":"41,3535348059175",""Longitude":"2,05509555507675",""Manufacturer":"AXIS","Connection":{"Address"):10.137.245.38,"Multicast address":				239.239.239.239,"User":root,"Password":root,"HTTP port":80,"ONVIF port":80,"RTSP port":554},"PTZ protocol":{"Protocol"):		Ultrak,"Address":			23,"Port":2222,"Serial settings":9600,8,E,1}}},</v>
      </c>
    </row>
    <row r="192" spans="1:14" x14ac:dyDescent="0.2">
      <c r="A192" s="47">
        <v>1104</v>
      </c>
      <c r="B192" t="s">
        <v>2303</v>
      </c>
      <c r="C192" t="s">
        <v>2304</v>
      </c>
      <c r="D192" t="s">
        <v>2305</v>
      </c>
      <c r="E192" t="s">
        <v>2306</v>
      </c>
      <c r="F192" t="s">
        <v>2307</v>
      </c>
      <c r="N192" t="str">
        <f t="shared" si="2"/>
        <v>[{"Camera Information":{"Identifier":"camera.1104","Number":1104,"Group":A-2,"Name":A-2 606,14 Sant Joan Despí,"Location":ACCESSOS SUD,"Description":A-2 606,14 Sant Joan Despí,"Symbol":"Fixed camera","Owner":"SCT","Municipality":"Sant Joan Despí","Kilometric Point":"606,14","Road":"A-2","Direction":"DEC","Latitude":"41,3635471748068",""Longitude":"2,05072532406473",""Manufacturer":"AXIS","Connection":{"Address"):10.137.245.39,"Multicast address":				239.239.239.239,"User":root,"Password":root,"HTTP port":80,"ONVIF port":80,"RTSP port":554},"PTZ protocol":{"Protocol"):		Ultrak,"Address":			24,"Port":2222,"Serial settings":9600,8,E,1}}},</v>
      </c>
    </row>
    <row r="193" spans="1:14" x14ac:dyDescent="0.2">
      <c r="A193" s="47">
        <v>1105</v>
      </c>
      <c r="B193" t="s">
        <v>2308</v>
      </c>
      <c r="C193" t="s">
        <v>2309</v>
      </c>
      <c r="D193" t="s">
        <v>2310</v>
      </c>
      <c r="E193" t="s">
        <v>2311</v>
      </c>
      <c r="F193" t="s">
        <v>2312</v>
      </c>
      <c r="N193" t="str">
        <f t="shared" si="2"/>
        <v>[{"Camera Information":{"Identifier":"camera.1105","Number":1105,"Group":A-2,"Name":A-2 605,58 S. Feliu Llob.,"Location":ACCESSOS SUD,"Description":A-2 605,58 S. Feliu Llob.,"Symbol":"Fixed camera","Owner":"SCT","Municipality":"Sant Feliu de Llobregat","Kilometric Point":"605,58","Road":"A-2","Direction":"DEC","Latitude":"41,3681594844318",""Longitude":"2,0462258493837",""Manufacturer":"AXIS","Connection":{"Address"):10.137.245.40,"Multicast address":				239.239.239.239,"User":root,"Password":root,"HTTP port":80,"ONVIF port":80,"RTSP port":554},"PTZ protocol":{"Protocol"):		Ultrak,"Address":			25,"Port":2222,"Serial settings":9600,8,E,1}}},</v>
      </c>
    </row>
    <row r="194" spans="1:14" x14ac:dyDescent="0.2">
      <c r="A194" s="47">
        <v>1106</v>
      </c>
      <c r="B194" t="s">
        <v>2313</v>
      </c>
      <c r="C194" t="s">
        <v>2314</v>
      </c>
      <c r="D194" t="s">
        <v>2315</v>
      </c>
      <c r="E194" t="s">
        <v>2316</v>
      </c>
      <c r="F194" t="s">
        <v>2317</v>
      </c>
      <c r="N194" t="str">
        <f t="shared" si="2"/>
        <v>[{"Camera Information":{"Identifier":"camera.1106","Number":1106,"Group":A-2 (Baix),"Name":A-2 (Baix) 603,363 Enllaç B-23,"Location":ACCESSOS SUD,"Description":A-2 (Baix) 603,363 Enllaç B-23,"Symbol":"Fixed camera","Owner":"SCT","Municipality":"Sant Feliu de Llobregat","Kilometric Point":"603,363","Road":"A-2 (Baix)","Direction":"CRE","Latitude":"41,3803828651366",""Longitude":"2,02457583431813",""Manufacturer":"AXIS","Connection":{"Address"):10.137.245.41,"Multicast address":				239.239.239.239,"User":root,"Password":root,"HTTP port":80,"ONVIF port":80,"RTSP port":554},"PTZ protocol":{"Protocol"):		Plettack,"Address":			23,"Port":2222,"Serial settings":9600,8,E,1}}},</v>
      </c>
    </row>
    <row r="195" spans="1:14" x14ac:dyDescent="0.2">
      <c r="A195" s="47">
        <v>1107</v>
      </c>
      <c r="B195" t="s">
        <v>2318</v>
      </c>
      <c r="C195" t="s">
        <v>2319</v>
      </c>
      <c r="D195" t="s">
        <v>2320</v>
      </c>
      <c r="E195" t="s">
        <v>2321</v>
      </c>
      <c r="F195" t="s">
        <v>2322</v>
      </c>
      <c r="N195" t="str">
        <f t="shared" ref="N195:N258" si="3">CONCATENATE(B195,C195,D195,E195,F195)</f>
        <v>[{"Camera Information":{"Identifier":"camera.1107","Number":1107,"Group":A-2 (Baix),"Name":A-2 (Baix) 602,55 Sant Vicenç H.,"Location":ACCESSOS SUD,"Description":A-2 (Baix) 602,55 Sant Vicenç H.,"Symbol":"Fixed camera","Owner":"SCT","Municipality":"Sant Vicenç dels Horts","Kilometric Point":"602,55","Road":"A-2 (Baix)","Direction":"CRE","Latitude":"41,3879338169916",""Longitude":"2,01996441591386",""Manufacturer":"AXIS","Connection":{"Address"):10.137.245.42,"Multicast address":				239.239.239.239,"User":root,"Password":root,"HTTP port":80,"ONVIF port":80,"RTSP port":554},"PTZ protocol":{"Protocol"):		Plettack,"Address":			22,"Port":2222,"Serial settings":9600,8,E,1}}},</v>
      </c>
    </row>
    <row r="196" spans="1:14" x14ac:dyDescent="0.2">
      <c r="A196" s="47">
        <v>1108</v>
      </c>
      <c r="B196" t="s">
        <v>2323</v>
      </c>
      <c r="C196" t="s">
        <v>2324</v>
      </c>
      <c r="D196" t="s">
        <v>2325</v>
      </c>
      <c r="E196" t="s">
        <v>2326</v>
      </c>
      <c r="F196" t="s">
        <v>2327</v>
      </c>
      <c r="N196" t="str">
        <f t="shared" si="3"/>
        <v>[{"Camera Information":{"Identifier":"camera.1108","Number":1108,"Group":A-2 (Baix),"Name":A-2 (Baix) 601,325 Sant Vicenç H.,"Location":ACCESSOS SUD,"Description":A-2 (Baix) 601,325 Sant Vicenç H.,"Symbol":"Fixed camera","Owner":"SCT","Municipality":"Sant Vicenç dels Horts","Kilometric Point":"601,325","Road":"A-2 (Baix)","Direction":"DEC","Latitude":"41,3985764842925",""Longitude":"2,01535111166767",""Manufacturer":"AXIS","Connection":{"Address"):10.137.245.43,"Multicast address":				239.239.239.239,"User":root,"Password":root,"HTTP port":80,"ONVIF port":80,"RTSP port":554},"PTZ protocol":{"Protocol"):		Plettack,"Address":			21,"Port":2222,"Serial settings":9600,8,E,1}}},</v>
      </c>
    </row>
    <row r="197" spans="1:14" x14ac:dyDescent="0.2">
      <c r="A197" s="47">
        <v>1109</v>
      </c>
      <c r="B197" t="s">
        <v>2328</v>
      </c>
      <c r="C197" t="s">
        <v>2329</v>
      </c>
      <c r="D197" t="s">
        <v>2330</v>
      </c>
      <c r="E197" t="s">
        <v>2331</v>
      </c>
      <c r="F197" t="s">
        <v>2332</v>
      </c>
      <c r="N197" t="str">
        <f t="shared" si="3"/>
        <v>[{"Camera Information":{"Identifier":"camera.1109","Number":1109,"Group":A-2 (Baix),"Name":A-2 (Baix) 600,077 Pallejà,"Location":ACCESSOS SUD,"Description":A-2 (Baix) 600,077 Pallejà,"Symbol":"Fixed camera","Owner":"SCT","Municipality":"Pallejà","Kilometric Point":"600,077","Road":"A-2 (Baix)","Direction":"DEC","Latitude":"41,4092093460317",""Longitude":"2,00940511687173",""Manufacturer":"AXIS","Connection":{"Address"):10.137.241.100,"Multicast address":				239.239.239.239,"User":root,"Password":root,"HTTP port":80,"ONVIF port":80,"RTSP port":554},"PTZ protocol":{"Protocol"):		Plettack,"Address":			20,"Port":2222,"Serial settings":9600,8,E,1}}},</v>
      </c>
    </row>
    <row r="198" spans="1:14" x14ac:dyDescent="0.2">
      <c r="A198" s="47">
        <v>1110</v>
      </c>
      <c r="B198" t="s">
        <v>2333</v>
      </c>
      <c r="C198" t="s">
        <v>2334</v>
      </c>
      <c r="D198" t="s">
        <v>2335</v>
      </c>
      <c r="E198" t="s">
        <v>2336</v>
      </c>
      <c r="F198" t="s">
        <v>2337</v>
      </c>
      <c r="N198" t="str">
        <f t="shared" si="3"/>
        <v>[{"Camera Information":{"Identifier":"camera.1110","Number":1110,"Group":A-2 (Baix),"Name":A-2 (Baix) 598,59 Enllaç B-24,"Location":ACCESSOS SUD,"Description":A-2 (Baix) 598,59 Enllaç B-24,"Symbol":"Fixed camera","Owner":"SCT","Municipality":"Pallejà","Kilometric Point":"598,59","Road":"A-2 (Baix)","Direction":"DEC","Latitude":"41,4201509198099",""Longitude":"2,00359206291252",""Manufacturer":"AXIS","Connection":{"Address"):10.137.241.101,"Multicast address":				239.239.239.239,"User":root,"Password":root,"HTTP port":80,"ONVIF port":80,"RTSP port":554},"PTZ protocol":{"Protocol"):		Plettack,"Address":			19,"Port":2222,"Serial settings":9600,8,E,1}}},</v>
      </c>
    </row>
    <row r="199" spans="1:14" x14ac:dyDescent="0.2">
      <c r="A199" s="47">
        <v>1111</v>
      </c>
      <c r="B199" t="s">
        <v>2338</v>
      </c>
      <c r="C199" t="s">
        <v>2339</v>
      </c>
      <c r="D199" t="s">
        <v>2340</v>
      </c>
      <c r="E199" t="s">
        <v>2341</v>
      </c>
      <c r="F199" t="s">
        <v>2342</v>
      </c>
      <c r="N199" t="str">
        <f t="shared" si="3"/>
        <v>[{"Camera Information":{"Identifier":"camera.1111","Number":1111,"Group":A-2 (Baix),"Name":A-2 (Baix) 597,279 Pallejà,"Location":ACCESSOS SUD,"Description":A-2 (Baix) 597,279 Pallejà,"Symbol":"Fixed camera","Owner":"SCT","Municipality":"Pallejà","Kilometric Point":"597,279","Road":"A-2 (Baix)","Direction":"DEC","Latitude":"41,4309121293801",""Longitude":"1,99643073183331",""Manufacturer":"AXIS","Connection":{"Address"):10.137.241.102,"Multicast address":				239.239.239.239,"User":root,"Password":root,"HTTP port":80,"ONVIF port":80,"RTSP port":554},"PTZ protocol":{"Protocol"):		Axis,"Address":			0,"Port":0,"Serial settings":9600,8,N,1}}},</v>
      </c>
    </row>
    <row r="200" spans="1:14" x14ac:dyDescent="0.2">
      <c r="A200" s="47">
        <v>1112</v>
      </c>
      <c r="B200" t="s">
        <v>2343</v>
      </c>
      <c r="C200" t="s">
        <v>2344</v>
      </c>
      <c r="D200" t="s">
        <v>2345</v>
      </c>
      <c r="E200" t="s">
        <v>2346</v>
      </c>
      <c r="F200" t="s">
        <v>2347</v>
      </c>
      <c r="N200" t="str">
        <f t="shared" si="3"/>
        <v>[{"Camera Information":{"Identifier":"camera.1112","Number":1112,"Group":A-2 (Baix),"Name":A-2 (Baix) 595,743 St. Andreu Bar,"Location":ACCESSOS SUD,"Description":A-2 (Baix) 595,743 St. Andreu Bar,"Symbol":"Fixed camera","Owner":"SCT","Municipality":"Sant Andreu de la Barca","Kilometric Point":"595,743","Road":"A-2 (Baix)","Direction":"DEC","Latitude":"41,4416345165477",""Longitude":"1,98595805476605",""Manufacturer":"AXIS","Connection":{"Address"):10.137.241.103,"Multicast address":				239.239.239.239,"User":,"Password":,"HTTP port":80,"ONVIF port":80,"RTSP port":554},"PTZ protocol":{"Protocol"):		Plettack,"Address":			17,"Port":2222,"Serial settings":9600,8,E,1}}},</v>
      </c>
    </row>
    <row r="201" spans="1:14" x14ac:dyDescent="0.2">
      <c r="A201" s="47">
        <v>1113</v>
      </c>
      <c r="B201" t="s">
        <v>2348</v>
      </c>
      <c r="C201" t="s">
        <v>2349</v>
      </c>
      <c r="D201" t="s">
        <v>2350</v>
      </c>
      <c r="E201" t="s">
        <v>2351</v>
      </c>
      <c r="F201" t="s">
        <v>2352</v>
      </c>
      <c r="N201" t="str">
        <f t="shared" si="3"/>
        <v>[{"Camera Information":{"Identifier":"camera.1113","Number":1113,"Group":A-2 (Baix),"Name":A-2 (Baix) 594,127 St. Andreu Bar,"Location":ACCESSOS SUD,"Description":A-2 (Baix) 594,127 St. Andreu Bar,"Symbol":"Fixed camera","Owner":"SCT","Municipality":"Sant Andreu de la Barca","Kilometric Point":"594,127","Road":"A-2 (Baix)","Direction":"DEC","Latitude":"41,4536066309823",""Longitude":"1,97587896709643",""Manufacturer":"AXIS","Connection":{"Address"):10.137.241.104,"Multicast address":				239.239.239.239,"User":,"Password":,"HTTP port":80,"ONVIF port":80,"RTSP port":554},"PTZ protocol":{"Protocol"):		Plettack,"Address":			16,"Port":2222,"Serial settings":9600,8,E,1}}},</v>
      </c>
    </row>
    <row r="202" spans="1:14" x14ac:dyDescent="0.2">
      <c r="A202" s="47">
        <v>1114</v>
      </c>
      <c r="B202" t="s">
        <v>2353</v>
      </c>
      <c r="C202" t="s">
        <v>2354</v>
      </c>
      <c r="D202" t="s">
        <v>2355</v>
      </c>
      <c r="E202" t="s">
        <v>2356</v>
      </c>
      <c r="F202" t="s">
        <v>2357</v>
      </c>
      <c r="N202" t="str">
        <f t="shared" si="3"/>
        <v>[{"Camera Information":{"Identifier":"camera.1114","Number":1114,"Group":A-2 (Baix),"Name":A-2 (Baix) 592,576 Castellbisbal,"Location":ACCESSOS SUD,"Description":A-2 (Baix) 592,576 Castellbisbal,"Symbol":"Fixed camera","Owner":"SCT","Municipality":"Castellbisbal","Kilometric Point":"592,576","Road":"A-2 (Baix)","Direction":"DEC","Latitude":"41,4662214720919",""Longitude":"1,96901452230595",""Manufacturer":"AXIS","Connection":{"Address"):10.137.241.105,"Multicast address":				239.239.239.239,"User":,"Password":,"HTTP port":80,"ONVIF port":80,"RTSP port":554},"PTZ protocol":{"Protocol"):		Plettack,"Address":			15,"Port":2222,"Serial settings":9600,8,E,1}}},</v>
      </c>
    </row>
    <row r="203" spans="1:14" x14ac:dyDescent="0.2">
      <c r="A203" s="47">
        <v>1115</v>
      </c>
      <c r="B203" t="s">
        <v>2358</v>
      </c>
      <c r="C203" t="s">
        <v>2359</v>
      </c>
      <c r="D203" t="s">
        <v>2360</v>
      </c>
      <c r="E203" t="s">
        <v>2361</v>
      </c>
      <c r="F203" t="s">
        <v>2362</v>
      </c>
      <c r="N203" t="str">
        <f t="shared" si="3"/>
        <v>[{"Camera Information":{"Identifier":"camera.1115","Number":1115,"Group":A-2 (Baix),"Name":A-2 (Baix) 591,509 Castellbisbal,"Location":ACCESSOS SUD,"Description":A-2 (Baix) 591,509 Castellbisbal,"Symbol":"Fixed camera","Owner":"SCT","Municipality":"Castellbisbal","Kilometric Point":"591,509","Road":"A-2 (Baix)","Direction":"DEC","Latitude":"41,4717841875527",""Longitude":"1,95799598956839",""Manufacturer":"AXIS","Connection":{"Address"):10.137.241.106,"Multicast address":				239.239.239.239,"User":,"Password":,"HTTP port":80,"ONVIF port":80,"RTSP port":554},"PTZ protocol":{"Protocol"):		Plettack,"Address":			14,"Port":2222,"Serial settings":9600,8,E,1}}},</v>
      </c>
    </row>
    <row r="204" spans="1:14" x14ac:dyDescent="0.2">
      <c r="A204" s="47">
        <v>1116</v>
      </c>
      <c r="B204" t="s">
        <v>2363</v>
      </c>
      <c r="C204" t="s">
        <v>2364</v>
      </c>
      <c r="D204" t="s">
        <v>2365</v>
      </c>
      <c r="E204" t="s">
        <v>2366</v>
      </c>
      <c r="F204" t="s">
        <v>2367</v>
      </c>
      <c r="N204" t="str">
        <f t="shared" si="3"/>
        <v>[{"Camera Information":{"Identifier":"camera.1116","Number":1116,"Group":A-2 (Baix),"Name":A-2 (Baix) 590,63 Castellbisbal,"Location":ACCESSOS SUD,"Description":A-2 (Baix) 590,63 Castellbisbal,"Symbol":"Fixed camera","Owner":"SCT","Municipality":"Castellbisbal","Kilometric Point":"590,63","Road":"A-2 (Baix)","Direction":"CRE","Latitude":"41,469720475276",""Longitude":"1,94649604609407",""Manufacturer":"AXIS","Connection":{"Address"):10.137.241.107,"Multicast address":				239.239.239.239,"User":,"Password":,"HTTP port":80,"ONVIF port":80,"RTSP port":554},"PTZ protocol":{"Protocol"):		Plettack,"Address":			13,"Port":2222,"Serial settings":9600,8,E,1}}},</v>
      </c>
    </row>
    <row r="205" spans="1:14" x14ac:dyDescent="0.2">
      <c r="A205" s="47">
        <v>1117</v>
      </c>
      <c r="B205" t="s">
        <v>2368</v>
      </c>
      <c r="C205" t="s">
        <v>2369</v>
      </c>
      <c r="D205" t="s">
        <v>2370</v>
      </c>
      <c r="E205" t="s">
        <v>2371</v>
      </c>
      <c r="F205" t="s">
        <v>2372</v>
      </c>
      <c r="N205" t="str">
        <f t="shared" si="3"/>
        <v>[{"Camera Information":{"Identifier":"camera.1117","Number":1117,"Group":A-2 (Baix),"Name":A-2 (Baix) 589,18 Martorell,"Location":ACCESSOS SUD,"Description":A-2 (Baix) 589,18 Martorell,"Symbol":"Fixed camera","Owner":"SCT","Municipality":"Martorell","Kilometric Point":"589,18","Road":"A-2 (Baix)","Direction":"CRE","Latitude":"41,4780136735639",""Longitude":"1,93688700898471",""Manufacturer":"AXIS","Connection":{"Address"):10.137.241.108,"Multicast address":				239.239.239.239,"User":,"Password":,"HTTP port":80,"ONVIF port":80,"RTSP port":554},"PTZ protocol":{"Protocol"):		Plettack,"Address":			12,"Port":2222,"Serial settings":9600,8,E,1}}},</v>
      </c>
    </row>
    <row r="206" spans="1:14" x14ac:dyDescent="0.2">
      <c r="A206" s="47">
        <v>2003</v>
      </c>
      <c r="B206" t="s">
        <v>2373</v>
      </c>
      <c r="C206" t="s">
        <v>2374</v>
      </c>
      <c r="D206" t="s">
        <v>1690</v>
      </c>
      <c r="E206" t="s">
        <v>2375</v>
      </c>
      <c r="F206" t="s">
        <v>2376</v>
      </c>
      <c r="N206" t="str">
        <f t="shared" si="3"/>
        <v>[{"Camera Information":{"Identifier":"camera.2003","Number":2003,"Group":B-20,"Name":B-20 18,7 ,"Location":ACCESSOS NORD,"Description":B-20 18,7 ,"Symbol":"Fixed camera","Owner":"MFOM","Municipality":"Badalona","Kilometric Point":"18,7","Road":"B-20","Direction":"0","Latitude":"",""Longitude":"",""Manufacturer":"LANACCESS","Connection":{"Address"):10.137.228.11,"Multicast address":				239.137.228.11,"User":hello,"Password":world,"HTTP port":80,"ONVIF port":80,"RTSP port":554},"PTZ protocol":{"Protocol"):		Plettack,"Address":			0,"Port":0,"Serial settings":9600,8,N,1}}},</v>
      </c>
    </row>
    <row r="207" spans="1:14" x14ac:dyDescent="0.2">
      <c r="A207" s="47">
        <v>2004</v>
      </c>
      <c r="B207" t="s">
        <v>2377</v>
      </c>
      <c r="C207" t="s">
        <v>2378</v>
      </c>
      <c r="D207" t="s">
        <v>1690</v>
      </c>
      <c r="E207" t="s">
        <v>2379</v>
      </c>
      <c r="F207" t="s">
        <v>2376</v>
      </c>
      <c r="N207" t="str">
        <f t="shared" si="3"/>
        <v>[{"Camera Information":{"Identifier":"camera.2004","Number":2004,"Group":B-20,"Name":B-20 19,4 ,"Location":ACCESSOS NORD,"Description":B-20 19,4 ,"Symbol":"Fixed camera","Owner":"MFOM","Municipality":"Badalona","Kilometric Point":"19,4","Road":"B-20","Direction":"0","Latitude":"",""Longitude":"",""Manufacturer":"LANACCESS","Connection":{"Address"):10.137.228.12,"Multicast address":				239.137.228.12,"User":hello,"Password":world,"HTTP port":80,"ONVIF port":80,"RTSP port":554},"PTZ protocol":{"Protocol"):		Plettack,"Address":			0,"Port":0,"Serial settings":9600,8,N,1}}},</v>
      </c>
    </row>
    <row r="208" spans="1:14" x14ac:dyDescent="0.2">
      <c r="A208" s="47">
        <v>1118</v>
      </c>
      <c r="B208" t="s">
        <v>2380</v>
      </c>
      <c r="C208" t="s">
        <v>2381</v>
      </c>
      <c r="D208" t="s">
        <v>2382</v>
      </c>
      <c r="E208" t="s">
        <v>2383</v>
      </c>
      <c r="F208" t="s">
        <v>2384</v>
      </c>
      <c r="N208" t="str">
        <f t="shared" si="3"/>
        <v>[{"Camera Information":{"Identifier":"camera.1118","Number":1118,"Group":A-2 (Baix),"Name":A-2 (Baix) 587,471 Martorell,"Location":ACCESSOS SUD,"Description":A-2 (Baix) 587,471 Martorell,"Symbol":"Fixed camera","Owner":"SCT","Municipality":"Martorell","Kilometric Point":"587,471","Road":"A-2 (Baix)","Direction":"DEC","Latitude":"41,4913443",""Longitude":"1,9272666",""Manufacturer":"AXIS","Connection":{"Address"):10137241109,"Multicast address":				239.239.239.239,"User":,"Password":,"HTTP port":80,"ONVIF port":80,"RTSP port":554},"PTZ protocol":{"Protocol"):		Plettack,"Address":			11,"Port":2222,"Serial settings":9600,8,E,1}}},</v>
      </c>
    </row>
    <row r="209" spans="1:14" x14ac:dyDescent="0.2">
      <c r="A209" s="47">
        <v>1119</v>
      </c>
      <c r="B209" t="s">
        <v>2385</v>
      </c>
      <c r="C209" t="s">
        <v>2386</v>
      </c>
      <c r="D209" t="s">
        <v>2387</v>
      </c>
      <c r="E209" t="s">
        <v>2388</v>
      </c>
      <c r="F209" t="s">
        <v>2389</v>
      </c>
      <c r="N209" t="str">
        <f t="shared" si="3"/>
        <v>[{"Camera Information":{"Identifier":"camera.1119","Number":1119,"Group":A-2 (Baix),"Name":A-2 (Baix) 586,3 Enllaç AP-7,"Location":ACCESSOS SUD,"Description":A-2 (Baix) 586,3 Enllaç AP-7,"Symbol":"Fixed camera","Owner":"SCT","Municipality":"Martorell","Kilometric Point":"586,3","Road":"A-2 (Baix)","Direction":"DEC","Latitude":"41,4975019",""Longitude":"1,9187747",""Manufacturer":"AXIS","Connection":{"Address"):10.137.241.110,"Multicast address":				239.239.239.239,"User":root,"Password":root,"HTTP port":80,"ONVIF port":80,"RTSP port":554},"PTZ protocol":{"Protocol"):		Plettack,"Address":			10,"Port":2222,"Serial settings":9600,8,E,1}}},</v>
      </c>
    </row>
    <row r="210" spans="1:14" x14ac:dyDescent="0.2">
      <c r="A210" s="47">
        <v>1120</v>
      </c>
      <c r="B210" t="s">
        <v>2390</v>
      </c>
      <c r="C210" t="s">
        <v>2391</v>
      </c>
      <c r="D210" t="s">
        <v>2392</v>
      </c>
      <c r="E210" t="s">
        <v>2393</v>
      </c>
      <c r="F210" t="s">
        <v>2394</v>
      </c>
      <c r="N210" t="str">
        <f t="shared" si="3"/>
        <v>[{"Camera Information":{"Identifier":"camera.1120","Number":1120,"Group":A-2 (Baix),"Name":A-2 (Baix) 585,294 Abrera,"Location":ACCESSOS SUD,"Description":A-2 (Baix) 585,294 Abrera,"Symbol":"Fixed camera","Owner":"SCT","Municipality":"Abrera","Kilometric Point":"585,294","Road":"A-2 (Baix)","Direction":"DEC","Latitude":"41,5034518485176",""Longitude":"1,9069964231446",""Manufacturer":"AXIS","Connection":{"Address"):10.137.241.111,"Multicast address":				239.239.239.239,"User":root,"Password":root,"HTTP port":80,"ONVIF port":80,"RTSP port":554},"PTZ protocol":{"Protocol"):		Plettack,"Address":			9,"Port":2222,"Serial settings":9600,8,E,1}}},</v>
      </c>
    </row>
    <row r="211" spans="1:14" x14ac:dyDescent="0.2">
      <c r="A211" s="47">
        <v>1121</v>
      </c>
      <c r="B211" t="s">
        <v>2395</v>
      </c>
      <c r="C211" t="s">
        <v>2396</v>
      </c>
      <c r="D211" t="s">
        <v>2397</v>
      </c>
      <c r="E211" t="s">
        <v>2398</v>
      </c>
      <c r="F211" t="s">
        <v>2399</v>
      </c>
      <c r="N211" t="str">
        <f t="shared" si="3"/>
        <v>[{"Camera Information":{"Identifier":"camera.1121","Number":1121,"Group":A-2 (Baix),"Name":A-2 (Baix) 583,68 Enllaç C-55,"Location":ACCESSOS SUD,"Description":A-2 (Baix) 583,68 Enllaç C-55,"Symbol":"Fixed camera","Owner":"SCT","Municipality":"Abrera","Kilometric Point":"583,68","Road":"A-2 (Baix)","Direction":"CRE","Latitude":"41,5156252819567",""Longitude":"1,89826719175756",""Manufacturer":"AXIS","Connection":{"Address"):10.137.241.112,"Multicast address":				239.239.239.239,"User":root,"Password":root,"HTTP port":80,"ONVIF port":80,"RTSP port":554},"PTZ protocol":{"Protocol"):		Plettack,"Address":			0,"Port":0,"Serial settings":9600,8,E,1}}},</v>
      </c>
    </row>
    <row r="212" spans="1:14" x14ac:dyDescent="0.2">
      <c r="A212" s="47">
        <v>1122</v>
      </c>
      <c r="B212" t="s">
        <v>2400</v>
      </c>
      <c r="C212" t="s">
        <v>2401</v>
      </c>
      <c r="D212" t="s">
        <v>2402</v>
      </c>
      <c r="E212" t="s">
        <v>2403</v>
      </c>
      <c r="F212" t="s">
        <v>2404</v>
      </c>
      <c r="N212" t="str">
        <f t="shared" si="3"/>
        <v>[{"Camera Information":{"Identifier":"camera.1122","Number":1122,"Group":A-2 (Baix),"Name":A-2 (Baix) 579,05 Esparraguera,"Location":A-2,"Description":A-2 (Baix) 579,05 Esparraguera,"Symbol":"Fixed camera","Owner":"SCT","Municipality":"Esparreguera","Kilometric Point":"579,05","Road":"A-2 (Baix)","Direction":"CRE","Latitude":"41,5425664261001",""Longitude":"1,8556683992729",""Manufacturer":"AXIS","Connection":{"Address"):10.137.245.101,"Multicast address":				239.239.239.239,"User":root,"Password":root,"HTTP port":80,"ONVIF port":80,"RTSP port":554},"PTZ protocol":{"Protocol"):		Plettack,"Address":			1,"Port":2222,"Serial settings":9600,8,E,1}}},</v>
      </c>
    </row>
    <row r="213" spans="1:14" x14ac:dyDescent="0.2">
      <c r="A213" s="47">
        <v>1123</v>
      </c>
      <c r="B213" t="s">
        <v>2405</v>
      </c>
      <c r="C213" t="s">
        <v>2406</v>
      </c>
      <c r="D213" t="s">
        <v>2407</v>
      </c>
      <c r="E213" t="s">
        <v>2408</v>
      </c>
      <c r="F213" t="s">
        <v>2409</v>
      </c>
      <c r="N213" t="str">
        <f t="shared" si="3"/>
        <v>[{"Camera Information":{"Identifier":"camera.1123","Number":1123,"Group":A-2 (Baix),"Name":A-2 (Baix) 570,65 Bruc,"Location":A-2,"Description":A-2 (Baix) 570,65 Bruc,"Symbol":"Fixed camera","Owner":"SCT","Municipality":"Esparreguera","Kilometric Point":"570,65","Road":"A-2 (Baix)","Direction":"DEC","Latitude":"41,5772829466555",""Longitude":"1,77947356468304",""Manufacturer":"AXIS","Connection":{"Address"):10.137.245.102,"Multicast address":				239.239.239.239,"User":,"Password":,"HTTP port":80,"ONVIF port":80,"RTSP port":554},"PTZ protocol":{"Protocol"):		DGT,"Address":			381,"Port":2222,"Serial settings":9600,8,E,1}}},</v>
      </c>
    </row>
    <row r="214" spans="1:14" x14ac:dyDescent="0.2">
      <c r="A214" s="47">
        <v>1124</v>
      </c>
      <c r="B214" t="s">
        <v>2410</v>
      </c>
      <c r="C214" t="s">
        <v>2411</v>
      </c>
      <c r="D214" t="s">
        <v>2412</v>
      </c>
      <c r="E214" t="s">
        <v>2413</v>
      </c>
      <c r="F214" t="s">
        <v>2414</v>
      </c>
      <c r="N214" t="str">
        <f t="shared" si="3"/>
        <v>[{"Camera Information":{"Identifier":"camera.1124","Number":1124,"Group":A-2 (Baix),"Name":A-2 (Baix) 562,75 Castellolí,"Location":A-2,"Description":A-2 (Baix) 562,75 Castellolí,"Symbol":"Fixed camera","Owner":"SCT","Municipality":"Castellolí","Kilometric Point":"562,75","Road":"A-2 (Baix)","Direction":"CRE","Latitude":"41,5990949968439",""Longitude":"1,70724703191391",""Manufacturer":"AXIS","Connection":{"Address"):10.137.245.103,"Multicast address":				239.239.239.239,"User":,"Password":,"HTTP port":80,"ONVIF port":80,"RTSP port":554},"PTZ protocol":{"Protocol"):		DGT,"Address":			382,"Port":2222,"Serial settings":9600,8,E,1}}},</v>
      </c>
    </row>
    <row r="215" spans="1:14" x14ac:dyDescent="0.2">
      <c r="A215" s="47">
        <v>1125</v>
      </c>
      <c r="B215" t="s">
        <v>2415</v>
      </c>
      <c r="C215" t="s">
        <v>2416</v>
      </c>
      <c r="D215" t="s">
        <v>2417</v>
      </c>
      <c r="E215" t="s">
        <v>2418</v>
      </c>
      <c r="F215" t="s">
        <v>2419</v>
      </c>
      <c r="N215" t="str">
        <f t="shared" si="3"/>
        <v>[{"Camera Information":{"Identifier":"camera.1125","Number":1125,"Group":A-2 (Baix),"Name":A-2 (Baix) 560,575 Castellolí,"Location":A-2,"Description":A-2 (Baix) 560,575 Castellolí,"Symbol":"Fixed camera","Owner":"SCT","Municipality":"Castellolí","Kilometric Point":"560,575","Road":"A-2 (Baix)","Direction":"DEC","Latitude":"41,5949700970765",""Longitude":"1,68178347711498",""Manufacturer":"AXIS","Connection":{"Address"):10.137.245.165,"Multicast address":				239.239.239.239,"User":root,"Password":root,"HTTP port":80,"ONVIF port":80,"RTSP port":554},"PTZ protocol":{"Protocol"):		DGT,"Address":			383,"Port":2222,"Serial settings":9600,8,E,1}}},</v>
      </c>
    </row>
    <row r="216" spans="1:14" x14ac:dyDescent="0.2">
      <c r="A216" s="47">
        <v>1126</v>
      </c>
      <c r="B216" t="s">
        <v>2420</v>
      </c>
      <c r="C216" t="s">
        <v>2421</v>
      </c>
      <c r="D216" t="s">
        <v>2422</v>
      </c>
      <c r="E216" t="s">
        <v>2423</v>
      </c>
      <c r="F216" t="s">
        <v>2424</v>
      </c>
      <c r="N216" t="str">
        <f t="shared" si="3"/>
        <v>[{"Camera Information":{"Identifier":"camera.1126","Number":1126,"Group":A-2 (Baix),"Name":A-2 (Baix) 548,675 Jorba,"Location":A-2,"Description":A-2 (Baix) 548,675 Jorba,"Symbol":"Fixed camera","Owner":"SCT","Municipality":"Jorba","Kilometric Point":"548,675","Road":"A-2 (Baix)","Direction":"DEC","Latitude":"41,5951914320915",""Longitude":"1,56345644596323",""Manufacturer":"AXIS","Connection":{"Address"):10.137.245.166,"Multicast address":				239.239.239.239,"User":root,"Password":root,"HTTP port":80,"ONVIF port":80,"RTSP port":554},"PTZ protocol":{"Protocol"):		DGT,"Address":			384,"Port":2222,"Serial settings":9600,8,E,1}}},</v>
      </c>
    </row>
    <row r="217" spans="1:14" x14ac:dyDescent="0.2">
      <c r="A217" s="47">
        <v>1127</v>
      </c>
      <c r="B217" t="s">
        <v>2425</v>
      </c>
      <c r="C217" t="s">
        <v>2426</v>
      </c>
      <c r="D217" t="s">
        <v>2427</v>
      </c>
      <c r="E217" t="s">
        <v>2428</v>
      </c>
      <c r="F217" t="s">
        <v>2429</v>
      </c>
      <c r="N217" t="str">
        <f t="shared" si="3"/>
        <v>[{"Camera Information":{"Identifier":"camera.1127","Number":1127,"Group":A-2 (Baix),"Name":A-2 (Baix) 545 Jorba,"Location":A-2,"Description":A-2 (Baix) 545 Jorba,"Symbol":"Fixed camera","Owner":"SCT","Municipality":"Jorba","Kilometric Point":"545","Road":"A-2 (Baix)","Direction":"CRE","Latitude":"41,6108598840415",""Longitude":"1,52954530150311",""Manufacturer":"AXIS","Connection":{"Address"):10.137.245.167,"Multicast address":				239.239.239.239,"User":root,"Password":root,"HTTP port":80,"ONVIF port":80,"RTSP port":554},"PTZ protocol":{"Protocol"):		DGT,"Address":			385,"Port":2222,"Serial settings":9600,8,E,1}}},</v>
      </c>
    </row>
    <row r="218" spans="1:14" x14ac:dyDescent="0.2">
      <c r="A218" s="47">
        <v>1128</v>
      </c>
      <c r="B218" t="s">
        <v>2430</v>
      </c>
      <c r="C218" t="s">
        <v>2431</v>
      </c>
      <c r="D218" t="s">
        <v>2432</v>
      </c>
      <c r="E218" t="s">
        <v>2433</v>
      </c>
      <c r="F218" t="s">
        <v>2434</v>
      </c>
      <c r="N218" t="str">
        <f t="shared" si="3"/>
        <v>[{"Camera Information":{"Identifier":"camera.1128","Number":1128,"Group":A-2 (Baix),"Name":A-2 (Baix) 534,5 Montmaneu,"Location":A-2,"Description":A-2 (Baix) 534,5 Montmaneu,"Symbol":"Fixed camera","Owner":"SCT","Municipality":"Montmaneu","Kilometric Point":"534,5","Road":"A-2 (Baix)","Direction":"DEC","Latitude":"41,6247437818255",""Longitude":"1,42157231546723",""Manufacturer":"AXIS","Connection":{"Address"):10.137.245.168,"Multicast address":				239.239.239.239,"User":root,"Password":root,"HTTP port":80,"ONVIF port":80,"RTSP port":554},"PTZ protocol":{"Protocol"):		DGT,"Address":			386,"Port":2222,"Serial settings":9600,8,E,1}}},</v>
      </c>
    </row>
    <row r="219" spans="1:14" x14ac:dyDescent="0.2">
      <c r="A219" s="47">
        <v>1129</v>
      </c>
      <c r="B219" t="s">
        <v>2435</v>
      </c>
      <c r="C219" t="s">
        <v>2436</v>
      </c>
      <c r="D219" t="s">
        <v>2437</v>
      </c>
      <c r="E219" t="s">
        <v>2438</v>
      </c>
      <c r="F219" t="s">
        <v>2439</v>
      </c>
      <c r="N219" t="str">
        <f t="shared" si="3"/>
        <v>[{"Camera Information":{"Identifier":"camera.1129","Number":1129,"Group":A-2 (Baix),"Name":A-2 (Baix) 531,95 Panadella,"Location":A-2,"Description":A-2 (Baix) 531,95 Panadella,"Symbol":"Fixed camera","Owner":"SCT","Municipality":"Bruc","Kilometric Point":"531,95","Road":"A-2 (Baix)","Direction":"CRE","Latitude":"41,6209908449179",""Longitude":"1,39291352680691",""Manufacturer":"AXIS","Connection":{"Address"):10.137.245.169,"Multicast address":				239.239.239.239,"User":root,"Password":root,"HTTP port":80,"ONVIF port":80,"RTSP port":554},"PTZ protocol":{"Protocol"):		DGT,"Address":			387,"Port":2222,"Serial settings":9600,8,E,1}}},</v>
      </c>
    </row>
    <row r="220" spans="1:14" x14ac:dyDescent="0.2">
      <c r="A220" s="47">
        <v>1130</v>
      </c>
      <c r="B220" t="s">
        <v>2440</v>
      </c>
      <c r="C220" t="s">
        <v>2441</v>
      </c>
      <c r="D220" t="s">
        <v>2442</v>
      </c>
      <c r="E220" t="s">
        <v>2443</v>
      </c>
      <c r="F220" t="s">
        <v>2444</v>
      </c>
      <c r="N220" t="str">
        <f t="shared" si="3"/>
        <v>[{"Camera Information":{"Identifier":"camera.1130","Number":1130,"Group":A-2 (Baix),"Name":A-2 (Baix) 524,35 Cervera,"Location":A-2,"Description":A-2 (Baix) 524,35 Cervera,"Symbol":"Fixed camera","Owner":"SCT","Municipality":"Cervera","Kilometric Point":"524,35","Road":"A-2 (Baix)","Direction":"CRE","Latitude":"41,6519819919283",""Longitude":"1,31611114020257",""Manufacturer":"AXIS","Connection":{"Address"):10.137.245.170,"Multicast address":				239.239.239.239,"User":root,"Password":root,"HTTP port":80,"ONVIF port":80,"RTSP port":554},"PTZ protocol":{"Protocol"):		DGT,"Address":			388,"Port":2222,"Serial settings":9600,8,E,1}}},</v>
      </c>
    </row>
    <row r="221" spans="1:14" x14ac:dyDescent="0.2">
      <c r="A221" s="47">
        <v>1131</v>
      </c>
      <c r="B221" t="s">
        <v>2445</v>
      </c>
      <c r="C221" t="s">
        <v>2446</v>
      </c>
      <c r="D221" t="s">
        <v>2447</v>
      </c>
      <c r="E221" t="s">
        <v>2448</v>
      </c>
      <c r="F221" t="s">
        <v>2449</v>
      </c>
      <c r="N221" t="str">
        <f t="shared" si="3"/>
        <v>[{"Camera Information":{"Identifier":"camera.1131","Number":1131,"Group":A-2 (Baix),"Name":A-2 (Baix) 516,95 Cervera,"Location":A-2,"Description":A-2 (Baix) 516,95 Cervera,"Symbol":"Fixed camera","Owner":"SCT","Municipality":"Cervera","Kilometric Point":"516,95","Road":"A-2 (Baix)","Direction":"CRE","Latitude":"41,6837201394517",""Longitude":"1,246442111149",""Manufacturer":"AXIS","Connection":{"Address"):10.137.245.171,"Multicast address":				239.239.239.239,"User":root,"Password":root,"HTTP port":80,"ONVIF port":80,"RTSP port":554},"PTZ protocol":{"Protocol"):		DGT,"Address":			389,"Port":2222,"Serial settings":9600,8,E,1}}},</v>
      </c>
    </row>
    <row r="222" spans="1:14" x14ac:dyDescent="0.2">
      <c r="A222" s="47">
        <v>1132</v>
      </c>
      <c r="B222" t="s">
        <v>2450</v>
      </c>
      <c r="C222" t="s">
        <v>2451</v>
      </c>
      <c r="D222" t="s">
        <v>2452</v>
      </c>
      <c r="E222" t="s">
        <v>2453</v>
      </c>
      <c r="F222" t="s">
        <v>2454</v>
      </c>
      <c r="N222" t="str">
        <f t="shared" si="3"/>
        <v>[{"Camera Information":{"Identifier":"camera.1132","Number":1132,"Group":A-2 (Baix),"Name":A-2 (Baix) 512,75 Tàrrega,"Location":A-2,"Description":A-2 (Baix) 512,75 Tàrrega,"Symbol":"Fixed camera","Owner":"SCT","Municipality":"","Kilometric Point":"512,75","Road":"A-2 (Baix)","Direction":"DEC","Latitude":"41,6625949663707",""Longitude":"1,1989865181283",""Manufacturer":"AXIS","Connection":{"Address"):10.137.245.172,"Multicast address":				239.239.239.239,"User":root,"Password":root,"HTTP port":80,"ONVIF port":80,"RTSP port":554},"PTZ protocol":{"Protocol"):		DGT,"Address":			390,"Port":2222,"Serial settings":9600,8,E,1}}},</v>
      </c>
    </row>
    <row r="223" spans="1:14" x14ac:dyDescent="0.2">
      <c r="A223" s="47">
        <v>1133</v>
      </c>
      <c r="B223" t="s">
        <v>2455</v>
      </c>
      <c r="C223" t="s">
        <v>2456</v>
      </c>
      <c r="D223" t="s">
        <v>2457</v>
      </c>
      <c r="E223" t="s">
        <v>2458</v>
      </c>
      <c r="F223" t="s">
        <v>2459</v>
      </c>
      <c r="N223" t="str">
        <f t="shared" si="3"/>
        <v>[{"Camera Information":{"Identifier":"camera.1133","Number":1133,"Group":A-2 (Baix),"Name":A-2 (Baix) 501,165 Vilagrassa,"Location":A-2,"Description":A-2 (Baix) 501,165 Vilagrassa,"Symbol":"Fixed camera","Owner":"SCT","Municipality":"Vilagrassa","Kilometric Point":"501,165","Road":"A-2 (Baix)","Direction":"DEC","Latitude":"41,643131722665",""Longitude":"1,07069907716268",""Manufacturer":"AXIS","Connection":{"Address"):10.137.245.229,"Multicast address":				239.239.239.239,"User":root,"Password":root,"HTTP port":80,"ONVIF port":80,"RTSP port":554},"PTZ protocol":{"Protocol"):		DGT,"Address":			391,"Port":2222,"Serial settings":9600,8,E,1}}},</v>
      </c>
    </row>
    <row r="224" spans="1:14" x14ac:dyDescent="0.2">
      <c r="A224" s="47">
        <v>1134</v>
      </c>
      <c r="B224" t="s">
        <v>2460</v>
      </c>
      <c r="C224" t="s">
        <v>2461</v>
      </c>
      <c r="D224" t="s">
        <v>2462</v>
      </c>
      <c r="E224" t="s">
        <v>2463</v>
      </c>
      <c r="F224" t="s">
        <v>2464</v>
      </c>
      <c r="N224" t="str">
        <f t="shared" si="3"/>
        <v>[{"Camera Information":{"Identifier":"camera.1134","Number":1134,"Group":A-2 (Baix),"Name":A-2 (Baix) 489,775 Bellpuig,"Location":A-2,"Description":A-2 (Baix) 489,775 Bellpuig,"Symbol":"Fixed camera","Owner":"SCT","Municipality":"Bellpuig","Kilometric Point":"489,775","Road":"A-2 (Baix)","Direction":"DEC","Latitude":"41,6422525355128",""Longitude":"0,934271247574828",""Manufacturer":"AXIS","Connection":{"Address"):10.137.245.230,"Multicast address":				239.239.239.239,"User":root,"Password":root,"HTTP port":80,"ONVIF port":80,"RTSP port":554},"PTZ protocol":{"Protocol"):		DGT,"Address":			392,"Port":2222,"Serial settings":9600,8,E,1}}},</v>
      </c>
    </row>
    <row r="225" spans="1:14" x14ac:dyDescent="0.2">
      <c r="A225" s="47">
        <v>1135</v>
      </c>
      <c r="B225" t="s">
        <v>2465</v>
      </c>
      <c r="C225" t="s">
        <v>2466</v>
      </c>
      <c r="D225" t="s">
        <v>2467</v>
      </c>
      <c r="E225" t="s">
        <v>2468</v>
      </c>
      <c r="F225" t="s">
        <v>2469</v>
      </c>
      <c r="N225" t="str">
        <f t="shared" si="3"/>
        <v>[{"Camera Information":{"Identifier":"camera.1135","Number":1135,"Group":A-2 (Baix),"Name":A-2 (Baix) 479,95 Bell-lloc,"Location":A-2,"Description":A-2 (Baix) 479,95 Bell-lloc,"Symbol":"Fixed camera","Owner":"SCT","Municipality":"Bell-lloc d"Urgell","Kilometric Point":"479,95","Road":"A-2 (Baix)","Direction":"CRE","Latitude":"41,635562688219",""Longitude":"0,819496844918727",""Manufacturer":"AXIS","Connection":{"Address"):10.137.245.231,"Multicast address":				239.239.239.239,"User":root,"Password":root,"HTTP port":80,"ONVIF port":80,"RTSP port":554},"PTZ protocol":{"Protocol"):		DGT,"Address":			393,"Port":2222,"Serial settings":9600,8,E,1}}},</v>
      </c>
    </row>
    <row r="226" spans="1:14" x14ac:dyDescent="0.2">
      <c r="A226" s="47">
        <v>1136</v>
      </c>
      <c r="B226" t="s">
        <v>2470</v>
      </c>
      <c r="C226" t="s">
        <v>2471</v>
      </c>
      <c r="D226" t="s">
        <v>2472</v>
      </c>
      <c r="E226" t="s">
        <v>2473</v>
      </c>
      <c r="F226" t="s">
        <v>2474</v>
      </c>
      <c r="N226" t="str">
        <f t="shared" si="3"/>
        <v>[{"Camera Information":{"Identifier":"camera.1136","Number":1136,"Group":A-2 (Baix),"Name":A-2 (Baix) 477,75 Bell-lloc,"Location":A-2,"Description":A-2 (Baix) 477,75 Bell-lloc,"Symbol":"Fixed camera","Owner":"SCT","Municipality":"Bell-lloc d"Urgell","Kilometric Point":"477,75","Road":"A-2 (Baix)","Direction":"DEC","Latitude":"41,6355439243532",""Longitude":"0,794240509090341",""Manufacturer":"AXIS","Connection":{"Address"):10.137.245.232,"Multicast address":				239.239.239.239,"User":root,"Password":root,"HTTP port":80,"ONVIF port":80,"RTSP port":554},"PTZ protocol":{"Protocol"):		DGT,"Address":			394,"Port":2222,"Serial settings":9600,8,E,1}}},</v>
      </c>
    </row>
    <row r="227" spans="1:14" x14ac:dyDescent="0.2">
      <c r="A227" s="47">
        <v>1137</v>
      </c>
      <c r="B227" t="s">
        <v>2475</v>
      </c>
      <c r="C227" t="s">
        <v>2476</v>
      </c>
      <c r="D227" t="s">
        <v>2477</v>
      </c>
      <c r="E227" t="s">
        <v>2478</v>
      </c>
      <c r="F227" t="s">
        <v>2479</v>
      </c>
      <c r="N227" t="str">
        <f t="shared" si="3"/>
        <v>[{"Camera Information":{"Identifier":"camera.1137","Number":1137,"Group":A-2 (Baix),"Name":A-2 (Baix) 469,4 Alcoletge,"Location":A-2,"Description":A-2 (Baix) 469,4 Alcoletge,"Symbol":"Fixed camera","Owner":"SCT","Municipality":"Alcoletge","Kilometric Point":"469,4","Road":"A-2 (Baix)","Direction":"CRE","Latitude":"41,634430722136",""Longitude":"0,691248667432036",""Manufacturer":"AXIS","Connection":{"Address"):10.137.245.233,"Multicast address":				239.239.239.239,"User":root,"Password":root,"HTTP port":80,"ONVIF port":80,"RTSP port":554},"PTZ protocol":{"Protocol"):		DGT,"Address":			395,"Port":2222,"Serial settings":9600,8,E,1}}},</v>
      </c>
    </row>
    <row r="228" spans="1:14" x14ac:dyDescent="0.2">
      <c r="A228" s="47">
        <v>1138</v>
      </c>
      <c r="B228" t="s">
        <v>2480</v>
      </c>
      <c r="C228" t="s">
        <v>2481</v>
      </c>
      <c r="D228" t="s">
        <v>2482</v>
      </c>
      <c r="E228" t="s">
        <v>2483</v>
      </c>
      <c r="F228" t="s">
        <v>2484</v>
      </c>
      <c r="N228" t="str">
        <f t="shared" si="3"/>
        <v>[{"Camera Information":{"Identifier":"camera.1138","Number":1138,"Group":A-2 (Baix),"Name":A-2 (Baix) 456,725 Lleida,"Location":A-2,"Description":A-2 (Baix) 456,725 Lleida,"Symbol":"Fixed camera","Owner":"SCT","Municipality":"Lleida","Kilometric Point":"456,725","Road":"A-2 (Baix)","Direction":"CRE","Latitude":"41,6297002105729",""Longitude":"0,552470843926407",""Manufacturer":"AXIS","Connection":{"Address"):10.137.245.234,"Multicast address":				239.239.239.239,"User":root,"Password":root,"HTTP port":80,"ONVIF port":80,"RTSP port":554},"PTZ protocol":{"Protocol"):		DGT,"Address":			396,"Port":2222,"Serial settings":9600,8,E,1}}},</v>
      </c>
    </row>
    <row r="229" spans="1:14" x14ac:dyDescent="0.2">
      <c r="A229" s="47">
        <v>1139</v>
      </c>
      <c r="B229" t="s">
        <v>2485</v>
      </c>
      <c r="C229" t="s">
        <v>2486</v>
      </c>
      <c r="D229" t="s">
        <v>2487</v>
      </c>
      <c r="E229" t="s">
        <v>2488</v>
      </c>
      <c r="F229" t="s">
        <v>2489</v>
      </c>
      <c r="N229" t="str">
        <f t="shared" si="3"/>
        <v>[{"Camera Information":{"Identifier":"camera.1139","Number":1139,"Group":A-2 (Baix),"Name":A-2 (Baix) 450,5 Alcarras,"Location":A-2,"Description":A-2 (Baix) 450,5 Alcarras,"Symbol":"Fixed camera","Owner":"SCT","Municipality":"Alcarràs","Kilometric Point":"450,5","Road":"A-2 (Baix)","Direction":"DEC","Latitude":"41,5747833707291",""Longitude":"0,506679537254558",""Manufacturer":"AXIS","Connection":{"Address"):10.137.241.165,"Multicast address":				239.239.239.239,"User":root,"Password":root,"HTTP port":80,"ONVIF port":80,"RTSP port":554},"PTZ protocol":{"Protocol"):		DGT,"Address":			397,"Port":2222,"Serial settings":9600,8,E,1}}},</v>
      </c>
    </row>
    <row r="230" spans="1:14" x14ac:dyDescent="0.2">
      <c r="A230" s="47">
        <v>1140</v>
      </c>
      <c r="B230" t="s">
        <v>2490</v>
      </c>
      <c r="C230" t="s">
        <v>2491</v>
      </c>
      <c r="D230" t="s">
        <v>2492</v>
      </c>
      <c r="E230" t="s">
        <v>2493</v>
      </c>
      <c r="F230" t="s">
        <v>2494</v>
      </c>
      <c r="N230" t="str">
        <f t="shared" si="3"/>
        <v>[{"Camera Information":{"Identifier":"camera.1140","Number":1140,"Group":A-2 (Baix),"Name":A-2 (Baix) 445 Soses,"Location":A-2,"Description":A-2 (Baix) 445 Soses,"Symbol":"Fixed camera","Owner":"SCT","Municipality":"Soses","Kilometric Point":"445","Road":"A-2 (Baix)","Direction":"CRE","Latitude":"41,5387543254669",""Longitude":"0,453430978945572",""Manufacturer":"AXIS","Connection":{"Address"):10.137.241.166,"Multicast address":				239.239.239.239,"User":root,"Password":root,"HTTP port":80,"ONVIF port":80,"RTSP port":554},"PTZ protocol":{"Protocol"):		DGT,"Address":			398,"Port":2222,"Serial settings":9600,8,E,1}}},</v>
      </c>
    </row>
    <row r="231" spans="1:14" x14ac:dyDescent="0.2">
      <c r="A231" s="47">
        <v>1615</v>
      </c>
      <c r="B231" t="s">
        <v>2495</v>
      </c>
      <c r="C231" t="s">
        <v>2496</v>
      </c>
      <c r="D231" t="s">
        <v>2497</v>
      </c>
      <c r="E231" t="s">
        <v>2498</v>
      </c>
      <c r="F231" t="s">
        <v>2499</v>
      </c>
      <c r="N231" t="str">
        <f t="shared" si="3"/>
        <v>[{"Camera Information":{"Identifier":"camera.1615","Number":1615,"Group":C-16,"Name":C-16 14,85 ,"Location":C-16,"Description":C-16 14,85 ,"Symbol":"Fixed camera","Owner":"SCT","Municipality":"Rubí","Kilometric Point":"14,85","Road":"C-16","Direction":"DEC","Latitude":"41,4976389804132",""Longitude":"2,04842933875055",""Manufacturer":"LANACCESS","Connection":{"Address"):10.136.34.12,"Multicast address":				239.136.34.12,"User":hello,"Password":world,"HTTP port":80,"ONVIF port":80,"RTSP port":554},"PTZ protocol":{"Protocol"):		DGT,"Address":			1,"Port":5,"Serial settings":9600,8,E,1}}},</v>
      </c>
    </row>
    <row r="232" spans="1:14" x14ac:dyDescent="0.2">
      <c r="A232" s="47">
        <v>1616</v>
      </c>
      <c r="B232" t="s">
        <v>2500</v>
      </c>
      <c r="C232" t="s">
        <v>2501</v>
      </c>
      <c r="D232" t="s">
        <v>2502</v>
      </c>
      <c r="E232" t="s">
        <v>2503</v>
      </c>
      <c r="F232" t="s">
        <v>2504</v>
      </c>
      <c r="N232" t="str">
        <f t="shared" si="3"/>
        <v>[{"Camera Information":{"Identifier":"camera.1616","Number":1616,"Group":C-16,"Name":C-16 18,13 ,"Location":C-16,"Description":C-16 18,13 ,"Symbol":"Fixed camera","Owner":"SCT","Municipality":"Rubí","Kilometric Point":"18,13","Road":"C-16","Direction":"DEC","Latitude":"41,5177596778745",""Longitude":"2,02937758202742",""Manufacturer":"LANACCESS","Connection":{"Address"):10.136.34.15,"Multicast address":				239.136.34.15,"User":hello,"Password":world,"HTTP port":80,"ONVIF port":80,"RTSP port":554},"PTZ protocol":{"Protocol"):		LANACCESS,"Address":			2,"Port":5,"Serial settings":1200,8,E,1}}},</v>
      </c>
    </row>
    <row r="233" spans="1:14" x14ac:dyDescent="0.2">
      <c r="A233" s="47">
        <v>1617</v>
      </c>
      <c r="B233" t="s">
        <v>2505</v>
      </c>
      <c r="C233" t="s">
        <v>2506</v>
      </c>
      <c r="D233" t="s">
        <v>2507</v>
      </c>
      <c r="E233" t="s">
        <v>2508</v>
      </c>
      <c r="F233" t="s">
        <v>2509</v>
      </c>
      <c r="N233" t="str">
        <f t="shared" si="3"/>
        <v>[{"Camera Information":{"Identifier":"camera.1617","Number":1617,"Group":C-16,"Name":C-16 20,475 ,"Location":C-16,"Description":C-16 20,475 ,"Symbol":"Fixed camera","Owner":"SCT","Municipality":"Terrassa","Kilometric Point":"20,475","Road":"C-16","Direction":"CRE","Latitude":"41,517689",""Longitude":"2,029579",""Manufacturer":"LANACCESS","Connection":{"Address"):10.136.34.17,"Multicast address":				239.136.34.17,"User":hello,"Password":world,"HTTP port":80,"ONVIF port":80,"RTSP port":554},"PTZ protocol":{"Protocol"):		Plettack,"Address":			3,"Port":5,"Serial settings":9600,8,E,1}}},</v>
      </c>
    </row>
    <row r="234" spans="1:14" x14ac:dyDescent="0.2">
      <c r="A234" s="47">
        <v>1618</v>
      </c>
      <c r="B234" t="s">
        <v>2510</v>
      </c>
      <c r="C234" t="s">
        <v>2511</v>
      </c>
      <c r="D234" t="s">
        <v>2512</v>
      </c>
      <c r="E234" t="s">
        <v>2513</v>
      </c>
      <c r="F234" t="s">
        <v>2514</v>
      </c>
      <c r="N234" t="str">
        <f t="shared" si="3"/>
        <v>[{"Camera Information":{"Identifier":"camera.1618","Number":1618,"Group":C-16,"Name":C-16 21,7 Terrassa,"Location":C-16,"Description":C-16 21,7 Terrassa,"Symbol":"Fixed camera","Owner":"SCT","Municipality":"Terrassa","Kilometric Point":"21,7","Road":"C-16","Direction":"CRE","Latitude":"41,5477445130586",""Longitude":"2,011122599685",""Manufacturer":"LANACCESS","Connection":{"Address"):10.137.229.137,"Multicast address":				239.137.229.137,"User":hello,"Password":world,"HTTP port":80,"ONVIF port":80,"RTSP port":554},"PTZ protocol":{"Protocol"):		Plettack,"Address":			30,"Port":8,"Serial settings":1200,8,E,1}}},</v>
      </c>
    </row>
    <row r="235" spans="1:14" x14ac:dyDescent="0.2">
      <c r="A235" s="47">
        <v>1619</v>
      </c>
      <c r="B235" t="s">
        <v>2515</v>
      </c>
      <c r="C235" t="s">
        <v>2516</v>
      </c>
      <c r="D235" t="s">
        <v>2517</v>
      </c>
      <c r="E235" t="s">
        <v>2518</v>
      </c>
      <c r="F235" t="s">
        <v>2519</v>
      </c>
      <c r="N235" t="str">
        <f t="shared" si="3"/>
        <v>[{"Camera Information":{"Identifier":"camera.1619","Number":1619,"Group":C-16,"Name":C-16 22,35 Terrassa,"Location":C-16,"Description":C-16 22,35 Terrassa,"Symbol":"Fixed camera","Owner":"SCT","Municipality":"Terrassa","Kilometric Point":"22,35","Road":"C-16","Direction":"CRE","Latitude":"41,5509927139247",""Longitude":"2,00416226041065",""Manufacturer":"LANACCESS","Connection":{"Address"):10.136.34.18,"Multicast address":				239.136.34.18,"User":hello,"Password":world,"HTTP port":80,"ONVIF port":80,"RTSP port":554},"PTZ protocol":{"Protocol"):		DGT,"Address":			4,"Port":5,"Serial settings":9600,8,E,1}}},</v>
      </c>
    </row>
    <row r="236" spans="1:14" x14ac:dyDescent="0.2">
      <c r="A236" s="47">
        <v>1620</v>
      </c>
      <c r="B236" t="s">
        <v>2520</v>
      </c>
      <c r="C236" t="s">
        <v>2521</v>
      </c>
      <c r="D236" t="s">
        <v>2522</v>
      </c>
      <c r="E236" t="s">
        <v>2523</v>
      </c>
      <c r="F236" t="s">
        <v>2524</v>
      </c>
      <c r="N236" t="str">
        <f t="shared" si="3"/>
        <v>[{"Camera Information":{"Identifier":"camera.1620","Number":1620,"Group":C-16,"Name":C-16 22,6 Terrassa Centre,"Location":C-16,"Description":C-16 22,6 Terrassa Centre,"Symbol":"Fixed camera","Owner":"SCT","Municipality":"Terrassa","Kilometric Point":"22,6","Road":"C-16","Direction":"DEC","Latitude":"41,5513324117847",""Longitude":"2,00131497010688",""Manufacturer":"LANACCESS","Connection":{"Address"):10.137.229.138,"Multicast address":				239.137.229.138,"User":hello,"Password":world,"HTTP port":80,"ONVIF port":80,"RTSP port":554},"PTZ protocol":{"Protocol"):		Plettack,"Address":			31,"Port":8,"Serial settings":1200,8,E,1}}},</v>
      </c>
    </row>
    <row r="237" spans="1:14" x14ac:dyDescent="0.2">
      <c r="A237" s="47">
        <v>1649</v>
      </c>
      <c r="B237" t="s">
        <v>2525</v>
      </c>
      <c r="C237" t="s">
        <v>2526</v>
      </c>
      <c r="D237" t="s">
        <v>2527</v>
      </c>
      <c r="E237" t="s">
        <v>2528</v>
      </c>
      <c r="F237" t="s">
        <v>2529</v>
      </c>
      <c r="N237" t="str">
        <f t="shared" si="3"/>
        <v>[{"Camera Information":{"Identifier":"camera.1649","Number":1649,"Group":C-16,"Name":C-16 97,5 Berga,"Location":C-16,"Description":C-16 97,5 Berga,"Symbol":"Fixed camera","Owner":"SCT","Municipality":"","Kilometric Point":"97,5","Road":"C-16","Direction":"CRE","Latitude":"42,10169",""Longitude":"1,85889",""Manufacturer":"AXIS","Connection":{"Address"):172.17.32.38,"Multicast address":				239.239.239.239,"User":,"Password":,"HTTP port":80,"ONVIF port":80,"RTSP port":554},"PTZ protocol":{"Protocol"):		Axis,"Address":			0,"Port":2222,"Serial settings":9600,8,N,1}}},</v>
      </c>
    </row>
    <row r="238" spans="1:14" x14ac:dyDescent="0.2">
      <c r="A238" s="47">
        <v>1650</v>
      </c>
      <c r="B238" t="s">
        <v>2530</v>
      </c>
      <c r="C238" t="s">
        <v>2531</v>
      </c>
      <c r="D238" t="s">
        <v>2532</v>
      </c>
      <c r="E238" t="s">
        <v>2533</v>
      </c>
      <c r="F238" t="s">
        <v>2342</v>
      </c>
      <c r="N238" t="str">
        <f t="shared" si="3"/>
        <v>[{"Camera Information":{"Identifier":"camera.1650","Number":1650,"Group":C-16,"Name":C-16 99,9 Cercs,"Location":C-16,"Description":C-16 99,9 Cercs,"Symbol":"Fixed camera","Owner":"SCT","Municipality":"","Kilometric Point":"99,9","Road":"C-16","Direction":"CRE","Latitude":"42,1184",""Longitude":"1,85803",""Manufacturer":"AXIS","Connection":{"Address"):172.17.32.71,"Multicast address":				239.239.239.239,"User":root,"Password":root,"HTTP port":80,"ONVIF port":80,"RTSP port":554},"PTZ protocol":{"Protocol"):		Axis,"Address":			0,"Port":0,"Serial settings":9600,8,N,1}}},</v>
      </c>
    </row>
    <row r="239" spans="1:14" x14ac:dyDescent="0.2">
      <c r="A239" s="47">
        <v>1651</v>
      </c>
      <c r="B239" t="s">
        <v>2534</v>
      </c>
      <c r="C239" t="s">
        <v>2535</v>
      </c>
      <c r="D239" t="s">
        <v>2536</v>
      </c>
      <c r="E239" t="s">
        <v>2537</v>
      </c>
      <c r="F239" t="s">
        <v>2342</v>
      </c>
      <c r="N239" t="str">
        <f t="shared" si="3"/>
        <v>[{"Camera Information":{"Identifier":"camera.1651","Number":1651,"Group":C-16,"Name":C-16 101,2 Cercs,"Location":C-16,"Description":C-16 101,2 Cercs,"Symbol":"Fixed camera","Owner":"SCT","Municipality":"","Kilometric Point":"101,2","Road":"C-16","Direction":"CRE","Latitude":"42,12923",""Longitude":"1,86484",""Manufacturer":"AXIS","Connection":{"Address"):172.17.32.72,"Multicast address":				239.239.239.239,"User":,"Password":,"HTTP port":80,"ONVIF port":80,"RTSP port":554},"PTZ protocol":{"Protocol"):		Axis,"Address":			0,"Port":0,"Serial settings":9600,8,N,1}}},</v>
      </c>
    </row>
    <row r="240" spans="1:14" x14ac:dyDescent="0.2">
      <c r="A240" s="47">
        <v>1652</v>
      </c>
      <c r="B240" t="s">
        <v>2538</v>
      </c>
      <c r="C240" t="s">
        <v>2539</v>
      </c>
      <c r="D240" t="s">
        <v>2540</v>
      </c>
      <c r="E240" t="s">
        <v>2541</v>
      </c>
      <c r="F240" t="s">
        <v>2342</v>
      </c>
      <c r="N240" t="str">
        <f t="shared" si="3"/>
        <v>[{"Camera Information":{"Identifier":"camera.1652","Number":1652,"Group":C-16,"Name":C-16 104,2 Cercs,"Location":C-16,"Description":C-16 104,2 Cercs,"Symbol":"Fixed camera","Owner":"SCT","Municipality":"","Kilometric Point":"104,2","Road":"C-16","Direction":"CRE","Latitude":"42,15173",""Longitude":"1,86536",""Manufacturer":"AXIS","Connection":{"Address"):172.17.32.24,"Multicast address":				239.239.239.239,"User":root,"Password":root,"HTTP port":80,"ONVIF port":80,"RTSP port":554},"PTZ protocol":{"Protocol"):		Axis,"Address":			0,"Port":0,"Serial settings":9600,8,N,1}}},</v>
      </c>
    </row>
    <row r="241" spans="1:14" x14ac:dyDescent="0.2">
      <c r="A241" s="47">
        <v>1653</v>
      </c>
      <c r="B241" t="s">
        <v>2542</v>
      </c>
      <c r="C241" t="s">
        <v>2543</v>
      </c>
      <c r="D241" t="s">
        <v>2544</v>
      </c>
      <c r="E241" t="s">
        <v>2545</v>
      </c>
      <c r="F241" t="s">
        <v>2529</v>
      </c>
      <c r="N241" t="str">
        <f t="shared" si="3"/>
        <v>[{"Camera Information":{"Identifier":"camera.1653","Number":1653,"Group":BV-4022,"Name":BV-4022 1,75 Cercs,"Location":C-16,"Description":BV-4022 1,75 Cercs,"Symbol":"Fixed camera","Owner":"SCT","Municipality":"","Kilometric Point":"1,75","Road":"BV-4022","Direction":"CRE","Latitude":"42,167",""Longitude":"1,86096",""Manufacturer":"AXIS","Connection":{"Address"):172.17.32.25,"Multicast address":				239.239.239.239,"User":root,"Password":root,"HTTP port":80,"ONVIF port":80,"RTSP port":554},"PTZ protocol":{"Protocol"):		Axis,"Address":			0,"Port":2222,"Serial settings":9600,8,N,1}}},</v>
      </c>
    </row>
    <row r="242" spans="1:14" x14ac:dyDescent="0.2">
      <c r="A242" s="47">
        <v>1654</v>
      </c>
      <c r="B242" t="s">
        <v>2546</v>
      </c>
      <c r="C242" t="s">
        <v>2547</v>
      </c>
      <c r="D242" t="s">
        <v>2548</v>
      </c>
      <c r="E242" t="s">
        <v>2549</v>
      </c>
      <c r="F242" t="s">
        <v>2529</v>
      </c>
      <c r="N242" t="str">
        <f t="shared" si="3"/>
        <v>[{"Camera Information":{"Identifier":"camera.1654","Number":1654,"Group":BV-4025,"Name":BV-4025 0,6 Cercs,"Location":C-16,"Description":BV-4025 0,6 Cercs,"Symbol":"Fixed camera","Owner":"SCT","Municipality":"","Kilometric Point":"0,6","Road":"BV-4025","Direction":"CRE","Latitude":"42,17971",""Longitude":"1,86133",""Manufacturer":"AXIS","Connection":{"Address"):172.17.32.26,"Multicast address":				239.239.239.239,"User":root,"Password":root,"HTTP port":80,"ONVIF port":80,"RTSP port":554},"PTZ protocol":{"Protocol"):		Axis,"Address":			0,"Port":2222,"Serial settings":9600,8,N,1}}},</v>
      </c>
    </row>
    <row r="243" spans="1:14" x14ac:dyDescent="0.2">
      <c r="A243" s="47">
        <v>1655</v>
      </c>
      <c r="B243" t="s">
        <v>2550</v>
      </c>
      <c r="C243" t="s">
        <v>2551</v>
      </c>
      <c r="D243" t="s">
        <v>2552</v>
      </c>
      <c r="E243" t="s">
        <v>2553</v>
      </c>
      <c r="F243" t="s">
        <v>2554</v>
      </c>
      <c r="N243" t="str">
        <f t="shared" si="3"/>
        <v>[{"Camera Information":{"Identifier":"camera.1655","Number":1655,"Group":C-16,"Name":C-16 110 La Nou de Berguedà,"Location":C-16,"Description":C-16 110 La Nou de Berguedà,"Symbol":"Fixed camera","Owner":"SCT","Municipality":"","Kilometric Point":"110","Road":"C-16","Direction":"DEC","Latitude":"42,19374",""Longitude":"1,86934",""Manufacturer":"AXIS","Connection":{"Address"):172.17.32.45,"Multicast address":				239.239.239.239,"User":root,"Password":root,"HTTP port":80,"ONVIF port":80,"RTSP port":554},"PTZ protocol":{"Protocol"):		Axis,"Address":			0,"Port":0,"Serial settings":2400,8,N,1}}},</v>
      </c>
    </row>
    <row r="244" spans="1:14" x14ac:dyDescent="0.2">
      <c r="A244" s="47">
        <v>1656</v>
      </c>
      <c r="B244" t="s">
        <v>2555</v>
      </c>
      <c r="C244" t="s">
        <v>2556</v>
      </c>
      <c r="D244" t="s">
        <v>2557</v>
      </c>
      <c r="E244" t="s">
        <v>2558</v>
      </c>
      <c r="F244" t="s">
        <v>2554</v>
      </c>
      <c r="N244" t="str">
        <f t="shared" si="3"/>
        <v>[{"Camera Information":{"Identifier":"camera.1656","Number":1656,"Group":C-16,"Name":C-16 112,4 Guardiola de Berguedà,"Location":C-16,"Description":C-16 112,4 Guardiola de Berguedà,"Symbol":"Fixed camera","Owner":"SCT","Municipality":"","Kilometric Point":"112,4","Road":"C-16","Direction":"CRE","Latitude":"42,21328",""Longitude":"1,86983",""Manufacturer":"AXIS","Connection":{"Address"):172.17.32.46,"Multicast address":				239.239.239.239,"User":root,"Password":root,"HTTP port":80,"ONVIF port":80,"RTSP port":554},"PTZ protocol":{"Protocol"):		Axis,"Address":			0,"Port":0,"Serial settings":2400,8,N,1}}},</v>
      </c>
    </row>
    <row r="245" spans="1:14" x14ac:dyDescent="0.2">
      <c r="A245" s="47">
        <v>1657</v>
      </c>
      <c r="B245" t="s">
        <v>2559</v>
      </c>
      <c r="C245" t="s">
        <v>2560</v>
      </c>
      <c r="D245" t="s">
        <v>2561</v>
      </c>
      <c r="E245" t="s">
        <v>2562</v>
      </c>
      <c r="F245" t="s">
        <v>2342</v>
      </c>
      <c r="N245" t="str">
        <f t="shared" si="3"/>
        <v>[{"Camera Information":{"Identifier":"camera.1657","Number":1657,"Group":C-16,"Name":C-16 114,9 Guardiola de Berguedà,"Location":C-16,"Description":C-16 114,9 Guardiola de Berguedà,"Symbol":"Fixed camera","Owner":"SCT","Municipality":"","Kilometric Point":"114,9","Road":"C-16","Direction":"0","Latitude":"42,23085",""Longitude":"1,88291",""Manufacturer":"AXIS","Connection":{"Address"):172.17.32.52,"Multicast address":				239.239.239.239,"User":,"Password":,"HTTP port":80,"ONVIF port":80,"RTSP port":554},"PTZ protocol":{"Protocol"):		Axis,"Address":			0,"Port":0,"Serial settings":9600,8,N,1}}},</v>
      </c>
    </row>
    <row r="246" spans="1:14" x14ac:dyDescent="0.2">
      <c r="A246" s="47">
        <v>1658</v>
      </c>
      <c r="B246" t="s">
        <v>2563</v>
      </c>
      <c r="C246" t="s">
        <v>2564</v>
      </c>
      <c r="D246" t="s">
        <v>2565</v>
      </c>
      <c r="E246" t="s">
        <v>2566</v>
      </c>
      <c r="F246" t="s">
        <v>2342</v>
      </c>
      <c r="N246" t="str">
        <f t="shared" si="3"/>
        <v>[{"Camera Information":{"Identifier":"camera.1658","Number":1658,"Group":C-16,"Name":C-16 118,9 Bagà,"Location":C-16,"Description":C-16 118,9 Bagà,"Symbol":"Fixed camera","Owner":"SCT","Municipality":"","Kilometric Point":"118,9","Road":"C-16","Direction":"CRE","Latitude":"42,25836",""Longitude":"1,86244",""Manufacturer":"AXIS","Connection":{"Address"):172.17.32.111,"Multicast address":				239.239.239.239,"User":root,"Password":root,"HTTP port":80,"ONVIF port":80,"RTSP port":554},"PTZ protocol":{"Protocol"):		Axis,"Address":			0,"Port":0,"Serial settings":9600,8,N,1}}},</v>
      </c>
    </row>
    <row r="247" spans="1:14" x14ac:dyDescent="0.2">
      <c r="A247" s="47">
        <v>1659</v>
      </c>
      <c r="B247" t="s">
        <v>2567</v>
      </c>
      <c r="C247" t="s">
        <v>2568</v>
      </c>
      <c r="D247" t="s">
        <v>2569</v>
      </c>
      <c r="E247" t="s">
        <v>2570</v>
      </c>
      <c r="F247" t="s">
        <v>2342</v>
      </c>
      <c r="N247" t="str">
        <f t="shared" si="3"/>
        <v>[{"Camera Information":{"Identifier":"camera.1659","Number":1659,"Group":C-16,"Name":C-16 120,1 Bagà,"Location":C-16,"Description":C-16 120,1 Bagà,"Symbol":"Fixed camera","Owner":"SCT","Municipality":"","Kilometric Point":"120,1","Road":"C-16","Direction":"DEC","Latitude":"42,26601",""Longitude":"1,85196",""Manufacturer":"AXIS","Connection":{"Address"):172.17.32.112,"Multicast address":				239.239.239.239,"User":,"Password":,"HTTP port":80,"ONVIF port":80,"RTSP port":554},"PTZ protocol":{"Protocol"):		Axis,"Address":			0,"Port":0,"Serial settings":9600,8,N,1}}},</v>
      </c>
    </row>
    <row r="248" spans="1:14" x14ac:dyDescent="0.2">
      <c r="A248" s="47">
        <v>1660</v>
      </c>
      <c r="B248" t="s">
        <v>2571</v>
      </c>
      <c r="C248" t="s">
        <v>2572</v>
      </c>
      <c r="D248" t="s">
        <v>2573</v>
      </c>
      <c r="E248" t="s">
        <v>2574</v>
      </c>
      <c r="F248" t="s">
        <v>2342</v>
      </c>
      <c r="N248" t="str">
        <f t="shared" si="3"/>
        <v>[{"Camera Information":{"Identifier":"camera.1660","Number":1660,"Group":C-16,"Name":C-16 120,82 Bagà,"Location":C-16,"Description":C-16 120,82 Bagà,"Symbol":"Fixed camera","Owner":"SCT","Municipality":"","Kilometric Point":"120,82","Road":"C-16","Direction":"DEC","Latitude":"42,27168",""Longitude":"1,85403",""Manufacturer":"AXIS","Connection":{"Address"):172.17.32.113,"Multicast address":				239.239.239.239,"User":,"Password":,"HTTP port":80,"ONVIF port":80,"RTSP port":554},"PTZ protocol":{"Protocol"):		Axis,"Address":			0,"Port":0,"Serial settings":9600,8,N,1}}},</v>
      </c>
    </row>
    <row r="249" spans="1:14" x14ac:dyDescent="0.2">
      <c r="A249" s="47">
        <v>1661</v>
      </c>
      <c r="B249" t="s">
        <v>2575</v>
      </c>
      <c r="C249" t="s">
        <v>2576</v>
      </c>
      <c r="D249" t="s">
        <v>2577</v>
      </c>
      <c r="E249" t="s">
        <v>2578</v>
      </c>
      <c r="F249" t="s">
        <v>2342</v>
      </c>
      <c r="N249" t="str">
        <f t="shared" si="3"/>
        <v>[{"Camera Information":{"Identifier":"camera.1661","Number":1661,"Group":C-16,"Name":C-16 122,3 Guardiola de Berguedà,"Location":C-16,"Description":C-16 122,3 Guardiola de Berguedà,"Symbol":"Fixed camera","Owner":"SCT","Municipality":"","Kilometric Point":"122,3","Road":"C-16","Direction":"DEC","Latitude":"42,2854",""Longitude":"1,85018",""Manufacturer":"AXIS","Connection":{"Address"):172.17.32.114,"Multicast address":				239.239.239.239,"User":root,"Password":root,"HTTP port":80,"ONVIF port":80,"RTSP port":554},"PTZ protocol":{"Protocol"):		Axis,"Address":			0,"Port":0,"Serial settings":9600,8,N,1}}},</v>
      </c>
    </row>
    <row r="250" spans="1:14" x14ac:dyDescent="0.2">
      <c r="A250" s="47">
        <v>1662</v>
      </c>
      <c r="B250" t="s">
        <v>2579</v>
      </c>
      <c r="C250" t="s">
        <v>2580</v>
      </c>
      <c r="D250" t="s">
        <v>2581</v>
      </c>
      <c r="E250" t="s">
        <v>2582</v>
      </c>
      <c r="F250" t="s">
        <v>2342</v>
      </c>
      <c r="N250" t="str">
        <f t="shared" si="3"/>
        <v>[{"Camera Information":{"Identifier":"camera.1662","Number":1662,"Group":C-16,"Name":C-16 123,34 ,"Location":C-16,"Description":C-16 123,34 ,"Symbol":"Fixed camera","Owner":"SCT","Municipality":"Sense Assignació","Kilometric Point":"123,34","Road":"C-16","Direction":"0","Latitude":"0",""Longitude":"0",""Manufacturer":"AXIS","Connection":{"Address"):172.17.32.119,"Multicast address":				239.239.239.239,"User":root,"Password":root,"HTTP port":80,"ONVIF port":80,"RTSP port":554},"PTZ protocol":{"Protocol"):		Axis,"Address":			0,"Port":0,"Serial settings":9600,8,N,1}}},</v>
      </c>
    </row>
    <row r="251" spans="1:14" x14ac:dyDescent="0.2">
      <c r="A251" s="47">
        <v>1663</v>
      </c>
      <c r="B251" t="s">
        <v>2583</v>
      </c>
      <c r="C251" t="s">
        <v>2584</v>
      </c>
      <c r="D251" t="s">
        <v>2581</v>
      </c>
      <c r="E251" t="s">
        <v>2585</v>
      </c>
      <c r="F251" t="s">
        <v>2342</v>
      </c>
      <c r="N251" t="str">
        <f t="shared" si="3"/>
        <v>[{"Camera Information":{"Identifier":"camera.1663","Number":1663,"Group":C-16,"Name":C-16 123,86 ,"Location":C-16,"Description":C-16 123,86 ,"Symbol":"Fixed camera","Owner":"SCT","Municipality":"Sense Assignació","Kilometric Point":"123,86","Road":"C-16","Direction":"0","Latitude":"0",""Longitude":"0",""Manufacturer":"AXIS","Connection":{"Address"):172.17.32.120,"Multicast address":				239.239.239.239,"User":root,"Password":root,"HTTP port":80,"ONVIF port":80,"RTSP port":554},"PTZ protocol":{"Protocol"):		Axis,"Address":			0,"Port":0,"Serial settings":9600,8,N,1}}},</v>
      </c>
    </row>
    <row r="252" spans="1:14" x14ac:dyDescent="0.2">
      <c r="A252" s="47">
        <v>1664</v>
      </c>
      <c r="B252" t="s">
        <v>2586</v>
      </c>
      <c r="C252" t="s">
        <v>2587</v>
      </c>
      <c r="D252" t="s">
        <v>2581</v>
      </c>
      <c r="E252" t="s">
        <v>2588</v>
      </c>
      <c r="F252" t="s">
        <v>2342</v>
      </c>
      <c r="N252" t="str">
        <f t="shared" si="3"/>
        <v>[{"Camera Information":{"Identifier":"camera.1664","Number":1664,"Group":C-16,"Name":C-16 129,195 ,"Location":C-16,"Description":C-16 129,195 ,"Symbol":"Fixed camera","Owner":"SCT","Municipality":"Sense Assignació","Kilometric Point":"129,195","Road":"C-16","Direction":"0","Latitude":"0",""Longitude":"0",""Manufacturer":"AXIS","Connection":{"Address"):172.17.32.121,"Multicast address":				239.239.239.239,"User":root,"Password":root,"HTTP port":80,"ONVIF port":80,"RTSP port":554},"PTZ protocol":{"Protocol"):		Axis,"Address":			0,"Port":0,"Serial settings":9600,8,N,1}}},</v>
      </c>
    </row>
    <row r="253" spans="1:14" x14ac:dyDescent="0.2">
      <c r="A253" s="47">
        <v>1665</v>
      </c>
      <c r="B253" t="s">
        <v>2589</v>
      </c>
      <c r="C253" t="s">
        <v>2590</v>
      </c>
      <c r="D253" t="s">
        <v>2581</v>
      </c>
      <c r="E253" t="s">
        <v>2591</v>
      </c>
      <c r="F253" t="s">
        <v>2342</v>
      </c>
      <c r="N253" t="str">
        <f t="shared" si="3"/>
        <v>[{"Camera Information":{"Identifier":"camera.1665","Number":1665,"Group":C-16,"Name":C-16 129,54 ,"Location":C-16,"Description":C-16 129,54 ,"Symbol":"Fixed camera","Owner":"SCT","Municipality":"Sense Assignació","Kilometric Point":"129,54","Road":"C-16","Direction":"0","Latitude":"0",""Longitude":"0",""Manufacturer":"AXIS","Connection":{"Address"):172.17.32.122,"Multicast address":				239.239.239.239,"User":root,"Password":root,"HTTP port":80,"ONVIF port":80,"RTSP port":554},"PTZ protocol":{"Protocol"):		Axis,"Address":			0,"Port":0,"Serial settings":9600,8,N,1}}},</v>
      </c>
    </row>
    <row r="254" spans="1:14" x14ac:dyDescent="0.2">
      <c r="A254" s="47">
        <v>1666</v>
      </c>
      <c r="B254" t="s">
        <v>2592</v>
      </c>
      <c r="C254" t="s">
        <v>2593</v>
      </c>
      <c r="D254" t="s">
        <v>2581</v>
      </c>
      <c r="E254" t="s">
        <v>2594</v>
      </c>
      <c r="F254" t="s">
        <v>2595</v>
      </c>
      <c r="N254" t="str">
        <f t="shared" si="3"/>
        <v>[{"Camera Information":{"Identifier":"camera.1666","Number":1666,"Group":C-16,"Name":C-16 129,72 ,"Location":C-16,"Description":C-16 129,72 ,"Symbol":"Fixed camera","Owner":"SCT","Municipality":"Sense Assignació","Kilometric Point":"129,72","Road":"C-16","Direction":"0","Latitude":"0",""Longitude":"0",""Manufacturer":"AXIS","Connection":{"Address"):172.17.32.123,"Multicast address":0,"User":root,"Password":root,"HTTP port":80,"ONVIF port":80,"RTSP port":554},"PTZ protocol":{"Protocol"):        	Axis,"Address":,"Port":0,"Serial settings":9600,8,N,1}}},</v>
      </c>
    </row>
    <row r="255" spans="1:14" x14ac:dyDescent="0.2">
      <c r="A255" s="47">
        <v>1667</v>
      </c>
      <c r="B255" t="s">
        <v>2596</v>
      </c>
      <c r="C255" t="s">
        <v>2597</v>
      </c>
      <c r="D255" t="s">
        <v>2581</v>
      </c>
      <c r="E255" t="s">
        <v>2598</v>
      </c>
      <c r="F255" t="s">
        <v>2342</v>
      </c>
      <c r="N255" t="str">
        <f t="shared" si="3"/>
        <v>[{"Camera Information":{"Identifier":"camera.1667","Number":1667,"Group":C-16,"Name":C-16 130,75 ,"Location":C-16,"Description":C-16 130,75 ,"Symbol":"Fixed camera","Owner":"SCT","Municipality":"Urús","Kilometric Point":"130,75","Road":"C-16","Direction":"0","Latitude":"0",""Longitude":"0",""Manufacturer":"AXIS","Connection":{"Address"):172.17.32.124,"Multicast address":				239.239.239.239,"User":root,"Password":root,"HTTP port":80,"ONVIF port":80,"RTSP port":554},"PTZ protocol":{"Protocol"):		Axis,"Address":			0,"Port":0,"Serial settings":9600,8,N,1}}},</v>
      </c>
    </row>
    <row r="256" spans="1:14" x14ac:dyDescent="0.2">
      <c r="A256" s="47">
        <v>1701</v>
      </c>
      <c r="B256" t="s">
        <v>2599</v>
      </c>
      <c r="C256" t="s">
        <v>2600</v>
      </c>
      <c r="D256" t="s">
        <v>2601</v>
      </c>
      <c r="E256" t="s">
        <v>2602</v>
      </c>
      <c r="F256" t="s">
        <v>2603</v>
      </c>
      <c r="N256" t="str">
        <f t="shared" si="3"/>
        <v>[{"Camera Information":{"Identifier":"camera.1701","Number":1701,"Group":C-17,"Name":C-17 6 Montcada i Reixac,"Location":C-17,"Description":C-17 6 Montcada i Reixac,"Symbol":"Fixed camera","Owner":"SCT","Municipality":"Montcada i Reixac","Kilometric Point":"6","Road":"C-17","Direction":"DEC","Latitude":"41,502879405613",""Longitude":"2,18526875392072",""Manufacturer":"CODEC NKF","Connection":{"Address"):10.136.42.220,"Multicast address":				239.136.42.220,"User":,"Password":,"HTTP port":80,"ONVIF port":80,"RTSP port":554},"PTZ protocol":{"Protocol"):		UltrakVLC,"Address":			352,"Port":10,"Serial settings":9600,8,N,2}}},</v>
      </c>
    </row>
    <row r="257" spans="1:14" x14ac:dyDescent="0.2">
      <c r="A257" s="47">
        <v>1702</v>
      </c>
      <c r="B257" t="s">
        <v>2604</v>
      </c>
      <c r="C257" t="s">
        <v>2605</v>
      </c>
      <c r="D257" t="s">
        <v>2606</v>
      </c>
      <c r="E257" t="s">
        <v>2607</v>
      </c>
      <c r="F257" t="s">
        <v>2608</v>
      </c>
      <c r="N257" t="str">
        <f t="shared" si="3"/>
        <v>[{"Camera Information":{"Identifier":"camera.1702","Number":1702,"Group":C-17,"Name":C-17 7,25 La Llagosta,"Location":C-17,"Description":C-17 7,25 La Llagosta,"Symbol":"Fixed camera","Owner":"SCT","Municipality":"Montcada i Reixac","Kilometric Point":"7,25","Road":"C-17","Direction":"DEC","Latitude":"41,5063235660578",""Longitude":"2,19889601727281",""Manufacturer":"CODEC NKF","Connection":{"Address"):10.136.42.221,"Multicast address":				,"User":,"Password":,"HTTP port":80,"ONVIF port":80,"RTSP port":554},"PTZ protocol":{"Protocol"):		UltrakVLC,"Address":			353,"Port":10,"Serial settings":9600,8,N,2}}},</v>
      </c>
    </row>
    <row r="258" spans="1:14" x14ac:dyDescent="0.2">
      <c r="A258" s="47">
        <v>1703</v>
      </c>
      <c r="B258" t="s">
        <v>2609</v>
      </c>
      <c r="C258" t="s">
        <v>2610</v>
      </c>
      <c r="D258" t="s">
        <v>2611</v>
      </c>
      <c r="E258" t="s">
        <v>2612</v>
      </c>
      <c r="F258" t="s">
        <v>2613</v>
      </c>
      <c r="N258" t="str">
        <f t="shared" si="3"/>
        <v>[{"Camera Information":{"Identifier":"camera.1703","Number":1703,"Group":C-17,"Name":C-17 8,7 La Llagosta,"Location":C-17,"Description":C-17 8,7 La Llagosta,"Symbol":"Fixed camera","Owner":"SCT","Municipality":"Llagosta","Kilometric Point":"8,7","Road":"C-17","Direction":"CRE","Latitude":"41,5154471206213",""Longitude":"2,20750994666013",""Manufacturer":"CODEC NKF","Connection":{"Address"):10.136.42.222,"Multicast address":				,"User":,"Password":,"HTTP port":80,"ONVIF port":80,"RTSP port":554},"PTZ protocol":{"Protocol"):		UltrakVLC,"Address":			354,"Port":10,"Serial settings":9600,8,N,2}}},</v>
      </c>
    </row>
    <row r="259" spans="1:14" x14ac:dyDescent="0.2">
      <c r="A259" s="47">
        <v>1704</v>
      </c>
      <c r="B259" t="s">
        <v>2614</v>
      </c>
      <c r="C259" t="s">
        <v>2615</v>
      </c>
      <c r="D259" t="s">
        <v>2616</v>
      </c>
      <c r="E259" t="s">
        <v>2617</v>
      </c>
      <c r="F259" t="s">
        <v>2618</v>
      </c>
      <c r="N259" t="str">
        <f t="shared" ref="N259:N322" si="4">CONCATENATE(B259,C259,D259,E259,F259)</f>
        <v>[{"Camera Information":{"Identifier":"camera.1704","Number":1704,"Group":C-17,"Name":C-17 9,85 Mollet del Vallès,"Location":C-17,"Description":C-17 9,85 Mollet del Vallès,"Symbol":"Fixed camera","Owner":"SCT","Municipality":"Mollet del Vallès","Kilometric Point":"9,85","Road":"C-17","Direction":"CRE","Latitude":"41,526082083155",""Longitude":"2,21089128998294",""Manufacturer":"LANACCESS","Connection":{"Address"):10.136.42.223,"Multicast address":				239.136.42.223,"User":hello,"Password":world,"HTTP port":80,"ONVIF port":80,"RTSP port":554},"PTZ protocol":{"Protocol"):		UltrakVLC,"Address":			355,"Port":10,"Serial settings":9600,8,N,2}}},</v>
      </c>
    </row>
    <row r="260" spans="1:14" x14ac:dyDescent="0.2">
      <c r="A260" s="47">
        <v>1705</v>
      </c>
      <c r="B260" t="s">
        <v>2619</v>
      </c>
      <c r="C260" t="s">
        <v>2620</v>
      </c>
      <c r="D260" t="s">
        <v>2621</v>
      </c>
      <c r="E260" t="s">
        <v>2622</v>
      </c>
      <c r="F260" t="s">
        <v>2342</v>
      </c>
      <c r="N260" t="str">
        <f t="shared" si="4"/>
        <v>[{"Camera Information":{"Identifier":"camera.1705","Number":1705,"Group":C-17,"Name":C-17 12,05 Mollet del Vallès,"Location":C-17,"Description":C-17 12,05 Mollet del Vallès,"Symbol":"Fixed camera","Owner":"SCT","Municipality":"Mollet del Vallès","Kilometric Point":"12,05","Road":"C-17","Direction":"CRE","Latitude":"41,5425006826631",""Longitude":"2,22428333802181",""Manufacturer":"AXIS","Connection":{"Address"):10.136.42.224,"Multicast address":				239.239.239.239,"User":root,"Password":root,"HTTP port":80,"ONVIF port":80,"RTSP port":554},"PTZ protocol":{"Protocol"):		Axis,"Address":			0,"Port":0,"Serial settings":9600,8,N,1}}},</v>
      </c>
    </row>
    <row r="261" spans="1:14" x14ac:dyDescent="0.2">
      <c r="A261" s="47">
        <v>1706</v>
      </c>
      <c r="B261" t="s">
        <v>2623</v>
      </c>
      <c r="C261" t="s">
        <v>2624</v>
      </c>
      <c r="D261" t="s">
        <v>2625</v>
      </c>
      <c r="E261" t="s">
        <v>2626</v>
      </c>
      <c r="F261" t="s">
        <v>2627</v>
      </c>
      <c r="N261" t="str">
        <f t="shared" si="4"/>
        <v>[{"Camera Information":{"Identifier":"camera.1706","Number":1706,"Group":C-17,"Name":C-17 13,625 Mollet del Vallès,"Location":C-17,"Description":C-17 13,625 Mollet del Vallès,"Symbol":"Fixed camera","Owner":"SCT","Municipality":"Parets del Vallès","Kilometric Point":"13,625","Road":"C-17","Direction":"CRE","Latitude":"41,5552537391657",""Longitude":"2,22895880041684",""Manufacturer":"LANACCESS","Connection":{"Address"):10.136.42.225,"Multicast address":				239.136.42.225,"User":hello,"Password":world,"HTTP port":80,"ONVIF port":80,"RTSP port":554},"PTZ protocol":{"Protocol"):		UltrakVLC,"Address":			357,"Port":10,"Serial settings":9600,8,N,2}}},</v>
      </c>
    </row>
    <row r="262" spans="1:14" x14ac:dyDescent="0.2">
      <c r="A262" s="47">
        <v>1707</v>
      </c>
      <c r="B262" t="s">
        <v>2628</v>
      </c>
      <c r="C262" t="s">
        <v>2629</v>
      </c>
      <c r="D262" t="s">
        <v>2630</v>
      </c>
      <c r="E262" t="s">
        <v>2631</v>
      </c>
      <c r="F262" t="s">
        <v>2632</v>
      </c>
      <c r="N262" t="str">
        <f t="shared" si="4"/>
        <v>[{"Camera Information":{"Identifier":"camera.1707","Number":1707,"Group":C-17,"Name":C-17 14,74 Parets del Vallès,"Location":C-17,"Description":C-17 14,74 Parets del Vallès,"Symbol":"Fixed camera","Owner":"SCT","Municipality":"Parets del Vallès","Kilometric Point":"14,74","Road":"C-17","Direction":"DEC","Latitude":"41,5631264887301",""Longitude":"2,23762943165896",""Manufacturer":"LANACCESS","Connection":{"Address"):10.136.42.226,"Multicast address":				239.136.42.226,"User":hello,"Password":world,"HTTP port":80,"ONVIF port":80,"RTSP port":554},"PTZ protocol":{"Protocol"):		UltrakVLC,"Address":			358,"Port":10,"Serial settings":9600,8,N,2}}},</v>
      </c>
    </row>
    <row r="263" spans="1:14" x14ac:dyDescent="0.2">
      <c r="A263" s="47">
        <v>1708</v>
      </c>
      <c r="B263" t="s">
        <v>2633</v>
      </c>
      <c r="C263" t="s">
        <v>2634</v>
      </c>
      <c r="D263" t="s">
        <v>2635</v>
      </c>
      <c r="E263" t="s">
        <v>2636</v>
      </c>
      <c r="F263" t="s">
        <v>2637</v>
      </c>
      <c r="N263" t="str">
        <f t="shared" si="4"/>
        <v>[{"Camera Information":{"Identifier":"camera.1708","Number":1708,"Group":C-17,"Name":C-17 15,7 Parets del Vallès,"Location":C-17,"Description":C-17 15,7 Parets del Vallès,"Symbol":"Fixed camera","Owner":"SCT","Municipality":"Parets del Vallès","Kilometric Point":"15,7","Road":"C-17","Direction":"DEC","Latitude":"41,5694960914642",""Longitude":"2,24441579041802",""Manufacturer":"AXIS","Connection":{"Address"):10.136.42.227,"Multicast address":				239.239.239.239,"User":root,"Password":root,"HTTP port":80,"ONVIF port":80,"RTSP port":554},"PTZ protocol":{"Protocol"):		Plettack,"Address":			29,"Port":2222,"Serial settings":9600,8,E,1}}},</v>
      </c>
    </row>
    <row r="264" spans="1:14" x14ac:dyDescent="0.2">
      <c r="A264" s="47">
        <v>1709</v>
      </c>
      <c r="B264" t="s">
        <v>2638</v>
      </c>
      <c r="C264" t="s">
        <v>2639</v>
      </c>
      <c r="D264" t="s">
        <v>2640</v>
      </c>
      <c r="E264" t="s">
        <v>2641</v>
      </c>
      <c r="F264" t="s">
        <v>2618</v>
      </c>
      <c r="N264" t="str">
        <f t="shared" si="4"/>
        <v>[{"Camera Information":{"Identifier":"camera.1709","Number":1709,"Group":C-17,"Name":C-17 17,6 Llicà de Vall,"Location":C-17,"Description":C-17 17,6 Llicà de Vall,"Symbol":"Fixed camera","Owner":"SCT","Municipality":"Lliçà de Vall","Kilometric Point":"17,6","Road":"C-17","Direction":"CRE","Latitude":"41,5840029314914",""Longitude":"2,25593848229567",""Manufacturer":"CODEC NKF","Connection":{"Address"):10.136.42.228,"Multicast address":				239.136.42.228,"User":,"Password":,"HTTP port":80,"ONVIF port":80,"RTSP port":554},"PTZ protocol":{"Protocol"):		UltrakVLC,"Address":			355,"Port":10,"Serial settings":9600,8,N,2}}},</v>
      </c>
    </row>
    <row r="265" spans="1:14" x14ac:dyDescent="0.2">
      <c r="A265" s="47">
        <v>1710</v>
      </c>
      <c r="B265" t="s">
        <v>2642</v>
      </c>
      <c r="C265" t="s">
        <v>2643</v>
      </c>
      <c r="D265" t="s">
        <v>2644</v>
      </c>
      <c r="E265" t="s">
        <v>2645</v>
      </c>
      <c r="F265" t="s">
        <v>2646</v>
      </c>
      <c r="N265" t="str">
        <f t="shared" si="4"/>
        <v>[{"Camera Information":{"Identifier":"camera.1710","Number":1710,"Group":C-17,"Name":C-17 18,6 Granollers,"Location":C-17,"Description":C-17 18,6 Granollers,"Symbol":"Fixed camera","Owner":"SCT","Municipality":"Granollers","Kilometric Point":"18,6","Road":"C-17","Direction":"CRE","Latitude":"41,5926569223359",""Longitude":"2,26155238114054",""Manufacturer":"CODEC NKF","Connection":{"Address"):10.136.42.229,"Multicast address":				,"User":,"Password":,"HTTP port":80,"ONVIF port":80,"RTSP port":554},"PTZ protocol":{"Protocol"):		UltrakVLC,"Address":			361,"Port":10,"Serial settings":9600,8,N,2}}},</v>
      </c>
    </row>
    <row r="266" spans="1:14" x14ac:dyDescent="0.2">
      <c r="A266" s="47">
        <v>1711</v>
      </c>
      <c r="B266" t="s">
        <v>2647</v>
      </c>
      <c r="C266" t="s">
        <v>2648</v>
      </c>
      <c r="D266" t="s">
        <v>2649</v>
      </c>
      <c r="E266" t="s">
        <v>2650</v>
      </c>
      <c r="F266" t="s">
        <v>2651</v>
      </c>
      <c r="N266" t="str">
        <f t="shared" si="4"/>
        <v>[{"Camera Information":{"Identifier":"camera.1711","Number":1711,"Group":C-17,"Name":C-17 20,5 Llicà d"Amunt,"Location":C-17,"Description":C-17 20,5 Llicà d"Amunt,"Symbol":"Fixed camera","Owner":"SCT","Municipality":"Granollers","Kilometric Point":"20,5","Road":"C-17","Direction":"DEC","Latitude":"41,6081660261123",""Longitude":"2,2631248379856",""Manufacturer":"CODEC NKF","Connection":{"Address"):10.136.42.230,"Multicast address":				,"User":,"Password":,"HTTP port":80,"ONVIF port":80,"RTSP port":554},"PTZ protocol":{"Protocol"):		UltrakVLC,"Address":			362,"Port":10,"Serial settings":9600,8,N,2}}},</v>
      </c>
    </row>
    <row r="267" spans="1:14" x14ac:dyDescent="0.2">
      <c r="A267" s="47">
        <v>1712</v>
      </c>
      <c r="B267" t="s">
        <v>2652</v>
      </c>
      <c r="C267" t="s">
        <v>2653</v>
      </c>
      <c r="D267" t="s">
        <v>2654</v>
      </c>
      <c r="E267" t="s">
        <v>2655</v>
      </c>
      <c r="F267" t="s">
        <v>2656</v>
      </c>
      <c r="N267" t="str">
        <f t="shared" si="4"/>
        <v>[{"Camera Information":{"Identifier":"camera.1712","Number":1712,"Group":C-17,"Name":C-17 29,35 Parets del Vallès,"Location":C-17,"Description":C-17 29,35 Parets del Vallès,"Symbol":"Fixed camera","Owner":"SCT","Municipality":"Parets del Vallès","Kilometric Point":"29,35","Road":"C-17","Direction":"DEC","Latitude":"41,573025",""Longitude":"2,254005",""Manufacturer":"LANACCESS","Connection":{"Address"):10.136.42.231,"Multicast address":				239.136.42.231,"User":hello,"Password":world,"HTTP port":80,"ONVIF port":80,"RTSP port":554},"PTZ protocol":{"Protocol"):		UltrakVLC,"Address":			363,"Port":10,"Serial settings":9600,8,N,2}}},</v>
      </c>
    </row>
    <row r="268" spans="1:14" x14ac:dyDescent="0.2">
      <c r="A268" s="47">
        <v>1713</v>
      </c>
      <c r="B268" t="s">
        <v>2657</v>
      </c>
      <c r="C268" t="s">
        <v>2658</v>
      </c>
      <c r="D268" t="s">
        <v>2659</v>
      </c>
      <c r="E268" t="s">
        <v>2660</v>
      </c>
      <c r="F268" t="s">
        <v>2661</v>
      </c>
      <c r="N268" t="str">
        <f t="shared" si="4"/>
        <v>[{"Camera Information":{"Identifier":"camera.1713","Number":1713,"Group":C-17,"Name":C-17 29,9 Granollers,"Location":C-17,"Description":C-17 29,9 Granollers,"Symbol":"Fixed camera","Owner":"SCT","Municipality":"Garriga","Kilometric Point":"29,9","Road":"C-17","Direction":"DEC","Latitude":"41,575699",""Longitude":"2,259434",""Manufacturer":"AXIS","Connection":{"Address"):10.136.42.232,"Multicast address":				239.136.42.232,"User":root,"Password":root,"HTTP port":80,"ONVIF port":80,"RTSP port":554},"PTZ protocol":{"Protocol"):		UltrakVLC,"Address":			364,"Port":2222,"Serial settings":9600,8,N,2}}},</v>
      </c>
    </row>
    <row r="269" spans="1:14" x14ac:dyDescent="0.2">
      <c r="A269" s="47">
        <v>1714</v>
      </c>
      <c r="B269" t="s">
        <v>2662</v>
      </c>
      <c r="C269" t="s">
        <v>2663</v>
      </c>
      <c r="D269" t="s">
        <v>2664</v>
      </c>
      <c r="E269" t="s">
        <v>2665</v>
      </c>
      <c r="F269" t="s">
        <v>2666</v>
      </c>
      <c r="N269" t="str">
        <f t="shared" si="4"/>
        <v>[{"Camera Information":{"Identifier":"camera.1714","Number":1714,"Group":C-17,"Name":C-17 31,3 Granollers,"Location":C-17,"Description":C-17 31,3 Granollers,"Symbol":"Fixed camera","Owner":"SCT","Municipality":"Vilanova del Vallès","Kilometric Point":"31,3","Road":"C-17","Direction":"CRE","Latitude":"41,5754050229179",""Longitude":"2,2820845668468",""Manufacturer":"AXIS","Connection":{"Address"):10.136.42.233,"Multicast address":				239.136.42.233,"User":root,"Password":root,"HTTP port":80,"ONVIF port":80,"RTSP port":554},"PTZ protocol":{"Protocol"):		UltrakVLC,"Address":			365,"Port":2222,"Serial settings":9600,8,N,2}}},</v>
      </c>
    </row>
    <row r="270" spans="1:14" x14ac:dyDescent="0.2">
      <c r="A270" s="47">
        <v>2001</v>
      </c>
      <c r="B270" t="s">
        <v>2667</v>
      </c>
      <c r="C270" t="s">
        <v>2668</v>
      </c>
      <c r="D270" t="s">
        <v>2669</v>
      </c>
      <c r="E270" t="s">
        <v>2670</v>
      </c>
      <c r="F270" t="s">
        <v>2671</v>
      </c>
      <c r="N270" t="str">
        <f t="shared" si="4"/>
        <v>[{"Camera Information":{"Identifier":"camera.2001","Number":2001,"Group":B-20,"Name":B-20 17,1 Sta. Coloma,"Location":ACCESSOS NORD,"Description":B-20 17,1 Sta. Coloma,"Symbol":"Fixed camera","Owner":"SCT","Municipality":"Santa Coloma de Gramenet","Kilometric Point":"17,1","Road":"B-20","Direction":"CRE","Latitude":"41,4523548954976",""Longitude":"2,2014126152466",""Manufacturer":"LANACCESS","Connection":{"Address"):10.137.229.2,"Multicast address":				239.137.229.2,"User":hello,"Password":world,"HTTP port":80,"ONVIF port":80,"RTSP port":554},"PTZ protocol":{"Protocol"):		Plettack,"Address":			1,"Port":2024,"Serial settings":1200,8,E,1}}},</v>
      </c>
    </row>
    <row r="271" spans="1:14" x14ac:dyDescent="0.2">
      <c r="A271" s="47">
        <v>2002</v>
      </c>
      <c r="B271" t="s">
        <v>2672</v>
      </c>
      <c r="C271" t="s">
        <v>2673</v>
      </c>
      <c r="D271" t="s">
        <v>2674</v>
      </c>
      <c r="E271" t="s">
        <v>2675</v>
      </c>
      <c r="F271" t="s">
        <v>2676</v>
      </c>
      <c r="N271" t="str">
        <f t="shared" si="4"/>
        <v>[{"Camera Information":{"Identifier":"camera.2002","Number":2002,"Group":B-20,"Name":B-20 18,4 Sta. Coloma,"Location":ACCESSOS NORD,"Description":B-20 18,4 Sta. Coloma,"Symbol":"Fixed camera","Owner":"SCT","Municipality":"Santa Coloma de Gramenet","Kilometric Point":"18,4","Road":"B-20","Direction":"DEC","Latitude":"41,4599718791182",""Longitude":"2,2132873052251",""Manufacturer":"LANACCESS","Connection":{"Address"):10.137.229.3,"Multicast address":				239.137.229.3,"User":hello,"Password":world,"HTTP port":80,"ONVIF port":80,"RTSP port":554},"PTZ protocol":{"Protocol"):		Plettack,"Address":			2,"Port":9,"Serial settings":1200,8,E,1}}},</v>
      </c>
    </row>
    <row r="272" spans="1:14" x14ac:dyDescent="0.2">
      <c r="A272" s="47">
        <v>2005</v>
      </c>
      <c r="B272" t="s">
        <v>2677</v>
      </c>
      <c r="C272" t="s">
        <v>2678</v>
      </c>
      <c r="D272" t="s">
        <v>2679</v>
      </c>
      <c r="E272" t="s">
        <v>2680</v>
      </c>
      <c r="F272" t="s">
        <v>2681</v>
      </c>
      <c r="N272" t="str">
        <f t="shared" si="4"/>
        <v>[{"Camera Information":{"Identifier":"camera.2005","Number":2005,"Group":B-20,"Name":B-20 20 Badalona Montigalà,"Location":ACCESSOS NORD,"Description":B-20 20 Badalona Montigalà,"Symbol":"Fixed camera","Owner":"SCT","Municipality":"Badalona","Kilometric Point":"20","Road":"B-20","Direction":"CRE","Latitude":"41,4612104726441",""Longitude":"2,22972064241387",""Manufacturer":"LANACCESS","Connection":{"Address"):10.137.229.4,"Multicast address":				239.137.229.4,"User":hello,"Password":world,"HTTP port":80,"ONVIF port":80,"RTSP port":554},"PTZ protocol":{"Protocol"):		Plettack,"Address":			3,"Port":9,"Serial settings":1200,8,E,1}}},</v>
      </c>
    </row>
    <row r="273" spans="1:14" x14ac:dyDescent="0.2">
      <c r="A273" s="47">
        <v>2006</v>
      </c>
      <c r="B273" t="s">
        <v>2682</v>
      </c>
      <c r="C273" t="s">
        <v>2683</v>
      </c>
      <c r="D273" t="s">
        <v>2684</v>
      </c>
      <c r="E273" t="s">
        <v>2685</v>
      </c>
      <c r="F273" t="s">
        <v>2686</v>
      </c>
      <c r="N273" t="str">
        <f t="shared" si="4"/>
        <v>[{"Camera Information":{"Identifier":"camera.2006","Number":2006,"Group":B-20,"Name":B-20 21,2 Badalona Centre,"Location":ACCESSOS NORD,"Description":B-20 21,2 Badalona Centre,"Symbol":"Fixed camera","Owner":"SCT","Municipality":"Badalona","Kilometric Point":"21,2","Road":"B-20","Direction":"CRE","Latitude":"41,4671315090772",""Longitude":"2,24363322617775",""Manufacturer":"LANACCESS","Connection":{"Address"):10.137.229.5,"Multicast address":				239.137.229.5,"User":hello,"Password":world,"HTTP port":80,"ONVIF port":80,"RTSP port":554},"PTZ protocol":{"Protocol"):		Plettack,"Address":			4,"Port":9,"Serial settings":1200,8,E,1}}},</v>
      </c>
    </row>
    <row r="274" spans="1:14" x14ac:dyDescent="0.2">
      <c r="A274" s="47">
        <v>2007</v>
      </c>
      <c r="B274" t="s">
        <v>2687</v>
      </c>
      <c r="C274" t="s">
        <v>2688</v>
      </c>
      <c r="D274" t="s">
        <v>2689</v>
      </c>
      <c r="E274" t="s">
        <v>2690</v>
      </c>
      <c r="F274" t="s">
        <v>2691</v>
      </c>
      <c r="N274" t="str">
        <f t="shared" si="4"/>
        <v>[{"Camera Information":{"Identifier":"camera.2007","Number":2007,"Group":B-20,"Name":B-20 22,5 Badalona,"Location":ACCESSOS NORD,"Description":B-20 22,5 Badalona,"Symbol":"Fixed camera","Owner":"SCT","Municipality":"Badalona","Kilometric Point":"22,5","Road":"B-20","Direction":"CRE","Latitude":"41,4727440520093",""Longitude":"2,25575813731622",""Manufacturer":"LANACCESS","Connection":{"Address"):10.137.229.6,"Multicast address":				239.137.229.6,"User":hello,"Password":world,"HTTP port":80,"ONVIF port":80,"RTSP port":554},"PTZ protocol":{"Protocol"):		Plettack,"Address":			5,"Port":9,"Serial settings":1200,8,E,1}}},</v>
      </c>
    </row>
    <row r="275" spans="1:14" x14ac:dyDescent="0.2">
      <c r="A275" s="47">
        <v>2008</v>
      </c>
      <c r="B275" t="s">
        <v>2692</v>
      </c>
      <c r="C275" t="s">
        <v>2693</v>
      </c>
      <c r="D275" t="s">
        <v>2694</v>
      </c>
      <c r="E275" t="s">
        <v>2695</v>
      </c>
      <c r="F275" t="s">
        <v>2696</v>
      </c>
      <c r="N275" t="str">
        <f t="shared" si="4"/>
        <v>[{"Camera Information":{"Identifier":"camera.2008","Number":2008,"Group":B-20,"Name":B-20 23,5 Tunel de Tiana,"Location":ACCESSOS NORD,"Description":B-20 23,5 Tunel de Tiana,"Symbol":"Fixed camera","Owner":"SCT","Municipality":"Tiana","Kilometric Point":"23,5","Road":"B-20","Direction":"DEC","Latitude":"41,4739217277333",""Longitude":"2,26605510152637",""Manufacturer":"LANACCESS","Connection":{"Address"):10.137.229.7,"Multicast address":				239.137.229.7,"User":hello,"Password":world,"HTTP port":80,"ONVIF port":80,"RTSP port":554},"PTZ protocol":{"Protocol"):		Plettack,"Address":			6,"Port":9,"Serial settings":1200,8,E,1}}},</v>
      </c>
    </row>
    <row r="276" spans="1:14" x14ac:dyDescent="0.2">
      <c r="A276" s="47">
        <v>2009</v>
      </c>
      <c r="B276" t="s">
        <v>2697</v>
      </c>
      <c r="C276" t="s">
        <v>2698</v>
      </c>
      <c r="D276" t="s">
        <v>2699</v>
      </c>
      <c r="E276" t="s">
        <v>2700</v>
      </c>
      <c r="F276" t="s">
        <v>2701</v>
      </c>
      <c r="N276" t="str">
        <f t="shared" si="4"/>
        <v>[{"Camera Information":{"Identifier":"camera.2009","Number":2009,"Group":B-20,"Name":B-20 24 Montgat,"Location":ACCESSOS NORD,"Description":B-20 24 Montgat,"Symbol":"Fixed camera","Owner":"SCT","Municipality":"Tiana","Kilometric Point":"24","Road":"B-20","Direction":"CRE","Latitude":"41,4730244086708",""Longitude":"2,28281624668639",""Manufacturer":"LANACCESS","Connection":{"Address"):10.137.229.8,"Multicast address":				239.137.229.8,"User":hello,"Password":world,"HTTP port":80,"ONVIF port":80,"RTSP port":554},"PTZ protocol":{"Protocol"):		Plettack,"Address":			7,"Port":9,"Serial settings":1200,8,E,1}}},</v>
      </c>
    </row>
    <row r="277" spans="1:14" x14ac:dyDescent="0.2">
      <c r="A277" s="47">
        <v>2010</v>
      </c>
      <c r="B277" t="s">
        <v>2702</v>
      </c>
      <c r="C277" t="s">
        <v>2703</v>
      </c>
      <c r="D277" t="s">
        <v>2704</v>
      </c>
      <c r="E277" t="s">
        <v>2705</v>
      </c>
      <c r="F277" t="s">
        <v>2706</v>
      </c>
      <c r="N277" t="str">
        <f t="shared" si="4"/>
        <v>[{"Camera Information":{"Identifier":"camera.2010","Number":2010,"Group":B-20,"Name":B-20 24,8 Montgat,"Location":ACCESSOS NORD,"Description":B-20 24,8 Montgat,"Symbol":"Fixed camera","Owner":"SCT","Municipality":"Montgat","Kilometric Point":"24,8","Road":"B-20","Direction":"DEC","Latitude":"41,4800116425272",""Longitude":"2,29099889597774",""Manufacturer":"LANACCESS","Connection":{"Address"):10.137.229.9,"Multicast address":				239.137.229.9,"User":hello,"Password":world,"HTTP port":80,"ONVIF port":80,"RTSP port":554},"PTZ protocol":{"Protocol"):		Plettack,"Address":			8,"Port":9,"Serial settings":1200,8,E,1}}},</v>
      </c>
    </row>
    <row r="278" spans="1:14" x14ac:dyDescent="0.2">
      <c r="A278" s="47">
        <v>2201</v>
      </c>
      <c r="B278" t="s">
        <v>2707</v>
      </c>
      <c r="C278" t="s">
        <v>2708</v>
      </c>
      <c r="D278" t="s">
        <v>2709</v>
      </c>
      <c r="E278" t="s">
        <v>2710</v>
      </c>
      <c r="F278" t="s">
        <v>1695</v>
      </c>
      <c r="N278" t="str">
        <f t="shared" si="4"/>
        <v>[{"Camera Information":{"Identifier":"camera.2201","Number":2201,"Group":C-32B,"Name":C-32B 0,2 Prat de Llobregat,"Location":ACCESSOS SUD,"Description":C-32B 0,2 Prat de Llobregat,"Symbol":"Fixed camera","Owner":"SCT","Municipality":"Prat de Llobregat","Kilometric Point":"0,2","Road":"C-32B","Direction":"CRE","Latitude":"41,312491",""Longitude":"2,078458",""Manufacturer":"AXIS","Connection":{"Address"):10.137.241.48,"Multicast address":				239.239.239.239,"User":root,"Password":root,"HTTP port":80,"ONVIF port":80,"RTSP port":554},"PTZ protocol":{"Protocol"):		Ultrak,"Address":			0,"Port":2222,"Serial settings":9600,8,E,1}}},</v>
      </c>
    </row>
    <row r="279" spans="1:14" x14ac:dyDescent="0.2">
      <c r="A279" s="47">
        <v>2202</v>
      </c>
      <c r="B279" t="s">
        <v>2711</v>
      </c>
      <c r="C279" t="s">
        <v>2712</v>
      </c>
      <c r="D279" t="s">
        <v>2713</v>
      </c>
      <c r="E279" t="s">
        <v>2714</v>
      </c>
      <c r="F279" t="s">
        <v>2715</v>
      </c>
      <c r="N279" t="str">
        <f t="shared" si="4"/>
        <v>[{"Camera Information":{"Identifier":"camera.2202","Number":2202,"Group":B-22,"Name":B-22 2 Prat de Llobregat,"Location":ACCESSOS SUD,"Description":B-22 2 Prat de Llobregat,"Symbol":"Fixed camera","Owner":"SCT","Municipality":"Prat de Llobregat","Kilometric Point":"2","Road":"B-22","Direction":"DEC","Latitude":"41,320601",""Longitude":"2,075067",""Manufacturer":"VERINT","Connection":{"Address"):10.137.241.49,"Multicast address":				1,"User":,"Password":,"HTTP port":80,"ONVIF port":80,"RTSP port":554},"PTZ protocol":{"Protocol"):		Ultrak,"Address":			3,"Port":0,"Serial settings":9600,8,E,1}}},</v>
      </c>
    </row>
    <row r="280" spans="1:14" x14ac:dyDescent="0.2">
      <c r="A280" s="47">
        <v>2203</v>
      </c>
      <c r="B280" t="s">
        <v>2716</v>
      </c>
      <c r="C280" t="s">
        <v>2717</v>
      </c>
      <c r="D280" t="s">
        <v>2718</v>
      </c>
      <c r="E280" t="s">
        <v>2719</v>
      </c>
      <c r="F280" t="s">
        <v>2720</v>
      </c>
      <c r="N280" t="str">
        <f t="shared" si="4"/>
        <v>[{"Camera Information":{"Identifier":"camera.2203","Number":2203,"Group":B-22,"Name":B-22 1,2 Prat de Llobregat,"Location":ACCESSOS SUD,"Description":B-22 1,2 Prat de Llobregat,"Symbol":"Fixed camera","Owner":"SCT","Municipality":"Prat de Llobregat","Kilometric Point":"1,2","Road":"B-22","Direction":"DEC","Latitude":"41,3275510040869",""Longitude":"2,07060514052825",""Manufacturer":"VERINT","Connection":{"Address"):10.137.241.50,"Multicast address":				1,"User":,"Password":,"HTTP port":80,"ONVIF port":80,"RTSP port":554},"PTZ protocol":{"Protocol"):		Ultrak,"Address":			2,"Port":0,"Serial settings":9600,8,E,1}}},</v>
      </c>
    </row>
    <row r="281" spans="1:14" x14ac:dyDescent="0.2">
      <c r="A281" s="47">
        <v>2301</v>
      </c>
      <c r="B281" t="s">
        <v>2721</v>
      </c>
      <c r="C281" t="s">
        <v>2722</v>
      </c>
      <c r="D281" t="s">
        <v>2723</v>
      </c>
      <c r="E281" t="s">
        <v>2724</v>
      </c>
      <c r="F281" t="s">
        <v>1695</v>
      </c>
      <c r="N281" t="str">
        <f t="shared" si="4"/>
        <v>[{"Camera Information":{"Identifier":"camera.2301","Number":2301,"Group":B-23,"Name":B-23 0 Barcelona,"Location":ACCESSOS SUD,"Description":B-23 0 Barcelona,"Symbol":"Fixed camera","Owner":"SCT","Municipality":"Sense Assignació","Kilometric Point":"0","Road":"B-23","Direction":"CRE","Latitude":"41,3830699509356",""Longitude":"2,10617592510284",""Manufacturer":"AXIS","Connection":{"Address"):10.137.243.35,"Multicast address":				239.239.239.239,"User":root,"Password":root,"HTTP port":80,"ONVIF port":80,"RTSP port":554},"PTZ protocol":{"Protocol"):		Ultrak,"Address":			0,"Port":2222,"Serial settings":9600,8,E,1}}},</v>
      </c>
    </row>
    <row r="282" spans="1:14" x14ac:dyDescent="0.2">
      <c r="A282" s="47">
        <v>2302</v>
      </c>
      <c r="B282" t="s">
        <v>2725</v>
      </c>
      <c r="C282" t="s">
        <v>2726</v>
      </c>
      <c r="D282" t="s">
        <v>2727</v>
      </c>
      <c r="E282" t="s">
        <v>2728</v>
      </c>
      <c r="F282" t="s">
        <v>2729</v>
      </c>
      <c r="N282" t="str">
        <f t="shared" si="4"/>
        <v>[{"Camera Information":{"Identifier":"camera.2302","Number":2302,"Group":B-23,"Name":B-23 0,6 Esplugues,"Location":ACCESSOS SUD,"Description":B-23 0,6 Esplugues,"Symbol":"Fixed camera","Owner":"SCT","Municipality":"Sense Assignació","Kilometric Point":"0,6","Road":"B-23","Direction":"DEC","Latitude":"41,3814930571291",""Longitude":"2,10091568360388",""Manufacturer":"AXIS","Connection":{"Address"):10.137.243.36,"Multicast address":				239.239.239.239,"User":root,"Password":root,"HTTP port":80,"ONVIF port":80,"RTSP port":554},"PTZ protocol":{"Protocol"):		Ultrak,"Address":			1,"Port":2222,"Serial settings":9600,8,E,1}}},</v>
      </c>
    </row>
    <row r="283" spans="1:14" x14ac:dyDescent="0.2">
      <c r="A283" s="47">
        <v>2303</v>
      </c>
      <c r="B283" t="s">
        <v>2730</v>
      </c>
      <c r="C283" t="s">
        <v>2731</v>
      </c>
      <c r="D283" t="s">
        <v>2732</v>
      </c>
      <c r="E283" t="s">
        <v>2733</v>
      </c>
      <c r="F283" t="s">
        <v>2734</v>
      </c>
      <c r="N283" t="str">
        <f t="shared" si="4"/>
        <v>[{"Camera Information":{"Identifier":"camera.2303","Number":2303,"Group":B-23,"Name":B-23 1,2 Esplugues,"Location":ACCESSOS SUD,"Description":B-23 1,2 Esplugues,"Symbol":"Fixed camera","Owner":"SCT","Municipality":"Sense Assignació","Kilometric Point":"1,2","Road":"B-23","Direction":"CRE","Latitude":"41,3809767582984",""Longitude":"2,09462775155908",""Manufacturer":"AXIS","Connection":{"Address"):10.137.243.37,"Multicast address":				239.239.239.239,"User":root,"Password":root,"HTTP port":80,"ONVIF port":80,"RTSP port":554},"PTZ protocol":{"Protocol"):		Ultrak,"Address":			2,"Port":2222,"Serial settings":9600,8,E,1}}},</v>
      </c>
    </row>
    <row r="284" spans="1:14" x14ac:dyDescent="0.2">
      <c r="A284" s="47">
        <v>2304</v>
      </c>
      <c r="B284" t="s">
        <v>2735</v>
      </c>
      <c r="C284" t="s">
        <v>2736</v>
      </c>
      <c r="D284" t="s">
        <v>2737</v>
      </c>
      <c r="E284" t="s">
        <v>2738</v>
      </c>
      <c r="F284" t="s">
        <v>2739</v>
      </c>
      <c r="N284" t="str">
        <f t="shared" si="4"/>
        <v>[{"Camera Information":{"Identifier":"camera.2304","Number":2304,"Group":B-23,"Name":B-23 2,241 Esplugues,"Location":ACCESSOS SUD,"Description":B-23 2,241 Esplugues,"Symbol":"Fixed camera","Owner":"SCT","Municipality":"Sense Assignació","Kilometric Point":"2,241","Road":"B-23","Direction":"DEC","Latitude":"41,3780056624328",""Longitude":"2,08356844356411",""Manufacturer":"AXIS","Connection":{"Address"):10.137.243.38,"Multicast address":				239.239.239.239,"User":root,"Password":root,"HTTP port":80,"ONVIF port":80,"RTSP port":554},"PTZ protocol":{"Protocol"):		Ultrak,"Address":			3,"Port":2222,"Serial settings":9600,8,E,1}}},</v>
      </c>
    </row>
    <row r="285" spans="1:14" x14ac:dyDescent="0.2">
      <c r="A285" s="47">
        <v>2305</v>
      </c>
      <c r="B285" t="s">
        <v>2740</v>
      </c>
      <c r="C285" t="s">
        <v>2741</v>
      </c>
      <c r="D285" t="s">
        <v>2742</v>
      </c>
      <c r="E285" t="s">
        <v>2743</v>
      </c>
      <c r="F285" t="s">
        <v>2744</v>
      </c>
      <c r="N285" t="str">
        <f t="shared" si="4"/>
        <v>[{"Camera Information":{"Identifier":"camera.2305","Number":2305,"Group":B-23,"Name":B-23 3,11 Sant Just,"Location":ACCESSOS SUD,"Description":B-23 3,11 Sant Just,"Symbol":"Fixed camera","Owner":"SCT","Municipality":"Sense Assignació","Kilometric Point":"3,11","Road":"B-23","Direction":"CRE","Latitude":"41,3760973316814",""Longitude":"2,07285544087075",""Manufacturer":"AXIS","Connection":{"Address"):10.137.243.39,"Multicast address":				239.239.239.239,"User":root,"Password":root,"HTTP port":80,"ONVIF port":80,"RTSP port":554},"PTZ protocol":{"Protocol"):		Ultrak,"Address":			4,"Port":2222,"Serial settings":9600,8,E,1}}},</v>
      </c>
    </row>
    <row r="286" spans="1:14" x14ac:dyDescent="0.2">
      <c r="A286" s="47">
        <v>2306</v>
      </c>
      <c r="B286" t="s">
        <v>2745</v>
      </c>
      <c r="C286" t="s">
        <v>2746</v>
      </c>
      <c r="D286" t="s">
        <v>2747</v>
      </c>
      <c r="E286" t="s">
        <v>2748</v>
      </c>
      <c r="F286" t="s">
        <v>2749</v>
      </c>
      <c r="N286" t="str">
        <f t="shared" si="4"/>
        <v>[{"Camera Information":{"Identifier":"camera.2306","Number":2306,"Group":B-23,"Name":B-23 4,75 St. Joan Despí,"Location":ACCESSOS SUD,"Description":B-23 4,75 St. Joan Despí,"Symbol":"Fixed camera","Owner":"SCT","Municipality":"Sense Assignació","Kilometric Point":"4,75","Road":"B-23","Direction":"DEC","Latitude":"41,3733353616661",""Longitude":"2,05471515014378",""Manufacturer":"AXIS","Connection":{"Address"):10.137.243.40,"Multicast address":				239.239.239.239,"User":root,"Password":root,"HTTP port":80,"ONVIF port":80,"RTSP port":554},"PTZ protocol":{"Protocol"):		Ultrak,"Address":			5,"Port":2222,"Serial settings":9600,8,E,1}}},</v>
      </c>
    </row>
    <row r="287" spans="1:14" x14ac:dyDescent="0.2">
      <c r="A287" s="47">
        <v>2307</v>
      </c>
      <c r="B287" t="s">
        <v>2750</v>
      </c>
      <c r="C287" t="s">
        <v>2751</v>
      </c>
      <c r="D287" t="s">
        <v>2752</v>
      </c>
      <c r="E287" t="s">
        <v>2753</v>
      </c>
      <c r="F287" t="s">
        <v>2754</v>
      </c>
      <c r="N287" t="str">
        <f t="shared" si="4"/>
        <v>[{"Camera Information":{"Identifier":"camera.2307","Number":2307,"Group":B-23,"Name":B-23 6,136 Enllaç A-2,"Location":ACCESSOS SUD,"Description":B-23 6,136 Enllaç A-2,"Symbol":"Fixed camera","Owner":"SCT","Municipality":"Sense Assignació","Kilometric Point":"6,136","Road":"B-23","Direction":"DEC","Latitude":"41,3732028242553",""Longitude":"2,03771575813385",""Manufacturer":"AXIS","Connection":{"Address"):10.137.243.41,"Multicast address":				239.239.239.239,"User":root,"Password":root,"HTTP port":80,"ONVIF port":80,"RTSP port":554},"PTZ protocol":{"Protocol"):		Ultrak,"Address":			6,"Port":2222,"Serial settings":9600,8,E,1}}},</v>
      </c>
    </row>
    <row r="288" spans="1:14" x14ac:dyDescent="0.2">
      <c r="A288" s="47">
        <v>2308</v>
      </c>
      <c r="B288" t="s">
        <v>2755</v>
      </c>
      <c r="C288" t="s">
        <v>2756</v>
      </c>
      <c r="D288" t="s">
        <v>2757</v>
      </c>
      <c r="E288" t="s">
        <v>2758</v>
      </c>
      <c r="F288" t="s">
        <v>2759</v>
      </c>
      <c r="N288" t="str">
        <f t="shared" si="4"/>
        <v>[{"Camera Information":{"Identifier":"camera.2308","Number":2308,"Group":B-23,"Name":B-23 6,9 Sant Feliu,"Location":ACCESSOS SUD,"Description":B-23 6,9 Sant Feliu,"Symbol":"Fixed camera","Owner":"SCT","Municipality":"Sense Assignació","Kilometric Point":"6,9","Road":"B-23","Direction":"DEC","Latitude":"41,3778763305481",""Longitude":"2,03201602484842",""Manufacturer":"AXIS","Connection":{"Address"):10.137.243.99,"Multicast address":				239.239.239.239,"User":root,"Password":root,"HTTP port":80,"ONVIF port":80,"RTSP port":554},"PTZ protocol":{"Protocol"):		Ultrak,"Address":			7,"Port":2222,"Serial settings":9600,8,E,1}}},</v>
      </c>
    </row>
    <row r="289" spans="1:14" x14ac:dyDescent="0.2">
      <c r="A289" s="47">
        <v>2309</v>
      </c>
      <c r="B289" t="s">
        <v>2760</v>
      </c>
      <c r="C289" t="s">
        <v>2761</v>
      </c>
      <c r="D289" t="s">
        <v>2762</v>
      </c>
      <c r="E289" t="s">
        <v>2763</v>
      </c>
      <c r="F289" t="s">
        <v>2764</v>
      </c>
      <c r="N289" t="str">
        <f t="shared" si="4"/>
        <v>[{"Camera Information":{"Identifier":"camera.2309","Number":2309,"Group":B-23,"Name":B-23 7,38 Sant Feliu,"Location":ACCESSOS SUD,"Description":B-23 7,38 Sant Feliu,"Symbol":"Fixed camera","Owner":"SCT","Municipality":"Sense Assignació","Kilometric Point":"7,38","Road":"B-23","Direction":"DEC","Latitude":"41,3827415375423",""Longitude":"2,02878260416305",""Manufacturer":"AXIS","Connection":{"Address"):10.137.243.100,"Multicast address":				239.239.239.239,"User":root,"Password":root,"HTTP port":80,"ONVIF port":80,"RTSP port":554},"PTZ protocol":{"Protocol"):		Ultrak,"Address":			8,"Port":2222,"Serial settings":9600,8,E,1}}},</v>
      </c>
    </row>
    <row r="290" spans="1:14" x14ac:dyDescent="0.2">
      <c r="A290" s="47">
        <v>2310</v>
      </c>
      <c r="B290" t="s">
        <v>2765</v>
      </c>
      <c r="C290" t="s">
        <v>2766</v>
      </c>
      <c r="D290" t="s">
        <v>2767</v>
      </c>
      <c r="E290" t="s">
        <v>2768</v>
      </c>
      <c r="F290" t="s">
        <v>2769</v>
      </c>
      <c r="N290" t="str">
        <f t="shared" si="4"/>
        <v>[{"Camera Information":{"Identifier":"camera.2310","Number":2310,"Group":B-23,"Name":B-23 8,59 Molins de Rei,"Location":ACCESSOS SUD,"Description":B-23 8,59 Molins de Rei,"Symbol":"Fixed camera","Owner":"SCT","Municipality":"Sense Assignació","Kilometric Point":"8,59","Road":"B-23","Direction":"DEC","Latitude":"41,3927277160621",""Longitude":"2,02403312072511",""Manufacturer":"AXIS","Connection":{"Address"):10.137.243.101,"Multicast address":				239.239.239.239,"User":root,"Password":root,"HTTP port":80,"ONVIF port":80,"RTSP port":554},"PTZ protocol":{"Protocol"):		Ultrak,"Address":			9,"Port":2222,"Serial settings":9600,8,E,1}}},</v>
      </c>
    </row>
    <row r="291" spans="1:14" x14ac:dyDescent="0.2">
      <c r="A291" s="47">
        <v>2311</v>
      </c>
      <c r="B291" t="s">
        <v>2770</v>
      </c>
      <c r="C291" t="s">
        <v>2771</v>
      </c>
      <c r="D291" t="s">
        <v>2772</v>
      </c>
      <c r="E291" t="s">
        <v>2773</v>
      </c>
      <c r="F291" t="s">
        <v>2774</v>
      </c>
      <c r="N291" t="str">
        <f t="shared" si="4"/>
        <v>[{"Camera Information":{"Identifier":"camera.2311","Number":2311,"Group":B-23,"Name":B-23 10,181 Enllaç N-340,"Location":ACCESSOS SUD,"Description":B-23 10,181 Enllaç N-340,"Symbol":"Fixed camera","Owner":"SCT","Municipality":"Sense Assignació","Kilometric Point":"10,181","Road":"B-23","Direction":"DEC","Latitude":"41,4045116919811",""Longitude":"2,01673760140041",""Manufacturer":"AXIS","Connection":{"Address"):10.137.243.102,"Multicast address":				239.239.239.239,"User":root,"Password":root,"HTTP port":80,"ONVIF port":80,"RTSP port":554},"PTZ protocol":{"Protocol"):		Ultrak,"Address":			10,"Port":2222,"Serial settings":9600,8,E,1}}},</v>
      </c>
    </row>
    <row r="292" spans="1:14" x14ac:dyDescent="0.2">
      <c r="A292" s="47">
        <v>2312</v>
      </c>
      <c r="B292" t="s">
        <v>2775</v>
      </c>
      <c r="C292" t="s">
        <v>2776</v>
      </c>
      <c r="D292" t="s">
        <v>2777</v>
      </c>
      <c r="E292" t="s">
        <v>2778</v>
      </c>
      <c r="F292" t="s">
        <v>2779</v>
      </c>
      <c r="N292" t="str">
        <f t="shared" si="4"/>
        <v>[{"Camera Information":{"Identifier":"camera.2312","Number":2312,"Group":B-23,"Name":B-23 11,14 Molins de Rei,"Location":ACCESSOS SUD,"Description":B-23 11,14 Molins de Rei,"Symbol":"Fixed camera","Owner":"SCT","Municipality":"Sense Assignació","Kilometric Point":"11,14","Road":"B-23","Direction":"DEC","Latitude":"41,4137214093196",""Longitude":"2,01157085551032",""Manufacturer":"AXIS","Connection":{"Address"):10.137.243.163,"Multicast address":				239.239.239.239,"User":sin password,"Password":sin password,"HTTP port":80,"ONVIF port":80,"RTSP port":554},"PTZ protocol":{"Protocol"):		Axis,"Address":			0,"Port":0,"Serial settings":9600,8,E,1}}},</v>
      </c>
    </row>
    <row r="293" spans="1:14" x14ac:dyDescent="0.2">
      <c r="A293" s="47">
        <v>2313</v>
      </c>
      <c r="B293" t="s">
        <v>2780</v>
      </c>
      <c r="C293" t="s">
        <v>2781</v>
      </c>
      <c r="D293" t="s">
        <v>2782</v>
      </c>
      <c r="E293" t="s">
        <v>2783</v>
      </c>
      <c r="F293" t="s">
        <v>2784</v>
      </c>
      <c r="N293" t="str">
        <f t="shared" si="4"/>
        <v>[{"Camera Information":{"Identifier":"camera.2313","Number":2313,"Group":AP-2,"Name":AP-2 12,185 Papiol,"Location":ACCESSOS SUD,"Description":AP-2 12,185 Papiol,"Symbol":"Fixed camera","Owner":"SCT","Municipality":"Sense Assignació","Kilometric Point":"12,185","Road":"AP-2","Direction":"DEC","Latitude":"41,4215994141858",""Longitude":"2,00730121654979",""Manufacturer":"AXIS","Connection":{"Address"):10.137.243.164,"Multicast address":				239.239.239.239,"User":root,"Password":root,"HTTP port":80,"ONVIF port":80,"RTSP port":554},"PTZ protocol":{"Protocol"):		Ultrak,"Address":			12,"Port":2222,"Serial settings":9600,8,E,1}}},</v>
      </c>
    </row>
    <row r="294" spans="1:14" x14ac:dyDescent="0.2">
      <c r="A294" s="47">
        <v>2314</v>
      </c>
      <c r="B294" t="s">
        <v>2785</v>
      </c>
      <c r="C294" t="s">
        <v>2786</v>
      </c>
      <c r="D294" t="s">
        <v>2787</v>
      </c>
      <c r="E294" t="s">
        <v>2788</v>
      </c>
      <c r="F294" t="s">
        <v>2789</v>
      </c>
      <c r="N294" t="str">
        <f t="shared" si="4"/>
        <v>[{"Camera Information":{"Identifier":"camera.2314","Number":2314,"Group":AP-2,"Name":AP-2 13,57 Papiol,"Location":ACCESSOS SUD,"Description":AP-2 13,57 Papiol,"Symbol":"Fixed camera","Owner":"SCT","Municipality":"Sense Assignació","Kilometric Point":"13,57","Road":"AP-2","Direction":"CRE","Latitude":"41,4339301419983",""Longitude":"2,00434407655974",""Manufacturer":"AXIS","Connection":{"Address"):10.137.243.165,"Multicast address":				239.239.239.239,"User":root,"Password":root,"HTTP port":80,"ONVIF port":80,"RTSP port":554},"PTZ protocol":{"Protocol"):		Ultrak,"Address":			13,"Port":2222,"Serial settings":9600,8,E,1}}},</v>
      </c>
    </row>
    <row r="295" spans="1:14" x14ac:dyDescent="0.2">
      <c r="A295" s="47">
        <v>2316</v>
      </c>
      <c r="B295" t="s">
        <v>2790</v>
      </c>
      <c r="C295" t="s">
        <v>2791</v>
      </c>
      <c r="D295" t="s">
        <v>2792</v>
      </c>
      <c r="E295" t="s">
        <v>2793</v>
      </c>
      <c r="F295" t="s">
        <v>2794</v>
      </c>
      <c r="N295" t="str">
        <f t="shared" si="4"/>
        <v>[{"Camera Information":{"Identifier":"camera.2316","Number":2316,"Group":AP-2,"Name":AP-2 15,2 Papiol,"Location":ACCESSOS SUD,"Description":AP-2 15,2 Papiol,"Symbol":"Fixed camera","Owner":"SCT","Municipality":"Sense Assignació","Kilometric Point":"15,2","Road":"AP-2","Direction":"DEC","Latitude":"41,4416140006428",""Longitude":"1,99948425843859",""Manufacturer":"AXIS","Connection":{"Address"):10.137.243.227,"Multicast address":				239.239.239.239,"User":root,"Password":root,"HTTP port":80,"ONVIF port":80,"RTSP port":554},"PTZ protocol":{"Protocol"):		Ultrak,"Address":			14,"Port":2222,"Serial settings":9600,8,E,1}}},</v>
      </c>
    </row>
    <row r="296" spans="1:14" x14ac:dyDescent="0.2">
      <c r="A296" s="47">
        <v>2401</v>
      </c>
      <c r="B296" t="s">
        <v>2795</v>
      </c>
      <c r="C296" t="s">
        <v>2796</v>
      </c>
      <c r="D296" t="s">
        <v>2797</v>
      </c>
      <c r="E296" t="s">
        <v>2798</v>
      </c>
      <c r="F296" t="s">
        <v>1695</v>
      </c>
      <c r="N296" t="str">
        <f t="shared" si="4"/>
        <v>[{"Camera Information":{"Identifier":"camera.2401","Number":2401,"Group":N-240,"Name":N-240 5 Pallaresos,"Location":N-240,"Description":N-240 5 Pallaresos,"Symbol":"Fixed camera","Owner":"SCT","Municipality":"","Kilometric Point":"5","Road":"N-240","Direction":"CRE","Latitude":"41,163508",""Longitude":"1,239897",""Manufacturer":"AXIS","Connection":{"Address"):10.137.247.100,"Multicast address":				239.239.239.239,"User":root,"Password":root,"HTTP port":80,"ONVIF port":80,"RTSP port":554},"PTZ protocol":{"Protocol"):		Ultrak,"Address":			0,"Port":2222,"Serial settings":9600,8,E,1}}},</v>
      </c>
    </row>
    <row r="297" spans="1:14" x14ac:dyDescent="0.2">
      <c r="A297" s="45">
        <v>2402</v>
      </c>
      <c r="B297" t="s">
        <v>2799</v>
      </c>
      <c r="C297" t="s">
        <v>2800</v>
      </c>
      <c r="D297" t="s">
        <v>2801</v>
      </c>
      <c r="E297" t="s">
        <v>2802</v>
      </c>
      <c r="F297" t="s">
        <v>1695</v>
      </c>
      <c r="N297" t="str">
        <f t="shared" si="4"/>
        <v>[{"Camera Information":{"Identifier":"camera.2402","Number":2402,"Group":N-240,"Name":N-240 18 Valls,"Location":N-240,"Description":N-240 18 Valls,"Symbol":"Fixed camera","Owner":"SCT","Municipality":"","Kilometric Point":"18","Road":"N-240","Direction":"CRE","Latitude":"41,279958",""Longitude":"1,256269",""Manufacturer":"","Connection":{"Address"):,"Multicast address":				239.239.239.239,"User":,"Password":,"HTTP port":80,"ONVIF port":80,"RTSP port":554},"PTZ protocol":{"Protocol"):		Ultrak,"Address":			0,"Port":2222,"Serial settings":9600,8,E,1}}},</v>
      </c>
    </row>
    <row r="298" spans="1:14" x14ac:dyDescent="0.2">
      <c r="A298" s="45">
        <v>2403</v>
      </c>
      <c r="B298" t="s">
        <v>2803</v>
      </c>
      <c r="C298" t="s">
        <v>2804</v>
      </c>
      <c r="D298" t="s">
        <v>2805</v>
      </c>
      <c r="E298" t="s">
        <v>2802</v>
      </c>
      <c r="F298" t="s">
        <v>1695</v>
      </c>
      <c r="N298" t="str">
        <f t="shared" si="4"/>
        <v>[{"Camera Information":{"Identifier":"camera.2403","Number":2403,"Group":N-240,"Name":N-240 36,7 Montblanc,"Location":N-240,"Description":N-240 36,7 Montblanc,"Symbol":"Fixed camera","Owner":"SCT","Municipality":"","Kilometric Point":"36,7","Road":"N-240","Direction":"CRE","Latitude":"41,386083",""Longitude":"1,16476",""Manufacturer":"","Connection":{"Address"):,"Multicast address":				239.239.239.239,"User":,"Password":,"HTTP port":80,"ONVIF port":80,"RTSP port":554},"PTZ protocol":{"Protocol"):		Ultrak,"Address":			0,"Port":2222,"Serial settings":9600,8,E,1}}},</v>
      </c>
    </row>
    <row r="299" spans="1:14" x14ac:dyDescent="0.2">
      <c r="A299" s="47">
        <v>3001</v>
      </c>
      <c r="B299" t="s">
        <v>2806</v>
      </c>
      <c r="C299" t="s">
        <v>2807</v>
      </c>
      <c r="D299" t="s">
        <v>2808</v>
      </c>
      <c r="E299" t="s">
        <v>2809</v>
      </c>
      <c r="F299" t="s">
        <v>2810</v>
      </c>
      <c r="N299" t="str">
        <f t="shared" si="4"/>
        <v>[{"Camera Information":{"Identifier":"camera.3001","Number":3001,"Group":C-31,"Name":C-31 198,867 Plaça Cerdà,"Location":ACCESSOS SUD,"Description":C-31 198,867 Plaça Cerdà,"Symbol":"Fixed camera","Owner":"SCT","Municipality":"Barcelona","Kilometric Point":"198,867","Road":"C-31","Direction":"CRE","Latitude":"41,3649603136517",""Longitude":"2,13591558382408",""Manufacturer":"AXIS","Connection":{"Address"):10.137.239.35,"Multicast address":				239.239.239.239,"User":root,"Password":root,"HTTP port":80,"ONVIF port":80,"RTSP port":554},"PTZ protocol":{"Protocol"):		Ultrak,"Address":			32,"Port":2222,"Serial settings":9600,8,E,1}}},</v>
      </c>
    </row>
    <row r="300" spans="1:14" x14ac:dyDescent="0.2">
      <c r="A300" s="47">
        <v>3007</v>
      </c>
      <c r="B300" t="s">
        <v>2811</v>
      </c>
      <c r="C300" t="s">
        <v>2812</v>
      </c>
      <c r="D300" t="s">
        <v>2813</v>
      </c>
      <c r="E300" t="s">
        <v>2814</v>
      </c>
      <c r="F300" t="s">
        <v>2815</v>
      </c>
      <c r="N300" t="str">
        <f t="shared" si="4"/>
        <v>[{"Camera Information":{"Identifier":"camera.3007","Number":3007,"Group":C-31,"Name":C-31 195,6 Hospitalet,"Location":ACCESSOS SUD,"Description":C-31 195,6 Hospitalet,"Symbol":"Fixed camera","Owner":"SCT","Municipality":"Hospitalet de Llobregat","Kilometric Point":"195,6","Road":"C-31","Direction":"DEC","Latitude":"41,3377483839567",""Longitude":"2,09934129266338",""Manufacturer":"AXIS ","Connection":{"Address"):10.137.239.38,"Multicast address":				239.239.239.239,"User":root,"Password":root,"HTTP port":80,"ONVIF port":80,"RTSP port":554},"PTZ protocol":{"Protocol"):		Ultrak,"Address":			36,"Port":2222,"Serial settings":9600,8,E,1}}},</v>
      </c>
    </row>
    <row r="301" spans="1:14" x14ac:dyDescent="0.2">
      <c r="A301" s="47">
        <v>3008</v>
      </c>
      <c r="B301" t="s">
        <v>2816</v>
      </c>
      <c r="C301" t="s">
        <v>2817</v>
      </c>
      <c r="D301" t="s">
        <v>2818</v>
      </c>
      <c r="E301" t="s">
        <v>2819</v>
      </c>
      <c r="F301" t="s">
        <v>2820</v>
      </c>
      <c r="N301" t="str">
        <f t="shared" si="4"/>
        <v>[{"Camera Information":{"Identifier":"camera.3008","Number":3008,"Group":C-31,"Name":C-31 195,027 El Prat,"Location":ACCESSOS SUD,"Description":C-31 195,027 El Prat,"Symbol":"Fixed camera","Owner":"SCT","Municipality":"Hospitalet de Llobregat","Kilometric Point":"195,027","Road":"C-31","Direction":"CRE","Latitude":"41,3325428801193",""Longitude":"2,08690555630446",""Manufacturer":"AXIS ","Connection":{"Address"):10.137.239.39,"Multicast address":				239.239.239.239,"User":root,"Password":root,"HTTP port":80,"ONVIF port":80,"RTSP port":554},"PTZ protocol":{"Protocol"):		Ultrak,"Address":			37,"Port":2222,"Serial settings":9600,8,E,1}}},</v>
      </c>
    </row>
    <row r="302" spans="1:14" x14ac:dyDescent="0.2">
      <c r="A302" s="47">
        <v>3009</v>
      </c>
      <c r="B302" t="s">
        <v>2821</v>
      </c>
      <c r="C302" t="s">
        <v>2822</v>
      </c>
      <c r="D302" t="s">
        <v>2823</v>
      </c>
      <c r="E302" t="s">
        <v>2824</v>
      </c>
      <c r="F302" t="s">
        <v>2825</v>
      </c>
      <c r="N302" t="str">
        <f t="shared" si="4"/>
        <v>[{"Camera Information":{"Identifier":"camera.3009","Number":3009,"Group":C-31,"Name":C-31 193,677 El Prat,"Location":ACCESSOS SUD,"Description":C-31 193,677 El Prat,"Symbol":"Fixed camera","Owner":"SCT","Municipality":"Prat de Llobregat","Kilometric Point":"193,677","Road":"C-31","Direction":"DEC","Latitude":"41,3274176360255",""Longitude":"2,07906366617747",""Manufacturer":"AXIS ","Connection":{"Address"):10.137.239.40,"Multicast address":				239.239.239.239,"User":root,"Password":root,"HTTP port":80,"ONVIF port":80,"RTSP port":554},"PTZ protocol":{"Protocol"):		Ultrak,"Address":			38,"Port":2222,"Serial settings":9600,8,E,1}}},</v>
      </c>
    </row>
    <row r="303" spans="1:14" x14ac:dyDescent="0.2">
      <c r="A303" s="47">
        <v>3010</v>
      </c>
      <c r="B303" t="s">
        <v>2826</v>
      </c>
      <c r="C303" t="s">
        <v>2827</v>
      </c>
      <c r="D303" t="s">
        <v>2828</v>
      </c>
      <c r="E303" t="s">
        <v>2829</v>
      </c>
      <c r="F303" t="s">
        <v>2830</v>
      </c>
      <c r="N303" t="str">
        <f t="shared" si="4"/>
        <v>[{"Camera Information":{"Identifier":"camera.3010","Number":3010,"Group":C-31,"Name":C-31 193,007 Sortida Aeroport,"Location":ACCESSOS SUD,"Description":C-31 193,007 Sortida Aeroport,"Symbol":"Fixed camera","Owner":"SCT","Municipality":"Prat de Llobregat","Kilometric Point":"193,007","Road":"C-31","Direction":"DEC","Latitude":"41,3209269166929",""Longitude":"2,07410074587445",""Manufacturer":"AXIS","Connection":{"Address"):10.137.239.41,"Multicast address":				239.239.239.239,"User":root,"Password":root,"HTTP port":80,"ONVIF port":80,"RTSP port":554},"PTZ protocol":{"Protocol"):		Ultrak,"Address":			39,"Port":2222,"Serial settings":9600,8,E,1}}},</v>
      </c>
    </row>
    <row r="304" spans="1:14" x14ac:dyDescent="0.2">
      <c r="A304" s="47">
        <v>3011</v>
      </c>
      <c r="B304" t="s">
        <v>2831</v>
      </c>
      <c r="C304" t="s">
        <v>2832</v>
      </c>
      <c r="D304" t="s">
        <v>2833</v>
      </c>
      <c r="E304" t="s">
        <v>2834</v>
      </c>
      <c r="F304" t="s">
        <v>2835</v>
      </c>
      <c r="N304" t="str">
        <f t="shared" si="4"/>
        <v>[{"Camera Information":{"Identifier":"camera.3011","Number":3011,"Group":C-31,"Name":C-31 192,177 Aeroport,"Location":ACCESSOS SUD,"Description":C-31 192,177 Aeroport,"Symbol":"Fixed camera","Owner":"SCT","Municipality":"Prat de Llobregat","Kilometric Point":"192,177","Road":"C-31","Direction":"CRE","Latitude":"41,3135188333262",""Longitude":"2,06815750589042",""Manufacturer":"AXIS","Connection":{"Address"):10.137.239.99,"Multicast address":				239.239.239.239,"User":root,"Password":root,"HTTP port":80,"ONVIF port":80,"RTSP port":554},"PTZ protocol":{"Protocol"):		Ultrak,"Address":			40,"Port":2222,"Serial settings":9600,8,E,1}}},</v>
      </c>
    </row>
    <row r="305" spans="1:14" x14ac:dyDescent="0.2">
      <c r="A305" s="47">
        <v>3012</v>
      </c>
      <c r="B305" t="s">
        <v>2836</v>
      </c>
      <c r="C305" t="s">
        <v>2837</v>
      </c>
      <c r="D305" t="s">
        <v>2838</v>
      </c>
      <c r="E305" t="s">
        <v>2839</v>
      </c>
      <c r="F305" t="s">
        <v>2840</v>
      </c>
      <c r="N305" t="str">
        <f t="shared" si="4"/>
        <v>[{"Camera Information":{"Identifier":"camera.3012","Number":3012,"Group":C-31,"Name":C-31 191,207 El Prat,"Location":ACCESSOS SUD,"Description":C-31 191,207 El Prat,"Symbol":"Fixed camera","Owner":"SCT","Municipality":"Prat de Llobregat","Kilometric Point":"191,207","Road":"C-31","Direction":"CRE","Latitude":"41,3036977276554",""Longitude":"2,05881063693734",""Manufacturer":"AXIS","Connection":{"Address"):10.137.239.100,"Multicast address":				239.239.239.239,"User":sin password,"Password":sin password,"HTTP port":80,"ONVIF port":80,"RTSP port":554},"PTZ protocol":{"Protocol"):		Ultrak,"Address":			41,"Port":2222,"Serial settings":9600,8,E,1}}},</v>
      </c>
    </row>
    <row r="306" spans="1:14" x14ac:dyDescent="0.2">
      <c r="A306" s="47">
        <v>3013</v>
      </c>
      <c r="B306" t="s">
        <v>2841</v>
      </c>
      <c r="C306" t="s">
        <v>2842</v>
      </c>
      <c r="D306" t="s">
        <v>2843</v>
      </c>
      <c r="E306" t="s">
        <v>2844</v>
      </c>
      <c r="F306" t="s">
        <v>2845</v>
      </c>
      <c r="N306" t="str">
        <f t="shared" si="4"/>
        <v>[{"Camera Information":{"Identifier":"camera.3013","Number":3013,"Group":C-31,"Name":C-31 189,828 Mercaderies Aeroport,"Location":ACCESSOS SUD,"Description":C-31 189,828 Mercaderies Aeroport,"Symbol":"Fixed camera","Owner":"SCT","Municipality":"Sant Boi de Llobregat","Kilometric Point":"189,828","Road":"C-31","Direction":"DEC","Latitude":"41,2957104793235",""Longitude":"2,05015446837038",""Manufacturer":"AXIS","Connection":{"Address"):10.137.239.101,"Multicast address":				239.239.239.239,"User":root,"Password":root,"HTTP port":80,"ONVIF port":80,"RTSP port":554},"PTZ protocol":{"Protocol"):		Ultrak,"Address":			42,"Port":2222,"Serial settings":9600,8,E,1}}},</v>
      </c>
    </row>
    <row r="307" spans="1:14" x14ac:dyDescent="0.2">
      <c r="A307" s="47">
        <v>3014</v>
      </c>
      <c r="B307" t="s">
        <v>2846</v>
      </c>
      <c r="C307" t="s">
        <v>2847</v>
      </c>
      <c r="D307" t="s">
        <v>2848</v>
      </c>
      <c r="E307" t="s">
        <v>2849</v>
      </c>
      <c r="F307" t="s">
        <v>2850</v>
      </c>
      <c r="N307" t="str">
        <f t="shared" si="4"/>
        <v>[{"Camera Information":{"Identifier":"camera.3014","Number":3014,"Group":C-31,"Name":C-31 188,937 Viladecans,"Location":ACCESSOS SUD,"Description":C-31 188,937 Viladecans,"Symbol":"Fixed camera","Owner":"SCT","Municipality":"Viladecans","Kilometric Point":"188,937","Road":"C-31","Direction":"DEC","Latitude":"41,2809259675256",""Longitude":"2,05226230199362",""Manufacturer":"AXIS","Connection":{"Address"):10.137.239.102,"Multicast address":				239.239.239.239,"User":root,"Password":root,"HTTP port":80,"ONVIF port":80,"RTSP port":554},"PTZ protocol":{"Protocol"):		Ultrak,"Address":			43,"Port":2222,"Serial settings":9600,8,E,1}}},</v>
      </c>
    </row>
    <row r="308" spans="1:14" x14ac:dyDescent="0.2">
      <c r="A308" s="47">
        <v>3015</v>
      </c>
      <c r="B308" t="s">
        <v>2851</v>
      </c>
      <c r="C308" t="s">
        <v>2852</v>
      </c>
      <c r="D308" t="s">
        <v>2853</v>
      </c>
      <c r="E308" t="s">
        <v>2854</v>
      </c>
      <c r="F308" t="s">
        <v>2855</v>
      </c>
      <c r="N308" t="str">
        <f t="shared" si="4"/>
        <v>[{"Camera Information":{"Identifier":"camera.3015","Number":3015,"Group":C-31,"Name":C-31 187,296 Viladecans,"Location":ACCESSOS SUD,"Description":C-31 187,296 Viladecans,"Symbol":"Fixed camera","Owner":"SCT","Municipality":"Viladecans","Kilometric Point":"187,296","Road":"C-31","Direction":"DEC","Latitude":"41,2750328996493",""Longitude":"2,04787387964873",""Manufacturer":"AXIS","Connection":{"Address"):10.137.239.163,"Multicast address":				239.239.239.239,"User":root,"Password":root,"HTTP port":80,"ONVIF port":80,"RTSP port":554},"PTZ protocol":{"Protocol"):		Ultrak,"Address":			44,"Port":2222,"Serial settings":9600,8,E,1}}},</v>
      </c>
    </row>
    <row r="309" spans="1:14" x14ac:dyDescent="0.2">
      <c r="A309" s="47">
        <v>3016</v>
      </c>
      <c r="B309" t="s">
        <v>2856</v>
      </c>
      <c r="C309" t="s">
        <v>2857</v>
      </c>
      <c r="D309" t="s">
        <v>2858</v>
      </c>
      <c r="E309" t="s">
        <v>2859</v>
      </c>
      <c r="F309" t="s">
        <v>2860</v>
      </c>
      <c r="N309" t="str">
        <f t="shared" si="4"/>
        <v>[{"Camera Information":{"Identifier":"camera.3016","Number":3016,"Group":C-31,"Name":C-31 186,456 Viladecans,"Location":ACCESSOS SUD,"Description":C-31 186,456 Viladecans,"Symbol":"Fixed camera","Owner":"SCT","Municipality":"Viladecans","Kilometric Point":"186,456","Road":"C-31","Direction":"CRE","Latitude":"41,2717600867079",""Longitude":"2,03553060649661",""Manufacturer":"AXIS","Connection":{"Address"):10.137.239.164,"Multicast address":				239.239.239.239,"User":sin password,"Password":sin password,"HTTP port":80,"ONVIF port":80,"RTSP port":554},"PTZ protocol":{"Protocol"):		Ultrak,"Address":			45,"Port":2222,"Serial settings":9600,8,E,1}}},</v>
      </c>
    </row>
    <row r="310" spans="1:14" x14ac:dyDescent="0.2">
      <c r="A310" s="47">
        <v>3017</v>
      </c>
      <c r="B310" t="s">
        <v>2861</v>
      </c>
      <c r="C310" t="s">
        <v>2862</v>
      </c>
      <c r="D310" t="s">
        <v>2863</v>
      </c>
      <c r="E310" t="s">
        <v>2864</v>
      </c>
      <c r="F310" t="s">
        <v>2865</v>
      </c>
      <c r="N310" t="str">
        <f t="shared" si="4"/>
        <v>[{"Camera Information":{"Identifier":"camera.3017","Number":3017,"Group":C-31,"Name":C-31 185,43 Gavà,"Location":ACCESSOS SUD,"Description":C-31 185,43 Gavà,"Symbol":"Fixed camera","Owner":"SCT","Municipality":"Gavà","Kilometric Point":"185,43","Road":"C-31","Direction":"CRE","Latitude":"41,2703266392904",""Longitude":"2,01983015344812",""Manufacturer":"AXIS","Connection":{"Address"):10.137.239.227,"Multicast address":				239.239.239.239,"User":root,"Password":root,"HTTP port":80,"ONVIF port":80,"RTSP port":554},"PTZ protocol":{"Protocol"):		Ultrak,"Address":			46,"Port":2222,"Serial settings":9600,8,E,1}}},</v>
      </c>
    </row>
    <row r="311" spans="1:14" x14ac:dyDescent="0.2">
      <c r="A311" s="47">
        <v>3018</v>
      </c>
      <c r="B311" t="s">
        <v>2866</v>
      </c>
      <c r="C311" t="s">
        <v>2867</v>
      </c>
      <c r="D311" t="s">
        <v>2868</v>
      </c>
      <c r="E311" t="s">
        <v>2869</v>
      </c>
      <c r="F311" t="s">
        <v>2870</v>
      </c>
      <c r="N311" t="str">
        <f t="shared" si="4"/>
        <v>[{"Camera Information":{"Identifier":"camera.3018","Number":3018,"Group":C-31,"Name":C-31 184,047 Gavà,"Location":ACCESSOS SUD,"Description":C-31 184,047 Gavà,"Symbol":"Fixed camera","Owner":"SCT","Municipality":"Gavà","Kilometric Point":"184,047","Road":"C-31","Direction":"CRE","Latitude":"41,2695221342768",""Longitude":"2,01234885122196",""Manufacturer":"AXIS","Connection":{"Address"):10.137.239.228,"Multicast address":				239.239.239.239,"User":root,"Password":root,"HTTP port":80,"ONVIF port":80,"RTSP port":554},"PTZ protocol":{"Protocol"):		Ultrak,"Address":			47,"Port":2222,"Serial settings":9600,8,E,1}}},</v>
      </c>
    </row>
    <row r="312" spans="1:14" x14ac:dyDescent="0.2">
      <c r="A312" s="47">
        <v>3019</v>
      </c>
      <c r="B312" t="s">
        <v>2871</v>
      </c>
      <c r="C312" t="s">
        <v>2872</v>
      </c>
      <c r="D312" t="s">
        <v>2873</v>
      </c>
      <c r="E312" t="s">
        <v>2874</v>
      </c>
      <c r="F312" t="s">
        <v>2875</v>
      </c>
      <c r="N312" t="str">
        <f t="shared" si="4"/>
        <v>[{"Camera Information":{"Identifier":"camera.3019","Number":3019,"Group":C-31,"Name":C-31 183,097 Gavà,"Location":ACCESSOS SUD,"Description":C-31 183,097 Gavà,"Symbol":"Fixed camera","Owner":"SCT","Municipality":"Gavà","Kilometric Point":"183,097","Road":"C-31","Direction":"CRE","Latitude":"41,2692684863091",""Longitude":"2,00293343304958",""Manufacturer":"AXIS","Connection":{"Address"):10.137.239.229,"Multicast address":				239.239.239.239,"User":root,"Password":root,"HTTP port":80,"ONVIF port":80,"RTSP port":554},"PTZ protocol":{"Protocol"):		Ultrak,"Address":			48,"Port":2222,"Serial settings":9600,8,E,1}}},</v>
      </c>
    </row>
    <row r="313" spans="1:14" x14ac:dyDescent="0.2">
      <c r="A313" s="47">
        <v>3020</v>
      </c>
      <c r="B313" t="s">
        <v>2876</v>
      </c>
      <c r="C313" t="s">
        <v>2877</v>
      </c>
      <c r="D313" t="s">
        <v>2878</v>
      </c>
      <c r="E313" t="s">
        <v>2879</v>
      </c>
      <c r="F313" t="s">
        <v>2880</v>
      </c>
      <c r="N313" t="str">
        <f t="shared" si="4"/>
        <v>[{"Camera Information":{"Identifier":"camera.3020","Number":3020,"Group":C-31,"Name":C-31 182,58 Gavà,"Location":ACCESSOS SUD,"Description":C-31 182,58 Gavà,"Symbol":"Fixed camera","Owner":"SCT","Municipality":"Castelldefels","Kilometric Point":"182,58","Road":"C-31","Direction":"CRE","Latitude":"41,269545185459",""Longitude":"1,98929335717899",""Manufacturer":"AXIS","Connection":{"Address"):10.137.239.230,"Multicast address":				239.239.239.239,"User":root,"Password":root,"HTTP port":80,"ONVIF port":80,"RTSP port":554},"PTZ protocol":{"Protocol"):		Ultrak,"Address":			49,"Port":2222,"Serial settings":9600,8,E,1}}},</v>
      </c>
    </row>
    <row r="314" spans="1:14" x14ac:dyDescent="0.2">
      <c r="A314" s="47">
        <v>3021</v>
      </c>
      <c r="B314" t="s">
        <v>2881</v>
      </c>
      <c r="C314" t="s">
        <v>2882</v>
      </c>
      <c r="D314" t="s">
        <v>2883</v>
      </c>
      <c r="E314" t="s">
        <v>2884</v>
      </c>
      <c r="F314" t="s">
        <v>2885</v>
      </c>
      <c r="N314" t="str">
        <f t="shared" si="4"/>
        <v>[{"Camera Information":{"Identifier":"camera.3021","Number":3021,"Group":C-31,"Name":C-31 181,484 Castelldefels,"Location":ACCESSOS SUD,"Description":C-31 181,484 Castelldefels,"Symbol":"Fixed camera","Owner":"SCT","Municipality":"Castelldefels","Kilometric Point":"181,484","Road":"C-31","Direction":"CRE","Latitude":"41,2700422594646",""Longitude":"1,98277529037126",""Manufacturer":"AXIS","Connection":{"Address"):10.137.239.231,"Multicast address":				239.239.239.239,"User":root,"Password":root,"HTTP port":80,"ONVIF port":80,"RTSP port":554},"PTZ protocol":{"Protocol"):		Ultrak,"Address":			50,"Port":2222,"Serial settings":9600,8,E,1}}},</v>
      </c>
    </row>
    <row r="315" spans="1:14" x14ac:dyDescent="0.2">
      <c r="A315" s="47">
        <v>3022</v>
      </c>
      <c r="B315" t="s">
        <v>2886</v>
      </c>
      <c r="C315" t="s">
        <v>2887</v>
      </c>
      <c r="D315" t="s">
        <v>2888</v>
      </c>
      <c r="E315" t="s">
        <v>2889</v>
      </c>
      <c r="F315" t="s">
        <v>2890</v>
      </c>
      <c r="N315" t="str">
        <f t="shared" si="4"/>
        <v>[{"Camera Information":{"Identifier":"camera.3022","Number":3022,"Group":C-31,"Name":C-31 180,941 Castelldefels,"Location":ACCESSOS SUD,"Description":C-31 180,941 Castelldefels,"Symbol":"Fixed camera","Owner":"SCT","Municipality":"Castelldefels","Kilometric Point":"180,941","Road":"C-31","Direction":"DEC","Latitude":"41,2698133798493",""Longitude":"1,98221805973258",""Manufacturer":"AXIS","Connection":{"Address"):10.137.239.232,"Multicast address":				239.239.239.239,"User":root,"Password":root,"HTTP port":80,"ONVIF port":80,"RTSP port":554},"PTZ protocol":{"Protocol"):		Ultrak,"Address":			51,"Port":2222,"Serial settings":9600,8,E,1}}},</v>
      </c>
    </row>
    <row r="316" spans="1:14" x14ac:dyDescent="0.2">
      <c r="A316" s="47">
        <v>3023</v>
      </c>
      <c r="B316" t="s">
        <v>2891</v>
      </c>
      <c r="C316" t="s">
        <v>2892</v>
      </c>
      <c r="D316" t="s">
        <v>2893</v>
      </c>
      <c r="E316" t="s">
        <v>2894</v>
      </c>
      <c r="F316" t="s">
        <v>2895</v>
      </c>
      <c r="N316" t="str">
        <f t="shared" si="4"/>
        <v>[{"Camera Information":{"Identifier":"camera.3023","Number":3023,"Group":C-31,"Name":C-31 180,141 Castelldefels,"Location":ACCESSOS SUD,"Description":C-31 180,141 Castelldefels,"Symbol":"Fixed camera","Owner":"SCT","Municipality":"Castelldefels","Kilometric Point":"180,141","Road":"C-31","Direction":"CRE","Latitude":"41,268585",""Longitude":"1,97115",""Manufacturer":"AXIS","Connection":{"Address"):10.137.239.233,"Multicast address":				239.239.239.239,"User":root,"Password":root,"HTTP port":80,"ONVIF port":80,"RTSP port":554},"PTZ protocol":{"Protocol"):		Ultrak,"Address":			52,"Port":2222,"Serial settings":9600,8,E,1}}},</v>
      </c>
    </row>
    <row r="317" spans="1:14" x14ac:dyDescent="0.2">
      <c r="A317" s="47">
        <v>3050</v>
      </c>
      <c r="B317" t="s">
        <v>2896</v>
      </c>
      <c r="C317" t="s">
        <v>2897</v>
      </c>
      <c r="D317" t="s">
        <v>2898</v>
      </c>
      <c r="E317" t="s">
        <v>2899</v>
      </c>
      <c r="F317" t="s">
        <v>1695</v>
      </c>
      <c r="N317" t="str">
        <f t="shared" si="4"/>
        <v>[{"Camera Information":{"Identifier":"camera.3050","Number":3050,"Group":C-31,"Name":C-31 137,05 EL Vendrell,"Location":N-340,"Description":C-31 137,05 EL Vendrell,"Symbol":"Fixed camera","Owner":"SCT","Municipality":"Vendrell","Kilometric Point":"137,05","Road":"C-31","Direction":"CRE","Latitude":"41,2061884136689",""Longitude":"1,55509002688976",""Manufacturer":"AXIS","Connection":{"Address"):10.137.246.74,"Multicast address":				239.239.239.239,"User":root,"Password":root,"HTTP port":80,"ONVIF port":80,"RTSP port":554},"PTZ protocol":{"Protocol"):		Ultrak,"Address":			0,"Port":2222,"Serial settings":9600,8,E,1}}},</v>
      </c>
    </row>
    <row r="318" spans="1:14" x14ac:dyDescent="0.2">
      <c r="A318" s="45">
        <v>3101</v>
      </c>
      <c r="B318" t="s">
        <v>2900</v>
      </c>
      <c r="C318" t="s">
        <v>2901</v>
      </c>
      <c r="D318" t="s">
        <v>1690</v>
      </c>
      <c r="E318" t="s">
        <v>2902</v>
      </c>
      <c r="F318" t="s">
        <v>2903</v>
      </c>
      <c r="N318" t="str">
        <f t="shared" si="4"/>
        <v>[{"Camera Information":{"Identifier":"camera.3101","Number":3101,"Group":C-31,"Name":C-31 207,5 L"Hospitalet,"Location":ACCESSOS NORD,"Description":C-31 207,5 L"Hospitalet,"Symbol":"Fixed camera","Owner":"SCT","Municipality":"","Kilometric Point":"207,5","Road":"C-31","Direction":"","Latitude":"",""Longitude":"",""Manufacturer":"LANACCESS","Connection":{"Address"):,"Multicast address":				,"User":hello,"Password":world,"HTTP port":80,"ONVIF port":80,"RTSP port":554},"PTZ protocol":{"Protocol"):		Plettack,"Address":			1,"Port":8,"Serial settings":1200,8,E,1}}},</v>
      </c>
    </row>
    <row r="319" spans="1:14" x14ac:dyDescent="0.2">
      <c r="A319" s="47">
        <v>3102</v>
      </c>
      <c r="B319" t="s">
        <v>2904</v>
      </c>
      <c r="C319" t="s">
        <v>2905</v>
      </c>
      <c r="D319" t="s">
        <v>2906</v>
      </c>
      <c r="E319" t="s">
        <v>2907</v>
      </c>
      <c r="F319" t="s">
        <v>2908</v>
      </c>
      <c r="N319" t="str">
        <f t="shared" si="4"/>
        <v>[{"Camera Information":{"Identifier":"camera.3102","Number":3102,"Group":C-31,"Name":C-31 209,128 St. Adrià Besos,"Location":ACCESSOS NORD,"Description":C-31 209,128 St. Adrià Besos,"Symbol":"Fixed camera","Owner":"SCT","Municipality":"Sant Adrià de Besòs","Kilometric Point":"209,128","Road":"C-31","Direction":"DEC","Latitude":"41,4251338987678",""Longitude":"2,21588833333419",""Manufacturer":"LANACCESS","Connection":{"Address"):10.137.229.67,"Multicast address":				239.137.229.67,"User":hello,"Password":world,"HTTP port":80,"ONVIF port":80,"RTSP port":554},"PTZ protocol":{"Protocol"):		LANACCESS,"Address":			2,"Port":8,"Serial settings":1200,8,E,1}}},</v>
      </c>
    </row>
    <row r="320" spans="1:14" x14ac:dyDescent="0.2">
      <c r="A320" s="47">
        <v>3103</v>
      </c>
      <c r="B320" t="s">
        <v>2909</v>
      </c>
      <c r="C320" t="s">
        <v>2910</v>
      </c>
      <c r="D320" t="s">
        <v>2911</v>
      </c>
      <c r="E320" t="s">
        <v>2912</v>
      </c>
      <c r="F320" t="s">
        <v>2913</v>
      </c>
      <c r="N320" t="str">
        <f t="shared" si="4"/>
        <v>[{"Camera Information":{"Identifier":"camera.3103","Number":3103,"Group":C-31,"Name":C-31 210,144 Badalona Sud,"Location":ACCESSOS NORD,"Description":C-31 210,144 Badalona Sud,"Symbol":"Fixed camera","Owner":"SCT","Municipality":"Sant Adrià de Besòs","Kilometric Point":"210,144","Road":"C-31","Direction":"DEC","Latitude":"41,4318921519779",""Longitude":"2,22409056014118",""Manufacturer":"LANACCESS","Connection":{"Address"):10.137.229.68,"Multicast address":				239.137.229.68,"User":hello,"Password":world,"HTTP port":80,"ONVIF port":80,"RTSP port":554},"PTZ protocol":{"Protocol"):		Plettack,"Address":			3,"Port":8,"Serial settings":1200,8,E,1}}},</v>
      </c>
    </row>
    <row r="321" spans="1:14" x14ac:dyDescent="0.2">
      <c r="A321" s="47">
        <v>3104</v>
      </c>
      <c r="B321" t="s">
        <v>2914</v>
      </c>
      <c r="C321" t="s">
        <v>2915</v>
      </c>
      <c r="D321" t="s">
        <v>2916</v>
      </c>
      <c r="E321" t="s">
        <v>2917</v>
      </c>
      <c r="F321" t="s">
        <v>2918</v>
      </c>
      <c r="N321" t="str">
        <f t="shared" si="4"/>
        <v>[{"Camera Information":{"Identifier":"camera.3104","Number":3104,"Group":C-31,"Name":C-31 210,974 Badalona,"Location":ACCESSOS NORD,"Description":C-31 210,974 Badalona,"Symbol":"Fixed camera","Owner":"SCT","Municipality":"Badalona","Kilometric Point":"210,974","Road":"C-31","Direction":"DEC","Latitude":"41,4388429111326",""Longitude":"2,22652479436029",""Manufacturer":"LANACCESS","Connection":{"Address"):10.137.229.69,"Multicast address":				239.137.229.69,"User":hello,"Password":world,"HTTP port":80,"ONVIF port":80,"RTSP port":554},"PTZ protocol":{"Protocol"):		Plettack,"Address":			4,"Port":8,"Serial settings":1200,8,E,1}}},</v>
      </c>
    </row>
    <row r="322" spans="1:14" x14ac:dyDescent="0.2">
      <c r="A322" s="47">
        <v>3005</v>
      </c>
      <c r="B322" t="s">
        <v>2919</v>
      </c>
      <c r="C322" t="s">
        <v>2920</v>
      </c>
      <c r="D322" t="s">
        <v>2921</v>
      </c>
      <c r="E322" t="s">
        <v>2922</v>
      </c>
      <c r="F322" t="s">
        <v>2923</v>
      </c>
      <c r="N322" t="str">
        <f t="shared" si="4"/>
        <v>[{"Camera Information":{"Identifier":"camera.3005","Number":3005,"Group":C-31,"Name":C-31 196,927 Bellvitge,"Location":ACCESSOS NORD,"Description":C-31 196,927 Bellvitge,"Symbol":"Fixed camera","Owner":"SCT","Municipality":"Badalona","Kilometric Point":"196,927","Road":"C-31","Direction":"DEC","Latitude":"41,4451339992216",""Longitude":"2,23265898758519",""Manufacturer":"LANACCESS","Connection":{"Address"):10.137.239.36,"Multicast address":				239.137.229.70,"User":hello,"Password":world,"HTTP port":80,"ONVIF port":80,"RTSP port":554},"PTZ protocol":{"Protocol"):		Plettack,"Address":			5,"Port":8,"Serial settings":1200,8,E,1}}},</v>
      </c>
    </row>
    <row r="323" spans="1:14" x14ac:dyDescent="0.2">
      <c r="A323" s="47">
        <v>3105</v>
      </c>
      <c r="B323" t="s">
        <v>2924</v>
      </c>
      <c r="C323" t="s">
        <v>2925</v>
      </c>
      <c r="D323" t="s">
        <v>2921</v>
      </c>
      <c r="E323" t="s">
        <v>2926</v>
      </c>
      <c r="F323" t="s">
        <v>2923</v>
      </c>
      <c r="N323" t="str">
        <f t="shared" ref="N323:N386" si="5">CONCATENATE(B323,C323,D323,E323,F323)</f>
        <v>[{"Camera Information":{"Identifier":"camera.3105","Number":3105,"Group":C-31,"Name":C-31 211,637 Badalona Centre,"Location":ACCESSOS NORD,"Description":C-31 211,637 Badalona Centre,"Symbol":"Fixed camera","Owner":"SCT","Municipality":"Badalona","Kilometric Point":"211,637","Road":"C-31","Direction":"DEC","Latitude":"41,4451339992216",""Longitude":"2,23265898758519",""Manufacturer":"LANACCESS","Connection":{"Address"):10.137.229.70,"Multicast address":				239.137.229.70,"User":hello,"Password":world,"HTTP port":80,"ONVIF port":80,"RTSP port":554},"PTZ protocol":{"Protocol"):		Plettack,"Address":			5,"Port":8,"Serial settings":1200,8,E,1}}},</v>
      </c>
    </row>
    <row r="324" spans="1:14" x14ac:dyDescent="0.2">
      <c r="A324" s="47">
        <v>3006</v>
      </c>
      <c r="B324" t="s">
        <v>2927</v>
      </c>
      <c r="C324" t="s">
        <v>2928</v>
      </c>
      <c r="D324" t="s">
        <v>2929</v>
      </c>
      <c r="E324" t="s">
        <v>2930</v>
      </c>
      <c r="F324" t="s">
        <v>2931</v>
      </c>
      <c r="N324" t="str">
        <f t="shared" si="5"/>
        <v>[{"Camera Information":{"Identifier":"camera.3006","Number":3006,"Group":C-31,"Name":C-31 195,927 Hospital Bellvitge,"Location":ACCESSOS NORD,"Description":C-31 195,927 Hospital Bellvitge,"Symbol":"Fixed camera","Owner":"SCT","Municipality":"Badalona","Kilometric Point":"195,927","Road":"C-31","Direction":"DEC","Latitude":"41,4565411379299",""Longitude":"2,24783358333777",""Manufacturer":"LANACCESS","Connection":{"Address"):10.137.229.71,"Multicast address":				239.137.229.71,"User":hello,"Password":world,"HTTP port":80,"ONVIF port":80,"RTSP port":554},"PTZ protocol":{"Protocol"):		Plettack,"Address":			6,"Port":8,"Serial settings":1200,8,E,1}}},</v>
      </c>
    </row>
    <row r="325" spans="1:14" x14ac:dyDescent="0.2">
      <c r="A325" s="47">
        <v>3106</v>
      </c>
      <c r="B325" t="s">
        <v>2932</v>
      </c>
      <c r="C325" t="s">
        <v>2933</v>
      </c>
      <c r="D325" t="s">
        <v>2929</v>
      </c>
      <c r="E325" t="s">
        <v>2930</v>
      </c>
      <c r="F325" t="s">
        <v>2931</v>
      </c>
      <c r="N325" t="str">
        <f t="shared" si="5"/>
        <v>[{"Camera Information":{"Identifier":"camera.3106","Number":3106,"Group":C-31,"Name":C-31 213,554 Badalona Nord,"Location":ACCESSOS NORD,"Description":C-31 213,554 Badalona Nord,"Symbol":"Fixed camera","Owner":"SCT","Municipality":"Badalona","Kilometric Point":"213,554","Road":"C-31","Direction":"DEC","Latitude":"41,4565411379299",""Longitude":"2,24783358333777",""Manufacturer":"LANACCESS","Connection":{"Address"):10.137.229.71,"Multicast address":				239.137.229.71,"User":hello,"Password":world,"HTTP port":80,"ONVIF port":80,"RTSP port":554},"PTZ protocol":{"Protocol"):		Plettack,"Address":			6,"Port":8,"Serial settings":1200,8,E,1}}},</v>
      </c>
    </row>
    <row r="326" spans="1:14" x14ac:dyDescent="0.2">
      <c r="A326" s="47">
        <v>3107</v>
      </c>
      <c r="B326" t="s">
        <v>2934</v>
      </c>
      <c r="C326" t="s">
        <v>2935</v>
      </c>
      <c r="D326" t="s">
        <v>2936</v>
      </c>
      <c r="E326" t="s">
        <v>2937</v>
      </c>
      <c r="F326" t="s">
        <v>2938</v>
      </c>
      <c r="N326" t="str">
        <f t="shared" si="5"/>
        <v>[{"Camera Information":{"Identifier":"camera.3107","Number":3107,"Group":C-31,"Name":C-31 214,903 Badalona,"Location":ACCESSOS NORD,"Description":C-31 214,903 Badalona,"Symbol":"Fixed camera","Owner":"SCT","Municipality":"Badalona","Kilometric Point":"214,903","Road":"C-31","Direction":"DEC","Latitude":"41,4615210532129",""Longitude":"2,262875432141",""Manufacturer":"LANACCESS","Connection":{"Address"):10.137.229.72,"Multicast address":				239.137.229.72,"User":hello,"Password":world,"HTTP port":80,"ONVIF port":80,"RTSP port":554},"PTZ protocol":{"Protocol"):		Plettack,"Address":			7,"Port":8,"Serial settings":1200,8,E,1}}},</v>
      </c>
    </row>
    <row r="327" spans="1:14" x14ac:dyDescent="0.2">
      <c r="A327" s="47">
        <v>3108</v>
      </c>
      <c r="B327" t="s">
        <v>2939</v>
      </c>
      <c r="C327" t="s">
        <v>2940</v>
      </c>
      <c r="D327" t="s">
        <v>2941</v>
      </c>
      <c r="E327" t="s">
        <v>2942</v>
      </c>
      <c r="F327" t="s">
        <v>2943</v>
      </c>
      <c r="N327" t="str">
        <f t="shared" si="5"/>
        <v>[{"Camera Information":{"Identifier":"camera.3108","Number":3108,"Group":C-31,"Name":C-31 215,8 Enllaç N-II,"Location":ACCESSOS NORD,"Description":C-31 215,8 Enllaç N-II,"Symbol":"Fixed camera","Owner":"SCT","Municipality":"Montgat","Kilometric Point":"215,8","Road":"C-31","Direction":"DEC","Latitude":"41,464801091299",""Longitude":"2,27141277197488",""Manufacturer":"LANACCESS","Connection":{"Address"):10.137.229.73,"Multicast address":				239.137.229.73,"User":hello,"Password":world,"HTTP port":80,"ONVIF port":80,"RTSP port":554},"PTZ protocol":{"Protocol"):		Plettack,"Address":			8,"Port":8,"Serial settings":1200,8,E,1}}},</v>
      </c>
    </row>
    <row r="328" spans="1:14" x14ac:dyDescent="0.2">
      <c r="A328" s="47">
        <v>3109</v>
      </c>
      <c r="B328" t="s">
        <v>2944</v>
      </c>
      <c r="C328" t="s">
        <v>2945</v>
      </c>
      <c r="D328" t="s">
        <v>2946</v>
      </c>
      <c r="E328" t="s">
        <v>2947</v>
      </c>
      <c r="F328" t="s">
        <v>2948</v>
      </c>
      <c r="N328" t="str">
        <f t="shared" si="5"/>
        <v>[{"Camera Information":{"Identifier":"camera.3109","Number":3109,"Group":C-31,"Name":C-31 216,254 Montgat,"Location":ACCESSOS NORD,"Description":C-31 216,254 Montgat,"Symbol":"Fixed camera","Owner":"SCT","Municipality":"Montgat","Kilometric Point":"216,254","Road":"C-31","Direction":"DEC","Latitude":"41,466118",""Longitude":"2,278869",""Manufacturer":"LANACCESS","Connection":{"Address"):10.137.229.74,"Multicast address":				239.137.229.74,"User":hello,"Password":world,"HTTP port":80,"ONVIF port":80,"RTSP port":554},"PTZ protocol":{"Protocol"):		Plettack,"Address":			9,"Port":8,"Serial settings":1200,8,E,1}}},</v>
      </c>
    </row>
    <row r="329" spans="1:14" x14ac:dyDescent="0.2">
      <c r="A329" s="47">
        <v>3201</v>
      </c>
      <c r="B329" t="s">
        <v>2949</v>
      </c>
      <c r="C329" t="s">
        <v>2950</v>
      </c>
      <c r="D329" t="s">
        <v>2951</v>
      </c>
      <c r="E329" t="s">
        <v>2952</v>
      </c>
      <c r="F329" t="s">
        <v>2404</v>
      </c>
      <c r="N329" t="str">
        <f t="shared" si="5"/>
        <v>[{"Camera Information":{"Identifier":"camera.3201","Number":3201,"Group":B-20,"Name":B-20 2,83 Cornellà,"Location":ACCESSOS SUD,"Description":B-20 2,83 Cornellà,"Symbol":"Fixed camera","Owner":"SCT","Municipality":"Cornellà de Llobregat","Kilometric Point":"2,83","Road":"B-20","Direction":"DEC","Latitude":"41,3431280698808",""Longitude":"2,09038906089422",""Manufacturer":"AXIS","Connection":{"Address"):10.137.241.51,"Multicast address":				239.239.239.239,"User":root,"Password":root,"HTTP port":80,"ONVIF port":80,"RTSP port":554},"PTZ protocol":{"Protocol"):		Plettack,"Address":			1,"Port":2222,"Serial settings":9600,8,E,1}}},</v>
      </c>
    </row>
    <row r="330" spans="1:14" x14ac:dyDescent="0.2">
      <c r="A330" s="47">
        <v>3202</v>
      </c>
      <c r="B330" t="s">
        <v>2953</v>
      </c>
      <c r="C330" t="s">
        <v>2954</v>
      </c>
      <c r="D330" t="s">
        <v>2955</v>
      </c>
      <c r="E330" t="s">
        <v>2956</v>
      </c>
      <c r="F330" t="s">
        <v>2957</v>
      </c>
      <c r="N330" t="str">
        <f t="shared" si="5"/>
        <v>[{"Camera Information":{"Identifier":"camera.3202","Number":3202,"Group":B-20,"Name":B-20 1,65 El Prat,"Location":ACCESSOS SUD,"Description":B-20 1,65 El Prat,"Symbol":"Fixed camera","Owner":"SCT","Municipality":"","Kilometric Point":"1,65","Road":"B-20","Direction":"","Latitude":"41,3357488559751",""Longitude":"2,08020324410886",""Manufacturer":"AXIS","Connection":{"Address"):10.137.241.36,"Multicast address":				239.239.239.239,"User":root,"Password":root,"HTTP port":80,"ONVIF port":80,"RTSP port":554},"PTZ protocol":{"Protocol"):		Plettack,"Address":			2,"Port":2222,"Serial settings":9600,8,E,1}}},</v>
      </c>
    </row>
    <row r="331" spans="1:14" x14ac:dyDescent="0.2">
      <c r="A331" s="47">
        <v>3203</v>
      </c>
      <c r="B331" t="s">
        <v>2958</v>
      </c>
      <c r="C331" t="s">
        <v>2959</v>
      </c>
      <c r="D331" t="s">
        <v>2960</v>
      </c>
      <c r="E331" t="s">
        <v>2961</v>
      </c>
      <c r="F331" t="s">
        <v>2962</v>
      </c>
      <c r="N331" t="str">
        <f t="shared" si="5"/>
        <v>[{"Camera Information":{"Identifier":"camera.3203","Number":3203,"Group":B-20,"Name":B-20 0,83 Sant Boi,"Location":ACCESSOS SUD,"Description":B-20 0,83 Sant Boi,"Symbol":"Fixed camera","Owner":"SCT","Municipality":"Cornellà de Llobregat","Kilometric Point":"0,83","Road":"B-20","Direction":"CRE","Latitude":"41,3327511509347",""Longitude":"2,07065331878884",""Manufacturer":"AXIS","Connection":{"Address"):10.137.241.37,"Multicast address":				239.239.239.239,"User":root,"Password":root,"HTTP port":80,"ONVIF port":80,"RTSP port":554},"PTZ protocol":{"Protocol"):		Plettack,"Address":			3,"Port":2222,"Serial settings":9600,8,E,1}}},</v>
      </c>
    </row>
    <row r="332" spans="1:14" x14ac:dyDescent="0.2">
      <c r="A332" s="47">
        <v>3204</v>
      </c>
      <c r="B332" t="s">
        <v>2963</v>
      </c>
      <c r="C332" t="s">
        <v>2964</v>
      </c>
      <c r="D332" t="s">
        <v>2965</v>
      </c>
      <c r="E332" t="s">
        <v>2966</v>
      </c>
      <c r="F332" t="s">
        <v>2967</v>
      </c>
      <c r="N332" t="str">
        <f t="shared" si="5"/>
        <v>[{"Camera Information":{"Identifier":"camera.3204","Number":3204,"Group":C-32S,"Name":C-32S 54,3 Sant Boi Centre,"Location":ACCESSOS SUD,"Description":C-32S 54,3 Sant Boi Centre,"Symbol":"Fixed camera","Owner":"SCT","Municipality":"Sant Boi de Llobregat","Kilometric Point":"54,3","Road":"C-32S","Direction":"DEC","Latitude":"41,3283370457427",""Longitude":"2,05071070523757",""Manufacturer":"AXIS","Connection":{"Address"):10.137.241.38,"Multicast address":				239.239.239.239,"User":root,"Password":root,"HTTP port":80,"ONVIF port":80,"RTSP port":554},"PTZ protocol":{"Protocol"):		Plettack,"Address":			4,"Port":2222,"Serial settings":9600,8,E,1}}},</v>
      </c>
    </row>
    <row r="333" spans="1:14" x14ac:dyDescent="0.2">
      <c r="A333" s="47">
        <v>3205</v>
      </c>
      <c r="B333" t="s">
        <v>2968</v>
      </c>
      <c r="C333" t="s">
        <v>2969</v>
      </c>
      <c r="D333" t="s">
        <v>2970</v>
      </c>
      <c r="E333" t="s">
        <v>2971</v>
      </c>
      <c r="F333" t="s">
        <v>2972</v>
      </c>
      <c r="N333" t="str">
        <f t="shared" si="5"/>
        <v>[{"Camera Information":{"Identifier":"camera.3205","Number":3205,"Group":C-32S,"Name":C-32S 53,35 Sant Boi Sud,"Location":ACCESSOS SUD,"Description":C-32S 53,35 Sant Boi Sud,"Symbol":"Fixed camera","Owner":"SCT","Municipality":"Sant Boi de Llobregat","Kilometric Point":"53,35","Road":"C-32S","Direction":"DEC","Latitude":"41,3214547646342",""Longitude":"2,04089187227667",""Manufacturer":"AXIS","Connection":{"Address"):10.137.241.39,"Multicast address":				239.239.239.239,"User":root,"Password":root,"HTTP port":80,"ONVIF port":80,"RTSP port":554},"PTZ protocol":{"Protocol"):		Plettack,"Address":			5,"Port":2222,"Serial settings":9600,8,E,1}}},</v>
      </c>
    </row>
    <row r="334" spans="1:14" x14ac:dyDescent="0.2">
      <c r="A334" s="47">
        <v>3206</v>
      </c>
      <c r="B334" t="s">
        <v>2973</v>
      </c>
      <c r="C334" t="s">
        <v>2974</v>
      </c>
      <c r="D334" t="s">
        <v>2975</v>
      </c>
      <c r="E334" t="s">
        <v>2976</v>
      </c>
      <c r="F334" t="s">
        <v>2977</v>
      </c>
      <c r="N334" t="str">
        <f t="shared" si="5"/>
        <v>[{"Camera Information":{"Identifier":"camera.3206","Number":3206,"Group":C-32S,"Name":C-32S 51,6 Viladecans,"Location":ACCESSOS SUD,"Description":C-32S 51,6 Viladecans,"Symbol":"Fixed camera","Owner":"SCT","Municipality":"Viladecans","Kilometric Point":"51,6","Road":"C-32S","Direction":"DEC","Latitude":"41,3112226258023",""Longitude":"2,03093038302105",""Manufacturer":"AXIS","Connection":{"Address"):10.137.241.40,"Multicast address":				239.239.239.239,"User":root,"Password":root,"HTTP port":80,"ONVIF port":80,"RTSP port":554},"PTZ protocol":{"Protocol"):		Plettack,"Address":			6,"Port":2222,"Serial settings":9600,8,E,1}}},</v>
      </c>
    </row>
    <row r="335" spans="1:14" x14ac:dyDescent="0.2">
      <c r="A335" s="47">
        <v>3207</v>
      </c>
      <c r="B335" t="s">
        <v>2978</v>
      </c>
      <c r="C335" t="s">
        <v>2979</v>
      </c>
      <c r="D335" t="s">
        <v>2980</v>
      </c>
      <c r="E335" t="s">
        <v>2981</v>
      </c>
      <c r="F335" t="s">
        <v>2982</v>
      </c>
      <c r="N335" t="str">
        <f t="shared" si="5"/>
        <v>[{"Camera Information":{"Identifier":"camera.3207","Number":3207,"Group":C-32S,"Name":C-32S 50,365 Gavà,"Location":ACCESSOS SUD,"Description":C-32S 50,365 Gavà,"Symbol":"Fixed camera","Owner":"SCT","Municipality":"Viladecans","Kilometric Point":"50,365","Road":"C-32S","Direction":"CRE","Latitude":"41,299253654606",""Longitude":"2,02077993401239",""Manufacturer":"AXIS","Connection":{"Address"):10.137.241.41,"Multicast address":				239.239.239.239,"User":root,"Password":root,"HTTP port":80,"ONVIF port":80,"RTSP port":554},"PTZ protocol":{"Protocol"):		Plettack,"Address":			7,"Port":2222,"Serial settings":9600,8,E,1}}},</v>
      </c>
    </row>
    <row r="336" spans="1:14" x14ac:dyDescent="0.2">
      <c r="A336" s="47">
        <v>3208</v>
      </c>
      <c r="B336" t="s">
        <v>2983</v>
      </c>
      <c r="C336" t="s">
        <v>2984</v>
      </c>
      <c r="D336" t="s">
        <v>2985</v>
      </c>
      <c r="E336" t="s">
        <v>2986</v>
      </c>
      <c r="F336" t="s">
        <v>2987</v>
      </c>
      <c r="N336" t="str">
        <f t="shared" si="5"/>
        <v>[{"Camera Information":{"Identifier":"camera.3208","Number":3208,"Group":C-32S,"Name":C-32S 49,114 Gavà,"Location":ACCESSOS SUD,"Description":C-32S 49,114 Gavà,"Symbol":"Fixed camera","Owner":"SCT","Municipality":"Gavà","Kilometric Point":"49,114","Road":"C-32S","Direction":"CRE","Latitude":"41,2920516733497",""Longitude":"2,00943907139925",""Manufacturer":"AXIS","Connection":{"Address"):10.137.241.42,"Multicast address":				239.239.239.239,"User":root,"Password":root,"HTTP port":80,"ONVIF port":80,"RTSP port":554},"PTZ protocol":{"Protocol"):		Plettack,"Address":			8,"Port":2222,"Serial settings":9600,8,E,1}}},</v>
      </c>
    </row>
    <row r="337" spans="1:14" x14ac:dyDescent="0.2">
      <c r="A337" s="47">
        <v>3209</v>
      </c>
      <c r="B337" t="s">
        <v>2988</v>
      </c>
      <c r="C337" t="s">
        <v>2989</v>
      </c>
      <c r="D337" t="s">
        <v>2990</v>
      </c>
      <c r="E337" t="s">
        <v>2991</v>
      </c>
      <c r="F337" t="s">
        <v>2394</v>
      </c>
      <c r="N337" t="str">
        <f t="shared" si="5"/>
        <v>[{"Camera Information":{"Identifier":"camera.3209","Number":3209,"Group":C-32S,"Name":C-32S 49,975 Gavà Sud,"Location":ACCESSOS SUD,"Description":C-32S 49,975 Gavà Sud,"Symbol":"Fixed camera","Owner":"SCT","Municipality":"Gavà","Kilometric Point":"49,975","Road":"C-32S","Direction":"DEC","Latitude":"41,2860377317579",""Longitude":"1,99826752756355",""Manufacturer":"AXIS","Connection":{"Address"):10.137.241.43,"Multicast address":				239.239.239.239,"User":root,"Password":root,"HTTP port":80,"ONVIF port":80,"RTSP port":554},"PTZ protocol":{"Protocol"):		Plettack,"Address":			9,"Port":2222,"Serial settings":9600,8,E,1}}},</v>
      </c>
    </row>
    <row r="338" spans="1:14" x14ac:dyDescent="0.2">
      <c r="A338" s="47">
        <v>3210</v>
      </c>
      <c r="B338" t="s">
        <v>2992</v>
      </c>
      <c r="C338" t="s">
        <v>2993</v>
      </c>
      <c r="D338" t="s">
        <v>2994</v>
      </c>
      <c r="E338" t="s">
        <v>2995</v>
      </c>
      <c r="F338" t="s">
        <v>2389</v>
      </c>
      <c r="N338" t="str">
        <f t="shared" si="5"/>
        <v>[{"Camera Information":{"Identifier":"camera.3210","Number":3210,"Group":C-32S,"Name":C-32S 46,9 Castelldefels,"Location":ACCESSOS SUD,"Description":C-32S 46,9 Castelldefels,"Symbol":"Fixed camera","Owner":"SCT","Municipality":"Castelldefels","Kilometric Point":"46,9","Road":"C-32S","Direction":"CRE","Latitude":"41,2792701884735",""Longitude":"1,98927410240232",""Manufacturer":"AXIS","Connection":{"Address"):10.137.241.44,"Multicast address":				239.239.239.239,"User":root,"Password":root,"HTTP port":80,"ONVIF port":80,"RTSP port":554},"PTZ protocol":{"Protocol"):		Plettack,"Address":			10,"Port":2222,"Serial settings":9600,8,E,1}}},</v>
      </c>
    </row>
    <row r="339" spans="1:14" x14ac:dyDescent="0.2">
      <c r="A339" s="47">
        <v>3211</v>
      </c>
      <c r="B339" t="s">
        <v>2996</v>
      </c>
      <c r="C339" t="s">
        <v>2997</v>
      </c>
      <c r="D339" t="s">
        <v>2998</v>
      </c>
      <c r="E339" t="s">
        <v>2999</v>
      </c>
      <c r="F339" t="s">
        <v>2384</v>
      </c>
      <c r="N339" t="str">
        <f t="shared" si="5"/>
        <v>[{"Camera Information":{"Identifier":"camera.3211","Number":3211,"Group":C-32S,"Name":C-32S 45,275 Castelldefels,"Location":ACCESSOS SUD,"Description":C-32S 45,275 Castelldefels,"Symbol":"Fixed camera","Owner":"SCT","Municipality":"Castelldefels","Kilometric Point":"45,275","Road":"C-32S","Direction":"DEC","Latitude":"41,2679509684279",""Longitude":"1,96316042730999",""Manufacturer":"AXIS","Connection":{"Address"):10.137.241.45,"Multicast address":				239.239.239.239,"User":root,"Password":root,"HTTP port":80,"ONVIF port":80,"RTSP port":554},"PTZ protocol":{"Protocol"):		Plettack,"Address":			11,"Port":2222,"Serial settings":9600,8,E,1}}},</v>
      </c>
    </row>
    <row r="340" spans="1:14" x14ac:dyDescent="0.2">
      <c r="A340" s="47">
        <v>3212</v>
      </c>
      <c r="B340" t="s">
        <v>3000</v>
      </c>
      <c r="C340" t="s">
        <v>3001</v>
      </c>
      <c r="D340" t="s">
        <v>3002</v>
      </c>
      <c r="E340" t="s">
        <v>3003</v>
      </c>
      <c r="F340" t="s">
        <v>2372</v>
      </c>
      <c r="N340" t="str">
        <f t="shared" si="5"/>
        <v>[{"Camera Information":{"Identifier":"camera.3212","Number":3212,"Group":C-32S,"Name":C-32S 44,3 Castelldefels,"Location":ACCESSOS SUD,"Description":C-32S 44,3 Castelldefels,"Symbol":"Fixed camera","Owner":"SCT","Municipality":"Castelldefels","Kilometric Point":"44,3","Road":"C-32S","Direction":"CRE","Latitude":"41,2679405129607",""Longitude":"1,96307332764815",""Manufacturer":"AXIS","Connection":{"Address"):10.137.241.46,"Multicast address":				239.239.239.239,"User":sin password,"Password":sin password,"HTTP port":80,"ONVIF port":80,"RTSP port":554},"PTZ protocol":{"Protocol"):		Plettack,"Address":			12,"Port":2222,"Serial settings":9600,8,E,1}}},</v>
      </c>
    </row>
    <row r="341" spans="1:14" x14ac:dyDescent="0.2">
      <c r="A341" s="47">
        <v>3213</v>
      </c>
      <c r="B341" t="s">
        <v>3004</v>
      </c>
      <c r="C341" t="s">
        <v>3005</v>
      </c>
      <c r="D341" t="s">
        <v>3006</v>
      </c>
      <c r="E341" t="s">
        <v>3007</v>
      </c>
      <c r="F341" t="s">
        <v>2357</v>
      </c>
      <c r="N341" t="str">
        <f t="shared" si="5"/>
        <v>[{"Camera Information":{"Identifier":"camera.3213","Number":3213,"Group":C-32S,"Name":C-32S 43,463 Port Ginesta,"Location":ACCESSOS SUD,"Description":C-32S 43,463 Port Ginesta,"Symbol":"Fixed camera","Owner":"SCT","Municipality":"Castelldefels","Kilometric Point":"43,463","Road":"C-32S","Direction":"CRE","Latitude":"41,2662077492184",""Longitude":"1,948998100318",""Manufacturer":"AXIS","Connection":{"Address"):10.137.241.47,"Multicast address":				239.239.239.239,"User":sin password,"Password":sin password,"HTTP port":80,"ONVIF port":80,"RTSP port":554},"PTZ protocol":{"Protocol"):		Plettack,"Address":			15,"Port":2222,"Serial settings":9600,8,E,1}}},</v>
      </c>
    </row>
    <row r="342" spans="1:14" x14ac:dyDescent="0.2">
      <c r="A342" s="47">
        <v>3303</v>
      </c>
      <c r="B342" t="s">
        <v>3008</v>
      </c>
      <c r="C342" t="s">
        <v>3009</v>
      </c>
      <c r="D342" t="s">
        <v>3010</v>
      </c>
      <c r="E342" t="s">
        <v>3011</v>
      </c>
      <c r="F342" t="s">
        <v>3012</v>
      </c>
      <c r="N342" t="str">
        <f t="shared" si="5"/>
        <v>[{"Camera Information":{"Identifier":"camera.3303","Number":3303,"Group":C-33,"Name":C-33 78,9 Montcada,"Location":ACCESSOS NORD,"Description":C-33 78,9 Montcada,"Symbol":"Fixed camera","Owner":"SCT","Municipality":"Montcada i Reixac","Kilometric Point":"78,9","Road":"C-33","Direction":"DEC","Latitude":"41,4676836009181",""Longitude":"2,17701785770806",""Manufacturer":"LANACCESS","Connection":{"Address"):10.137.229.98,"Multicast address":				239.137.229.98,"User":hello,"Password":world,"HTTP port":80,"ONVIF port":80,"RTSP port":554},"PTZ protocol":{"Protocol"):		Plettack,"Address":			23,"Port":2024,"Serial settings":1200,8,E,1}}},</v>
      </c>
    </row>
    <row r="343" spans="1:14" x14ac:dyDescent="0.2">
      <c r="A343" s="47">
        <v>3304</v>
      </c>
      <c r="B343" t="s">
        <v>3013</v>
      </c>
      <c r="C343" t="s">
        <v>3014</v>
      </c>
      <c r="D343" t="s">
        <v>3015</v>
      </c>
      <c r="E343" t="s">
        <v>3016</v>
      </c>
      <c r="F343" t="s">
        <v>3017</v>
      </c>
      <c r="N343" t="str">
        <f t="shared" si="5"/>
        <v>[{"Camera Information":{"Identifier":"camera.3304","Number":3304,"Group":C-33,"Name":C-33 79,847 Montcada,"Location":ACCESSOS NORD,"Description":C-33 79,847 Montcada,"Symbol":"Fixed camera","Owner":"SCT","Municipality":"Montcada i Reixac","Kilometric Point":"79,847","Road":"C-33","Direction":"CRE","Latitude":"41,4747408664952",""Longitude":"2,1826249083226",""Manufacturer":"LANACCESS","Connection":{"Address"):10.137.229.99,"Multicast address":				239.137.229.99,"User":hello,"Password":world,"HTTP port":80,"ONVIF port":80,"RTSP port":554},"PTZ protocol":{"Protocol"):		Plettack,"Address":			24,"Port":8,"Serial settings":1200,8,E,1}}},</v>
      </c>
    </row>
    <row r="344" spans="1:14" x14ac:dyDescent="0.2">
      <c r="A344" s="47">
        <v>3305</v>
      </c>
      <c r="B344" t="s">
        <v>3018</v>
      </c>
      <c r="C344" t="s">
        <v>3019</v>
      </c>
      <c r="D344" t="s">
        <v>3020</v>
      </c>
      <c r="E344" t="s">
        <v>3021</v>
      </c>
      <c r="F344" t="s">
        <v>3022</v>
      </c>
      <c r="N344" t="str">
        <f t="shared" si="5"/>
        <v>[{"Camera Information":{"Identifier":"camera.3305","Number":3305,"Group":C-33,"Name":C-33 81,1 Montcada,"Location":ACCESSOS NORD,"Description":C-33 81,1 Montcada,"Symbol":"Fixed camera","Owner":"SCT","Municipality":"Montcada i Reixac","Kilometric Point":"81,1","Road":"C-33","Direction":"DEC","Latitude":"41,4861116781467",""Longitude":"2,18398887158866",""Manufacturer":"LANACCESS","Connection":{"Address"):10.137.229.100,"Multicast address":				239.137.229.100,"User":hello,"Password":world,"HTTP port":80,"ONVIF port":80,"RTSP port":554},"PTZ protocol":{"Protocol"):		Plettack,"Address":			25,"Port":8,"Serial settings":1200,8,E,1}}},</v>
      </c>
    </row>
    <row r="345" spans="1:14" x14ac:dyDescent="0.2">
      <c r="A345" s="47">
        <v>3306</v>
      </c>
      <c r="B345" t="s">
        <v>3023</v>
      </c>
      <c r="C345" t="s">
        <v>3024</v>
      </c>
      <c r="D345" t="s">
        <v>3025</v>
      </c>
      <c r="E345" t="s">
        <v>3026</v>
      </c>
      <c r="F345" t="s">
        <v>2342</v>
      </c>
      <c r="N345" t="str">
        <f t="shared" si="5"/>
        <v>[{"Camera Information":{"Identifier":"camera.3306","Number":3306,"Group":C-33,"Name":C-33 82,11 Montcada,"Location":ACCESSOS NORD,"Description":C-33 82,11 Montcada,"Symbol":"Fixed camera","Owner":"SCT","Municipality":"Montcada i Reixac","Kilometric Point":"82,11","Road":"C-33","Direction":"DEC","Latitude":"41,4941101309138",""Longitude":"2,19026786449624",""Manufacturer":"LANACCESS","Connection":{"Address"):10.137.229.101,"Multicast address":				239.239.239.239,"User":hello,"Password":world,"HTTP port":80,"ONVIF port":80,"RTSP port":554},"PTZ protocol":{"Protocol"):		Axis,"Address":			0,"Port":0,"Serial settings":9600,8,N,1}}},</v>
      </c>
    </row>
    <row r="346" spans="1:14" x14ac:dyDescent="0.2">
      <c r="A346" s="47">
        <v>3307</v>
      </c>
      <c r="B346" t="s">
        <v>3027</v>
      </c>
      <c r="C346" t="s">
        <v>3028</v>
      </c>
      <c r="D346" t="s">
        <v>3029</v>
      </c>
      <c r="E346" t="s">
        <v>3030</v>
      </c>
      <c r="F346" t="s">
        <v>3031</v>
      </c>
      <c r="N346" t="str">
        <f t="shared" si="5"/>
        <v>[{"Camera Information":{"Identifier":"camera.3307","Number":3307,"Group":C-33,"Name":C-33 84,22 La Llagosta,"Location":ACCESSOS NORD,"Description":C-33 84,22 La Llagosta,"Symbol":"Fixed camera","Owner":"SCT","Municipality":"Llagosta","Kilometric Point":"84,22","Road":"C-33","Direction":"DEC","Latitude":"41,508760759094",""Longitude":"2,20319344907018",""Manufacturer":"LANACCESS","Connection":{"Address"):10.137.229.102,"Multicast address":				239.137.229.102,"User":hello,"Password":world,"HTTP port":80,"ONVIF port":80,"RTSP port":554},"PTZ protocol":{"Protocol"):		Plettack,"Address":			27,"Port":8,"Serial settings":1200,8,E,1}}},</v>
      </c>
    </row>
    <row r="347" spans="1:14" x14ac:dyDescent="0.2">
      <c r="A347" s="47">
        <v>3401</v>
      </c>
      <c r="B347" t="s">
        <v>3032</v>
      </c>
      <c r="C347" t="s">
        <v>3033</v>
      </c>
      <c r="D347" t="s">
        <v>3034</v>
      </c>
      <c r="E347" t="s">
        <v>3035</v>
      </c>
      <c r="F347" t="s">
        <v>3036</v>
      </c>
      <c r="N347" t="str">
        <f t="shared" si="5"/>
        <v>[{"Camera Information":{"Identifier":"camera.3401","Number":3401,"Group":N-340,"Name":N-340 1243,154 Molins,"Location":ACCESSOS SUD,"Description":N-340 1243,154 Molins,"Symbol":"Fixed camera","Owner":"SCT","Municipality":"","Kilometric Point":"1243,154","Road":"N-340","Direction":"CRE","Latitude":"41,407066642504",""Longitude":"2,00841955560224",""Manufacturer":"AXIS","Connection":{"Address"):10.137.245.44,"Multicast address":				239.239.239.239,"User":root,"Password":root,"HTTP port":80,"ONVIF port":80,"RTSP port":554},"PTZ protocol":{"Protocol"):		Plettack,"Address":			24,"Port":2222,"Serial settings":9600,8,E,1}}},</v>
      </c>
    </row>
    <row r="348" spans="1:14" x14ac:dyDescent="0.2">
      <c r="A348" s="47">
        <v>3402</v>
      </c>
      <c r="B348" t="s">
        <v>3037</v>
      </c>
      <c r="C348" t="s">
        <v>3038</v>
      </c>
      <c r="D348" t="s">
        <v>3039</v>
      </c>
      <c r="E348" t="s">
        <v>3040</v>
      </c>
      <c r="F348" t="s">
        <v>3041</v>
      </c>
      <c r="N348" t="str">
        <f t="shared" si="5"/>
        <v>[{"Camera Information":{"Identifier":"camera.3402","Number":3402,"Group":N-340,"Name":N-340 1242,278 St. Vicenç,"Location":ACCESSOS SUD,"Description":N-340 1242,278 St. Vicenç,"Symbol":"Fixed camera","Owner":"SCT","Municipality":"","Kilometric Point":"1242,278","Road":"N-340","Direction":"CRE","Latitude":"41,4043743235337",""Longitude":"1,99837238723761",""Manufacturer":"AXIS","Connection":{"Address"):10.137.245.45,"Multicast address":				238.137.245.45,"User":root,"Password":root,"HTTP port":80,"ONVIF port":80,"RTSP port":554},"PTZ protocol":{"Protocol"):		Plettack,"Address":			25,"Port":2222,"Serial settings":9600,8,E,1}}},</v>
      </c>
    </row>
    <row r="349" spans="1:14" x14ac:dyDescent="0.2">
      <c r="A349" s="47">
        <v>3403</v>
      </c>
      <c r="B349" t="s">
        <v>3042</v>
      </c>
      <c r="C349" t="s">
        <v>3043</v>
      </c>
      <c r="D349" t="s">
        <v>3044</v>
      </c>
      <c r="E349" t="s">
        <v>3045</v>
      </c>
      <c r="F349" t="s">
        <v>3046</v>
      </c>
      <c r="N349" t="str">
        <f t="shared" si="5"/>
        <v>[{"Camera Information":{"Identifier":"camera.3403","Number":3403,"Group":N-340,"Name":N-340 1241,66 Cervelló,"Location":ACCESSOS SUD,"Description":N-340 1241,66 Cervelló,"Symbol":"Fixed camera","Owner":"SCT","Municipality":"","Kilometric Point":"1241,66","Road":"N-340","Direction":"CRE","Latitude":"41,4024576202994",""Longitude":"1,99172581176257",""Manufacturer":"AXIS","Connection":{"Address"):10.137.245.46,"Multicast address":				238.137.245.46,"User":root,"Password":root,"HTTP port":80,"ONVIF port":80,"RTSP port":554},"PTZ protocol":{"Protocol"):		Plettack,"Address":			26,"Port":2222,"Serial settings":9600,8,E,1}}},</v>
      </c>
    </row>
    <row r="350" spans="1:14" x14ac:dyDescent="0.2">
      <c r="A350" s="47">
        <v>3404</v>
      </c>
      <c r="B350" t="s">
        <v>3047</v>
      </c>
      <c r="C350" t="s">
        <v>3048</v>
      </c>
      <c r="D350" t="s">
        <v>3049</v>
      </c>
      <c r="E350" t="s">
        <v>3050</v>
      </c>
      <c r="F350" t="s">
        <v>2720</v>
      </c>
      <c r="N350" t="str">
        <f t="shared" si="5"/>
        <v>[{"Camera Information":{"Identifier":"camera.3404","Number":3404,"Group":N-340,"Name":N-340 1226 Ordal,"Location":N-340,"Description":N-340 1226 Ordal,"Symbol":"Fixed camera","Owner":"SCT","Municipality":"","Kilometric Point":"1226","Road":"N-340","Direction":"DEC","Latitude":"41,3943373290372",""Longitude":"1,85635843058475",""Manufacturer":"","Connection":{"Address"):10137247166,"Multicast address":				1,"User":,"Password":,"HTTP port":80,"ONVIF port":80,"RTSP port":554},"PTZ protocol":{"Protocol"):		Ultrak,"Address":			2,"Port":0,"Serial settings":9600,8,E,1}}},</v>
      </c>
    </row>
    <row r="351" spans="1:14" x14ac:dyDescent="0.2">
      <c r="A351" s="47">
        <v>3405</v>
      </c>
      <c r="B351" t="s">
        <v>3051</v>
      </c>
      <c r="C351" t="s">
        <v>3052</v>
      </c>
      <c r="D351" t="s">
        <v>3053</v>
      </c>
      <c r="E351" t="s">
        <v>3054</v>
      </c>
      <c r="F351" t="s">
        <v>1695</v>
      </c>
      <c r="N351" t="str">
        <f t="shared" si="5"/>
        <v>[{"Camera Information":{"Identifier":"camera.3405","Number":3405,"Group":N-340,"Name":N-340 1201,8 Arboç,"Location":N-340,"Description":N-340 1201,8 Arboç,"Symbol":"Fixed camera","Owner":"SCT","Municipality":"","Kilometric Point":"1201,8","Road":"N-340","Direction":"DEC","Latitude":"41,2850133121838",""Longitude":"1,61691888013051",""Manufacturer":"AXIS","Connection":{"Address"):10.137.246.70,"Multicast address":				239.239.239.239,"User":root,"Password":root,"HTTP port":80,"ONVIF port":80,"RTSP port":554},"PTZ protocol":{"Protocol"):		Ultrak,"Address":			0,"Port":2222,"Serial settings":9600,8,E,1}}},</v>
      </c>
    </row>
    <row r="352" spans="1:14" x14ac:dyDescent="0.2">
      <c r="A352" s="47">
        <v>3406</v>
      </c>
      <c r="B352" t="s">
        <v>3055</v>
      </c>
      <c r="C352" t="s">
        <v>3056</v>
      </c>
      <c r="D352" t="s">
        <v>3057</v>
      </c>
      <c r="E352" t="s">
        <v>3058</v>
      </c>
      <c r="F352" t="s">
        <v>1695</v>
      </c>
      <c r="N352" t="str">
        <f t="shared" si="5"/>
        <v>[{"Camera Information":{"Identifier":"camera.3406","Number":3406,"Group":N-340,"Name":N-340 1195,4 Bellvei,"Location":N-340,"Description":N-340 1195,4 Bellvei,"Symbol":"Fixed camera","Owner":"SCT","Municipality":"","Kilometric Point":"1195,4","Road":"N-340","Direction":"DEC","Latitude":"41,2378679245983",""Longitude":"1,57717584271065",""Manufacturer":"AXIS","Connection":{"Address"):10.137.246.72,"Multicast address":				239.239.239.239,"User":root,"Password":root,"HTTP port":80,"ONVIF port":80,"RTSP port":554},"PTZ protocol":{"Protocol"):		Ultrak,"Address":			0,"Port":2222,"Serial settings":9600,8,E,1}}},</v>
      </c>
    </row>
    <row r="353" spans="1:14" x14ac:dyDescent="0.2">
      <c r="A353" s="47">
        <v>3407</v>
      </c>
      <c r="B353" t="s">
        <v>3059</v>
      </c>
      <c r="C353" t="s">
        <v>3060</v>
      </c>
      <c r="D353" t="s">
        <v>3061</v>
      </c>
      <c r="E353" t="s">
        <v>3062</v>
      </c>
      <c r="F353" t="s">
        <v>1695</v>
      </c>
      <c r="N353" t="str">
        <f t="shared" si="5"/>
        <v>[{"Camera Information":{"Identifier":"camera.3407","Number":3407,"Group":N-340,"Name":N-340 1186,4 Vendrell,"Location":N-340,"Description":N-340 1186,4 Vendrell,"Symbol":"Fixed camera","Owner":"SCT","Municipality":"","Kilometric Point":"1186,4","Road":"N-340","Direction":"DEC","Latitude":"41,1817394019621",""Longitude":"1,50616631754764",""Manufacturer":"","Connection":{"Address"):10.137.246.38,"Multicast address":				239.239.239.239,"User":,"Password":,"HTTP port":80,"ONVIF port":80,"RTSP port":554},"PTZ protocol":{"Protocol"):		Ultrak,"Address":			0,"Port":2222,"Serial settings":9600,8,E,1}}},</v>
      </c>
    </row>
    <row r="354" spans="1:14" x14ac:dyDescent="0.2">
      <c r="A354" s="47">
        <v>3408</v>
      </c>
      <c r="B354" t="s">
        <v>3063</v>
      </c>
      <c r="C354" t="s">
        <v>3064</v>
      </c>
      <c r="D354" t="s">
        <v>3065</v>
      </c>
      <c r="E354" t="s">
        <v>3066</v>
      </c>
      <c r="F354" t="s">
        <v>1695</v>
      </c>
      <c r="N354" t="str">
        <f t="shared" si="5"/>
        <v>[{"Camera Information":{"Identifier":"camera.3408","Number":3408,"Group":N-340,"Name":N-340 1183,5 Roda de Barà,"Location":N-340,"Description":N-340 1183,5 Roda de Barà,"Symbol":"Fixed camera","Owner":"SCT","Municipality":"","Kilometric Point":"1183,5","Road":"N-340","Direction":"DEC","Latitude":"41,1764903382996",""Longitude":"1,47409344883042",""Manufacturer":"","Connection":{"Address"):10.137.246.43,"Multicast address":				239.239.239.239,"User":,"Password":,"HTTP port":80,"ONVIF port":80,"RTSP port":554},"PTZ protocol":{"Protocol"):		Ultrak,"Address":			0,"Port":2222,"Serial settings":9600,8,E,1}}},</v>
      </c>
    </row>
    <row r="355" spans="1:14" x14ac:dyDescent="0.2">
      <c r="A355" s="47">
        <v>3409</v>
      </c>
      <c r="B355" t="s">
        <v>3067</v>
      </c>
      <c r="C355" t="s">
        <v>3068</v>
      </c>
      <c r="D355" t="s">
        <v>3069</v>
      </c>
      <c r="E355" t="s">
        <v>3070</v>
      </c>
      <c r="F355" t="s">
        <v>1695</v>
      </c>
      <c r="N355" t="str">
        <f t="shared" si="5"/>
        <v>[{"Camera Information":{"Identifier":"camera.3409","Number":3409,"Group":N-340,"Name":N-340 1179,3 Torredembarra,"Location":N-340,"Description":N-340 1179,3 Torredembarra,"Symbol":"Fixed camera","Owner":"SCT","Municipality":"","Kilometric Point":"1179,3","Road":"N-340","Direction":"DEC","Latitude":"41,1555805262686",""Longitude":"1,42811767566059",""Manufacturer":"","Connection":{"Address"):10.137.246.40,"Multicast address":				239.239.239.239,"User":,"Password":,"HTTP port":80,"ONVIF port":80,"RTSP port":554},"PTZ protocol":{"Protocol"):		Ultrak,"Address":			0,"Port":2222,"Serial settings":9600,8,E,1}}},</v>
      </c>
    </row>
    <row r="356" spans="1:14" x14ac:dyDescent="0.2">
      <c r="A356" s="47">
        <v>3410</v>
      </c>
      <c r="B356" t="s">
        <v>3071</v>
      </c>
      <c r="C356" t="s">
        <v>3072</v>
      </c>
      <c r="D356" t="s">
        <v>3073</v>
      </c>
      <c r="E356" t="s">
        <v>3074</v>
      </c>
      <c r="F356" t="s">
        <v>1695</v>
      </c>
      <c r="N356" t="str">
        <f t="shared" si="5"/>
        <v>[{"Camera Information":{"Identifier":"camera.3410","Number":3410,"Group":N-340,"Name":N-340 1176 Torredembarra,"Location":N-340,"Description":N-340 1176 Torredembarra,"Symbol":"Fixed camera","Owner":"SCT","Municipality":"","Kilometric Point":"1176","Road":"N-340","Direction":"DEC","Latitude":"41,1582031983377",""Longitude":"1,39178825897496",""Manufacturer":"AXIS","Connection":{"Address"):10.137.247.145,"Multicast address":				239.239.239.239,"User":root,"Password":root,"HTTP port":80,"ONVIF port":80,"RTSP port":554},"PTZ protocol":{"Protocol"):		Ultrak,"Address":			0,"Port":2222,"Serial settings":9600,8,E,1}}},</v>
      </c>
    </row>
    <row r="357" spans="1:14" x14ac:dyDescent="0.2">
      <c r="A357" s="47">
        <v>3411</v>
      </c>
      <c r="B357" t="s">
        <v>3075</v>
      </c>
      <c r="C357" t="s">
        <v>3076</v>
      </c>
      <c r="D357" t="s">
        <v>3077</v>
      </c>
      <c r="E357" t="s">
        <v>3078</v>
      </c>
      <c r="F357" t="s">
        <v>1695</v>
      </c>
      <c r="N357" t="str">
        <f t="shared" si="5"/>
        <v>[{"Camera Information":{"Identifier":"camera.3411","Number":3411,"Group":N-340,"Name":N-340 1171 Tarragona,"Location":N-340,"Description":N-340 1171 Tarragona,"Symbol":"Fixed camera","Owner":"SCT","Municipality":"","Kilometric Point":"1171","Road":"N-340","Direction":"DEC","Latitude":"41,138347",""Longitude":"1,345431",""Manufacturer":"AXIS","Connection":{"Address"):10.137.247.147,"Multicast address":				239.239.239.239,"User":root,"Password":root,"HTTP port":80,"ONVIF port":80,"RTSP port":554},"PTZ protocol":{"Protocol"):		Ultrak,"Address":			0,"Port":2222,"Serial settings":9600,8,E,1}}},</v>
      </c>
    </row>
    <row r="358" spans="1:14" x14ac:dyDescent="0.2">
      <c r="A358" s="47">
        <v>3412</v>
      </c>
      <c r="B358" t="s">
        <v>3079</v>
      </c>
      <c r="C358" t="s">
        <v>3080</v>
      </c>
      <c r="D358" t="s">
        <v>3081</v>
      </c>
      <c r="E358" t="s">
        <v>3082</v>
      </c>
      <c r="F358" t="s">
        <v>1695</v>
      </c>
      <c r="N358" t="str">
        <f t="shared" si="5"/>
        <v>[{"Camera Information":{"Identifier":"camera.3412","Number":3412,"Group":N-340,"Name":N-340 1129,5 Tarragona,"Location":N-340,"Description":N-340 1129,5 Tarragona,"Symbol":"Fixed camera","Owner":"SCT","Municipality":"","Kilometric Point":"1129,5","Road":"N-340","Direction":"DEC","Latitude":"41,1268443446168",""Longitude":"1,2422991606862",""Manufacturer":"AXIS","Connection":{"Address"):10.137.247.72,"Multicast address":				239.239.239.239,"User":root,"Password":root,"HTTP port":80,"ONVIF port":80,"RTSP port":554},"PTZ protocol":{"Protocol"):		Ultrak,"Address":			0,"Port":2222,"Serial settings":9600,8,E,1}}},</v>
      </c>
    </row>
    <row r="359" spans="1:14" x14ac:dyDescent="0.2">
      <c r="A359" s="47">
        <v>3413</v>
      </c>
      <c r="B359" t="s">
        <v>3083</v>
      </c>
      <c r="C359" t="s">
        <v>3084</v>
      </c>
      <c r="D359" t="s">
        <v>3085</v>
      </c>
      <c r="E359" t="s">
        <v>3086</v>
      </c>
      <c r="F359" t="s">
        <v>1695</v>
      </c>
      <c r="N359" t="str">
        <f t="shared" si="5"/>
        <v>[{"Camera Information":{"Identifier":"camera.3413","Number":3413,"Group":N-340,"Name":N-340 1162 Tarragona,"Location":N-340,"Description":N-340 1162 Tarragona,"Symbol":"Fixed camera","Owner":"SCT","Municipality":"","Kilometric Point":"1162","Road":"N-340","Direction":"DEC","Latitude":"41,1031399917001",""Longitude":"1,12839248635636",""Manufacturer":"AXIS","Connection":{"Address"):10.137.247.4,"Multicast address":				239.239.239.239,"User":root,"Password":root,"HTTP port":80,"ONVIF port":80,"RTSP port":554},"PTZ protocol":{"Protocol"):		Ultrak,"Address":			0,"Port":2222,"Serial settings":9600,8,E,1}}},</v>
      </c>
    </row>
    <row r="360" spans="1:14" x14ac:dyDescent="0.2">
      <c r="A360" s="47">
        <v>3414</v>
      </c>
      <c r="B360" t="s">
        <v>3087</v>
      </c>
      <c r="C360" t="s">
        <v>3088</v>
      </c>
      <c r="D360" t="s">
        <v>3089</v>
      </c>
      <c r="E360" t="s">
        <v>3090</v>
      </c>
      <c r="F360" t="s">
        <v>1695</v>
      </c>
      <c r="N360" t="str">
        <f t="shared" si="5"/>
        <v>[{"Camera Information":{"Identifier":"camera.3414","Number":3414,"Group":N-340,"Name":N-340 1151,2 Vila-seca,"Location":N-340,"Description":N-340 1151,2 Vila-seca,"Symbol":"Fixed camera","Owner":"SCT","Municipality":"","Kilometric Point":"1151,2","Road":"N-340","Direction":"DEC","Latitude":"41,0702524812255",""Longitude":"1,04777369925839",""Manufacturer":"AXIS","Connection":{"Address"):10.137.247.152,"Multicast address":				239.239.239.239,"User":root,"Password":root,"HTTP port":80,"ONVIF port":80,"RTSP port":554},"PTZ protocol":{"Protocol"):		Ultrak,"Address":			0,"Port":2222,"Serial settings":9600,8,E,1}}},</v>
      </c>
    </row>
    <row r="361" spans="1:14" x14ac:dyDescent="0.2">
      <c r="A361" s="47">
        <v>3415</v>
      </c>
      <c r="B361" t="s">
        <v>3091</v>
      </c>
      <c r="C361" t="s">
        <v>3092</v>
      </c>
      <c r="D361" t="s">
        <v>3093</v>
      </c>
      <c r="E361" t="s">
        <v>3094</v>
      </c>
      <c r="F361" t="s">
        <v>1695</v>
      </c>
      <c r="N361" t="str">
        <f t="shared" si="5"/>
        <v>[{"Camera Information":{"Identifier":"camera.3415","Number":3415,"Group":N-340,"Name":N-340 1143,7 Cambrils,"Location":N-340,"Description":N-340 1143,7 Cambrils,"Symbol":"Fixed camera","Owner":"SCT","Municipality":"","Kilometric Point":"1143,7","Road":"N-340","Direction":"DEC","Latitude":"40,9980859442444",""Longitude":"0,925311674162863",""Manufacturer":"AXIS","Connection":{"Address"):10137246100,"Multicast address":				239.239.239.239,"User":root,"Password":root,"HTTP port":80,"ONVIF port":80,"RTSP port":554},"PTZ protocol":{"Protocol"):		Ultrak,"Address":			0,"Port":2222,"Serial settings":9600,8,E,1}}},</v>
      </c>
    </row>
    <row r="362" spans="1:14" x14ac:dyDescent="0.2">
      <c r="A362" s="47">
        <v>3416</v>
      </c>
      <c r="B362" t="s">
        <v>3095</v>
      </c>
      <c r="C362" t="s">
        <v>3096</v>
      </c>
      <c r="D362" t="s">
        <v>3097</v>
      </c>
      <c r="E362" t="s">
        <v>3098</v>
      </c>
      <c r="F362" t="s">
        <v>1695</v>
      </c>
      <c r="N362" t="str">
        <f t="shared" si="5"/>
        <v>[{"Camera Information":{"Identifier":"camera.3416","Number":3416,"Group":N-340,"Name":N-340 1130,2 Miami Platja,"Location":N-340,"Description":N-340 1130,2 Miami Platja,"Symbol":"Fixed camera","Owner":"SCT","Municipality":"","Kilometric Point":"1130,2","Road":"N-340","Direction":"DEC","Latitude":"41,1229",""Longitude":"1,277811",""Manufacturer":"AXIS","Connection":{"Address"):10.137.246.102,"Multicast address":				239.239.239.239,"User":root,"Password":root,"HTTP port":80,"ONVIF port":80,"RTSP port":554},"PTZ protocol":{"Protocol"):		Ultrak,"Address":			0,"Port":2222,"Serial settings":9600,8,E,1}}},</v>
      </c>
    </row>
    <row r="363" spans="1:14" x14ac:dyDescent="0.2">
      <c r="A363" s="47">
        <v>3417</v>
      </c>
      <c r="B363" t="s">
        <v>3099</v>
      </c>
      <c r="C363" t="s">
        <v>3100</v>
      </c>
      <c r="D363" t="s">
        <v>3101</v>
      </c>
      <c r="E363" t="s">
        <v>3102</v>
      </c>
      <c r="F363" t="s">
        <v>1695</v>
      </c>
      <c r="N363" t="str">
        <f t="shared" si="5"/>
        <v>[{"Camera Information":{"Identifier":"camera.3417","Number":3417,"Group":N-340,"Name":N-340 1124,9 Vandellós,"Location":N-340,"Description":N-340 1124,9 Vandellós,"Symbol":"Fixed camera","Owner":"SCT","Municipality":"","Kilometric Point":"1124,9","Road":"N-340","Direction":"DEC","Latitude":"40,9678951526688",""Longitude":"0,879407027959857",""Manufacturer":"AXIS","Connection":{"Address"):10137246196,"Multicast address":				239.239.239.239,"User":root,"Password":root,"HTTP port":80,"ONVIF port":80,"RTSP port":554},"PTZ protocol":{"Protocol"):		Ultrak,"Address":			0,"Port":2222,"Serial settings":9600,8,E,1}}},</v>
      </c>
    </row>
    <row r="364" spans="1:14" x14ac:dyDescent="0.2">
      <c r="A364" s="47">
        <v>3418</v>
      </c>
      <c r="B364" t="s">
        <v>3103</v>
      </c>
      <c r="C364" t="s">
        <v>3104</v>
      </c>
      <c r="D364" t="s">
        <v>3105</v>
      </c>
      <c r="E364" t="s">
        <v>3106</v>
      </c>
      <c r="F364" t="s">
        <v>1695</v>
      </c>
      <c r="N364" t="str">
        <f t="shared" si="5"/>
        <v>[{"Camera Information":{"Identifier":"camera.3418","Number":3418,"Group":N-340,"Name":N-340 1113 Ametlla de Mar,"Location":N-340,"Description":N-340 1113 Ametlla de Mar,"Symbol":"Fixed camera","Owner":"SCT","Municipality":"","Kilometric Point":"1113","Road":"N-340","Direction":"DEC","Latitude":"40,8947127006053",""Longitude":"0,790606087861275",""Manufacturer":"AXIS","Connection":{"Address"):10.137.246.198,"Multicast address":				239.239.239.239,"User":root,"Password":root,"HTTP port":80,"ONVIF port":80,"RTSP port":554},"PTZ protocol":{"Protocol"):		Ultrak,"Address":			0,"Port":2222,"Serial settings":9600,8,E,1}}},</v>
      </c>
    </row>
    <row r="365" spans="1:14" x14ac:dyDescent="0.2">
      <c r="A365" s="47">
        <v>3419</v>
      </c>
      <c r="B365" t="s">
        <v>3107</v>
      </c>
      <c r="C365" t="s">
        <v>3108</v>
      </c>
      <c r="D365" t="s">
        <v>3109</v>
      </c>
      <c r="E365" t="s">
        <v>3110</v>
      </c>
      <c r="F365" t="s">
        <v>1695</v>
      </c>
      <c r="N365" t="str">
        <f t="shared" si="5"/>
        <v>[{"Camera Information":{"Identifier":"camera.3419","Number":3419,"Group":N-340,"Name":N-340 1099,2 Ampolla,"Location":N-340,"Description":N-340 1099,2 Ampolla,"Symbol":"Fixed camera","Owner":"SCT","Municipality":"","Kilometric Point":"1099,2","Road":"N-340","Direction":"DEC","Latitude":"40,8242328905994",""Longitude":"0,70766273559191",""Manufacturer":"AXIS","Connection":{"Address"):10137246168,"Multicast address":				239.239.239.239,"User":root,"Password":root,"HTTP port":80,"ONVIF port":80,"RTSP port":554},"PTZ protocol":{"Protocol"):		Ultrak,"Address":			0,"Port":2222,"Serial settings":9600,8,E,1}}},</v>
      </c>
    </row>
    <row r="366" spans="1:14" x14ac:dyDescent="0.2">
      <c r="A366" s="47">
        <v>3420</v>
      </c>
      <c r="B366" t="s">
        <v>3111</v>
      </c>
      <c r="C366" t="s">
        <v>3112</v>
      </c>
      <c r="D366" t="s">
        <v>3113</v>
      </c>
      <c r="E366" t="s">
        <v>3114</v>
      </c>
      <c r="F366" t="s">
        <v>1695</v>
      </c>
      <c r="N366" t="str">
        <f t="shared" si="5"/>
        <v>[{"Camera Information":{"Identifier":"camera.3420","Number":3420,"Group":N-340,"Name":N-340 1087,5 Aldea,"Location":N-340,"Description":N-340 1087,5 Aldea,"Symbol":"Fixed camera","Owner":"SCT","Municipality":"","Kilometric Point":"1087,5","Road":"N-340","Direction":"DEC","Latitude":"40,7474813930636",""Longitude":"0,621926268332477",""Manufacturer":"AXIS","Connection":{"Address"):10137246132,"Multicast address":				239.239.239.239,"User":root,"Password":root,"HTTP port":80,"ONVIF port":80,"RTSP port":554},"PTZ protocol":{"Protocol"):		Ultrak,"Address":			0,"Port":2222,"Serial settings":9600,8,E,1}}},</v>
      </c>
    </row>
    <row r="367" spans="1:14" x14ac:dyDescent="0.2">
      <c r="A367" s="47">
        <v>3421</v>
      </c>
      <c r="B367" t="s">
        <v>3115</v>
      </c>
      <c r="C367" t="s">
        <v>3116</v>
      </c>
      <c r="D367" t="s">
        <v>3117</v>
      </c>
      <c r="E367" t="s">
        <v>3118</v>
      </c>
      <c r="F367" t="s">
        <v>1695</v>
      </c>
      <c r="N367" t="str">
        <f t="shared" si="5"/>
        <v>[{"Camera Information":{"Identifier":"camera.3421","Number":3421,"Group":N-340,"Name":N-340 1072 S. Carles Ràpita,"Location":N-340,"Description":N-340 1072 S. Carles Ràpita,"Symbol":"Fixed camera","Owner":"SCT","Municipality":"","Kilometric Point":"1072","Road":"N-340","Direction":"DEC","Latitude":"40,627867",""Longitude":"0,579875",""Manufacturer":"AXIS","Connection":{"Address"):10.137.246.170,"Multicast address":				239.239.239.239,"User":,"Password":,"HTTP port":80,"ONVIF port":80,"RTSP port":554},"PTZ protocol":{"Protocol"):		Ultrak,"Address":			0,"Port":2222,"Serial settings":9600,8,E,1}}},</v>
      </c>
    </row>
    <row r="368" spans="1:14" x14ac:dyDescent="0.2">
      <c r="A368" s="47">
        <v>3422</v>
      </c>
      <c r="B368" t="s">
        <v>3119</v>
      </c>
      <c r="C368" t="s">
        <v>3120</v>
      </c>
      <c r="D368" t="s">
        <v>3121</v>
      </c>
      <c r="E368" t="s">
        <v>3122</v>
      </c>
      <c r="F368" t="s">
        <v>1695</v>
      </c>
      <c r="N368" t="str">
        <f t="shared" si="5"/>
        <v>[{"Camera Information":{"Identifier":"camera.3422","Number":3422,"Group":N-340,"Name":N-340 1065,6 Alcanar,"Location":N-340,"Description":N-340 1065,6 Alcanar,"Symbol":"Fixed camera","Owner":"SCT","Municipality":"","Kilometric Point":"1065,6","Road":"N-340","Direction":"DEC","Latitude":"40,5770519481546",""Longitude":"0,54885358009854",""Manufacturer":"AXIS","Connection":{"Address"):10.137.246.172,"Multicast address":				239.239.239.239,"User":root,"Password":root,"HTTP port":80,"ONVIF port":80,"RTSP port":554},"PTZ protocol":{"Protocol"):		Ultrak,"Address":			0,"Port":2222,"Serial settings":9600,8,E,1}}},</v>
      </c>
    </row>
    <row r="369" spans="1:14" x14ac:dyDescent="0.2">
      <c r="A369" s="47">
        <v>3501</v>
      </c>
      <c r="B369" t="s">
        <v>3123</v>
      </c>
      <c r="C369" t="s">
        <v>3124</v>
      </c>
      <c r="D369" t="s">
        <v>3125</v>
      </c>
      <c r="E369" t="s">
        <v>3126</v>
      </c>
      <c r="F369" t="s">
        <v>3127</v>
      </c>
      <c r="N369" t="str">
        <f t="shared" si="5"/>
        <v>[{"Camera Information":{"Identifier":"camera.3501","Number":3501,"Group":C-35,"Name":C-35 84 Maçanet,"Location":COSTA BRAVA,"Description":C-35 84 Maçanet,"Symbol":"Fixed camera","Owner":"SCT","Municipality":"Maçanet de la Selva","Kilometric Point":"84","Road":"C-35","Direction":"DEC","Latitude":"41,7860466010133",""Longitude":"2,75749888390421",""Manufacturer":"AXIS","Connection":{"Address"):10.137.232.11,"Multicast address":				239.137.232.11,"User":root,"Password":root,"HTTP port":80,"ONVIF port":80,"RTSP port":554},"PTZ protocol":{"Protocol"):		Pelco-D,"Address":			1,"Port":2222,"Serial settings":9600,8,N,1}}},</v>
      </c>
    </row>
    <row r="370" spans="1:14" x14ac:dyDescent="0.2">
      <c r="A370" s="47">
        <v>3502</v>
      </c>
      <c r="B370" t="s">
        <v>3128</v>
      </c>
      <c r="C370" t="s">
        <v>3129</v>
      </c>
      <c r="D370" t="s">
        <v>3130</v>
      </c>
      <c r="E370" t="s">
        <v>3131</v>
      </c>
      <c r="F370" t="s">
        <v>2529</v>
      </c>
      <c r="N370" t="str">
        <f t="shared" si="5"/>
        <v>[{"Camera Information":{"Identifier":"camera.3502","Number":3502,"Group":C-35,"Name":C-35 85,5 Vidreres,"Location":COSTA BRAVA,"Description":C-35 85,5 Vidreres,"Symbol":"Fixed camera","Owner":"SCT","Municipality":"Vidreres","Kilometric Point":"85,5","Road":"C-35","Direction":"CRE","Latitude":"41,7842531769409",""Longitude":"2,77656525684767",""Manufacturer":"AXIS","Connection":{"Address"):10.137.232.12,"Multicast address":				239.137.232.12,"User":root,"Password":root,"HTTP port":80,"ONVIF port":80,"RTSP port":554},"PTZ protocol":{"Protocol"):		Axis,"Address":			0,"Port":2222,"Serial settings":9600,8,N,1}}},</v>
      </c>
    </row>
    <row r="371" spans="1:14" x14ac:dyDescent="0.2">
      <c r="A371" s="47">
        <v>3503</v>
      </c>
      <c r="B371" t="s">
        <v>3132</v>
      </c>
      <c r="C371" t="s">
        <v>3133</v>
      </c>
      <c r="D371" t="s">
        <v>3134</v>
      </c>
      <c r="E371" t="s">
        <v>3135</v>
      </c>
      <c r="F371" t="s">
        <v>2779</v>
      </c>
      <c r="N371" t="str">
        <f t="shared" si="5"/>
        <v>[{"Camera Information":{"Identifier":"camera.3503","Number":3503,"Group":C-35,"Name":C-35 88 Vidreres,"Location":COSTA BRAVA,"Description":C-35 88 Vidreres,"Symbol":"Fixed camera","Owner":"SCT","Municipality":"Vidreres","Kilometric Point":"88","Road":"C-35","Direction":"DEC","Latitude":"41,7910456902471",""Longitude":"2,80174728602107",""Manufacturer":"AXIS","Connection":{"Address"):10.137.232.13,"Multicast address":				239.137.232.13,"User":root,"Password":root,"HTTP port":80,"ONVIF port":80,"RTSP port":554},"PTZ protocol":{"Protocol"):		Axis,"Address":			0,"Port":0,"Serial settings":9600,8,E,1}}},</v>
      </c>
    </row>
    <row r="372" spans="1:14" x14ac:dyDescent="0.2">
      <c r="A372" s="47">
        <v>3504</v>
      </c>
      <c r="B372" t="s">
        <v>3136</v>
      </c>
      <c r="C372" t="s">
        <v>3137</v>
      </c>
      <c r="D372" t="s">
        <v>3138</v>
      </c>
      <c r="E372" t="s">
        <v>3139</v>
      </c>
      <c r="F372" t="s">
        <v>2779</v>
      </c>
      <c r="N372" t="str">
        <f t="shared" si="5"/>
        <v>[{"Camera Information":{"Identifier":"camera.3504","Number":3504,"Group":C-35,"Name":C-35 91,5 Caldes,"Location":COSTA BRAVA,"Description":C-35 91,5 Caldes,"Symbol":"Fixed camera","Owner":"SCT","Municipality":"Vidreres","Kilometric Point":"91,5","Road":"C-35","Direction":"DEC","Latitude":"41,8013648599498",""Longitude":"2,83500532631208",""Manufacturer":"AXIS","Connection":{"Address"):10.137.232.14,"Multicast address":				239.137.232.14,"User":root,"Password":root,"HTTP port":80,"ONVIF port":80,"RTSP port":554},"PTZ protocol":{"Protocol"):		Axis,"Address":			0,"Port":0,"Serial settings":9600,8,E,1}}},</v>
      </c>
    </row>
    <row r="373" spans="1:14" x14ac:dyDescent="0.2">
      <c r="A373" s="47">
        <v>3505</v>
      </c>
      <c r="B373" t="s">
        <v>3140</v>
      </c>
      <c r="C373" t="s">
        <v>3141</v>
      </c>
      <c r="D373" t="s">
        <v>3142</v>
      </c>
      <c r="E373" t="s">
        <v>3143</v>
      </c>
      <c r="F373" t="s">
        <v>2779</v>
      </c>
      <c r="N373" t="str">
        <f t="shared" si="5"/>
        <v>[{"Camera Information":{"Identifier":"camera.3505","Number":3505,"Group":C-35,"Name":C-35 94,7 Llagostera,"Location":COSTA BRAVA,"Description":C-35 94,7 Llagostera,"Symbol":"Fixed camera","Owner":"SCT","Municipality":"Llagostera","Kilometric Point":"94,7","Road":"C-35","Direction":"CRE","Latitude":"41,8089341385624",""Longitude":"2,87434935344959",""Manufacturer":"AXIS","Connection":{"Address"):10.137.232.15,"Multicast address":				239.137.232.15,"User":,"Password":,"HTTP port":80,"ONVIF port":80,"RTSP port":554},"PTZ protocol":{"Protocol"):		Axis,"Address":			0,"Port":0,"Serial settings":9600,8,E,1}}},</v>
      </c>
    </row>
    <row r="374" spans="1:14" x14ac:dyDescent="0.2">
      <c r="A374" s="47">
        <v>3506</v>
      </c>
      <c r="B374" t="s">
        <v>3144</v>
      </c>
      <c r="C374" t="s">
        <v>3145</v>
      </c>
      <c r="D374" t="s">
        <v>3146</v>
      </c>
      <c r="E374" t="s">
        <v>3147</v>
      </c>
      <c r="F374" t="s">
        <v>2779</v>
      </c>
      <c r="N374" t="str">
        <f t="shared" si="5"/>
        <v>[{"Camera Information":{"Identifier":"camera.3506","Number":3506,"Group":C-35,"Name":C-35 96,5 Llagostera,"Location":COSTA BRAVA,"Description":C-35 96,5 Llagostera,"Symbol":"Fixed camera","Owner":"SCT","Municipality":"Llagostera","Kilometric Point":"96,5","Road":"C-35","Direction":"DEC","Latitude":"41,8118371999986",""Longitude":"2,89732768598241",""Manufacturer":"AXIS","Connection":{"Address"):10.137.232.16,"Multicast address":				239.137.232.16,"User":,"Password":,"HTTP port":80,"ONVIF port":80,"RTSP port":554},"PTZ protocol":{"Protocol"):		Axis,"Address":			0,"Port":0,"Serial settings":9600,8,E,1}}},</v>
      </c>
    </row>
    <row r="375" spans="1:14" x14ac:dyDescent="0.2">
      <c r="A375" s="47">
        <v>3507</v>
      </c>
      <c r="B375" t="s">
        <v>3148</v>
      </c>
      <c r="C375" t="s">
        <v>3149</v>
      </c>
      <c r="D375" t="s">
        <v>3150</v>
      </c>
      <c r="E375" t="s">
        <v>3151</v>
      </c>
      <c r="F375" t="s">
        <v>2342</v>
      </c>
      <c r="N375" t="str">
        <f t="shared" si="5"/>
        <v>[{"Camera Information":{"Identifier":"camera.3507","Number":3507,"Group":C-65,"Name":C-65 28 Quart,"Location":COSTA BRAVA,"Description":C-65 28 Quart,"Symbol":"Fixed camera","Owner":"SCT","Municipality":"Fornells de la Selva","Kilometric Point":"28","Road":"C-65","Direction":"CRE","Latitude":"41,9411277777778",""Longitude":"2,817925",""Manufacturer":"AXIS","Connection":{"Address"):10.137.232.17,"Multicast address":				239.137.232.17,"User":,"Password":,"HTTP port":80,"ONVIF port":80,"RTSP port":554},"PTZ protocol":{"Protocol"):		Axis,"Address":			0,"Port":0,"Serial settings":9600,8,N,1}}},</v>
      </c>
    </row>
    <row r="376" spans="1:14" x14ac:dyDescent="0.2">
      <c r="A376" s="47">
        <v>3508</v>
      </c>
      <c r="B376" t="s">
        <v>3152</v>
      </c>
      <c r="C376" t="s">
        <v>3153</v>
      </c>
      <c r="D376" t="s">
        <v>3154</v>
      </c>
      <c r="E376" t="s">
        <v>3155</v>
      </c>
      <c r="F376" t="s">
        <v>2779</v>
      </c>
      <c r="N376" t="str">
        <f t="shared" si="5"/>
        <v>[{"Camera Information":{"Identifier":"camera.3508","Number":3508,"Group":C-25,"Name":C-25 244,5 Cassà,"Location":COSTA BRAVA,"Description":C-25 244,5 Cassà,"Symbol":"Fixed camera","Owner":"SCT","Municipality":"Cassà de la Selva","Kilometric Point":"244,5","Road":"C-25","Direction":"DEC","Latitude":"41,8931083333333",""Longitude":"2,85987222222222",""Manufacturer":"AXIS","Connection":{"Address"):10.137.232.18,"Multicast address":				239.137.232.18,"User":,"Password":,"HTTP port":80,"ONVIF port":80,"RTSP port":554},"PTZ protocol":{"Protocol"):		Axis,"Address":			0,"Port":0,"Serial settings":9600,8,E,1}}},</v>
      </c>
    </row>
    <row r="377" spans="1:14" x14ac:dyDescent="0.2">
      <c r="A377" s="47">
        <v>3509</v>
      </c>
      <c r="B377" t="s">
        <v>3156</v>
      </c>
      <c r="C377" t="s">
        <v>3157</v>
      </c>
      <c r="D377" t="s">
        <v>3158</v>
      </c>
      <c r="E377" t="s">
        <v>3159</v>
      </c>
      <c r="F377" t="s">
        <v>2342</v>
      </c>
      <c r="N377" t="str">
        <f t="shared" si="5"/>
        <v>[{"Camera Information":{"Identifier":"camera.3509","Number":3509,"Group":C-25,"Name":C-25 238 Riudellots,"Location":COSTA BRAVA,"Description":C-25 238 Riudellots,"Symbol":"Fixed camera","Owner":"SCT","Municipality":"Riudellots de la Selva","Kilometric Point":"238","Road":"C-25","Direction":"CRE","Latitude":"41,8905375064872",""Longitude":"2,78385423812904",""Manufacturer":"AXIS","Connection":{"Address"):10.137.232.19,"Multicast address":				239.137.232.19,"User":root,"Password":root,"HTTP port":80,"ONVIF port":80,"RTSP port":554},"PTZ protocol":{"Protocol"):		Axis,"Address":			0,"Port":0,"Serial settings":9600,8,N,1}}},</v>
      </c>
    </row>
    <row r="378" spans="1:14" x14ac:dyDescent="0.2">
      <c r="A378" s="47">
        <v>3510</v>
      </c>
      <c r="B378" t="s">
        <v>3160</v>
      </c>
      <c r="C378" t="s">
        <v>3161</v>
      </c>
      <c r="D378" t="s">
        <v>3162</v>
      </c>
      <c r="E378" t="s">
        <v>3163</v>
      </c>
      <c r="F378" t="s">
        <v>2779</v>
      </c>
      <c r="N378" t="str">
        <f t="shared" si="5"/>
        <v>[{"Camera Information":{"Identifier":"camera.3510","Number":3510,"Group":C-65,"Name":C-65 17 Cassà,"Location":COSTA BRAVA,"Description":C-65 17 Cassà,"Symbol":"Fixed camera","Owner":"SCT","Municipality":"Cassà de la Selva","Kilometric Point":"17","Road":"C-65","Direction":"CRE","Latitude":"41,8718916666667",""Longitude":"2,88292222222222",""Manufacturer":"AXIS","Connection":{"Address"):10.137.232.20,"Multicast address":				239.137.232.20,"User":root,"Password":root,"HTTP port":80,"ONVIF port":80,"RTSP port":554},"PTZ protocol":{"Protocol"):		Axis,"Address":			0,"Port":0,"Serial settings":9600,8,E,1}}},</v>
      </c>
    </row>
    <row r="379" spans="1:14" x14ac:dyDescent="0.2">
      <c r="A379" s="47">
        <v>3511</v>
      </c>
      <c r="B379" t="s">
        <v>3164</v>
      </c>
      <c r="C379" t="s">
        <v>3165</v>
      </c>
      <c r="D379" t="s">
        <v>3166</v>
      </c>
      <c r="E379" t="s">
        <v>3167</v>
      </c>
      <c r="F379" t="s">
        <v>2779</v>
      </c>
      <c r="N379" t="str">
        <f t="shared" si="5"/>
        <v>[{"Camera Information":{"Identifier":"camera.3511","Number":3511,"Group":C-65,"Name":C-65 12 Llagostera,"Location":COSTA BRAVA,"Description":C-65 12 Llagostera,"Symbol":"Fixed camera","Owner":"SCT","Municipality":"Llagostera","Kilometric Point":"12","Road":"C-65","Direction":"DEC","Latitude":"41,8297786478208",""Longitude":"2,90937627500321",""Manufacturer":"AXIS","Connection":{"Address"):10.137.232.21,"Multicast address":				239.137.232.21,"User":root,"Password":root,"HTTP port":80,"ONVIF port":80,"RTSP port":554},"PTZ protocol":{"Protocol"):		Axis,"Address":			0,"Port":0,"Serial settings":9600,8,E,1}}},</v>
      </c>
    </row>
    <row r="380" spans="1:14" x14ac:dyDescent="0.2">
      <c r="A380" s="47">
        <v>3512</v>
      </c>
      <c r="B380" t="s">
        <v>3168</v>
      </c>
      <c r="C380" t="s">
        <v>3169</v>
      </c>
      <c r="D380" t="s">
        <v>3170</v>
      </c>
      <c r="E380" t="s">
        <v>3171</v>
      </c>
      <c r="F380" t="s">
        <v>2779</v>
      </c>
      <c r="N380" t="str">
        <f t="shared" si="5"/>
        <v>[{"Camera Information":{"Identifier":"camera.3512","Number":3512,"Group":C-65,"Name":C-65 9,4 Llagostera,"Location":COSTA BRAVA,"Description":C-65 9,4 Llagostera,"Symbol":"Fixed camera","Owner":"SCT","Municipality":"Llagostera","Kilometric Point":"9,4","Road":"C-65","Direction":"CRE","Latitude":"41,8298900345354",""Longitude":"2,92944453890193",""Manufacturer":"AXIS","Connection":{"Address"):10.137.232.22,"Multicast address":				239.137.232.22,"User":root,"Password":root,"HTTP port":80,"ONVIF port":80,"RTSP port":554},"PTZ protocol":{"Protocol"):		Axis,"Address":			0,"Port":0,"Serial settings":9600,8,E,1}}},</v>
      </c>
    </row>
    <row r="381" spans="1:14" x14ac:dyDescent="0.2">
      <c r="A381" s="47">
        <v>3513</v>
      </c>
      <c r="B381" t="s">
        <v>3172</v>
      </c>
      <c r="C381" t="s">
        <v>3173</v>
      </c>
      <c r="D381" t="s">
        <v>3174</v>
      </c>
      <c r="E381" t="s">
        <v>3175</v>
      </c>
      <c r="F381" t="s">
        <v>2779</v>
      </c>
      <c r="N381" t="str">
        <f t="shared" si="5"/>
        <v>[{"Camera Information":{"Identifier":"camera.3513","Number":3513,"Group":C-65,"Name":C-65 5,4 Santa Cristina,"Location":COSTA BRAVA,"Description":C-65 5,4 Santa Cristina,"Symbol":"Fixed camera","Owner":"SCT","Municipality":"Sant Feliu de Guíxols","Kilometric Point":"5,4","Road":"C-65","Direction":"CRE","Latitude":"41,8238361111111",""Longitude":"2,97545",""Manufacturer":"AXIS","Connection":{"Address"):10.137.232.23,"Multicast address":				239.137.232.23,"User":root,"Password":root,"HTTP port":80,"ONVIF port":80,"RTSP port":554},"PTZ protocol":{"Protocol"):		Axis,"Address":			0,"Port":0,"Serial settings":9600,8,E,1}}},</v>
      </c>
    </row>
    <row r="382" spans="1:14" x14ac:dyDescent="0.2">
      <c r="A382" s="47">
        <v>3514</v>
      </c>
      <c r="B382" t="s">
        <v>3176</v>
      </c>
      <c r="C382" t="s">
        <v>3177</v>
      </c>
      <c r="D382" t="s">
        <v>3178</v>
      </c>
      <c r="E382" t="s">
        <v>3179</v>
      </c>
      <c r="F382" t="s">
        <v>2779</v>
      </c>
      <c r="N382" t="str">
        <f t="shared" si="5"/>
        <v>[{"Camera Information":{"Identifier":"camera.3514","Number":3514,"Group":C-35,"Name":C-35 310 Santa Cristina,"Location":COSTA BRAVA,"Description":C-35 310 Santa Cristina,"Symbol":"Fixed camera","Owner":"SCT","Municipality":"Sant Feliu de Guíxols","Kilometric Point":"310","Road":"C-35","Direction":"DEC","Latitude":"41,8087184725",""Longitude":"3,00350563563397",""Manufacturer":"AXIS","Connection":{"Address"):10.137.232.24,"Multicast address":				239.137.232.24,"User":,"Password":,"HTTP port":80,"ONVIF port":80,"RTSP port":554},"PTZ protocol":{"Protocol"):		Axis,"Address":			0,"Port":0,"Serial settings":9600,8,E,1}}},</v>
      </c>
    </row>
    <row r="383" spans="1:14" x14ac:dyDescent="0.2">
      <c r="A383" s="47">
        <v>3515</v>
      </c>
      <c r="B383" t="s">
        <v>3180</v>
      </c>
      <c r="C383" t="s">
        <v>3181</v>
      </c>
      <c r="D383" t="s">
        <v>3182</v>
      </c>
      <c r="E383" t="s">
        <v>3183</v>
      </c>
      <c r="F383" t="s">
        <v>2779</v>
      </c>
      <c r="N383" t="str">
        <f t="shared" si="5"/>
        <v>[{"Camera Information":{"Identifier":"camera.3515","Number":3515,"Group":C-35,"Name":C-35 312 Castell d"Aro,"Location":COSTA BRAVA,"Description":C-35 312 Castell d"Aro,"Symbol":"Fixed camera","Owner":"SCT","Municipality":"Sant Feliu de Guíxols","Kilometric Point":"312","Road":"C-35","Direction":"DEC","Latitude":"41,8064627395101",""Longitude":"3,02970016196787",""Manufacturer":"AXIS","Connection":{"Address"):10.137.232.25,"Multicast address":				239.137.232.25,"User":root,"Password":root,"HTTP port":80,"ONVIF port":80,"RTSP port":554},"PTZ protocol":{"Protocol"):		Axis,"Address":			0,"Port":0,"Serial settings":9600,8,E,1}}},</v>
      </c>
    </row>
    <row r="384" spans="1:14" x14ac:dyDescent="0.2">
      <c r="A384" s="47">
        <v>3516</v>
      </c>
      <c r="B384" t="s">
        <v>3184</v>
      </c>
      <c r="C384" t="s">
        <v>3185</v>
      </c>
      <c r="D384" t="s">
        <v>3186</v>
      </c>
      <c r="E384" t="s">
        <v>3187</v>
      </c>
      <c r="F384" t="s">
        <v>2779</v>
      </c>
      <c r="N384" t="str">
        <f t="shared" si="5"/>
        <v>[{"Camera Information":{"Identifier":"camera.3516","Number":3516,"Group":C-35,"Name":C-35 314 Castell d"Aro,"Location":COSTA BRAVA,"Description":C-35 314 Castell d"Aro,"Symbol":"Fixed camera","Owner":"SCT","Municipality":"Castell-Platja d"Aro","Kilometric Point":"314","Road":"C-35","Direction":"CRE","Latitude":"41,8153361111111",""Longitude":"3,04152777777778",""Manufacturer":"AXIS","Connection":{"Address"):10.137.232.26,"Multicast address":				239.137.232.26,"User":root,"Password":root,"HTTP port":80,"ONVIF port":80,"RTSP port":554},"PTZ protocol":{"Protocol"):		Axis,"Address":			0,"Port":0,"Serial settings":9600,8,E,1}}},</v>
      </c>
    </row>
    <row r="385" spans="1:14" x14ac:dyDescent="0.2">
      <c r="A385" s="47">
        <v>3517</v>
      </c>
      <c r="B385" t="s">
        <v>3188</v>
      </c>
      <c r="C385" t="s">
        <v>3189</v>
      </c>
      <c r="D385" t="s">
        <v>3190</v>
      </c>
      <c r="E385" t="s">
        <v>3191</v>
      </c>
      <c r="F385" t="s">
        <v>2779</v>
      </c>
      <c r="N385" t="str">
        <f t="shared" si="5"/>
        <v>[{"Camera Information":{"Identifier":"camera.3517","Number":3517,"Group":C-35,"Name":C-35 316,5 Castell d"Aro,"Location":COSTA BRAVA,"Description":C-35 316,5 Castell d"Aro,"Symbol":"Fixed camera","Owner":"SCT","Municipality":"Castell-Platja d"Aro","Kilometric Point":"316,5","Road":"C-35","Direction":"CRE","Latitude":"41,8284755970116",""Longitude":"3,06348528027378",""Manufacturer":"AXIS","Connection":{"Address"):10.137.232.27,"Multicast address":				239.137.232.27,"User":root,"Password":root,"HTTP port":80,"ONVIF port":80,"RTSP port":554},"PTZ protocol":{"Protocol"):		Axis,"Address":			0,"Port":0,"Serial settings":9600,8,E,1}}},</v>
      </c>
    </row>
    <row r="386" spans="1:14" x14ac:dyDescent="0.2">
      <c r="A386" s="47">
        <v>3518</v>
      </c>
      <c r="B386" t="s">
        <v>3192</v>
      </c>
      <c r="C386" t="s">
        <v>3193</v>
      </c>
      <c r="D386" t="s">
        <v>3194</v>
      </c>
      <c r="E386" t="s">
        <v>3195</v>
      </c>
      <c r="F386" t="s">
        <v>2779</v>
      </c>
      <c r="N386" t="str">
        <f t="shared" si="5"/>
        <v>[{"Camera Information":{"Identifier":"camera.3518","Number":3518,"Group":C-35,"Name":C-35 319,5 Calonge,"Location":COSTA BRAVA,"Description":C-35 319,5 Calonge,"Symbol":"Fixed camera","Owner":"SCT","Municipality":"Calonge","Kilometric Point":"319,5","Road":"C-35","Direction":"DEC","Latitude":"41,8521090881958",""Longitude":"3,07359184093703",""Manufacturer":"AXIS","Connection":{"Address"):10.137.232.28,"Multicast address":				239.137.232.28,"User":,"Password":,"HTTP port":80,"ONVIF port":80,"RTSP port":554},"PTZ protocol":{"Protocol"):		Axis,"Address":			0,"Port":0,"Serial settings":9600,8,E,1}}},</v>
      </c>
    </row>
    <row r="387" spans="1:14" x14ac:dyDescent="0.2">
      <c r="A387" s="47">
        <v>3519</v>
      </c>
      <c r="B387" t="s">
        <v>3196</v>
      </c>
      <c r="C387" t="s">
        <v>3197</v>
      </c>
      <c r="D387" t="s">
        <v>3198</v>
      </c>
      <c r="E387" t="s">
        <v>3199</v>
      </c>
      <c r="F387" t="s">
        <v>2779</v>
      </c>
      <c r="N387" t="str">
        <f t="shared" ref="N387:N450" si="6">CONCATENATE(B387,C387,D387,E387,F387)</f>
        <v>[{"Camera Information":{"Identifier":"camera.3519","Number":3519,"Group":C-35,"Name":C-35 324,6 Palamos,"Location":COSTA BRAVA,"Description":C-35 324,6 Palamos,"Symbol":"Fixed camera","Owner":"SCT","Municipality":"Palamós","Kilometric Point":"324,6","Road":"C-35","Direction":"DEC","Latitude":"41,8581915977991",""Longitude":"3,12168375824377",""Manufacturer":"AXIS","Connection":{"Address"):10.137.232.29,"Multicast address":				239.137.232.29,"User":root,"Password":root,"HTTP port":80,"ONVIF port":80,"RTSP port":554},"PTZ protocol":{"Protocol"):		Axis,"Address":			0,"Port":0,"Serial settings":9600,8,E,1}}},</v>
      </c>
    </row>
    <row r="388" spans="1:14" x14ac:dyDescent="0.2">
      <c r="A388" s="47">
        <v>3520</v>
      </c>
      <c r="B388" t="s">
        <v>3200</v>
      </c>
      <c r="C388" t="s">
        <v>3201</v>
      </c>
      <c r="D388" t="s">
        <v>3202</v>
      </c>
      <c r="E388" t="s">
        <v>3203</v>
      </c>
      <c r="F388" t="s">
        <v>2779</v>
      </c>
      <c r="N388" t="str">
        <f t="shared" si="6"/>
        <v>[{"Camera Information":{"Identifier":"camera.3520","Number":3520,"Group":C-35,"Name":C-35 327 Palamos,"Location":COSTA BRAVA,"Description":C-35 327 Palamos,"Symbol":"Fixed camera","Owner":"SCT","Municipality":"Palamós","Kilometric Point":"327","Road":"C-35","Direction":"DEC","Latitude":"41,8737228395596",""Longitude":"3,13910736168071",""Manufacturer":"AXIS","Connection":{"Address"):10.137.232.30,"Multicast address":				239.137.232.30,"User":root,"Password":root,"HTTP port":80,"ONVIF port":80,"RTSP port":554},"PTZ protocol":{"Protocol"):		Axis,"Address":			0,"Port":0,"Serial settings":9600,8,E,1}}},</v>
      </c>
    </row>
    <row r="389" spans="1:14" x14ac:dyDescent="0.2">
      <c r="A389" s="47">
        <v>3521</v>
      </c>
      <c r="B389" t="s">
        <v>3204</v>
      </c>
      <c r="C389" t="s">
        <v>3205</v>
      </c>
      <c r="D389" t="s">
        <v>3206</v>
      </c>
      <c r="E389" t="s">
        <v>3207</v>
      </c>
      <c r="F389" t="s">
        <v>2779</v>
      </c>
      <c r="N389" t="str">
        <f t="shared" si="6"/>
        <v>[{"Camera Information":{"Identifier":"camera.3521","Number":3521,"Group":C-35,"Name":C-35 330 Montras,"Location":COSTA BRAVA,"Description":C-35 330 Montras,"Symbol":"Fixed camera","Owner":"SCT","Municipality":"Mont-ras","Kilometric Point":"330","Road":"C-35","Direction":"CRE","Latitude":"41,8969638888889",""Longitude":"3,14519444444444",""Manufacturer":"AXIS","Connection":{"Address"):10.137.232.31,"Multicast address":				239.137.232.31,"User":root,"Password":root,"HTTP port":80,"ONVIF port":80,"RTSP port":554},"PTZ protocol":{"Protocol"):		Axis,"Address":			0,"Port":0,"Serial settings":9600,8,E,1}}},</v>
      </c>
    </row>
    <row r="390" spans="1:14" x14ac:dyDescent="0.2">
      <c r="A390" s="47">
        <v>3523</v>
      </c>
      <c r="B390" t="s">
        <v>3208</v>
      </c>
      <c r="C390" t="s">
        <v>3209</v>
      </c>
      <c r="D390" t="s">
        <v>3210</v>
      </c>
      <c r="E390" t="s">
        <v>3211</v>
      </c>
      <c r="F390" t="s">
        <v>2779</v>
      </c>
      <c r="N390" t="str">
        <f t="shared" si="6"/>
        <v>[{"Camera Information":{"Identifier":"camera.3523","Number":3523,"Group":C-66,"Name":C-66 1,5 Llofriu,"Location":COSTA BRAVA,"Description":C-66 1,5 Llofriu,"Symbol":"Fixed camera","Owner":"SCT","Municipality":"Torrent","Kilometric Point":"1,5","Road":"C-66","Direction":"CRE","Latitude":"41,9389433907416",""Longitude":"3,13026685413226",""Manufacturer":"AXIS","Connection":{"Address"):10.137.232.33,"Multicast address":				239.137.232.33,"User":root,"Password":root,"HTTP port":80,"ONVIF port":80,"RTSP port":554},"PTZ protocol":{"Protocol"):		Axis,"Address":			0,"Port":0,"Serial settings":9600,8,E,1}}},</v>
      </c>
    </row>
    <row r="391" spans="1:14" x14ac:dyDescent="0.2">
      <c r="A391" s="47">
        <v>3524</v>
      </c>
      <c r="B391" t="s">
        <v>3212</v>
      </c>
      <c r="C391" t="s">
        <v>3213</v>
      </c>
      <c r="D391" t="s">
        <v>3214</v>
      </c>
      <c r="E391" t="s">
        <v>3215</v>
      </c>
      <c r="F391" t="s">
        <v>2779</v>
      </c>
      <c r="N391" t="str">
        <f t="shared" si="6"/>
        <v>[{"Camera Information":{"Identifier":"camera.3524","Number":3524,"Group":C-66,"Name":C-66 5,3 Forellac,"Location":COSTA BRAVA,"Description":C-66 5,3 Forellac,"Symbol":"Fixed camera","Owner":"SCT","Municipality":"Bisbal d"Empordà","Kilometric Point":"5,3","Road":"C-66","Direction":"DEC","Latitude":"41,9516645398993",""Longitude":"3,09044147345215",""Manufacturer":"AXIS","Connection":{"Address"):10.137.232.34,"Multicast address":				239.137.232.34,"User":root,"Password":root,"HTTP port":80,"ONVIF port":80,"RTSP port":554},"PTZ protocol":{"Protocol"):		Axis,"Address":			0,"Port":0,"Serial settings":9600,8,E,1}}},</v>
      </c>
    </row>
    <row r="392" spans="1:14" x14ac:dyDescent="0.2">
      <c r="A392" s="47">
        <v>3525</v>
      </c>
      <c r="B392" t="s">
        <v>3216</v>
      </c>
      <c r="C392" t="s">
        <v>3217</v>
      </c>
      <c r="D392" t="s">
        <v>3218</v>
      </c>
      <c r="E392" t="s">
        <v>3219</v>
      </c>
      <c r="F392" t="s">
        <v>2779</v>
      </c>
      <c r="N392" t="str">
        <f t="shared" si="6"/>
        <v>[{"Camera Information":{"Identifier":"camera.3525","Number":3525,"Group":C-66,"Name":C-66 7,5 La Bisbal,"Location":COSTA BRAVA,"Description":C-66 7,5 La Bisbal,"Symbol":"Fixed camera","Owner":"SCT","Municipality":"Bisbal d"Empordà","Kilometric Point":"7,5","Road":"C-66","Direction":"CRE","Latitude":"41,9570024483594",""Longitude":"3,0652983242316",""Manufacturer":"AXIS","Connection":{"Address"):10.137.232.35,"Multicast address":				239.137.232.35,"User":root,"Password":root,"HTTP port":80,"ONVIF port":80,"RTSP port":554},"PTZ protocol":{"Protocol"):		Axis,"Address":			0,"Port":0,"Serial settings":9600,8,E,1}}},</v>
      </c>
    </row>
    <row r="393" spans="1:14" x14ac:dyDescent="0.2">
      <c r="A393" s="47">
        <v>806</v>
      </c>
      <c r="B393" t="s">
        <v>3220</v>
      </c>
      <c r="C393" t="s">
        <v>3221</v>
      </c>
      <c r="D393" t="s">
        <v>1690</v>
      </c>
      <c r="E393" t="s">
        <v>3222</v>
      </c>
      <c r="F393" t="s">
        <v>1687</v>
      </c>
      <c r="N393" t="str">
        <f t="shared" si="6"/>
        <v>[{"Camera Information":{"Identifier":"camera.806","Number":806,"Group":AP-7,"Name":AP-7 298,8 L"Ametlla de Mar,"Location":AP-7 (S),"Description":AP-7 298,8 L"Ametlla de Mar,"Symbol":"Fixed camera","Owner":"AUMAR","Municipality":"Ametlla de Mar","Kilometric Point":"298,8","Road":"AP-7","Direction":"0","Latitude":"",""Longitude":"",""Manufacturer":"LANACCESS","Connection":{"Address"):10.149.15.45,"Multicast address":				235.2.0.9,"User":,"Password":,"HTTP port":80,"ONVIF port":80,"RTSP port":554},"PTZ protocol":{"Protocol"):		VLC,"Address":			0,"Port":0,"Serial settings":0}}},</v>
      </c>
    </row>
    <row r="394" spans="1:14" x14ac:dyDescent="0.2">
      <c r="A394" s="47">
        <v>805</v>
      </c>
      <c r="B394" t="s">
        <v>3223</v>
      </c>
      <c r="C394" t="s">
        <v>3224</v>
      </c>
      <c r="D394" t="s">
        <v>1690</v>
      </c>
      <c r="E394" t="s">
        <v>3225</v>
      </c>
      <c r="F394" t="s">
        <v>1687</v>
      </c>
      <c r="N394" t="str">
        <f t="shared" si="6"/>
        <v>[{"Camera Information":{"Identifier":"camera.805","Number":805,"Group":AP-7,"Name":AP-7 297 L"Ametlla de Mar,"Location":AP-7 (S),"Description":AP-7 297 L"Ametlla de Mar,"Symbol":"Fixed camera","Owner":"AUMAR","Municipality":"Ametlla de Mar","Kilometric Point":"297","Road":"AP-7","Direction":"0","Latitude":"",""Longitude":"",""Manufacturer":"LANACCESS","Connection":{"Address"):10.149.15.46,"Multicast address":				235.2.0.10,"User":,"Password":,"HTTP port":80,"ONVIF port":80,"RTSP port":554},"PTZ protocol":{"Protocol"):		VLC,"Address":			0,"Port":0,"Serial settings":0}}},</v>
      </c>
    </row>
    <row r="395" spans="1:14" x14ac:dyDescent="0.2">
      <c r="A395" s="47">
        <v>4001</v>
      </c>
      <c r="B395" t="s">
        <v>3226</v>
      </c>
      <c r="C395" t="s">
        <v>3227</v>
      </c>
      <c r="D395" t="s">
        <v>3228</v>
      </c>
      <c r="E395" t="s">
        <v>3229</v>
      </c>
      <c r="F395" t="s">
        <v>3230</v>
      </c>
      <c r="N395" t="str">
        <f t="shared" si="6"/>
        <v>[{"Camera Information":{"Identifier":"camera.4001","Number":4001,"Group":C-32,"Name":C-32 85,048 Alella,"Location":ACCESSOS NORD,"Description":C-32 85,048 Alella,"Symbol":"Fixed camera","Owner":"SCT","Municipality":"Alella","Kilometric Point":"85,048","Road":"C-32","Direction":"CRE","Latitude":"41,4848866000065",""Longitude":"2,29567415566362",""Manufacturer":"LANACCESS","Connection":{"Address"):10.137.229.66,"Multicast address":				239.137.229.66,"User":hello,"Password":world,"HTTP port":80,"ONVIF port":80,"RTSP port":554},"PTZ protocol":{"Protocol"):		LANACCESS,"Address":			10,"Port":8,"Serial settings":1200,8,E,1}}},</v>
      </c>
    </row>
    <row r="396" spans="1:14" x14ac:dyDescent="0.2">
      <c r="A396" s="47">
        <v>4003</v>
      </c>
      <c r="B396" t="s">
        <v>3231</v>
      </c>
      <c r="C396" t="s">
        <v>3232</v>
      </c>
      <c r="D396" t="s">
        <v>3233</v>
      </c>
      <c r="E396" t="s">
        <v>3234</v>
      </c>
      <c r="F396" t="s">
        <v>3235</v>
      </c>
      <c r="N396" t="str">
        <f t="shared" si="6"/>
        <v>[{"Camera Information":{"Identifier":"camera.4003","Number":4003,"Group":C-32,"Name":C-32 85,8 Sortida Alella,"Location":ACCESSOS NORD,"Description":C-32 85,8 Sortida Alella,"Symbol":"Fixed camera","Owner":"SCT","Municipality":"Alella","Kilometric Point":"85,8","Road":"C-32","Direction":"DEC","Latitude":"41,4892009221079",""Longitude":"2,3012074514105",""Manufacturer":"LANACCESS","Connection":{"Address"):10.137.229.10,"Multicast address":				239.137.229.10,"User":hello,"Password":world,"HTTP port":80,"ONVIF port":80,"RTSP port":554},"PTZ protocol":{"Protocol"):		Plettack,"Address":			9,"Port":9,"Serial settings":1200,8,E,1}}},</v>
      </c>
    </row>
    <row r="397" spans="1:14" x14ac:dyDescent="0.2">
      <c r="A397" s="47">
        <v>5801</v>
      </c>
      <c r="B397" t="s">
        <v>3236</v>
      </c>
      <c r="C397" t="s">
        <v>3237</v>
      </c>
      <c r="D397" t="s">
        <v>3238</v>
      </c>
      <c r="E397" t="s">
        <v>3239</v>
      </c>
      <c r="F397" t="s">
        <v>2671</v>
      </c>
      <c r="N397" t="str">
        <f t="shared" si="6"/>
        <v>[{"Camera Information":{"Identifier":"camera.5801","Number":5801,"Group":C-58,"Name":C-58 0 Pg Valldaura,"Location":ACCESSOS NORD,"Description":C-58 0 Pg Valldaura,"Symbol":"Fixed camera","Owner":"SCT","Municipality":"Barcelona","Kilometric Point":"0","Road":"C-58","Direction":"CRE","Latitude":"41,4386112987871",""Longitude":"2,18527904224681",""Manufacturer":"LANACCESS","Connection":{"Address"):10.137.227.201,"Multicast address":				239.137.227.201,"User":hello,"Password":world,"HTTP port":80,"ONVIF port":80,"RTSP port":554},"PTZ protocol":{"Protocol"):		Plettack,"Address":			1,"Port":2024,"Serial settings":1200,8,E,1}}},</v>
      </c>
    </row>
    <row r="398" spans="1:14" x14ac:dyDescent="0.2">
      <c r="A398" s="47">
        <v>5802</v>
      </c>
      <c r="B398" t="s">
        <v>3240</v>
      </c>
      <c r="C398" t="s">
        <v>3241</v>
      </c>
      <c r="D398" t="s">
        <v>3242</v>
      </c>
      <c r="E398" t="s">
        <v>3243</v>
      </c>
      <c r="F398" t="s">
        <v>3244</v>
      </c>
      <c r="N398" t="str">
        <f t="shared" si="6"/>
        <v>[{"Camera Information":{"Identifier":"camera.5802","Number":5802,"Group":C-58,"Name":C-58 0 Pg Sta Coloma,"Location":ACCESSOS NORD,"Description":C-58 0 Pg Sta Coloma,"Symbol":"Fixed camera","Owner":"SCT","Municipality":"Barcelona","Kilometric Point":"0","Road":"C-58","Direction":"0","Latitude":"41,4429106521505",""Longitude":"2,18638940425377",""Manufacturer":"LANACCESS","Connection":{"Address"):10.137.227.202,"Multicast address":				239.137.227.202,"User":hello,"Password":world,"HTTP port":80,"ONVIF port":80,"RTSP port":554},"PTZ protocol":{"Protocol"):		Plettack,"Address":			2,"Port":3,"Serial settings":9600,8,E,1}}},</v>
      </c>
    </row>
    <row r="399" spans="1:14" x14ac:dyDescent="0.2">
      <c r="A399" s="47">
        <v>799</v>
      </c>
      <c r="B399" t="s">
        <v>3245</v>
      </c>
      <c r="C399" t="s">
        <v>3246</v>
      </c>
      <c r="D399" t="s">
        <v>1690</v>
      </c>
      <c r="E399" t="s">
        <v>3247</v>
      </c>
      <c r="F399" t="s">
        <v>1687</v>
      </c>
      <c r="N399" t="str">
        <f t="shared" si="6"/>
        <v>[{"Camera Information":{"Identifier":"camera.799","Number":799,"Group":AP-7,"Name":AP-7 279,3 Hospitalet de l"Infant,"Location":AP-7 (S),"Description":AP-7 279,3 Hospitalet de l"Infant,"Symbol":"Fixed camera","Owner":"AUMAR","Municipality":"Vandellòs i l"Hospitalet de l"Infant","Kilometric Point":"279,3","Road":"AP-7","Direction":"0","Latitude":"",""Longitude":"",""Manufacturer":"LANACCESS","Connection":{"Address"):10.149.3.52,"Multicast address":				235.2.0.8,"User":,"Password":,"HTTP port":80,"ONVIF port":80,"RTSP port":554},"PTZ protocol":{"Protocol"):		VLC,"Address":			0,"Port":0,"Serial settings":0}}},</v>
      </c>
    </row>
    <row r="400" spans="1:14" x14ac:dyDescent="0.2">
      <c r="A400" s="47">
        <v>796</v>
      </c>
      <c r="B400" t="s">
        <v>3248</v>
      </c>
      <c r="C400" t="s">
        <v>3249</v>
      </c>
      <c r="D400" t="s">
        <v>1690</v>
      </c>
      <c r="E400" t="s">
        <v>3250</v>
      </c>
      <c r="F400" t="s">
        <v>1687</v>
      </c>
      <c r="N400" t="str">
        <f t="shared" si="6"/>
        <v>[{"Camera Information":{"Identifier":"camera.796","Number":796,"Group":AP-7,"Name":AP-7 266,8 Cambrils,"Location":AP-7 (S),"Description":AP-7 266,8 Cambrils,"Symbol":"Fixed camera","Owner":"AUMAR","Municipality":"Cambrils","Kilometric Point":"266,8","Road":"AP-7","Direction":"0","Latitude":"",""Longitude":"",""Manufacturer":"LANACCESS","Connection":{"Address"):10.149.3.53,"Multicast address":				235.2.0.1,"User":,"Password":,"HTTP port":80,"ONVIF port":80,"RTSP port":554},"PTZ protocol":{"Protocol"):		VLC,"Address":			0,"Port":0,"Serial settings":0}}},</v>
      </c>
    </row>
    <row r="401" spans="1:14" x14ac:dyDescent="0.2">
      <c r="A401" s="47">
        <v>795</v>
      </c>
      <c r="B401" t="s">
        <v>3251</v>
      </c>
      <c r="C401" t="s">
        <v>3252</v>
      </c>
      <c r="D401" t="s">
        <v>1690</v>
      </c>
      <c r="E401" t="s">
        <v>3253</v>
      </c>
      <c r="F401" t="s">
        <v>1687</v>
      </c>
      <c r="N401" t="str">
        <f t="shared" si="6"/>
        <v>[{"Camera Information":{"Identifier":"camera.795","Number":795,"Group":AP-7,"Name":AP-7 265 Cambrils,"Location":AP-7 (S),"Description":AP-7 265 Cambrils,"Symbol":"Fixed camera","Owner":"AUMAR","Municipality":"Cambrils","Kilometric Point":"265","Road":"AP-7","Direction":"0","Latitude":"",""Longitude":"",""Manufacturer":"LANACCESS","Connection":{"Address"):10.149.3.54,"Multicast address":				235.2.0.2,"User":,"Password":,"HTTP port":80,"ONVIF port":80,"RTSP port":554},"PTZ protocol":{"Protocol"):		VLC,"Address":			0,"Port":0,"Serial settings":0}}},</v>
      </c>
    </row>
    <row r="402" spans="1:14" x14ac:dyDescent="0.2">
      <c r="A402" s="47">
        <v>794</v>
      </c>
      <c r="B402" t="s">
        <v>3254</v>
      </c>
      <c r="C402" t="s">
        <v>3255</v>
      </c>
      <c r="D402" t="s">
        <v>1690</v>
      </c>
      <c r="E402" t="s">
        <v>3256</v>
      </c>
      <c r="F402" t="s">
        <v>1687</v>
      </c>
      <c r="N402" t="str">
        <f t="shared" si="6"/>
        <v>[{"Camera Information":{"Identifier":"camera.794","Number":794,"Group":AP-7,"Name":AP-7 263,9 Cambrils,"Location":AP-7 (S),"Description":AP-7 263,9 Cambrils,"Symbol":"Fixed camera","Owner":"AUMAR","Municipality":"Cambrils","Kilometric Point":"263,9","Road":"AP-7","Direction":"0","Latitude":"",""Longitude":"",""Manufacturer":"LANACCESS","Connection":{"Address"):10.149.3.55,"Multicast address":				235.2.0.3,"User":,"Password":,"HTTP port":80,"ONVIF port":80,"RTSP port":554},"PTZ protocol":{"Protocol"):		VLC,"Address":			0,"Port":0,"Serial settings":0}}},</v>
      </c>
    </row>
    <row r="403" spans="1:14" x14ac:dyDescent="0.2">
      <c r="A403" s="47">
        <v>5803</v>
      </c>
      <c r="B403" t="s">
        <v>3257</v>
      </c>
      <c r="C403" t="s">
        <v>3258</v>
      </c>
      <c r="D403" t="s">
        <v>3259</v>
      </c>
      <c r="E403" t="s">
        <v>3260</v>
      </c>
      <c r="F403" t="s">
        <v>3261</v>
      </c>
      <c r="N403" t="str">
        <f t="shared" si="6"/>
        <v>[{"Camera Information":{"Identifier":"camera.5803","Number":5803,"Group":C-58,"Name":C-58 0 Ronda de Dalt,"Location":ACCESSOS NORD,"Description":C-58 0 Ronda de Dalt,"Symbol":"Fixed camera","Owner":"SCT","Municipality":"Barcelona","Kilometric Point":"0","Road":"C-58","Direction":"CRE","Latitude":"41,4465970132532",""Longitude":"2,1878077715698",""Manufacturer":"LANACCESS","Connection":{"Address"):10.137.227.203,"Multicast address":				239.137.227.203,"User":hello,"Password":world,"HTTP port":80,"ONVIF port":80,"RTSP port":554},"PTZ protocol":{"Protocol"):		Plettack,"Address":			3,"Port":3,"Serial settings":9600,8,E,1}}},</v>
      </c>
    </row>
    <row r="404" spans="1:14" x14ac:dyDescent="0.2">
      <c r="A404" s="47">
        <v>804</v>
      </c>
      <c r="B404" t="s">
        <v>3262</v>
      </c>
      <c r="C404" t="s">
        <v>3263</v>
      </c>
      <c r="D404" t="s">
        <v>1690</v>
      </c>
      <c r="E404" t="s">
        <v>3264</v>
      </c>
      <c r="F404" t="s">
        <v>1687</v>
      </c>
      <c r="N404" t="str">
        <f t="shared" si="6"/>
        <v>[{"Camera Information":{"Identifier":"camera.804","Number":804,"Group":AP-7,"Name":AP-7 296,1 L"Ametlla de Mar,"Location":AP-7 (N),"Description":AP-7 296,1 L"Ametlla de Mar,"Symbol":"Fixed camera","Owner":"AUMAR","Municipality":"Ametlla de Mar","Kilometric Point":"296,1","Road":"AP-7","Direction":"0","Latitude":"",""Longitude":"",""Manufacturer":"LANACCESS","Connection":{"Address"):10.149.4.47,"Multicast address":				235.2.0.11,"User":,"Password":,"HTTP port":80,"ONVIF port":80,"RTSP port":554},"PTZ protocol":{"Protocol"):		VLC,"Address":			0,"Port":0,"Serial settings":0}}},</v>
      </c>
    </row>
    <row r="405" spans="1:14" x14ac:dyDescent="0.2">
      <c r="A405" s="47">
        <v>801</v>
      </c>
      <c r="B405" t="s">
        <v>3265</v>
      </c>
      <c r="C405" t="s">
        <v>3266</v>
      </c>
      <c r="D405" t="s">
        <v>1690</v>
      </c>
      <c r="E405" t="s">
        <v>3267</v>
      </c>
      <c r="F405" t="s">
        <v>1687</v>
      </c>
      <c r="N405" t="str">
        <f t="shared" si="6"/>
        <v>[{"Camera Information":{"Identifier":"camera.801","Number":801,"Group":AP-7,"Name":AP-7 284,5 Hospitalet de l"Infant,"Location":AP-7 (N),"Description":AP-7 284,5 Hospitalet de l"Infant,"Symbol":"Fixed camera","Owner":"AUMAR","Municipality":"Vandellòs i l"Hospitalet de l"Infant","Kilometric Point":"284,5","Road":"AP-7","Direction":"0","Latitude":"",""Longitude":"",""Manufacturer":"LANACCESS","Connection":{"Address"):10.149.4.48,"Multicast address":				235.2.0.4,"User":,"Password":,"HTTP port":80,"ONVIF port":80,"RTSP port":554},"PTZ protocol":{"Protocol"):		VLC,"Address":			0,"Port":0,"Serial settings":0}}},</v>
      </c>
    </row>
    <row r="406" spans="1:14" x14ac:dyDescent="0.2">
      <c r="A406" s="47">
        <v>800</v>
      </c>
      <c r="B406" t="s">
        <v>3268</v>
      </c>
      <c r="C406" t="s">
        <v>3269</v>
      </c>
      <c r="D406" t="s">
        <v>1690</v>
      </c>
      <c r="E406" t="s">
        <v>3270</v>
      </c>
      <c r="F406" t="s">
        <v>1687</v>
      </c>
      <c r="N406" t="str">
        <f t="shared" si="6"/>
        <v>[{"Camera Information":{"Identifier":"camera.800","Number":800,"Group":AP-7,"Name":AP-7 281 Hospitalet de l"Infant,"Location":AP-7 (S),"Description":AP-7 281 Hospitalet de l"Infant,"Symbol":"Fixed camera","Owner":"AUMAR","Municipality":"Vandellòs i l"Hospitalet de l"Infant","Kilometric Point":"281","Road":"AP-7","Direction":"0","Latitude":"",""Longitude":"",""Manufacturer":"LANACCESS","Connection":{"Address"):10.149.4.51,"Multicast address":				235.2.0.7,"User":,"Password":,"HTTP port":80,"ONVIF port":80,"RTSP port":554},"PTZ protocol":{"Protocol"):		VLC,"Address":			0,"Port":0,"Serial settings":0}}},</v>
      </c>
    </row>
    <row r="407" spans="1:14" x14ac:dyDescent="0.2">
      <c r="A407" s="47">
        <v>814</v>
      </c>
      <c r="B407" t="s">
        <v>3271</v>
      </c>
      <c r="C407" t="s">
        <v>3272</v>
      </c>
      <c r="D407" t="s">
        <v>1690</v>
      </c>
      <c r="E407" t="s">
        <v>3273</v>
      </c>
      <c r="F407" t="s">
        <v>1687</v>
      </c>
      <c r="N407" t="str">
        <f t="shared" si="6"/>
        <v>[{"Camera Information":{"Identifier":"camera.814","Number":814,"Group":AP-7,"Name":AP-7 319 L"Aldea,"Location":AP-7 (S),"Description":AP-7 319 L"Aldea,"Symbol":"Fixed camera","Owner":"AUMAR","Municipality":"Aldea","Kilometric Point":"319","Road":"AP-7","Direction":"0","Latitude":"",""Longitude":"",""Manufacturer":"LANACCESS","Connection":{"Address"):10.149.5.36,"Multicast address":				235.2.0.13,"User":,"Password":,"HTTP port":80,"ONVIF port":80,"RTSP port":554},"PTZ protocol":{"Protocol"):		VLC,"Address":			0,"Port":0,"Serial settings":0}}},</v>
      </c>
    </row>
    <row r="408" spans="1:14" x14ac:dyDescent="0.2">
      <c r="A408" s="47">
        <v>813</v>
      </c>
      <c r="B408" t="s">
        <v>3274</v>
      </c>
      <c r="C408" t="s">
        <v>3275</v>
      </c>
      <c r="D408" t="s">
        <v>1690</v>
      </c>
      <c r="E408" t="s">
        <v>3276</v>
      </c>
      <c r="F408" t="s">
        <v>1687</v>
      </c>
      <c r="N408" t="str">
        <f t="shared" si="6"/>
        <v>[{"Camera Information":{"Identifier":"camera.813","Number":813,"Group":AP-7,"Name":AP-7 318,3 L"Aldea,"Location":AP-7 (S),"Description":AP-7 318,3 L"Aldea,"Symbol":"Fixed camera","Owner":"AUMAR","Municipality":"Aldea","Kilometric Point":"318,3","Road":"AP-7","Direction":"0","Latitude":"",""Longitude":"",""Manufacturer":"LANACCESS","Connection":{"Address"):10.149.5.37,"Multicast address":				235.2.0.14,"User":,"Password":,"HTTP port":80,"ONVIF port":80,"RTSP port":554},"PTZ protocol":{"Protocol"):		VLC,"Address":			0,"Port":0,"Serial settings":0}}},</v>
      </c>
    </row>
    <row r="409" spans="1:14" x14ac:dyDescent="0.2">
      <c r="A409" s="47">
        <v>812</v>
      </c>
      <c r="B409" t="s">
        <v>3277</v>
      </c>
      <c r="C409" t="s">
        <v>3278</v>
      </c>
      <c r="D409" t="s">
        <v>1690</v>
      </c>
      <c r="E409" t="s">
        <v>3279</v>
      </c>
      <c r="F409" t="s">
        <v>1687</v>
      </c>
      <c r="N409" t="str">
        <f t="shared" si="6"/>
        <v>[{"Camera Information":{"Identifier":"camera.812","Number":812,"Group":AP-7,"Name":AP-7 317,8 L"Aldea,"Location":AP-7 (S),"Description":AP-7 317,8 L"Aldea,"Symbol":"Fixed camera","Owner":"AUMAR","Municipality":"Aldea","Kilometric Point":"317,8","Road":"AP-7","Direction":"0","Latitude":"",""Longitude":"",""Manufacturer":"LANACCESS","Connection":{"Address"):10.149.5.38,"Multicast address":				235.2.0.15,"User":,"Password":,"HTTP port":80,"ONVIF port":80,"RTSP port":554},"PTZ protocol":{"Protocol"):		VLC,"Address":			0,"Port":0,"Serial settings":0}}},</v>
      </c>
    </row>
    <row r="410" spans="1:14" x14ac:dyDescent="0.2">
      <c r="A410" s="47">
        <v>811</v>
      </c>
      <c r="B410" t="s">
        <v>3280</v>
      </c>
      <c r="C410" t="s">
        <v>3281</v>
      </c>
      <c r="D410" t="s">
        <v>1690</v>
      </c>
      <c r="E410" t="s">
        <v>3282</v>
      </c>
      <c r="F410" t="s">
        <v>1687</v>
      </c>
      <c r="N410" t="str">
        <f t="shared" si="6"/>
        <v>[{"Camera Information":{"Identifier":"camera.811","Number":811,"Group":AP-7,"Name":AP-7 315,8 Camarles,"Location":AP-7 (S),"Description":AP-7 315,8 Camarles,"Symbol":"Fixed camera","Owner":"AUMAR","Municipality":"Camarles","Kilometric Point":"315,8","Road":"AP-7","Direction":"0","Latitude":"",""Longitude":"",""Manufacturer":"LANACCESS","Connection":{"Address"):10.149.5.41,"Multicast address":				235.2.0.18,"User":,"Password":,"HTTP port":80,"ONVIF port":80,"RTSP port":554},"PTZ protocol":{"Protocol"):		VLC,"Address":			0,"Port":0,"Serial settings":0}}},</v>
      </c>
    </row>
    <row r="411" spans="1:14" x14ac:dyDescent="0.2">
      <c r="A411" s="47">
        <v>808</v>
      </c>
      <c r="B411" t="s">
        <v>3283</v>
      </c>
      <c r="C411" t="s">
        <v>3284</v>
      </c>
      <c r="D411" t="s">
        <v>1690</v>
      </c>
      <c r="E411" t="s">
        <v>3285</v>
      </c>
      <c r="F411" t="s">
        <v>1687</v>
      </c>
      <c r="N411" t="str">
        <f t="shared" si="6"/>
        <v>[{"Camera Information":{"Identifier":"camera.808","Number":808,"Group":AP-7,"Name":AP-7 307,1 L"Ampolla,"Location":AP-7 (S),"Description":AP-7 307,1 L"Ampolla,"Symbol":"Fixed camera","Owner":"AUMAR","Municipality":"Ampolla","Kilometric Point":"307,1","Road":"AP-7","Direction":"0","Latitude":"",""Longitude":"",""Manufacturer":"LANACCESS","Connection":{"Address"):10.149.5.42,"Multicast address":				235.2.0.24,"User":,"Password":,"HTTP port":80,"ONVIF port":80,"RTSP port":554},"PTZ protocol":{"Protocol"):		VLC,"Address":			0,"Port":0,"Serial settings":0}}},</v>
      </c>
    </row>
    <row r="412" spans="1:14" x14ac:dyDescent="0.2">
      <c r="A412" s="47">
        <v>809</v>
      </c>
      <c r="B412" t="s">
        <v>3286</v>
      </c>
      <c r="C412" t="s">
        <v>3287</v>
      </c>
      <c r="D412" t="s">
        <v>1690</v>
      </c>
      <c r="E412" t="s">
        <v>3288</v>
      </c>
      <c r="F412" t="s">
        <v>1687</v>
      </c>
      <c r="N412" t="str">
        <f t="shared" si="6"/>
        <v>[{"Camera Information":{"Identifier":"camera.809","Number":809,"Group":AP-7,"Name":AP-7 309 L"Ampolla,"Location":AP-7 (S),"Description":AP-7 309 L"Ampolla,"Symbol":"Fixed camera","Owner":"AUMAR","Municipality":"Ampolla","Kilometric Point":"309","Road":"AP-7","Direction":"0","Latitude":"",""Longitude":"",""Manufacturer":"LANACCESS","Connection":{"Address"):10.149.5.43,"Multicast address":				235.2.0.23,"User":,"Password":,"HTTP port":80,"ONVIF port":80,"RTSP port":554},"PTZ protocol":{"Protocol"):		VLC,"Address":			0,"Port":0,"Serial settings":0}}},</v>
      </c>
    </row>
    <row r="413" spans="1:14" x14ac:dyDescent="0.2">
      <c r="A413" s="47">
        <v>5804</v>
      </c>
      <c r="B413" t="s">
        <v>3289</v>
      </c>
      <c r="C413" t="s">
        <v>3290</v>
      </c>
      <c r="D413" t="s">
        <v>3291</v>
      </c>
      <c r="E413" t="s">
        <v>3292</v>
      </c>
      <c r="F413" t="s">
        <v>3293</v>
      </c>
      <c r="N413" t="str">
        <f t="shared" si="6"/>
        <v>[{"Camera Information":{"Identifier":"camera.5804","Number":5804,"Group":C-58,"Name":C-58 0 Meridiana,"Location":A-2,"Description":C-58 0 Meridiana,"Symbol":"Fixed camera","Owner":"SCT","Municipality":"Barcelona","Kilometric Point":"0","Road":"C-58","Direction":"CRE","Latitude":"41,449123",""Longitude":"2,188607",""Manufacturer":"LANACCESS","Connection":{"Address"):10.137.227.204,"Multicast address":				239.137.227.204,"User":hello,"Password":world,"HTTP port":80,"ONVIF port":80,"RTSP port":554},"PTZ protocol":{"Protocol"):		Plettack,"Address":			4,"Port":3,"Serial settings":9600,8,E,1}}},</v>
      </c>
    </row>
    <row r="414" spans="1:14" x14ac:dyDescent="0.2">
      <c r="A414" s="47">
        <v>815</v>
      </c>
      <c r="B414" t="s">
        <v>3294</v>
      </c>
      <c r="C414" t="s">
        <v>3295</v>
      </c>
      <c r="D414" t="s">
        <v>1690</v>
      </c>
      <c r="E414" t="s">
        <v>3296</v>
      </c>
      <c r="F414" t="s">
        <v>1687</v>
      </c>
      <c r="N414" t="str">
        <f t="shared" si="6"/>
        <v>[{"Camera Information":{"Identifier":"camera.815","Number":815,"Group":AP-7,"Name":AP-7 320,2 L"Aldea,"Location":AP-7 (S),"Description":AP-7 320,2 L"Aldea,"Symbol":"Fixed camera","Owner":"AUMAR","Municipality":"Aldea","Kilometric Point":"320,2","Road":"AP-7","Direction":"0","Latitude":"",""Longitude":"",""Manufacturer":"LANACCESS","Connection":{"Address"):10.149.6.35,"Multicast address":				235.2.0.12,"User":,"Password":,"HTTP port":80,"ONVIF port":80,"RTSP port":554},"PTZ protocol":{"Protocol"):		VLC,"Address":			0,"Port":0,"Serial settings":0}}},</v>
      </c>
    </row>
    <row r="415" spans="1:14" x14ac:dyDescent="0.2">
      <c r="A415" s="47">
        <v>5805</v>
      </c>
      <c r="B415" t="s">
        <v>3297</v>
      </c>
      <c r="C415" t="s">
        <v>3298</v>
      </c>
      <c r="D415" t="s">
        <v>3299</v>
      </c>
      <c r="E415" t="s">
        <v>3300</v>
      </c>
      <c r="F415" t="s">
        <v>3301</v>
      </c>
      <c r="N415" t="str">
        <f t="shared" si="6"/>
        <v>[{"Camera Information":{"Identifier":"camera.5805","Number":5805,"Group":C-58,"Name":C-58 0 Nus Trinitat,"Location":ACCESSOS NORD,"Description":C-58 0 Nus Trinitat,"Symbol":"Fixed camera","Owner":"SCT","Municipality":"Barcelona","Kilometric Point":"0","Road":"C-58","Direction":"CRE","Latitude":"41,455669",""Longitude":"2,189023",""Manufacturer":"LANACCESS","Connection":{"Address"):10.137.227.205,"Multicast address":				239.137.227.205,"User":hello,"Password":world,"HTTP port":80,"ONVIF port":80,"RTSP port":554},"PTZ protocol":{"Protocol"):		Plettack,"Address":			21,"Port":3,"Serial settings":9600,8,E,1}}},</v>
      </c>
    </row>
    <row r="416" spans="1:14" x14ac:dyDescent="0.2">
      <c r="A416" s="47">
        <v>5806</v>
      </c>
      <c r="B416" t="s">
        <v>3302</v>
      </c>
      <c r="C416" t="s">
        <v>3303</v>
      </c>
      <c r="D416" t="s">
        <v>3304</v>
      </c>
      <c r="E416" t="s">
        <v>3305</v>
      </c>
      <c r="F416" t="s">
        <v>3306</v>
      </c>
      <c r="N416" t="str">
        <f t="shared" si="6"/>
        <v>[{"Camera Information":{"Identifier":"camera.5806","Number":5806,"Group":C-58,"Name":C-58 0,5 Nus Trinitat,"Location":ACCESSOS NORD,"Description":C-58 0,5 Nus Trinitat,"Symbol":"Fixed camera","Owner":"SCT","Municipality":"Barcelona","Kilometric Point":"0,5","Road":"C-58","Direction":"CRE","Latitude":"41,458359213338",""Longitude":"2,18558419908141",""Manufacturer":"LANACCESS","Connection":{"Address"):10.137.227.206,"Multicast address":				239.137.227.206,"User":hello,"Password":world,"HTTP port":80,"ONVIF port":80,"RTSP port":554},"PTZ protocol":{"Protocol"):		Plettack,"Address":			6,"Port":3,"Serial settings":9600,8,E,1}}},</v>
      </c>
    </row>
    <row r="417" spans="1:14" x14ac:dyDescent="0.2">
      <c r="A417" s="47">
        <v>817</v>
      </c>
      <c r="B417" t="s">
        <v>3307</v>
      </c>
      <c r="C417" t="s">
        <v>3308</v>
      </c>
      <c r="D417" t="s">
        <v>1690</v>
      </c>
      <c r="E417" t="s">
        <v>3309</v>
      </c>
      <c r="F417" t="s">
        <v>1687</v>
      </c>
      <c r="N417" t="str">
        <f t="shared" si="6"/>
        <v>[{"Camera Information":{"Identifier":"camera.817","Number":817,"Group":AP-7,"Name":AP-7 324,4 Amposta,"Location":AP-7 (S),"Description":AP-7 324,4 Amposta,"Symbol":"Fixed camera","Owner":"AUMAR","Municipality":"Amposta","Kilometric Point":"324,4","Road":"AP-7","Direction":"0","Latitude":"",""Longitude":"",""Manufacturer":"LANACCESS","Connection":{"Address"):10.149.7.33,"Multicast address":				235.2.0.20,"User":,"Password":,"HTTP port":80,"ONVIF port":80,"RTSP port":554},"PTZ protocol":{"Protocol"):		VLC,"Address":			0,"Port":0,"Serial settings":0}}},</v>
      </c>
    </row>
    <row r="418" spans="1:14" x14ac:dyDescent="0.2">
      <c r="A418" s="47">
        <v>816</v>
      </c>
      <c r="B418" t="s">
        <v>3310</v>
      </c>
      <c r="C418" t="s">
        <v>3311</v>
      </c>
      <c r="D418" t="s">
        <v>1690</v>
      </c>
      <c r="E418" t="s">
        <v>3312</v>
      </c>
      <c r="F418" t="s">
        <v>1687</v>
      </c>
      <c r="N418" t="str">
        <f t="shared" si="6"/>
        <v>[{"Camera Information":{"Identifier":"camera.816","Number":816,"Group":AP-7,"Name":AP-7 323 L"Aldea,"Location":AP-7 (S),"Description":AP-7 323 L"Aldea,"Symbol":"Fixed camera","Owner":"AUMAR","Municipality":"Aldea","Kilometric Point":"323","Road":"AP-7","Direction":"0","Latitude":"",""Longitude":"",""Manufacturer":"LANACCESS","Connection":{"Address"):10.149.7.34,"Multicast address":				235.2.0.21,"User":,"Password":,"HTTP port":80,"ONVIF port":80,"RTSP port":554},"PTZ protocol":{"Protocol"):		VLC,"Address":			0,"Port":0,"Serial settings":0}}},</v>
      </c>
    </row>
    <row r="419" spans="1:14" x14ac:dyDescent="0.2">
      <c r="A419" s="47">
        <v>5807</v>
      </c>
      <c r="B419" t="s">
        <v>3313</v>
      </c>
      <c r="C419" t="s">
        <v>3314</v>
      </c>
      <c r="D419" t="s">
        <v>3315</v>
      </c>
      <c r="E419" t="s">
        <v>3316</v>
      </c>
      <c r="F419" t="s">
        <v>3317</v>
      </c>
      <c r="N419" t="str">
        <f t="shared" si="6"/>
        <v>[{"Camera Information":{"Identifier":"camera.5807","Number":5807,"Group":C-58,"Name":C-58 1 Nus Trinitat,"Location":ACCESSOS NORD,"Description":C-58 1 Nus Trinitat,"Symbol":"Fixed camera","Owner":"SCT","Municipality":"Barcelona","Kilometric Point":"1","Road":"C-58","Direction":"CRE","Latitude":"41,46207",""Longitude":"2,181726",""Manufacturer":"LANACCESS","Connection":{"Address"):10.137.227.207,"Multicast address":				239.137.227.207,"User":hello,"Password":world,"HTTP port":80,"ONVIF port":80,"RTSP port":554},"PTZ protocol":{"Protocol"):		Plettack,"Address":			22,"Port":3,"Serial settings":9600,8,E,1}}},</v>
      </c>
    </row>
    <row r="420" spans="1:14" x14ac:dyDescent="0.2">
      <c r="A420" s="47">
        <v>5808</v>
      </c>
      <c r="B420" t="s">
        <v>3318</v>
      </c>
      <c r="C420" t="s">
        <v>3319</v>
      </c>
      <c r="D420" t="s">
        <v>3320</v>
      </c>
      <c r="E420" t="s">
        <v>3321</v>
      </c>
      <c r="F420" t="s">
        <v>3322</v>
      </c>
      <c r="N420" t="str">
        <f t="shared" si="6"/>
        <v>[{"Camera Information":{"Identifier":"camera.5808","Number":5808,"Group":C-58,"Name":C-58 1,1 Barcelona,"Location":ACCESSOS NORD,"Description":C-58 1,1 Barcelona,"Symbol":"Fixed camera","Owner":"SCT","Municipality":"Barcelona","Kilometric Point":"1,1","Road":"C-58","Direction":"CRE","Latitude":"41,46315",""Longitude":"2,180201",""Manufacturer":"LANACCESS","Connection":{"Address"):10.137.227.208,"Multicast address":				239.137.227.208,"User":hello,"Password":world,"HTTP port":80,"ONVIF port":80,"RTSP port":554},"PTZ protocol":{"Protocol"):		Plettack,"Address":			7,"Port":3,"Serial settings":9600,8,E,1}}},</v>
      </c>
    </row>
    <row r="421" spans="1:14" x14ac:dyDescent="0.2">
      <c r="A421" s="47">
        <v>5809</v>
      </c>
      <c r="B421" t="s">
        <v>3323</v>
      </c>
      <c r="C421" t="s">
        <v>3324</v>
      </c>
      <c r="D421" t="s">
        <v>3325</v>
      </c>
      <c r="E421" t="s">
        <v>3326</v>
      </c>
      <c r="F421" t="s">
        <v>3327</v>
      </c>
      <c r="N421" t="str">
        <f t="shared" si="6"/>
        <v>[{"Camera Information":{"Identifier":"camera.5809","Number":5809,"Group":C-58,"Name":C-58 1,7 B. Nord Superior,"Location":ACCESSOS NORD,"Description":C-58 1,7 B. Nord Superior,"Symbol":"Fixed camera","Owner":"SCT","Municipality":"Barcelona","Kilometric Point":"1,7","Road":"C-58","Direction":"CRE","Latitude":"41,4657377035829",""Longitude":"2,175058357074",""Manufacturer":"LANACCESS","Connection":{"Address"):10.137.227.209,"Multicast address":				239.137.227.209,"User":hello,"Password":world,"HTTP port":80,"ONVIF port":80,"RTSP port":554},"PTZ protocol":{"Protocol"):		Plettack,"Address":			9,"Port":3,"Serial settings":9600,8,E,1}}},</v>
      </c>
    </row>
    <row r="422" spans="1:14" x14ac:dyDescent="0.2">
      <c r="A422" s="47">
        <v>5810</v>
      </c>
      <c r="B422" t="s">
        <v>3328</v>
      </c>
      <c r="C422" t="s">
        <v>3329</v>
      </c>
      <c r="D422" t="s">
        <v>3330</v>
      </c>
      <c r="E422" t="s">
        <v>3331</v>
      </c>
      <c r="F422" t="s">
        <v>2399</v>
      </c>
      <c r="N422" t="str">
        <f t="shared" si="6"/>
        <v>[{"Camera Information":{"Identifier":"camera.5810","Number":5810,"Group":C-58,"Name":C-58 1,7 B. Nord inferior,"Location":ACCESSOS NORD,"Description":C-58 1,7 B. Nord inferior,"Symbol":"Fixed camera","Owner":"SCT","Municipality":"Barcelona","Kilometric Point":"1,7","Road":"C-58","Direction":"CRE","Latitude":"41,4657343504722",""Longitude":"2,17504267061261",""Manufacturer":"LANACCESS","Connection":{"Address"):10.137.227.210,"Multicast address":				239.137.227.210,"User":hello,"Password":world,"HTTP port":80,"ONVIF port":80,"RTSP port":554},"PTZ protocol":{"Protocol"):		Plettack,"Address":			0,"Port":0,"Serial settings":9600,8,E,1}}},</v>
      </c>
    </row>
    <row r="423" spans="1:14" x14ac:dyDescent="0.2">
      <c r="A423" s="47">
        <v>5811</v>
      </c>
      <c r="B423" t="s">
        <v>3332</v>
      </c>
      <c r="C423" t="s">
        <v>3333</v>
      </c>
      <c r="D423" t="s">
        <v>3334</v>
      </c>
      <c r="E423" t="s">
        <v>3335</v>
      </c>
      <c r="F423" t="s">
        <v>3336</v>
      </c>
      <c r="N423" t="str">
        <f t="shared" si="6"/>
        <v>[{"Camera Information":{"Identifier":"camera.5811","Number":5811,"Group":C-58,"Name":C-58 1,75 Montcada i Reixac,"Location":ACCESSOS NORD,"Description":C-58 1,75 Montcada i Reixac,"Symbol":"Fixed camera","Owner":"SCT","Municipality":"Montcada i Reixac","Kilometric Point":"1,75","Road":"C-58","Direction":"DEC","Latitude":"41,4664548090849",""Longitude":"2,17357516739559",""Manufacturer":"LANACCESS","Connection":{"Address"):10.137.227.211,"Multicast address":				239.137.227.211,"User":hello,"Password":world,"HTTP port":80,"ONVIF port":80,"RTSP port":554},"PTZ protocol":{"Protocol"):		Plettack,"Address":			5,"Port":3,"Serial settings":9600,8,E,1}}},</v>
      </c>
    </row>
    <row r="424" spans="1:14" x14ac:dyDescent="0.2">
      <c r="A424" s="47">
        <v>5812</v>
      </c>
      <c r="B424" t="s">
        <v>3337</v>
      </c>
      <c r="C424" t="s">
        <v>3338</v>
      </c>
      <c r="D424" t="s">
        <v>3339</v>
      </c>
      <c r="E424" t="s">
        <v>3340</v>
      </c>
      <c r="F424" t="s">
        <v>3341</v>
      </c>
      <c r="N424" t="str">
        <f t="shared" si="6"/>
        <v>[{"Camera Information":{"Identifier":"camera.5812","Number":5812,"Group":C-58,"Name":C-58 1,816 Montcada i Reixac,"Location":ACCESSOS NORD,"Description":C-58 1,816 Montcada i Reixac,"Symbol":"Fixed camera","Owner":"SCT","Municipality":"Montcada i Reixac","Kilometric Point":"1,816","Road":"C-58","Direction":"CRE","Latitude":"41,4693664518905",""Longitude":"2,169259256234",""Manufacturer":"LANACCESS","Connection":{"Address"):10.137.227.212,"Multicast address":				239.137.227.212,"User":hello,"Password":world,"HTTP port":80,"ONVIF port":80,"RTSP port":554},"PTZ protocol":{"Protocol"):		Plettack,"Address":			11,"Port":3,"Serial settings":9600,8,E,1}}},</v>
      </c>
    </row>
    <row r="425" spans="1:14" x14ac:dyDescent="0.2">
      <c r="A425" s="47">
        <v>5813</v>
      </c>
      <c r="B425" t="s">
        <v>3342</v>
      </c>
      <c r="C425" t="s">
        <v>3343</v>
      </c>
      <c r="D425" t="s">
        <v>3344</v>
      </c>
      <c r="E425" t="s">
        <v>3345</v>
      </c>
      <c r="F425" t="s">
        <v>3346</v>
      </c>
      <c r="N425" t="str">
        <f t="shared" si="6"/>
        <v>[{"Camera Information":{"Identifier":"camera.5813","Number":5813,"Group":C-58,"Name":C-58 2,83 Montcada i Reixac,"Location":ACCESSOS NORD,"Description":C-58 2,83 Montcada i Reixac,"Symbol":"Fixed camera","Owner":"SCT","Municipality":"Montcada i Reixac","Kilometric Point":"2,83","Road":"C-58","Direction":"DEC","Latitude":"41,4723268903747",""Longitude":"2,1630366576194",""Manufacturer":"LANACCESS","Connection":{"Address"):10.137.227.213,"Multicast address":				239.137.227.213,"User":hello,"Password":world,"HTTP port":80,"ONVIF port":80,"RTSP port":554},"PTZ protocol":{"Protocol"):		Plettack,"Address":			12,"Port":3,"Serial settings":9600,8,E,1}}},</v>
      </c>
    </row>
    <row r="426" spans="1:14" x14ac:dyDescent="0.2">
      <c r="A426" s="47">
        <v>5814</v>
      </c>
      <c r="B426" t="s">
        <v>3347</v>
      </c>
      <c r="C426" t="s">
        <v>3348</v>
      </c>
      <c r="D426" t="s">
        <v>3349</v>
      </c>
      <c r="E426" t="s">
        <v>3350</v>
      </c>
      <c r="F426" t="s">
        <v>3351</v>
      </c>
      <c r="N426" t="str">
        <f t="shared" si="6"/>
        <v>[{"Camera Information":{"Identifier":"camera.5814","Number":5814,"Group":C-58,"Name":C-58 3,5 Montcada i Reixac,"Location":ACCESSOS NORD,"Description":C-58 3,5 Montcada i Reixac,"Symbol":"Fixed camera","Owner":"SCT","Municipality":"Montcada i Reixac","Kilometric Point":"3,5","Road":"C-58","Direction":"CRE","Latitude":"41,4752889775867",""Longitude":"2,16323482451892",""Manufacturer":"LANACCESS","Connection":{"Address"):10.137.227.214,"Multicast address":				239.137.227.214,"User":hello,"Password":world,"HTTP port":80,"ONVIF port":80,"RTSP port":554},"PTZ protocol":{"Protocol"):		Plettack,"Address":			8,"Port":3,"Serial settings":9600,8,E,1}}},</v>
      </c>
    </row>
    <row r="427" spans="1:14" x14ac:dyDescent="0.2">
      <c r="A427" s="47">
        <v>5815</v>
      </c>
      <c r="B427" t="s">
        <v>3352</v>
      </c>
      <c r="C427" t="s">
        <v>3353</v>
      </c>
      <c r="D427" t="s">
        <v>3354</v>
      </c>
      <c r="E427" t="s">
        <v>3355</v>
      </c>
      <c r="F427" t="s">
        <v>3356</v>
      </c>
      <c r="N427" t="str">
        <f t="shared" si="6"/>
        <v>[{"Camera Information":{"Identifier":"camera.5815","Number":5815,"Group":C-58,"Name":C-58 3,902 Montcada i Reixac,"Location":ACCESSOS NORD,"Description":C-58 3,902 Montcada i Reixac,"Symbol":"Fixed camera","Owner":"SCT","Municipality":"Montcada i Reixac","Kilometric Point":"3,902","Road":"C-58","Direction":"CRE","Latitude":"41,4789750229267",""Longitude":"2,16221540365219",""Manufacturer":"LANACCESS","Connection":{"Address"):10.137.227.215,"Multicast address":				239.137.227.215,"User":hello,"Password":world,"HTTP port":80,"ONVIF port":80,"RTSP port":554},"PTZ protocol":{"Protocol"):		Plettack,"Address":			17,"Port":3,"Serial settings":9600,8,E,1}}},</v>
      </c>
    </row>
    <row r="428" spans="1:14" x14ac:dyDescent="0.2">
      <c r="A428" s="47">
        <v>5816</v>
      </c>
      <c r="B428" t="s">
        <v>3357</v>
      </c>
      <c r="C428" t="s">
        <v>3358</v>
      </c>
      <c r="D428" t="s">
        <v>3359</v>
      </c>
      <c r="E428" t="s">
        <v>3360</v>
      </c>
      <c r="F428" t="s">
        <v>3361</v>
      </c>
      <c r="N428" t="str">
        <f t="shared" si="6"/>
        <v>[{"Camera Information":{"Identifier":"camera.5816","Number":5816,"Group":C-58,"Name":C-58 4 Montcada i Reixac,"Location":ACCESSOS NORD,"Description":C-58 4 Montcada i Reixac,"Symbol":"Fixed camera","Owner":"SCT","Municipality":"Montcada i Reixac","Kilometric Point":"4","Road":"C-58","Direction":"CRE","Latitude":"41,4809956937025",""Longitude":"2,16056729009972",""Manufacturer":"LANACCESS","Connection":{"Address"):10.137.227.216,"Multicast address":				239.137.227.216,"User":hello,"Password":world,"HTTP port":80,"ONVIF port":80,"RTSP port":554},"PTZ protocol":{"Protocol"):		Plettack,"Address":			18,"Port":3,"Serial settings":9600,8,E,1}}},</v>
      </c>
    </row>
    <row r="429" spans="1:14" x14ac:dyDescent="0.2">
      <c r="A429" s="47">
        <v>5817</v>
      </c>
      <c r="B429" t="s">
        <v>3362</v>
      </c>
      <c r="C429" t="s">
        <v>3363</v>
      </c>
      <c r="D429" t="s">
        <v>3364</v>
      </c>
      <c r="E429" t="s">
        <v>3365</v>
      </c>
      <c r="F429" t="s">
        <v>3366</v>
      </c>
      <c r="N429" t="str">
        <f t="shared" si="6"/>
        <v>[{"Camera Information":{"Identifier":"camera.5817","Number":5817,"Group":C-58,"Name":C-58 4,2 Montcada i Reixac,"Location":ACCESSOS NORD,"Description":C-58 4,2 Montcada i Reixac,"Symbol":"Fixed camera","Owner":"SCT","Municipality":"Montcada i Reixac","Kilometric Point":"4,2","Road":"C-58","Direction":"0","Latitude":"41,4827913210327",""Longitude":"2,15995638033869",""Manufacturer":"LANACCESS","Connection":{"Address"):10.137.227.217,"Multicast address":				239.137.227.217,"User":hello,"Password":world,"HTTP port":80,"ONVIF port":80,"RTSP port":554},"PTZ protocol":{"Protocol"):		Plettack,"Address":			23,"Port":3,"Serial settings":9600,8,E,1}}},</v>
      </c>
    </row>
    <row r="430" spans="1:14" x14ac:dyDescent="0.2">
      <c r="A430" s="47">
        <v>5818</v>
      </c>
      <c r="B430" t="s">
        <v>3367</v>
      </c>
      <c r="C430" t="s">
        <v>3368</v>
      </c>
      <c r="D430" t="s">
        <v>3369</v>
      </c>
      <c r="E430" t="s">
        <v>3370</v>
      </c>
      <c r="F430" t="s">
        <v>3371</v>
      </c>
      <c r="N430" t="str">
        <f t="shared" si="6"/>
        <v>[{"Camera Information":{"Identifier":"camera.5818","Number":5818,"Group":C-58,"Name":C-58 4,589 Montcada i Reixac,"Location":ACCESSOS NORD,"Description":C-58 4,589 Montcada i Reixac,"Symbol":"Fixed camera","Owner":"SCT","Municipality":"Montcada i Reixac","Kilometric Point":"4,589","Road":"C-58","Direction":"CRE","Latitude":"41,4875652942259",""Longitude":"2,15985446943159",""Manufacturer":"LANACCESS","Connection":{"Address"):10.137.227.218,"Multicast address":				239.137.227.218,"User":hello,"Password":world,"HTTP port":80,"ONVIF port":80,"RTSP port":554},"PTZ protocol":{"Protocol"):		Plettack,"Address":			13,"Port":3,"Serial settings":9600,8,E,1}}},</v>
      </c>
    </row>
    <row r="431" spans="1:14" x14ac:dyDescent="0.2">
      <c r="A431" s="47">
        <v>5819</v>
      </c>
      <c r="B431" t="s">
        <v>3372</v>
      </c>
      <c r="C431" t="s">
        <v>3373</v>
      </c>
      <c r="D431" t="s">
        <v>3374</v>
      </c>
      <c r="E431" t="s">
        <v>3375</v>
      </c>
      <c r="F431" t="s">
        <v>3376</v>
      </c>
      <c r="N431" t="str">
        <f t="shared" si="6"/>
        <v>[{"Camera Information":{"Identifier":"camera.5819","Number":5819,"Group":C-58,"Name":C-58 5,976 Ripollet,"Location":ACCESSOS NORD,"Description":C-58 5,976 Ripollet,"Symbol":"Fixed camera","Owner":"SCT","Municipality":"Ripollet","Kilometric Point":"5,976","Road":"C-58","Direction":"CRE","Latitude":"41,4960460993995",""Longitude":"2,14931091463716",""Manufacturer":"LANACCESS","Connection":{"Address"):10.137.229.130,"Multicast address":				239.137.229.130,"User":hello,"Password":world,"HTTP port":80,"ONVIF port":80,"RTSP port":554},"PTZ protocol":{"Protocol"):		LANACCESS,"Address":			14,"Port":8,"Serial settings":1200,8,E,1}}},</v>
      </c>
    </row>
    <row r="432" spans="1:14" x14ac:dyDescent="0.2">
      <c r="A432" s="47">
        <v>5820</v>
      </c>
      <c r="B432" t="s">
        <v>3377</v>
      </c>
      <c r="C432" t="s">
        <v>3378</v>
      </c>
      <c r="D432" t="s">
        <v>3379</v>
      </c>
      <c r="E432" t="s">
        <v>3380</v>
      </c>
      <c r="F432" t="s">
        <v>3381</v>
      </c>
      <c r="N432" t="str">
        <f t="shared" si="6"/>
        <v>[{"Camera Information":{"Identifier":"camera.5820","Number":5820,"Group":C-58,"Name":C-58 6,15 Ripollet,"Location":ACCESSOS NORD,"Description":C-58 6,15 Ripollet,"Symbol":"Fixed camera","Owner":"SCT","Municipality":"Ripollet","Kilometric Point":"6,15","Road":"C-58","Direction":"DEC","Latitude":"41,497365409924",""Longitude":"2,14781882848958",""Manufacturer":"LANACCESS","Connection":{"Address"):10.137.227.220,"Multicast address":				239.137.227.220,"User":hello,"Password":world,"HTTP port":80,"ONVIF port":80,"RTSP port":554},"PTZ protocol":{"Protocol"):		Plettack,"Address":			24,"Port":3,"Serial settings":9600,8,E,1}}},</v>
      </c>
    </row>
    <row r="433" spans="1:14" x14ac:dyDescent="0.2">
      <c r="A433" s="47">
        <v>5821</v>
      </c>
      <c r="B433" t="s">
        <v>3382</v>
      </c>
      <c r="C433" t="s">
        <v>3383</v>
      </c>
      <c r="D433" t="s">
        <v>3384</v>
      </c>
      <c r="E433" t="s">
        <v>3385</v>
      </c>
      <c r="F433" t="s">
        <v>3386</v>
      </c>
      <c r="N433" t="str">
        <f t="shared" si="6"/>
        <v>[{"Camera Information":{"Identifier":"camera.5821","Number":5821,"Group":C-58,"Name":C-58 7,826 Ripollet,"Location":ACCESSOS NORD,"Description":C-58 7,826 Ripollet,"Symbol":"Fixed camera","Owner":"SCT","Municipality":"Ripollet","Kilometric Point":"7,826","Road":"C-58","Direction":"CRE","Latitude":"41,5056670015395",""Longitude":"2,13410555109542",""Manufacturer":"LANACCESS","Connection":{"Address"):10.137.229.131,"Multicast address":				239.137.229.131,"User":hello,"Password":world,"HTTP port":80,"ONVIF port":80,"RTSP port":554},"PTZ protocol":{"Protocol"):		Plettack,"Address":			15,"Port":8,"Serial settings":1200,8,E,1}}},</v>
      </c>
    </row>
    <row r="434" spans="1:14" x14ac:dyDescent="0.2">
      <c r="A434" s="47">
        <v>5822</v>
      </c>
      <c r="B434" t="s">
        <v>3387</v>
      </c>
      <c r="C434" t="s">
        <v>3388</v>
      </c>
      <c r="D434" t="s">
        <v>3389</v>
      </c>
      <c r="E434" t="s">
        <v>3390</v>
      </c>
      <c r="F434" t="s">
        <v>3391</v>
      </c>
      <c r="N434" t="str">
        <f t="shared" si="6"/>
        <v>[{"Camera Information":{"Identifier":"camera.5822","Number":5822,"Group":C-58,"Name":C-58 9,546 Badia del Vallès,"Location":ACCESSOS NORD,"Description":C-58 9,546 Badia del Vallès,"Symbol":"Fixed camera","Owner":"SCT","Municipality":"Badia del Vallès","Kilometric Point":"9,546","Road":"C-58","Direction":"DEC","Latitude":"41,5053983524481",""Longitude":"2,11216182538781",""Manufacturer":"LANACCESS","Connection":{"Address"):10.137.229.132,"Multicast address":				239.137.229.132,"User":hello,"Password":world,"HTTP port":80,"ONVIF port":80,"RTSP port":554},"PTZ protocol":{"Protocol"):		Plettack,"Address":			16,"Port":8,"Serial settings":1200,8,E,1}}},</v>
      </c>
    </row>
    <row r="435" spans="1:14" x14ac:dyDescent="0.2">
      <c r="A435" s="47">
        <v>5823</v>
      </c>
      <c r="B435" t="s">
        <v>3392</v>
      </c>
      <c r="C435" t="s">
        <v>3393</v>
      </c>
      <c r="D435" t="s">
        <v>3394</v>
      </c>
      <c r="E435" t="s">
        <v>3395</v>
      </c>
      <c r="F435" t="s">
        <v>3396</v>
      </c>
      <c r="N435" t="str">
        <f t="shared" si="6"/>
        <v>[{"Camera Information":{"Identifier":"camera.5823","Number":5823,"Group":C-58,"Name":C-58 11,725 Sant Quirze,"Location":ACCESSOS NORD,"Description":C-58 11,725 Sant Quirze,"Symbol":"Fixed camera","Owner":"SCT","Municipality":"Sant Quirze del Vallès","Kilometric Point":"11,725","Road":"C-58","Direction":"CRE","Latitude":"41,5212211036884",""Longitude":"2,09754639664264",""Manufacturer":"LANACCESS","Connection":{"Address"):10.137.229.133,"Multicast address":				239.137.229.133,"User":hello,"Password":world,"HTTP port":80,"ONVIF port":80,"RTSP port":554},"PTZ protocol":{"Protocol"):		Plettack,"Address":			19,"Port":8,"Serial settings":1200,8,E,1}}},</v>
      </c>
    </row>
    <row r="436" spans="1:14" x14ac:dyDescent="0.2">
      <c r="A436" s="47">
        <v>5824</v>
      </c>
      <c r="B436" t="s">
        <v>3397</v>
      </c>
      <c r="C436" t="s">
        <v>3398</v>
      </c>
      <c r="D436" t="s">
        <v>3399</v>
      </c>
      <c r="E436" t="s">
        <v>3400</v>
      </c>
      <c r="F436" t="s">
        <v>3401</v>
      </c>
      <c r="N436" t="str">
        <f t="shared" si="6"/>
        <v>[{"Camera Information":{"Identifier":"camera.5824","Number":5824,"Group":C-58,"Name":C-58 15,5 Sant Quirze,"Location":ACCESSOS NORD,"Description":C-58 15,5 Sant Quirze,"Symbol":"Fixed camera","Owner":"SCT","Municipality":"Sant Quirze del Vallès","Kilometric Point":"15,5","Road":"C-58","Direction":"DEC","Latitude":"41,5430588744838",""Longitude":"2,06971381537951",""Manufacturer":"LANACCESS","Connection":{"Address"):10.137.229.134,"Multicast address":				239.137.229.134,"User":hello,"Password":world,"HTTP port":80,"ONVIF port":80,"RTSP port":554},"PTZ protocol":{"Protocol"):		Plettack,"Address":			20,"Port":8,"Serial settings":1200,8,E,1}}},</v>
      </c>
    </row>
    <row r="437" spans="1:14" x14ac:dyDescent="0.2">
      <c r="A437" s="47">
        <v>5825</v>
      </c>
      <c r="B437" t="s">
        <v>3402</v>
      </c>
      <c r="C437" t="s">
        <v>3403</v>
      </c>
      <c r="D437" t="s">
        <v>3404</v>
      </c>
      <c r="E437" t="s">
        <v>3405</v>
      </c>
      <c r="F437" t="s">
        <v>3406</v>
      </c>
      <c r="N437" t="str">
        <f t="shared" si="6"/>
        <v>[{"Camera Information":{"Identifier":"camera.5825","Number":5825,"Group":C-58,"Name":C-58 17,75 Terrassa,"Location":ACCESSOS NORD,"Description":C-58 17,75 Terrassa,"Symbol":"Fixed camera","Owner":"SCT","Municipality":"Terrassa","Kilometric Point":"17,75","Road":"C-58","Direction":"DEC","Latitude":"41,5437216334109",""Longitude":"2,04224203416728",""Manufacturer":"LANACCESS","Connection":{"Address"):10.137.229.135,"Multicast address":				239.137.229.135,"User":hello,"Password":world,"HTTP port":80,"ONVIF port":80,"RTSP port":554},"PTZ protocol":{"Protocol"):		Plettack,"Address":			28,"Port":8,"Serial settings":1200,8,E,1}}},</v>
      </c>
    </row>
    <row r="438" spans="1:14" x14ac:dyDescent="0.2">
      <c r="A438" s="47">
        <v>1501</v>
      </c>
      <c r="B438" t="s">
        <v>3407</v>
      </c>
      <c r="C438" t="s">
        <v>3408</v>
      </c>
      <c r="D438" t="s">
        <v>3409</v>
      </c>
      <c r="E438" t="s">
        <v>3410</v>
      </c>
      <c r="F438" t="s">
        <v>1730</v>
      </c>
      <c r="N438" t="str">
        <f t="shared" si="6"/>
        <v>[{"Camera Information":{"Identifier":"camera.1501","Number":1501,"Group":C-15,"Name":C-15 1 C-15 1,000,"Location":A-2,"Description":C-15 1 C-15 1,000,"Symbol":"Fixed camera","Owner":"Eix Diagonal","Municipality":"","Kilometric Point":"1","Road":"C-15","Direction":"","Latitude":"",""Longitude":"",""Manufacturer":" VG4 AutoDome","Connection":{"Address"):172.28.5.1,"Multicast address":				225.1.5.1,"User":,"Password":,"HTTP port":,"ONVIF port":,"RTSP port":},"PTZ protocol":{"Protocol"):		Ultrak,"Address":			1,"Port":2222,"Serial settings":1200,8,E,1}}},</v>
      </c>
    </row>
    <row r="439" spans="1:14" x14ac:dyDescent="0.2">
      <c r="A439" s="47">
        <v>1511</v>
      </c>
      <c r="B439" t="s">
        <v>3411</v>
      </c>
      <c r="C439" t="s">
        <v>3412</v>
      </c>
      <c r="D439" t="s">
        <v>1728</v>
      </c>
      <c r="E439" t="s">
        <v>3413</v>
      </c>
      <c r="F439" t="s">
        <v>1730</v>
      </c>
      <c r="N439" t="str">
        <f t="shared" si="6"/>
        <v>[{"Camera Information":{"Identifier":"camera.1511","Number":1511,"Group":C-15,"Name":C-15 14 C-15 14,000,"Location":A-2,"Description":C-15 14 C-15 14,000,"Symbol":"Fixed camera","Owner":"Eix Diagonal","Municipality":"","Kilometric Point":"14","Road":"C-15","Direction":"","Latitude":"",""Longitude":"",""Manufacturer":"VG4 AutoDome","Connection":{"Address"):172.28.5.1,"Multicast address":				225.1.5.14,"User":,"Password":,"HTTP port":,"ONVIF port":,"RTSP port":},"PTZ protocol":{"Protocol"):		Ultrak,"Address":			1,"Port":2222,"Serial settings":1200,8,E,1}}},</v>
      </c>
    </row>
    <row r="440" spans="1:14" x14ac:dyDescent="0.2">
      <c r="A440" s="47">
        <v>1509</v>
      </c>
      <c r="B440" t="s">
        <v>3414</v>
      </c>
      <c r="C440" t="s">
        <v>3415</v>
      </c>
      <c r="D440" t="s">
        <v>1728</v>
      </c>
      <c r="E440" t="s">
        <v>3416</v>
      </c>
      <c r="F440" t="s">
        <v>1730</v>
      </c>
      <c r="N440" t="str">
        <f t="shared" si="6"/>
        <v>[{"Camera Information":{"Identifier":"camera.1509","Number":1509,"Group":C-15,"Name":C-15 11 C-15 11,000,"Location":A-2,"Description":C-15 11 C-15 11,000,"Symbol":"Fixed camera","Owner":"Eix Diagonal","Municipality":"","Kilometric Point":"11","Road":"C-15","Direction":"","Latitude":"",""Longitude":"",""Manufacturer":"VG4 AutoDome","Connection":{"Address"):172.28.5.11,"Multicast address":				225.1.5.11,"User":,"Password":,"HTTP port":,"ONVIF port":,"RTSP port":},"PTZ protocol":{"Protocol"):		Ultrak,"Address":			1,"Port":2222,"Serial settings":1200,8,E,1}}},</v>
      </c>
    </row>
    <row r="441" spans="1:14" x14ac:dyDescent="0.2">
      <c r="A441" s="47">
        <v>1510</v>
      </c>
      <c r="B441" t="s">
        <v>3417</v>
      </c>
      <c r="C441" t="s">
        <v>3418</v>
      </c>
      <c r="D441" t="s">
        <v>1728</v>
      </c>
      <c r="E441" t="s">
        <v>3419</v>
      </c>
      <c r="F441" t="s">
        <v>1730</v>
      </c>
      <c r="N441" t="str">
        <f t="shared" si="6"/>
        <v>[{"Camera Information":{"Identifier":"camera.1510","Number":1510,"Group":C-15,"Name":C-15 12 C-15 12,000,"Location":A-2,"Description":C-15 12 C-15 12,000,"Symbol":"Fixed camera","Owner":"Eix Diagonal","Municipality":"","Kilometric Point":"12","Road":"C-15","Direction":"","Latitude":"",""Longitude":"",""Manufacturer":"VG4 AutoDome","Connection":{"Address"):172.28.5.12,"Multicast address":				225.1.5.12,"User":,"Password":,"HTTP port":,"ONVIF port":,"RTSP port":},"PTZ protocol":{"Protocol"):		Ultrak,"Address":			1,"Port":2222,"Serial settings":1200,8,E,1}}},</v>
      </c>
    </row>
    <row r="442" spans="1:14" x14ac:dyDescent="0.2">
      <c r="A442" s="47">
        <v>1512</v>
      </c>
      <c r="B442" t="s">
        <v>3420</v>
      </c>
      <c r="C442" t="s">
        <v>3421</v>
      </c>
      <c r="D442" t="s">
        <v>1728</v>
      </c>
      <c r="E442" t="s">
        <v>3422</v>
      </c>
      <c r="F442" t="s">
        <v>1730</v>
      </c>
      <c r="N442" t="str">
        <f t="shared" si="6"/>
        <v>[{"Camera Information":{"Identifier":"camera.1512","Number":1512,"Group":C-15,"Name":C-15 15 C-15 15,000,"Location":A-2,"Description":C-15 15 C-15 15,000,"Symbol":"Fixed camera","Owner":"Eix Diagonal","Municipality":"","Kilometric Point":"15","Road":"C-15","Direction":"","Latitude":"",""Longitude":"",""Manufacturer":"VG4 AutoDome","Connection":{"Address"):172.28.5.15,"Multicast address":				225.1.5.15,"User":,"Password":,"HTTP port":,"ONVIF port":,"RTSP port":},"PTZ protocol":{"Protocol"):		Ultrak,"Address":			1,"Port":2222,"Serial settings":1200,8,E,1}}},</v>
      </c>
    </row>
    <row r="443" spans="1:14" x14ac:dyDescent="0.2">
      <c r="A443" s="47">
        <v>1513</v>
      </c>
      <c r="B443" t="s">
        <v>3423</v>
      </c>
      <c r="C443" t="s">
        <v>3424</v>
      </c>
      <c r="D443" t="s">
        <v>1728</v>
      </c>
      <c r="E443" t="s">
        <v>3425</v>
      </c>
      <c r="F443" t="s">
        <v>1730</v>
      </c>
      <c r="N443" t="str">
        <f t="shared" si="6"/>
        <v>[{"Camera Information":{"Identifier":"camera.1513","Number":1513,"Group":C-15,"Name":C-15 16 C-15 16,000,"Location":A-2,"Description":C-15 16 C-15 16,000,"Symbol":"Fixed camera","Owner":"Eix Diagonal","Municipality":"","Kilometric Point":"16","Road":"C-15","Direction":"","Latitude":"",""Longitude":"",""Manufacturer":"VG4 AutoDome","Connection":{"Address"):172.28.5.16,"Multicast address":				225.1.5.16,"User":,"Password":,"HTTP port":,"ONVIF port":,"RTSP port":},"PTZ protocol":{"Protocol"):		Ultrak,"Address":			1,"Port":2222,"Serial settings":1200,8,E,1}}},</v>
      </c>
    </row>
    <row r="444" spans="1:14" x14ac:dyDescent="0.2">
      <c r="A444" s="47">
        <v>1514</v>
      </c>
      <c r="B444" t="s">
        <v>3426</v>
      </c>
      <c r="C444" t="s">
        <v>3427</v>
      </c>
      <c r="D444" t="s">
        <v>1728</v>
      </c>
      <c r="E444" t="s">
        <v>3428</v>
      </c>
      <c r="F444" t="s">
        <v>1730</v>
      </c>
      <c r="N444" t="str">
        <f t="shared" si="6"/>
        <v>[{"Camera Information":{"Identifier":"camera.1514","Number":1514,"Group":C-15,"Name":C-15 18 C-15 18,000,"Location":A-2,"Description":C-15 18 C-15 18,000,"Symbol":"Fixed camera","Owner":"Eix Diagonal","Municipality":"","Kilometric Point":"18","Road":"C-15","Direction":"","Latitude":"",""Longitude":"",""Manufacturer":"VG4 AutoDome","Connection":{"Address"):172.28.5.18,"Multicast address":				225.1.5.18,"User":,"Password":,"HTTP port":,"ONVIF port":,"RTSP port":},"PTZ protocol":{"Protocol"):		Ultrak,"Address":			1,"Port":2222,"Serial settings":1200,8,E,1}}},</v>
      </c>
    </row>
    <row r="445" spans="1:14" x14ac:dyDescent="0.2">
      <c r="A445" s="47">
        <v>1516</v>
      </c>
      <c r="B445" t="s">
        <v>3429</v>
      </c>
      <c r="C445" t="s">
        <v>3430</v>
      </c>
      <c r="D445" t="s">
        <v>1728</v>
      </c>
      <c r="E445" t="s">
        <v>3431</v>
      </c>
      <c r="F445" t="s">
        <v>3432</v>
      </c>
      <c r="N445" t="str">
        <f t="shared" si="6"/>
        <v>[{"Camera Information":{"Identifier":"camera.1516","Number":1516,"Group":C-15,"Name":C-15 19,5 C-15 19,500,"Location":A-2,"Description":C-15 19,5 C-15 19,500,"Symbol":"Fixed camera","Owner":"Eix Diagonal","Municipality":"","Kilometric Point":"19,5","Road":"C-15","Direction":"","Latitude":"",""Longitude":"",""Manufacturer":"VG4 AutoDome","Connection":{"Address"):172.28.5.19,"Multicast address":				225.1.5.19,"User":,"Password":,"HTTP port":,"ONVIF port":,"RTSP port":},"PTZ protocol":{"Protocol"):		,"Address":			1,"Port":2222,"Serial settings":1200,8,E,1}}},</v>
      </c>
    </row>
    <row r="446" spans="1:14" x14ac:dyDescent="0.2">
      <c r="A446" s="47">
        <v>1515</v>
      </c>
      <c r="B446" t="s">
        <v>3433</v>
      </c>
      <c r="C446" t="s">
        <v>3434</v>
      </c>
      <c r="D446" t="s">
        <v>1728</v>
      </c>
      <c r="E446" t="s">
        <v>3435</v>
      </c>
      <c r="F446" t="s">
        <v>1730</v>
      </c>
      <c r="N446" t="str">
        <f t="shared" si="6"/>
        <v>[{"Camera Information":{"Identifier":"camera.1515","Number":1515,"Group":C-15,"Name":C-15 19 C-15 19,000,"Location":A-2,"Description":C-15 19 C-15 19,000,"Symbol":"Fixed camera","Owner":"Eix Diagonal","Municipality":"","Kilometric Point":"19","Road":"C-15","Direction":"","Latitude":"",""Longitude":"",""Manufacturer":"VG4 AutoDome","Connection":{"Address"):172.28.5.193,"Multicast address":				225.1.5.193,"User":,"Password":,"HTTP port":,"ONVIF port":,"RTSP port":},"PTZ protocol":{"Protocol"):		Ultrak,"Address":			1,"Port":2222,"Serial settings":1200,8,E,1}}},</v>
      </c>
    </row>
    <row r="447" spans="1:14" x14ac:dyDescent="0.2">
      <c r="A447" s="47">
        <v>1502</v>
      </c>
      <c r="B447" t="s">
        <v>3436</v>
      </c>
      <c r="C447" t="s">
        <v>3437</v>
      </c>
      <c r="D447" t="s">
        <v>1728</v>
      </c>
      <c r="E447" t="s">
        <v>3438</v>
      </c>
      <c r="F447" t="s">
        <v>1730</v>
      </c>
      <c r="N447" t="str">
        <f t="shared" si="6"/>
        <v>[{"Camera Information":{"Identifier":"camera.1502","Number":1502,"Group":C-15,"Name":C-15 2 C-15 2,000,"Location":A-2,"Description":C-15 2 C-15 2,000,"Symbol":"Fixed camera","Owner":"Eix Diagonal","Municipality":"","Kilometric Point":"2","Road":"C-15","Direction":"","Latitude":"",""Longitude":"",""Manufacturer":"VG4 AutoDome","Connection":{"Address"):172.28.5.2,"Multicast address":				225.1.5.2,"User":,"Password":,"HTTP port":,"ONVIF port":,"RTSP port":},"PTZ protocol":{"Protocol"):		Ultrak,"Address":			1,"Port":2222,"Serial settings":1200,8,E,1}}},</v>
      </c>
    </row>
    <row r="448" spans="1:14" x14ac:dyDescent="0.2">
      <c r="A448" s="47">
        <v>1517</v>
      </c>
      <c r="B448" t="s">
        <v>3439</v>
      </c>
      <c r="C448" t="s">
        <v>3440</v>
      </c>
      <c r="D448" t="s">
        <v>1728</v>
      </c>
      <c r="E448" t="s">
        <v>3441</v>
      </c>
      <c r="F448" t="s">
        <v>1730</v>
      </c>
      <c r="N448" t="str">
        <f t="shared" si="6"/>
        <v>[{"Camera Information":{"Identifier":"camera.1517","Number":1517,"Group":C-15,"Name":C-15 22 C-15 22,000,"Location":A-2,"Description":C-15 22 C-15 22,000,"Symbol":"Fixed camera","Owner":"Eix Diagonal","Municipality":"","Kilometric Point":"22","Road":"C-15","Direction":"","Latitude":"",""Longitude":"",""Manufacturer":"VG4 AutoDome","Connection":{"Address"):172.28.5.22,"Multicast address":				225.1.5.22,"User":,"Password":,"HTTP port":,"ONVIF port":,"RTSP port":},"PTZ protocol":{"Protocol"):		Ultrak,"Address":			1,"Port":2222,"Serial settings":1200,8,E,1}}},</v>
      </c>
    </row>
    <row r="449" spans="1:14" x14ac:dyDescent="0.2">
      <c r="A449" s="47">
        <v>1518</v>
      </c>
      <c r="B449" t="s">
        <v>3442</v>
      </c>
      <c r="C449" t="s">
        <v>3443</v>
      </c>
      <c r="D449" t="s">
        <v>1728</v>
      </c>
      <c r="E449" t="s">
        <v>3444</v>
      </c>
      <c r="F449" t="s">
        <v>1730</v>
      </c>
      <c r="N449" t="str">
        <f t="shared" si="6"/>
        <v>[{"Camera Information":{"Identifier":"camera.1518","Number":1518,"Group":C-15,"Name":C-15 24 C-15 24,000,"Location":A-2,"Description":C-15 24 C-15 24,000,"Symbol":"Fixed camera","Owner":"Eix Diagonal","Municipality":"","Kilometric Point":"24","Road":"C-15","Direction":"","Latitude":"",""Longitude":"",""Manufacturer":"VG4 AutoDome","Connection":{"Address"):172.28.5.24,"Multicast address":				225.1.5.24,"User":,"Password":,"HTTP port":,"ONVIF port":,"RTSP port":},"PTZ protocol":{"Protocol"):		Ultrak,"Address":			1,"Port":2222,"Serial settings":1200,8,E,1}}},</v>
      </c>
    </row>
    <row r="450" spans="1:14" x14ac:dyDescent="0.2">
      <c r="A450" s="47">
        <v>1519</v>
      </c>
      <c r="B450" t="s">
        <v>3445</v>
      </c>
      <c r="C450" t="s">
        <v>3446</v>
      </c>
      <c r="D450" t="s">
        <v>1728</v>
      </c>
      <c r="E450" t="s">
        <v>3447</v>
      </c>
      <c r="F450" t="s">
        <v>1730</v>
      </c>
      <c r="N450" t="str">
        <f t="shared" si="6"/>
        <v>[{"Camera Information":{"Identifier":"camera.1519","Number":1519,"Group":C-15,"Name":C-15 27 C-15 27,000,"Location":A-2,"Description":C-15 27 C-15 27,000,"Symbol":"Fixed camera","Owner":"Eix Diagonal","Municipality":"","Kilometric Point":"27","Road":"C-15","Direction":"","Latitude":"",""Longitude":"",""Manufacturer":"VG4 AutoDome","Connection":{"Address"):172.28.5.27,"Multicast address":				225.1.5.27,"User":,"Password":,"HTTP port":,"ONVIF port":,"RTSP port":},"PTZ protocol":{"Protocol"):		Ultrak,"Address":			1,"Port":2222,"Serial settings":1200,8,E,1}}},</v>
      </c>
    </row>
    <row r="451" spans="1:14" x14ac:dyDescent="0.2">
      <c r="A451" s="47">
        <v>1520</v>
      </c>
      <c r="B451" t="s">
        <v>3448</v>
      </c>
      <c r="C451" t="s">
        <v>3449</v>
      </c>
      <c r="D451" t="s">
        <v>1728</v>
      </c>
      <c r="E451" t="s">
        <v>3450</v>
      </c>
      <c r="F451" t="s">
        <v>1730</v>
      </c>
      <c r="N451" t="str">
        <f t="shared" ref="N451:N514" si="7">CONCATENATE(B451,C451,D451,E451,F451)</f>
        <v>[{"Camera Information":{"Identifier":"camera.1520","Number":1520,"Group":C-15,"Name":C-15 28 C-15 28,000,"Location":A-2,"Description":C-15 28 C-15 28,000,"Symbol":"Fixed camera","Owner":"Eix Diagonal","Municipality":"","Kilometric Point":"28","Road":"C-15","Direction":"","Latitude":"",""Longitude":"",""Manufacturer":"VG4 AutoDome","Connection":{"Address"):172.28.5.28,"Multicast address":				225.1.5.28,"User":,"Password":,"HTTP port":,"ONVIF port":,"RTSP port":},"PTZ protocol":{"Protocol"):		Ultrak,"Address":			1,"Port":2222,"Serial settings":1200,8,E,1}}},</v>
      </c>
    </row>
    <row r="452" spans="1:14" x14ac:dyDescent="0.2">
      <c r="A452" s="47">
        <v>1503</v>
      </c>
      <c r="B452" t="s">
        <v>3451</v>
      </c>
      <c r="C452" t="s">
        <v>3452</v>
      </c>
      <c r="D452" t="s">
        <v>1728</v>
      </c>
      <c r="E452" t="s">
        <v>3453</v>
      </c>
      <c r="F452" t="s">
        <v>1730</v>
      </c>
      <c r="N452" t="str">
        <f t="shared" si="7"/>
        <v>[{"Camera Information":{"Identifier":"camera.1503","Number":1503,"Group":C-15,"Name":C-15 3 C-15 3,000,"Location":A-2,"Description":C-15 3 C-15 3,000,"Symbol":"Fixed camera","Owner":"Eix Diagonal","Municipality":"","Kilometric Point":"3","Road":"C-15","Direction":"","Latitude":"",""Longitude":"",""Manufacturer":"VG4 AutoDome","Connection":{"Address"):172.28.5.3,"Multicast address":				225.1.5.3,"User":,"Password":,"HTTP port":,"ONVIF port":,"RTSP port":},"PTZ protocol":{"Protocol"):		Ultrak,"Address":			1,"Port":2222,"Serial settings":1200,8,E,1}}},</v>
      </c>
    </row>
    <row r="453" spans="1:14" x14ac:dyDescent="0.2">
      <c r="A453" s="47">
        <v>1521</v>
      </c>
      <c r="B453" t="s">
        <v>3454</v>
      </c>
      <c r="C453" t="s">
        <v>3455</v>
      </c>
      <c r="D453" t="s">
        <v>1728</v>
      </c>
      <c r="E453" t="s">
        <v>3456</v>
      </c>
      <c r="F453" t="s">
        <v>1730</v>
      </c>
      <c r="N453" t="str">
        <f t="shared" si="7"/>
        <v>[{"Camera Information":{"Identifier":"camera.1521","Number":1521,"Group":C-15,"Name":C-15 31 C-15 31,000,"Location":A-2,"Description":C-15 31 C-15 31,000,"Symbol":"Fixed camera","Owner":"Eix Diagonal","Municipality":"","Kilometric Point":"31","Road":"C-15","Direction":"","Latitude":"",""Longitude":"",""Manufacturer":"VG4 AutoDome","Connection":{"Address"):172.28.5.31,"Multicast address":				225.1.5.31,"User":,"Password":,"HTTP port":,"ONVIF port":,"RTSP port":},"PTZ protocol":{"Protocol"):		Ultrak,"Address":			1,"Port":2222,"Serial settings":1200,8,E,1}}},</v>
      </c>
    </row>
    <row r="454" spans="1:14" x14ac:dyDescent="0.2">
      <c r="A454" s="47">
        <v>1522</v>
      </c>
      <c r="B454" t="s">
        <v>3457</v>
      </c>
      <c r="C454" t="s">
        <v>3458</v>
      </c>
      <c r="D454" t="s">
        <v>1728</v>
      </c>
      <c r="E454" t="s">
        <v>3459</v>
      </c>
      <c r="F454" t="s">
        <v>1730</v>
      </c>
      <c r="N454" t="str">
        <f t="shared" si="7"/>
        <v>[{"Camera Information":{"Identifier":"camera.1522","Number":1522,"Group":C-15,"Name":C-15 32 C-15 32,000,"Location":A-2,"Description":C-15 32 C-15 32,000,"Symbol":"Fixed camera","Owner":"Eix Diagonal","Municipality":"","Kilometric Point":"32","Road":"C-15","Direction":"","Latitude":"",""Longitude":"",""Manufacturer":"VG4 AutoDome","Connection":{"Address"):172.28.5.32,"Multicast address":				225.1.5.32,"User":,"Password":,"HTTP port":,"ONVIF port":,"RTSP port":},"PTZ protocol":{"Protocol"):		Ultrak,"Address":			1,"Port":2222,"Serial settings":1200,8,E,1}}},</v>
      </c>
    </row>
    <row r="455" spans="1:14" x14ac:dyDescent="0.2">
      <c r="A455" s="47">
        <v>1523</v>
      </c>
      <c r="B455" t="s">
        <v>3460</v>
      </c>
      <c r="C455" t="s">
        <v>3461</v>
      </c>
      <c r="D455" t="s">
        <v>1728</v>
      </c>
      <c r="E455" t="s">
        <v>3462</v>
      </c>
      <c r="F455" t="s">
        <v>1730</v>
      </c>
      <c r="N455" t="str">
        <f t="shared" si="7"/>
        <v>[{"Camera Information":{"Identifier":"camera.1523","Number":1523,"Group":C-15,"Name":C-15 35 C-15 35,000,"Location":A-2,"Description":C-15 35 C-15 35,000,"Symbol":"Fixed camera","Owner":"Eix Diagonal","Municipality":"","Kilometric Point":"35","Road":"C-15","Direction":"","Latitude":"",""Longitude":"",""Manufacturer":"VG4 AutoDome","Connection":{"Address"):172.28.5.35,"Multicast address":				225.1.5.35,"User":,"Password":,"HTTP port":,"ONVIF port":,"RTSP port":},"PTZ protocol":{"Protocol"):		Ultrak,"Address":			1,"Port":2222,"Serial settings":1200,8,E,1}}},</v>
      </c>
    </row>
    <row r="456" spans="1:14" x14ac:dyDescent="0.2">
      <c r="A456" s="47">
        <v>1524</v>
      </c>
      <c r="B456" t="s">
        <v>3463</v>
      </c>
      <c r="C456" t="s">
        <v>3464</v>
      </c>
      <c r="D456" t="s">
        <v>1728</v>
      </c>
      <c r="E456" t="s">
        <v>3465</v>
      </c>
      <c r="F456" t="s">
        <v>1730</v>
      </c>
      <c r="N456" t="str">
        <f t="shared" si="7"/>
        <v>[{"Camera Information":{"Identifier":"camera.1524","Number":1524,"Group":C-15,"Name":C-15 36 C-15 36,000,"Location":A-2,"Description":C-15 36 C-15 36,000,"Symbol":"Fixed camera","Owner":"Eix Diagonal","Municipality":"","Kilometric Point":"36","Road":"C-15","Direction":"","Latitude":"",""Longitude":"",""Manufacturer":"VG4 AutoDome","Connection":{"Address"):172.28.5.36,"Multicast address":				225.1.5.36,"User":,"Password":,"HTTP port":,"ONVIF port":,"RTSP port":},"PTZ protocol":{"Protocol"):		Ultrak,"Address":			1,"Port":2222,"Serial settings":1200,8,E,1}}},</v>
      </c>
    </row>
    <row r="457" spans="1:14" x14ac:dyDescent="0.2">
      <c r="A457" s="47">
        <v>1525</v>
      </c>
      <c r="B457" t="s">
        <v>3466</v>
      </c>
      <c r="C457" t="s">
        <v>3467</v>
      </c>
      <c r="D457" t="s">
        <v>1728</v>
      </c>
      <c r="E457" t="s">
        <v>3468</v>
      </c>
      <c r="F457" t="s">
        <v>1730</v>
      </c>
      <c r="N457" t="str">
        <f t="shared" si="7"/>
        <v>[{"Camera Information":{"Identifier":"camera.1525","Number":1525,"Group":C-15,"Name":C-15 37 C-15 37,000,"Location":A-2,"Description":C-15 37 C-15 37,000,"Symbol":"Fixed camera","Owner":"Eix Diagonal","Municipality":"","Kilometric Point":"37","Road":"C-15","Direction":"","Latitude":"",""Longitude":"",""Manufacturer":"VG4 AutoDome","Connection":{"Address"):172.28.5.37,"Multicast address":				225.1.5.37,"User":,"Password":,"HTTP port":,"ONVIF port":,"RTSP port":},"PTZ protocol":{"Protocol"):		Ultrak,"Address":			1,"Port":2222,"Serial settings":1200,8,E,1}}},</v>
      </c>
    </row>
    <row r="458" spans="1:14" x14ac:dyDescent="0.2">
      <c r="A458" s="47">
        <v>1526</v>
      </c>
      <c r="B458" t="s">
        <v>3469</v>
      </c>
      <c r="C458" t="s">
        <v>3470</v>
      </c>
      <c r="D458" t="s">
        <v>1728</v>
      </c>
      <c r="E458" t="s">
        <v>3471</v>
      </c>
      <c r="F458" t="s">
        <v>1730</v>
      </c>
      <c r="N458" t="str">
        <f t="shared" si="7"/>
        <v>[{"Camera Information":{"Identifier":"camera.1526","Number":1526,"Group":C-15,"Name":C-15 39 C-15 39,000,"Location":A-2,"Description":C-15 39 C-15 39,000,"Symbol":"Fixed camera","Owner":"Eix Diagonal","Municipality":"","Kilometric Point":"39","Road":"C-15","Direction":"","Latitude":"",""Longitude":"",""Manufacturer":"VG4 AutoDome","Connection":{"Address"):172.28.5.39,"Multicast address":				225.1.5.39,"User":,"Password":,"HTTP port":,"ONVIF port":,"RTSP port":},"PTZ protocol":{"Protocol"):		Ultrak,"Address":			1,"Port":2222,"Serial settings":1200,8,E,1}}},</v>
      </c>
    </row>
    <row r="459" spans="1:14" x14ac:dyDescent="0.2">
      <c r="A459" s="47">
        <v>1504</v>
      </c>
      <c r="B459" t="s">
        <v>3472</v>
      </c>
      <c r="C459" t="s">
        <v>3473</v>
      </c>
      <c r="D459" t="s">
        <v>1728</v>
      </c>
      <c r="E459" t="s">
        <v>3474</v>
      </c>
      <c r="F459" t="s">
        <v>1730</v>
      </c>
      <c r="N459" t="str">
        <f t="shared" si="7"/>
        <v>[{"Camera Information":{"Identifier":"camera.1504","Number":1504,"Group":C-15,"Name":C-15 4 C-15 4,000,"Location":A-2,"Description":C-15 4 C-15 4,000,"Symbol":"Fixed camera","Owner":"Eix Diagonal","Municipality":"","Kilometric Point":"4","Road":"C-15","Direction":"","Latitude":"",""Longitude":"",""Manufacturer":"VG4 AutoDome","Connection":{"Address"):172.28.5.4,"Multicast address":				225.1.5.4,"User":,"Password":,"HTTP port":,"ONVIF port":,"RTSP port":},"PTZ protocol":{"Protocol"):		Ultrak,"Address":			1,"Port":2222,"Serial settings":1200,8,E,1}}},</v>
      </c>
    </row>
    <row r="460" spans="1:14" x14ac:dyDescent="0.2">
      <c r="A460" s="47">
        <v>1527</v>
      </c>
      <c r="B460" t="s">
        <v>3475</v>
      </c>
      <c r="C460" t="s">
        <v>3476</v>
      </c>
      <c r="D460" t="s">
        <v>1728</v>
      </c>
      <c r="E460" t="s">
        <v>3477</v>
      </c>
      <c r="F460" t="s">
        <v>1730</v>
      </c>
      <c r="N460" t="str">
        <f t="shared" si="7"/>
        <v>[{"Camera Information":{"Identifier":"camera.1527","Number":1527,"Group":C-15,"Name":C-15 40 C-15 40,000,"Location":A-2,"Description":C-15 40 C-15 40,000,"Symbol":"Fixed camera","Owner":"Eix Diagonal","Municipality":"","Kilometric Point":"40","Road":"C-15","Direction":"","Latitude":"",""Longitude":"",""Manufacturer":"VG4 AutoDome","Connection":{"Address"):172.28.5.40,"Multicast address":				225.1.5.40,"User":,"Password":,"HTTP port":,"ONVIF port":,"RTSP port":},"PTZ protocol":{"Protocol"):		Ultrak,"Address":			1,"Port":2222,"Serial settings":1200,8,E,1}}},</v>
      </c>
    </row>
    <row r="461" spans="1:14" x14ac:dyDescent="0.2">
      <c r="A461" s="47">
        <v>1528</v>
      </c>
      <c r="B461" t="s">
        <v>3478</v>
      </c>
      <c r="C461" t="s">
        <v>3479</v>
      </c>
      <c r="D461" t="s">
        <v>1728</v>
      </c>
      <c r="E461" t="s">
        <v>3480</v>
      </c>
      <c r="F461" t="s">
        <v>1730</v>
      </c>
      <c r="N461" t="str">
        <f t="shared" si="7"/>
        <v>[{"Camera Information":{"Identifier":"camera.1528","Number":1528,"Group":C-15,"Name":C-15 43 C-15 43,000,"Location":A-2,"Description":C-15 43 C-15 43,000,"Symbol":"Fixed camera","Owner":"Eix Diagonal","Municipality":"","Kilometric Point":"43","Road":"C-15","Direction":"","Latitude":"",""Longitude":"",""Manufacturer":"VG4 AutoDome","Connection":{"Address"):172.28.5.43,"Multicast address":				225.1.5.43,"User":,"Password":,"HTTP port":,"ONVIF port":,"RTSP port":},"PTZ protocol":{"Protocol"):		Ultrak,"Address":			1,"Port":2222,"Serial settings":1200,8,E,1}}},</v>
      </c>
    </row>
    <row r="462" spans="1:14" x14ac:dyDescent="0.2">
      <c r="A462" s="47">
        <v>1505</v>
      </c>
      <c r="B462" t="s">
        <v>3481</v>
      </c>
      <c r="C462" t="s">
        <v>3482</v>
      </c>
      <c r="D462" t="s">
        <v>1728</v>
      </c>
      <c r="E462" t="s">
        <v>3483</v>
      </c>
      <c r="F462" t="s">
        <v>1730</v>
      </c>
      <c r="N462" t="str">
        <f t="shared" si="7"/>
        <v>[{"Camera Information":{"Identifier":"camera.1505","Number":1505,"Group":C-15,"Name":C-15 5 C-15 5,000,"Location":A-2,"Description":C-15 5 C-15 5,000,"Symbol":"Fixed camera","Owner":"Eix Diagonal","Municipality":"","Kilometric Point":"5","Road":"C-15","Direction":"","Latitude":"",""Longitude":"",""Manufacturer":"VG4 AutoDome","Connection":{"Address"):172.28.5.5,"Multicast address":				225.1.5.5,"User":,"Password":,"HTTP port":,"ONVIF port":,"RTSP port":},"PTZ protocol":{"Protocol"):		Ultrak,"Address":			1,"Port":2222,"Serial settings":1200,8,E,1}}},</v>
      </c>
    </row>
    <row r="463" spans="1:14" x14ac:dyDescent="0.2">
      <c r="A463" s="47">
        <v>1506</v>
      </c>
      <c r="B463" t="s">
        <v>3484</v>
      </c>
      <c r="C463" t="s">
        <v>3485</v>
      </c>
      <c r="D463" t="s">
        <v>1728</v>
      </c>
      <c r="E463" t="s">
        <v>3486</v>
      </c>
      <c r="F463" t="s">
        <v>1730</v>
      </c>
      <c r="N463" t="str">
        <f t="shared" si="7"/>
        <v>[{"Camera Information":{"Identifier":"camera.1506","Number":1506,"Group":C-15,"Name":C-15 6 C-15 6,000,"Location":A-2,"Description":C-15 6 C-15 6,000,"Symbol":"Fixed camera","Owner":"Eix Diagonal","Municipality":"","Kilometric Point":"6","Road":"C-15","Direction":"","Latitude":"",""Longitude":"",""Manufacturer":"VG4 AutoDome","Connection":{"Address"):172.28.5.6,"Multicast address":				225.1.5.6,"User":,"Password":,"HTTP port":,"ONVIF port":,"RTSP port":},"PTZ protocol":{"Protocol"):		Ultrak,"Address":			1,"Port":2222,"Serial settings":1200,8,E,1}}},</v>
      </c>
    </row>
    <row r="464" spans="1:14" x14ac:dyDescent="0.2">
      <c r="A464" s="47">
        <v>3701</v>
      </c>
      <c r="B464" t="s">
        <v>3487</v>
      </c>
      <c r="C464" t="s">
        <v>3488</v>
      </c>
      <c r="D464" t="s">
        <v>1728</v>
      </c>
      <c r="E464" t="s">
        <v>3489</v>
      </c>
      <c r="F464" t="s">
        <v>1730</v>
      </c>
      <c r="N464" t="str">
        <f t="shared" si="7"/>
        <v>[{"Camera Information":{"Identifier":"camera.3701","Number":3701,"Group":C-37,"Name":C-37 69 C-37 69,000,"Location":A-2,"Description":C-37 69 C-37 69,000,"Symbol":"Fixed camera","Owner":"Eix Diagonal","Municipality":"","Kilometric Point":"69","Road":"C-37","Direction":"","Latitude":"",""Longitude":"",""Manufacturer":"VG4 AutoDome","Connection":{"Address"):172.28.5.69,"Multicast address":				225.1.5.69,"User":,"Password":,"HTTP port":,"ONVIF port":,"RTSP port":},"PTZ protocol":{"Protocol"):		Ultrak,"Address":			1,"Port":2222,"Serial settings":1200,8,E,1}}},</v>
      </c>
    </row>
    <row r="465" spans="1:14" x14ac:dyDescent="0.2">
      <c r="A465" s="47">
        <v>3702</v>
      </c>
      <c r="B465" t="s">
        <v>3490</v>
      </c>
      <c r="C465" t="s">
        <v>3491</v>
      </c>
      <c r="D465" t="s">
        <v>1728</v>
      </c>
      <c r="E465" t="s">
        <v>3492</v>
      </c>
      <c r="F465" t="s">
        <v>1730</v>
      </c>
      <c r="N465" t="str">
        <f t="shared" si="7"/>
        <v>[{"Camera Information":{"Identifier":"camera.3702","Number":3702,"Group":C-37,"Name":C-37 70 C-37 70,000,"Location":A-2,"Description":C-37 70 C-37 70,000,"Symbol":"Fixed camera","Owner":"Eix Diagonal","Municipality":"","Kilometric Point":"70","Road":"C-37","Direction":"","Latitude":"",""Longitude":"",""Manufacturer":"VG4 AutoDome","Connection":{"Address"):172.28.5.70,"Multicast address":				225.1.5.70,"User":,"Password":,"HTTP port":,"ONVIF port":,"RTSP port":},"PTZ protocol":{"Protocol"):		Ultrak,"Address":			1,"Port":2222,"Serial settings":1200,8,E,1}}},</v>
      </c>
    </row>
    <row r="466" spans="1:14" x14ac:dyDescent="0.2">
      <c r="A466" s="47">
        <v>3703</v>
      </c>
      <c r="B466" t="s">
        <v>3493</v>
      </c>
      <c r="C466" t="s">
        <v>3494</v>
      </c>
      <c r="D466" t="s">
        <v>1728</v>
      </c>
      <c r="E466" t="s">
        <v>3495</v>
      </c>
      <c r="F466" t="s">
        <v>1730</v>
      </c>
      <c r="N466" t="str">
        <f t="shared" si="7"/>
        <v>[{"Camera Information":{"Identifier":"camera.3703","Number":3703,"Group":C-37,"Name":C-37 72 C-37 72,000,"Location":A-2,"Description":C-37 72 C-37 72,000,"Symbol":"Fixed camera","Owner":"Eix Diagonal","Municipality":"","Kilometric Point":"72","Road":"C-37","Direction":"","Latitude":"",""Longitude":"",""Manufacturer":"VG4 AutoDome","Connection":{"Address"):172.28.5.72,"Multicast address":				225.1.5.72,"User":,"Password":,"HTTP port":,"ONVIF port":,"RTSP port":},"PTZ protocol":{"Protocol"):		Ultrak,"Address":			1,"Port":2222,"Serial settings":1200,8,E,1}}},</v>
      </c>
    </row>
    <row r="467" spans="1:14" x14ac:dyDescent="0.2">
      <c r="A467" s="47">
        <v>3704</v>
      </c>
      <c r="B467" t="s">
        <v>3496</v>
      </c>
      <c r="C467" t="s">
        <v>3497</v>
      </c>
      <c r="D467" t="s">
        <v>1728</v>
      </c>
      <c r="E467" t="s">
        <v>3498</v>
      </c>
      <c r="F467" t="s">
        <v>1730</v>
      </c>
      <c r="N467" t="str">
        <f t="shared" si="7"/>
        <v>[{"Camera Information":{"Identifier":"camera.3704","Number":3704,"Group":C-37,"Name":C-37 74 C-37 74,000,"Location":A-2,"Description":C-37 74 C-37 74,000,"Symbol":"Fixed camera","Owner":"Eix Diagonal","Municipality":"","Kilometric Point":"74","Road":"C-37","Direction":"","Latitude":"",""Longitude":"",""Manufacturer":"VG4 AutoDome","Connection":{"Address"):172.28.5.74,"Multicast address":				225.1.5.74,"User":,"Password":,"HTTP port":,"ONVIF port":,"RTSP port":},"PTZ protocol":{"Protocol"):		Ultrak,"Address":			1,"Port":2222,"Serial settings":1200,8,E,1}}},</v>
      </c>
    </row>
    <row r="468" spans="1:14" x14ac:dyDescent="0.2">
      <c r="A468" s="47">
        <v>3705</v>
      </c>
      <c r="B468" t="s">
        <v>3499</v>
      </c>
      <c r="C468" t="s">
        <v>3500</v>
      </c>
      <c r="D468" t="s">
        <v>1728</v>
      </c>
      <c r="E468" t="s">
        <v>3501</v>
      </c>
      <c r="F468" t="s">
        <v>1730</v>
      </c>
      <c r="N468" t="str">
        <f t="shared" si="7"/>
        <v>[{"Camera Information":{"Identifier":"camera.3705","Number":3705,"Group":C-37,"Name":C-37 78 C-37 78,000,"Location":A-2,"Description":C-37 78 C-37 78,000,"Symbol":"Fixed camera","Owner":"Eix Diagonal","Municipality":"","Kilometric Point":"78","Road":"C-37","Direction":"","Latitude":"",""Longitude":"",""Manufacturer":"VG4 AutoDome","Connection":{"Address"):172.28.5.76,"Multicast address":				225.1.5.76,"User":,"Password":,"HTTP port":,"ONVIF port":,"RTSP port":},"PTZ protocol":{"Protocol"):		Ultrak,"Address":			1,"Port":2222,"Serial settings":1200,8,E,1}}},</v>
      </c>
    </row>
    <row r="469" spans="1:14" x14ac:dyDescent="0.2">
      <c r="A469" s="47">
        <v>3706</v>
      </c>
      <c r="B469" t="s">
        <v>3502</v>
      </c>
      <c r="C469" t="s">
        <v>3503</v>
      </c>
      <c r="D469" t="s">
        <v>1728</v>
      </c>
      <c r="E469" t="s">
        <v>3504</v>
      </c>
      <c r="F469" t="s">
        <v>1730</v>
      </c>
      <c r="N469" t="str">
        <f t="shared" si="7"/>
        <v>[{"Camera Information":{"Identifier":"camera.3706","Number":3706,"Group":C-37,"Name":C-37 79 C-37 79,000,"Location":A-2,"Description":C-37 79 C-37 79,000,"Symbol":"Fixed camera","Owner":"Eix Diagonal","Municipality":"","Kilometric Point":"79","Road":"C-37","Direction":"","Latitude":"",""Longitude":"",""Manufacturer":"VG4 AutoDome","Connection":{"Address"):172.28.5.79,"Multicast address":				225.1.5.79,"User":,"Password":,"HTTP port":,"ONVIF port":,"RTSP port":},"PTZ protocol":{"Protocol"):		Ultrak,"Address":			1,"Port":2222,"Serial settings":1200,8,E,1}}},</v>
      </c>
    </row>
    <row r="470" spans="1:14" x14ac:dyDescent="0.2">
      <c r="A470" s="47">
        <v>1508</v>
      </c>
      <c r="B470" t="s">
        <v>3505</v>
      </c>
      <c r="C470" t="s">
        <v>3506</v>
      </c>
      <c r="D470" t="s">
        <v>1728</v>
      </c>
      <c r="E470" t="s">
        <v>3507</v>
      </c>
      <c r="F470" t="s">
        <v>1730</v>
      </c>
      <c r="N470" t="str">
        <f t="shared" si="7"/>
        <v>[{"Camera Information":{"Identifier":"camera.1508","Number":1508,"Group":C-15,"Name":C-15 8 C-15 8,000,"Location":A-2,"Description":C-15 8 C-15 8,000,"Symbol":"Fixed camera","Owner":"Eix Diagonal","Municipality":"","Kilometric Point":"8","Road":"C-15","Direction":"","Latitude":"",""Longitude":"",""Manufacturer":"VG4 AutoDome","Connection":{"Address"):172.28.5.8,"Multicast address":				225.1.5.8,"User":,"Password":,"HTTP port":,"ONVIF port":,"RTSP port":},"PTZ protocol":{"Protocol"):		Ultrak,"Address":			1,"Port":2222,"Serial settings":1200,8,E,1}}},</v>
      </c>
    </row>
    <row r="471" spans="1:14" x14ac:dyDescent="0.2">
      <c r="A471" s="47">
        <v>3707</v>
      </c>
      <c r="B471" t="s">
        <v>3508</v>
      </c>
      <c r="C471" t="s">
        <v>3509</v>
      </c>
      <c r="D471" t="s">
        <v>1728</v>
      </c>
      <c r="E471" t="s">
        <v>3510</v>
      </c>
      <c r="F471" t="s">
        <v>1730</v>
      </c>
      <c r="N471" t="str">
        <f t="shared" si="7"/>
        <v>[{"Camera Information":{"Identifier":"camera.3707","Number":3707,"Group":C-37,"Name":C-37 80 C-37 80,000,"Location":A-2,"Description":C-37 80 C-37 80,000,"Symbol":"Fixed camera","Owner":"Eix Diagonal","Municipality":"","Kilometric Point":"80","Road":"C-37","Direction":"","Latitude":"",""Longitude":"",""Manufacturer":"VG4 AutoDome","Connection":{"Address"):172.28.5.80,"Multicast address":				225.1.5.80,"User":,"Password":,"HTTP port":,"ONVIF port":,"RTSP port":},"PTZ protocol":{"Protocol"):		Ultrak,"Address":			1,"Port":2222,"Serial settings":1200,8,E,1}}},</v>
      </c>
    </row>
    <row r="472" spans="1:14" x14ac:dyDescent="0.2">
      <c r="A472" s="47">
        <v>3708</v>
      </c>
      <c r="B472" t="s">
        <v>3511</v>
      </c>
      <c r="C472" t="s">
        <v>3512</v>
      </c>
      <c r="D472" t="s">
        <v>1728</v>
      </c>
      <c r="E472" t="s">
        <v>3513</v>
      </c>
      <c r="F472" t="s">
        <v>1730</v>
      </c>
      <c r="N472" t="str">
        <f t="shared" si="7"/>
        <v>[{"Camera Information":{"Identifier":"camera.3708","Number":3708,"Group":C-37,"Name":C-37 81 C-37 81,000,"Location":A-2,"Description":C-37 81 C-37 81,000,"Symbol":"Fixed camera","Owner":"Eix Diagonal","Municipality":"","Kilometric Point":"81","Road":"C-37","Direction":"","Latitude":"",""Longitude":"",""Manufacturer":"VG4 AutoDome","Connection":{"Address"):172.28.5.81,"Multicast address":				225.1.5.81,"User":,"Password":,"HTTP port":,"ONVIF port":,"RTSP port":},"PTZ protocol":{"Protocol"):		Ultrak,"Address":			1,"Port":2222,"Serial settings":1200,8,E,1}}},</v>
      </c>
    </row>
    <row r="473" spans="1:14" x14ac:dyDescent="0.2">
      <c r="A473" s="47">
        <v>3709</v>
      </c>
      <c r="B473" t="s">
        <v>3514</v>
      </c>
      <c r="C473" t="s">
        <v>3515</v>
      </c>
      <c r="D473" t="s">
        <v>1728</v>
      </c>
      <c r="E473" t="s">
        <v>3516</v>
      </c>
      <c r="F473" t="s">
        <v>1730</v>
      </c>
      <c r="N473" t="str">
        <f t="shared" si="7"/>
        <v>[{"Camera Information":{"Identifier":"camera.3709","Number":3709,"Group":C-37,"Name":C-37 86 C-37 86,000,"Location":A-2,"Description":C-37 86 C-37 86,000,"Symbol":"Fixed camera","Owner":"Eix Diagonal","Municipality":"","Kilometric Point":"86","Road":"C-37","Direction":"","Latitude":"",""Longitude":"",""Manufacturer":"VG4 AutoDome","Connection":{"Address"):172.28.5.86,"Multicast address":				225.1.5.86,"User":,"Password":,"HTTP port":,"ONVIF port":,"RTSP port":},"PTZ protocol":{"Protocol"):		Ultrak,"Address":			1,"Port":2222,"Serial settings":1200,8,E,1}}},</v>
      </c>
    </row>
    <row r="474" spans="1:14" x14ac:dyDescent="0.2">
      <c r="A474" s="47">
        <v>3710</v>
      </c>
      <c r="B474" t="s">
        <v>3517</v>
      </c>
      <c r="C474" t="s">
        <v>3518</v>
      </c>
      <c r="D474" t="s">
        <v>1728</v>
      </c>
      <c r="E474" t="s">
        <v>3519</v>
      </c>
      <c r="F474" t="s">
        <v>1730</v>
      </c>
      <c r="N474" t="str">
        <f t="shared" si="7"/>
        <v>[{"Camera Information":{"Identifier":"camera.3710","Number":3710,"Group":C-37,"Name":C-37 88 C-37 88,000,"Location":A-2,"Description":C-37 88 C-37 88,000,"Symbol":"Fixed camera","Owner":"Eix Diagonal","Municipality":"","Kilometric Point":"88","Road":"C-37","Direction":"","Latitude":"",""Longitude":"",""Manufacturer":"VG4 AutoDome","Connection":{"Address"):172.28.5.88,"Multicast address":				225.1.5.88,"User":,"Password":,"HTTP port":,"ONVIF port":,"RTSP port":},"PTZ protocol":{"Protocol"):		Ultrak,"Address":			1,"Port":2222,"Serial settings":1200,8,E,1}}},</v>
      </c>
    </row>
    <row r="475" spans="1:14" x14ac:dyDescent="0.2">
      <c r="A475" s="47">
        <v>3711</v>
      </c>
      <c r="B475" t="s">
        <v>3520</v>
      </c>
      <c r="C475" t="s">
        <v>3521</v>
      </c>
      <c r="D475" t="s">
        <v>1728</v>
      </c>
      <c r="E475" t="s">
        <v>3522</v>
      </c>
      <c r="F475" t="s">
        <v>1730</v>
      </c>
      <c r="N475" t="str">
        <f t="shared" si="7"/>
        <v>[{"Camera Information":{"Identifier":"camera.3711","Number":3711,"Group":C-37,"Name":C-37 90 C-37 90,000,"Location":A-2,"Description":C-37 90 C-37 90,000,"Symbol":"Fixed camera","Owner":"Eix Diagonal","Municipality":"","Kilometric Point":"90","Road":"C-37","Direction":"","Latitude":"",""Longitude":"",""Manufacturer":"VG4 AutoDome","Connection":{"Address"):172.28.5.90,"Multicast address":				225.1.5.90,"User":,"Password":,"HTTP port":,"ONVIF port":,"RTSP port":},"PTZ protocol":{"Protocol"):		Ultrak,"Address":			1,"Port":2222,"Serial settings":1200,8,E,1}}},</v>
      </c>
    </row>
    <row r="476" spans="1:14" x14ac:dyDescent="0.2">
      <c r="A476" s="47">
        <v>3712</v>
      </c>
      <c r="B476" t="s">
        <v>3523</v>
      </c>
      <c r="C476" t="s">
        <v>3524</v>
      </c>
      <c r="D476" t="s">
        <v>1728</v>
      </c>
      <c r="E476" t="s">
        <v>3525</v>
      </c>
      <c r="F476" t="s">
        <v>1730</v>
      </c>
      <c r="N476" t="str">
        <f t="shared" si="7"/>
        <v>[{"Camera Information":{"Identifier":"camera.3712","Number":3712,"Group":C-37,"Name":C-37 92 C-37 92,000,"Location":A-2,"Description":C-37 92 C-37 92,000,"Symbol":"Fixed camera","Owner":"Eix Diagonal","Municipality":"","Kilometric Point":"92","Road":"C-37","Direction":"","Latitude":"",""Longitude":"",""Manufacturer":"VG4 AutoDome","Connection":{"Address"):172.28.5.92,"Multicast address":				225.1.5.92,"User":,"Password":,"HTTP port":,"ONVIF port":,"RTSP port":},"PTZ protocol":{"Protocol"):		Ultrak,"Address":			1,"Port":2222,"Serial settings":1200,8,E,1}}},</v>
      </c>
    </row>
    <row r="477" spans="1:14" x14ac:dyDescent="0.2">
      <c r="A477" s="47">
        <v>1411</v>
      </c>
      <c r="B477" t="s">
        <v>3526</v>
      </c>
      <c r="C477" t="s">
        <v>3527</v>
      </c>
      <c r="D477" t="s">
        <v>1881</v>
      </c>
      <c r="E477" t="s">
        <v>3528</v>
      </c>
      <c r="F477" t="s">
        <v>1730</v>
      </c>
      <c r="N477" t="str">
        <f t="shared" si="7"/>
        <v>[{"Camera Information":{"Identifier":"camera.1411","Number":1411,"Group":C-14,"Name":C-14 11,365 C-14 11,365 Reus,"Location":C-14 (S),"Description":C-14 11,365 C-14 11,365 Reus,"Symbol":"Fixed camera","Owner":"Eix Diagonal","Municipality":"","Kilometric Point":"11,365","Road":"C-14","Direction":"","Latitude":"",""Longitude":"",""Manufacturer":"","Connection":{"Address"):192.168.0.25,"Multicast address":				225.2.0.25,"User":,"Password":,"HTTP port":,"ONVIF port":,"RTSP port":},"PTZ protocol":{"Protocol"):		Ultrak,"Address":			1,"Port":2222,"Serial settings":1200,8,E,1}}},</v>
      </c>
    </row>
    <row r="478" spans="1:14" x14ac:dyDescent="0.2">
      <c r="A478" s="47">
        <v>1412</v>
      </c>
      <c r="B478" t="s">
        <v>3529</v>
      </c>
      <c r="C478" t="s">
        <v>3530</v>
      </c>
      <c r="D478" t="s">
        <v>1881</v>
      </c>
      <c r="E478" t="s">
        <v>3531</v>
      </c>
      <c r="F478" t="s">
        <v>1730</v>
      </c>
      <c r="N478" t="str">
        <f t="shared" si="7"/>
        <v>[{"Camera Information":{"Identifier":"camera.1412","Number":1412,"Group":C-14,"Name":C-14 13,147 C-14 13,147 Reus,"Location":C-14 (S),"Description":C-14 13,147 C-14 13,147 Reus,"Symbol":"Fixed camera","Owner":"Eix Diagonal","Municipality":"","Kilometric Point":"13,147","Road":"C-14","Direction":"","Latitude":"",""Longitude":"",""Manufacturer":"","Connection":{"Address"):192.168.0.34,"Multicast address":				225.2.0.34,"User":,"Password":,"HTTP port":,"ONVIF port":,"RTSP port":},"PTZ protocol":{"Protocol"):		Ultrak,"Address":			1,"Port":2222,"Serial settings":1200,8,E,1}}},</v>
      </c>
    </row>
    <row r="479" spans="1:14" x14ac:dyDescent="0.2">
      <c r="A479" s="47">
        <v>1413</v>
      </c>
      <c r="B479" t="s">
        <v>3532</v>
      </c>
      <c r="C479" t="s">
        <v>3533</v>
      </c>
      <c r="D479" t="s">
        <v>1881</v>
      </c>
      <c r="E479" t="s">
        <v>3534</v>
      </c>
      <c r="F479" t="s">
        <v>1730</v>
      </c>
      <c r="N479" t="str">
        <f t="shared" si="7"/>
        <v>[{"Camera Information":{"Identifier":"camera.1413","Number":1413,"Group":C-14,"Name":C-14 14,485 C-14 14+485 Selva del Camp,"Location":C-14 (S),"Description":C-14 14,485 C-14 14+485 Selva del Camp,"Symbol":"Fixed camera","Owner":"Eix Diagonal","Municipality":"","Kilometric Point":"14,485","Road":"C-14","Direction":"","Latitude":"",""Longitude":"",""Manufacturer":"","Connection":{"Address"):192.168.0.42,"Multicast address":				225.2.0.42,"User":,"Password":,"HTTP port":,"ONVIF port":,"RTSP port":},"PTZ protocol":{"Protocol"):		Ultrak,"Address":			1,"Port":2222,"Serial settings":1200,8,E,1}}},</v>
      </c>
    </row>
    <row r="480" spans="1:14" x14ac:dyDescent="0.2">
      <c r="A480" s="47">
        <v>1414</v>
      </c>
      <c r="B480" t="s">
        <v>3535</v>
      </c>
      <c r="C480" t="s">
        <v>3536</v>
      </c>
      <c r="D480" t="s">
        <v>1881</v>
      </c>
      <c r="E480" t="s">
        <v>3537</v>
      </c>
      <c r="F480" t="s">
        <v>1730</v>
      </c>
      <c r="N480" t="str">
        <f t="shared" si="7"/>
        <v>[{"Camera Information":{"Identifier":"camera.1414","Number":1414,"Group":C-14,"Name":C-14 16,165 C-14 16,165 Masies Catalanes,"Location":C-14 (S),"Description":C-14 16,165 C-14 16,165 Masies Catalanes,"Symbol":"Fixed camera","Owner":"Eix Diagonal","Municipality":"","Kilometric Point":"16,165","Road":"C-14","Direction":"","Latitude":"",""Longitude":"",""Manufacturer":"","Connection":{"Address"):192.168.0.57,"Multicast address":				225.2.0.57,"User":,"Password":,"HTTP port":,"ONVIF port":,"RTSP port":},"PTZ protocol":{"Protocol"):		Ultrak,"Address":			1,"Port":2222,"Serial settings":1200,8,E,1}}},</v>
      </c>
    </row>
    <row r="481" spans="1:14" x14ac:dyDescent="0.2">
      <c r="A481" s="47">
        <v>1415</v>
      </c>
      <c r="B481" t="s">
        <v>3538</v>
      </c>
      <c r="C481" t="s">
        <v>3539</v>
      </c>
      <c r="D481" t="s">
        <v>1881</v>
      </c>
      <c r="E481" t="s">
        <v>3540</v>
      </c>
      <c r="F481" t="s">
        <v>1730</v>
      </c>
      <c r="N481" t="str">
        <f t="shared" si="7"/>
        <v>[{"Camera Information":{"Identifier":"camera.1415","Number":1415,"Group":C-14,"Name":C-14 18,247 C-14 18,247 Alcover,"Location":C-14 (S),"Description":C-14 18,247 C-14 18,247 Alcover,"Symbol":"Fixed camera","Owner":"Eix Diagonal","Municipality":"","Kilometric Point":"18,247","Road":"C-14","Direction":"","Latitude":"",""Longitude":"",""Manufacturer":"","Connection":{"Address"):192.168.0.66,"Multicast address":				225.2.0.66,"User":,"Password":,"HTTP port":,"ONVIF port":,"RTSP port":},"PTZ protocol":{"Protocol"):		Ultrak,"Address":			1,"Port":2222,"Serial settings":1200,8,E,1}}},</v>
      </c>
    </row>
    <row r="482" spans="1:14" x14ac:dyDescent="0.2">
      <c r="A482" s="47">
        <v>1416</v>
      </c>
      <c r="B482" t="s">
        <v>3541</v>
      </c>
      <c r="C482" t="s">
        <v>3542</v>
      </c>
      <c r="D482" t="s">
        <v>1881</v>
      </c>
      <c r="E482" t="s">
        <v>3543</v>
      </c>
      <c r="F482" t="s">
        <v>1730</v>
      </c>
      <c r="N482" t="str">
        <f t="shared" si="7"/>
        <v>[{"Camera Information":{"Identifier":"camera.1416","Number":1416,"Group":C-14,"Name":C-14 20,684 C-14 20,684 Alcover,"Location":C-14 (S),"Description":C-14 20,684 C-14 20,684 Alcover,"Symbol":"Fixed camera","Owner":"Eix Diagonal","Municipality":"","Kilometric Point":"20,684","Road":"C-14","Direction":"","Latitude":"",""Longitude":"",""Manufacturer":"","Connection":{"Address"):192.168.0.74,"Multicast address":				225.2.0.74,"User":,"Password":,"HTTP port":,"ONVIF port":,"RTSP port":},"PTZ protocol":{"Protocol"):		Ultrak,"Address":			1,"Port":2222,"Serial settings":1200,8,E,1}}},</v>
      </c>
    </row>
    <row r="483" spans="1:14" x14ac:dyDescent="0.2">
      <c r="A483" s="47">
        <v>1</v>
      </c>
      <c r="B483" t="s">
        <v>3544</v>
      </c>
      <c r="C483" t="s">
        <v>3545</v>
      </c>
      <c r="D483" t="s">
        <v>1690</v>
      </c>
      <c r="E483" t="s">
        <v>3546</v>
      </c>
      <c r="F483" t="s">
        <v>3547</v>
      </c>
      <c r="N483" t="str">
        <f t="shared" si="7"/>
        <v>[{"Camera Information":{"Identifier":"camera.1","Number":1,"Group":B-20,"Name":B-20 15,63 Meridiana,"Location":RONDES,"Description":B-20 15,63 Meridiana,"Symbol":"Fixed camera","Owner":"AJUNTAMENT","Municipality":"Barcelona","Kilometric Point":"15,63","Road":"B-20","Direction":"0","Latitude":"",""Longitude":"",""Manufacturer":"LANACCESS","Connection":{"Address"):192.168.47.201,"Multicast address":				224.168.47.201,"User":hello,"Password":world,"HTTP port":80,"ONVIF port":80,"RTSP port":554},"PTZ protocol":{"Protocol"):		LANACCESS,"Address":			1,"Port":2024,"Serial settings":1200,8,E,1}}},</v>
      </c>
    </row>
    <row r="484" spans="1:14" x14ac:dyDescent="0.2">
      <c r="A484" s="47">
        <v>2</v>
      </c>
      <c r="B484" t="s">
        <v>3548</v>
      </c>
      <c r="C484" t="s">
        <v>3549</v>
      </c>
      <c r="D484" t="s">
        <v>1690</v>
      </c>
      <c r="E484" t="s">
        <v>3550</v>
      </c>
      <c r="F484" t="s">
        <v>3551</v>
      </c>
      <c r="N484" t="str">
        <f t="shared" si="7"/>
        <v>[{"Camera Information":{"Identifier":"camera.2","Number":2,"Group":B-20,"Name":B-20 14,93 Via Julia,"Location":RONDES,"Description":B-20 14,93 Via Julia,"Symbol":"Fixed camera","Owner":"AJUNTAMENT","Municipality":"Barcelona","Kilometric Point":"14,93","Road":"B-20","Direction":"0","Latitude":"",""Longitude":"",""Manufacturer":"LANACCESS","Connection":{"Address"):192.168.47.202,"Multicast address":				224.168.47.202,"User":hello,"Password":world,"HTTP port":80,"ONVIF port":80,"RTSP port":554},"PTZ protocol":{"Protocol"):		LANACCESS,"Address":			2,"Port":2024,"Serial settings":1200,8,E,1}}},</v>
      </c>
    </row>
    <row r="485" spans="1:14" x14ac:dyDescent="0.2">
      <c r="A485" s="47">
        <v>3</v>
      </c>
      <c r="B485" t="s">
        <v>3552</v>
      </c>
      <c r="C485" t="s">
        <v>3553</v>
      </c>
      <c r="D485" t="s">
        <v>1690</v>
      </c>
      <c r="E485" t="s">
        <v>3554</v>
      </c>
      <c r="F485" t="s">
        <v>3555</v>
      </c>
      <c r="N485" t="str">
        <f t="shared" si="7"/>
        <v>[{"Camera Information":{"Identifier":"camera.3","Number":3,"Group":B-20,"Name":B-20 13,23 Valldaura,"Location":RONDES,"Description":B-20 13,23 Valldaura,"Symbol":"Fixed camera","Owner":"AJUNTAMENT","Municipality":"Barcelona","Kilometric Point":"13,23","Road":"B-20","Direction":"0","Latitude":"",""Longitude":"",""Manufacturer":"LANACCESS","Connection":{"Address"):192.168.47.203,"Multicast address":				224.168.47.203,"User":hello,"Password":world,"HTTP port":80,"ONVIF port":80,"RTSP port":554},"PTZ protocol":{"Protocol"):		LANACCESS,"Address":			3,"Port":2024,"Serial settings":1200,8,E,1}}},</v>
      </c>
    </row>
    <row r="486" spans="1:14" x14ac:dyDescent="0.2">
      <c r="A486" s="47">
        <v>4</v>
      </c>
      <c r="B486" t="s">
        <v>3556</v>
      </c>
      <c r="C486" t="s">
        <v>3557</v>
      </c>
      <c r="D486" t="s">
        <v>1690</v>
      </c>
      <c r="E486" t="s">
        <v>3558</v>
      </c>
      <c r="F486" t="s">
        <v>3559</v>
      </c>
      <c r="N486" t="str">
        <f t="shared" si="7"/>
        <v>[{"Camera Information":{"Identifier":"camera.4","Number":4,"Group":B-20,"Name":B-20 12,34 Velodrom,"Location":RONDES,"Description":B-20 12,34 Velodrom,"Symbol":"Fixed camera","Owner":"AJUNTAMENT","Municipality":"Barcelona","Kilometric Point":"12,34","Road":"B-20","Direction":"0","Latitude":"",""Longitude":"",""Manufacturer":"LANACCESS","Connection":{"Address"):192.168.47.204,"Multicast address":				224.168.47.204,"User":hello,"Password":world,"HTTP port":80,"ONVIF port":80,"RTSP port":554},"PTZ protocol":{"Protocol"):		LANACCESS,"Address":			4,"Port":2024,"Serial settings":1200,8,E,1}}},</v>
      </c>
    </row>
    <row r="487" spans="1:14" x14ac:dyDescent="0.2">
      <c r="A487" s="47">
        <v>5</v>
      </c>
      <c r="B487" t="s">
        <v>3560</v>
      </c>
      <c r="C487" t="s">
        <v>3561</v>
      </c>
      <c r="D487" t="s">
        <v>1690</v>
      </c>
      <c r="E487" t="s">
        <v>3562</v>
      </c>
      <c r="F487" t="s">
        <v>3563</v>
      </c>
      <c r="N487" t="str">
        <f t="shared" si="7"/>
        <v>[{"Camera Information":{"Identifier":"camera.5","Number":5,"Group":B-20,"Name":B-20 11,4 Vall d"Hebron,"Location":RONDES,"Description":B-20 11,4 Vall d"Hebron,"Symbol":"Fixed camera","Owner":"AJUNTAMENT","Municipality":"Barcelona","Kilometric Point":"11,4","Road":"B-20","Direction":"0","Latitude":"",""Longitude":"",""Manufacturer":"LANACCESS","Connection":{"Address"):192.168.47.205,"Multicast address":				224.168.47.205,"User":hello,"Password":world,"HTTP port":80,"ONVIF port":80,"RTSP port":554},"PTZ protocol":{"Protocol"):		LANACCESS,"Address":			5,"Port":2024,"Serial settings":1200,8,E,1}}},</v>
      </c>
    </row>
    <row r="488" spans="1:14" x14ac:dyDescent="0.2">
      <c r="A488" s="47">
        <v>6</v>
      </c>
      <c r="B488" t="s">
        <v>3564</v>
      </c>
      <c r="C488" t="s">
        <v>3565</v>
      </c>
      <c r="D488" t="s">
        <v>1690</v>
      </c>
      <c r="E488" t="s">
        <v>3566</v>
      </c>
      <c r="F488" t="s">
        <v>3567</v>
      </c>
      <c r="N488" t="str">
        <f t="shared" si="7"/>
        <v>[{"Camera Information":{"Identifier":"camera.6","Number":6,"Group":B-20,"Name":B-20 10,68 Jorda,"Location":RONDES,"Description":B-20 10,68 Jorda,"Symbol":"Fixed camera","Owner":"AJUNTAMENT","Municipality":"Barcelona","Kilometric Point":"10,68","Road":"B-20","Direction":"0","Latitude":"",""Longitude":"",""Manufacturer":"LANACCESS","Connection":{"Address"):192.168.47.206,"Multicast address":				224.168.47.206,"User":hello,"Password":world,"HTTP port":80,"ONVIF port":80,"RTSP port":554},"PTZ protocol":{"Protocol"):		LANACCESS,"Address":			6,"Port":2024,"Serial settings":1200,8,E,1}}},</v>
      </c>
    </row>
    <row r="489" spans="1:14" x14ac:dyDescent="0.2">
      <c r="A489" s="47">
        <v>7</v>
      </c>
      <c r="B489" t="s">
        <v>3568</v>
      </c>
      <c r="C489" t="s">
        <v>3569</v>
      </c>
      <c r="D489" t="s">
        <v>1690</v>
      </c>
      <c r="E489" t="s">
        <v>3570</v>
      </c>
      <c r="F489" t="s">
        <v>3571</v>
      </c>
      <c r="N489" t="str">
        <f t="shared" si="7"/>
        <v>[{"Camera Information":{"Identifier":"camera.7","Number":7,"Group":B-20,"Name":B-20 9,6 Collserola,"Location":RONDES,"Description":B-20 9,6 Collserola,"Symbol":"Fixed camera","Owner":"AJUNTAMENT","Municipality":"Barcelona","Kilometric Point":"9,6","Road":"B-20","Direction":"0","Latitude":"",""Longitude":"",""Manufacturer":"LANACCESS","Connection":{"Address"):192.168.47.207,"Multicast address":				224.168.47.207,"User":hello,"Password":world,"HTTP port":80,"ONVIF port":80,"RTSP port":554},"PTZ protocol":{"Protocol"):		LANACCESS,"Address":			7,"Port":2024,"Serial settings":1200,8,E,1}}},</v>
      </c>
    </row>
    <row r="490" spans="1:14" x14ac:dyDescent="0.2">
      <c r="A490" s="47">
        <v>8</v>
      </c>
      <c r="B490" t="s">
        <v>3572</v>
      </c>
      <c r="C490" t="s">
        <v>3573</v>
      </c>
      <c r="D490" t="s">
        <v>1690</v>
      </c>
      <c r="E490" t="s">
        <v>3574</v>
      </c>
      <c r="F490" t="s">
        <v>3575</v>
      </c>
      <c r="N490" t="str">
        <f t="shared" si="7"/>
        <v>[{"Camera Information":{"Identifier":"camera.8","Number":8,"Group":B-20,"Name":B-20 8,4 St. Gervasi,"Location":RONDES,"Description":B-20 8,4 St. Gervasi,"Symbol":"Fixed camera","Owner":"AJUNTAMENT","Municipality":"Barcelona","Kilometric Point":"8,4","Road":"B-20","Direction":"0","Latitude":"",""Longitude":"",""Manufacturer":"LANACCESS","Connection":{"Address"):192.168.47.208,"Multicast address":				224.168.47.208,"User":hello,"Password":world,"HTTP port":80,"ONVIF port":80,"RTSP port":554},"PTZ protocol":{"Protocol"):		LANACCESS,"Address":			8,"Port":2024,"Serial settings":1200,8,E,1}}},</v>
      </c>
    </row>
    <row r="491" spans="1:14" x14ac:dyDescent="0.2">
      <c r="A491" s="47">
        <v>9</v>
      </c>
      <c r="B491" t="s">
        <v>3576</v>
      </c>
      <c r="C491" t="s">
        <v>3577</v>
      </c>
      <c r="D491" t="s">
        <v>1690</v>
      </c>
      <c r="E491" t="s">
        <v>3578</v>
      </c>
      <c r="F491" t="s">
        <v>3579</v>
      </c>
      <c r="N491" t="str">
        <f t="shared" si="7"/>
        <v>[{"Camera Information":{"Identifier":"camera.9","Number":9,"Group":B-20,"Name":B-20 7,47 Via Augusta,"Location":RONDES,"Description":B-20 7,47 Via Augusta,"Symbol":"Fixed camera","Owner":"AJUNTAMENT","Municipality":"Barcelona","Kilometric Point":"7,47","Road":"B-20","Direction":"0","Latitude":"",""Longitude":"",""Manufacturer":"LANACCESS","Connection":{"Address"):192.168.47.209,"Multicast address":				224.168.47.209,"User":hello,"Password":world,"HTTP port":80,"ONVIF port":80,"RTSP port":554},"PTZ protocol":{"Protocol"):		LANACCESS,"Address":			9,"Port":2024,"Serial settings":1200,8,E,1}}},</v>
      </c>
    </row>
    <row r="492" spans="1:14" x14ac:dyDescent="0.2">
      <c r="A492" s="47">
        <v>10</v>
      </c>
      <c r="B492" t="s">
        <v>3580</v>
      </c>
      <c r="C492" t="s">
        <v>3581</v>
      </c>
      <c r="D492" t="s">
        <v>1690</v>
      </c>
      <c r="E492" t="s">
        <v>3582</v>
      </c>
      <c r="F492" t="s">
        <v>3583</v>
      </c>
      <c r="N492" t="str">
        <f t="shared" si="7"/>
        <v>[{"Camera Information":{"Identifier":"camera.10","Number":10,"Group":B-20,"Name":B-20 7,42 Vallvidrera,"Location":RONDES,"Description":B-20 7,42 Vallvidrera,"Symbol":"Fixed camera","Owner":"AJUNTAMENT","Municipality":"Barcelona","Kilometric Point":"7,42","Road":"B-20","Direction":"0","Latitude":"",""Longitude":"",""Manufacturer":"LANACCESS","Connection":{"Address"):192.168.47.210,"Multicast address":				224.168.47.210,"User":hello,"Password":world,"HTTP port":80,"ONVIF port":80,"RTSP port":554},"PTZ protocol":{"Protocol"):		LANACCESS,"Address":			10,"Port":2024,"Serial settings":1200,8,E,1}}},</v>
      </c>
    </row>
    <row r="493" spans="1:14" x14ac:dyDescent="0.2">
      <c r="A493" s="47">
        <v>11</v>
      </c>
      <c r="B493" t="s">
        <v>3584</v>
      </c>
      <c r="C493" t="s">
        <v>3585</v>
      </c>
      <c r="D493" t="s">
        <v>1690</v>
      </c>
      <c r="E493" t="s">
        <v>3586</v>
      </c>
      <c r="F493" t="s">
        <v>3587</v>
      </c>
      <c r="N493" t="str">
        <f t="shared" si="7"/>
        <v>[{"Camera Information":{"Identifier":"camera.11","Number":11,"Group":B-20,"Name":B-20 5,42 Crta. Esplugues,"Location":RONDES,"Description":B-20 5,42 Crta. Esplugues,"Symbol":"Fixed camera","Owner":"AJUNTAMENT","Municipality":"Barcelona","Kilometric Point":"5,42","Road":"B-20","Direction":"0","Latitude":"",""Longitude":"",""Manufacturer":"LANACCESS","Connection":{"Address"):192.168.47.211,"Multicast address":				224.168.47.211,"User":hello,"Password":world,"HTTP port":80,"ONVIF port":80,"RTSP port":554},"PTZ protocol":{"Protocol"):		LANACCESS,"Address":			11,"Port":2024,"Serial settings":1200,8,E,1}}},</v>
      </c>
    </row>
    <row r="494" spans="1:14" x14ac:dyDescent="0.2">
      <c r="A494" s="47">
        <v>12</v>
      </c>
      <c r="B494" t="s">
        <v>3588</v>
      </c>
      <c r="C494" t="s">
        <v>3589</v>
      </c>
      <c r="D494" t="s">
        <v>1690</v>
      </c>
      <c r="E494" t="s">
        <v>3590</v>
      </c>
      <c r="F494" t="s">
        <v>3591</v>
      </c>
      <c r="N494" t="str">
        <f t="shared" si="7"/>
        <v>[{"Camera Information":{"Identifier":"camera.12","Number":12,"Group":B-20,"Name":B-20 4,6 Diagonal,"Location":RONDES,"Description":B-20 4,6 Diagonal,"Symbol":"Fixed camera","Owner":"AJUNTAMENT","Municipality":"Barcelona","Kilometric Point":"4,6","Road":"B-20","Direction":"0","Latitude":"",""Longitude":"",""Manufacturer":"LANACCESS","Connection":{"Address"):192.168.47.212,"Multicast address":				224.168.47.212,"User":hello,"Password":world,"HTTP port":80,"ONVIF port":80,"RTSP port":554},"PTZ protocol":{"Protocol"):		LANACCESS,"Address":			12,"Port":2024,"Serial settings":1200,8,E,1}}},</v>
      </c>
    </row>
    <row r="495" spans="1:14" x14ac:dyDescent="0.2">
      <c r="A495" s="47">
        <v>13</v>
      </c>
      <c r="B495" t="s">
        <v>3592</v>
      </c>
      <c r="C495" t="s">
        <v>3593</v>
      </c>
      <c r="D495" t="s">
        <v>1690</v>
      </c>
      <c r="E495" t="s">
        <v>3594</v>
      </c>
      <c r="F495" t="s">
        <v>3595</v>
      </c>
      <c r="N495" t="str">
        <f t="shared" si="7"/>
        <v>[{"Camera Information":{"Identifier":"camera.13","Number":13,"Group":B-20,"Name":B-20 3,78 Esplugues,"Location":RONDES,"Description":B-20 3,78 Esplugues,"Symbol":"Fixed camera","Owner":"AJUNTAMENT","Municipality":"Esplugues de Llobregat","Kilometric Point":"3,78","Road":"B-20","Direction":"0","Latitude":"",""Longitude":"",""Manufacturer":"LANACCESS","Connection":{"Address"):192.168.47.213,"Multicast address":				224.168.47.213,"User":hello,"Password":world,"HTTP port":80,"ONVIF port":80,"RTSP port":554},"PTZ protocol":{"Protocol"):		LANACCESS,"Address":			13,"Port":2024,"Serial settings":1200,8,E,1}}},</v>
      </c>
    </row>
    <row r="496" spans="1:14" x14ac:dyDescent="0.2">
      <c r="A496" s="47">
        <v>14</v>
      </c>
      <c r="B496" t="s">
        <v>3596</v>
      </c>
      <c r="C496" t="s">
        <v>3597</v>
      </c>
      <c r="D496" t="s">
        <v>1690</v>
      </c>
      <c r="E496" t="s">
        <v>3598</v>
      </c>
      <c r="F496" t="s">
        <v>3599</v>
      </c>
      <c r="N496" t="str">
        <f t="shared" si="7"/>
        <v>[{"Camera Information":{"Identifier":"camera.14","Number":14,"Group":B-20,"Name":B-20 0,76 Cornellà,"Location":RONDES,"Description":B-20 0,76 Cornellà,"Symbol":"Fixed camera","Owner":"AJUNTAMENT","Municipality":"Cornellà de Llobregat","Kilometric Point":"0,76","Road":"B-20","Direction":"0","Latitude":"",""Longitude":"",""Manufacturer":"LANACCESS","Connection":{"Address"):192.168.47.214,"Multicast address":				224.168.47.214,"User":hello,"Password":world,"HTTP port":80,"ONVIF port":80,"RTSP port":554},"PTZ protocol":{"Protocol"):		LANACCESS,"Address":			14,"Port":2024,"Serial settings":1200,8,E,1}}},</v>
      </c>
    </row>
    <row r="497" spans="1:14" x14ac:dyDescent="0.2">
      <c r="A497" s="47">
        <v>15</v>
      </c>
      <c r="B497" t="s">
        <v>3600</v>
      </c>
      <c r="C497" t="s">
        <v>3601</v>
      </c>
      <c r="D497" t="s">
        <v>1690</v>
      </c>
      <c r="E497" t="s">
        <v>3602</v>
      </c>
      <c r="F497" t="s">
        <v>3603</v>
      </c>
      <c r="N497" t="str">
        <f t="shared" si="7"/>
        <v>[{"Camera Information":{"Identifier":"camera.15","Number":15,"Group":A-2,"Name":A-2 610,5 Nus Llobregat,"Location":RONDES,"Description":A-2 610,5 Nus Llobregat,"Symbol":"Fixed camera","Owner":"AJUNTAMENT","Municipality":"Barcelona","Kilometric Point":"610,5","Road":"A-2","Direction":"0","Latitude":"",""Longitude":"",""Manufacturer":"LANACCESS","Connection":{"Address"):192.168.47.215,"Multicast address":				224.168.47.215,"User":hello,"Password":world,"HTTP port":80,"ONVIF port":80,"RTSP port":554},"PTZ protocol":{"Protocol"):		LANACCESS,"Address":			15,"Port":2024,"Serial settings":1200,8,E,1}}},</v>
      </c>
    </row>
    <row r="498" spans="1:14" x14ac:dyDescent="0.2">
      <c r="A498" s="47">
        <v>16</v>
      </c>
      <c r="B498" t="s">
        <v>3604</v>
      </c>
      <c r="C498" t="s">
        <v>3605</v>
      </c>
      <c r="D498" t="s">
        <v>1690</v>
      </c>
      <c r="E498" t="s">
        <v>3606</v>
      </c>
      <c r="F498" t="s">
        <v>3607</v>
      </c>
      <c r="N498" t="str">
        <f t="shared" si="7"/>
        <v>[{"Camera Information":{"Identifier":"camera.16","Number":16,"Group":B-10,"Name":B-10 17,8 Mercabarna,"Location":RONDES,"Description":B-10 17,8 Mercabarna,"Symbol":"Fixed camera","Owner":"AJUNTAMENT","Municipality":"Barcelona","Kilometric Point":"17,8","Road":"B-10","Direction":"0","Latitude":"",""Longitude":"",""Manufacturer":"LANACCESS","Connection":{"Address"):192.168.47.216,"Multicast address":				224.168.47.216,"User":hello,"Password":world,"HTTP port":80,"ONVIF port":80,"RTSP port":554},"PTZ protocol":{"Protocol"):		LANACCESS,"Address":			16,"Port":2024,"Serial settings":1200,8,E,1}}},</v>
      </c>
    </row>
    <row r="499" spans="1:14" x14ac:dyDescent="0.2">
      <c r="A499" s="47">
        <v>17</v>
      </c>
      <c r="B499" t="s">
        <v>3608</v>
      </c>
      <c r="C499" t="s">
        <v>3609</v>
      </c>
      <c r="D499" t="s">
        <v>1690</v>
      </c>
      <c r="E499" t="s">
        <v>3610</v>
      </c>
      <c r="F499" t="s">
        <v>3611</v>
      </c>
      <c r="N499" t="str">
        <f t="shared" si="7"/>
        <v>[{"Camera Information":{"Identifier":"camera.17","Number":17,"Group":N-II,"Name":N-II 16,9 Zona Franca,"Location":RONDES,"Description":N-II 16,9 Zona Franca,"Symbol":"Fixed camera","Owner":"AJUNTAMENT","Municipality":"Barcelona","Kilometric Point":"16,9","Road":"N-II","Direction":"0","Latitude":"",""Longitude":"",""Manufacturer":"LANACCESS","Connection":{"Address"):192.168.47.217,"Multicast address":				224.168.47.217,"User":hello,"Password":world,"HTTP port":80,"ONVIF port":80,"RTSP port":554},"PTZ protocol":{"Protocol"):		LANACCESS,"Address":			17,"Port":2024,"Serial settings":1200,8,E,1}}},</v>
      </c>
    </row>
    <row r="500" spans="1:14" x14ac:dyDescent="0.2">
      <c r="A500" s="47">
        <v>18</v>
      </c>
      <c r="B500" t="s">
        <v>3612</v>
      </c>
      <c r="C500" t="s">
        <v>3613</v>
      </c>
      <c r="D500" t="s">
        <v>1690</v>
      </c>
      <c r="E500" t="s">
        <v>3614</v>
      </c>
      <c r="F500" t="s">
        <v>3615</v>
      </c>
      <c r="N500" t="str">
        <f t="shared" si="7"/>
        <v>[{"Camera Information":{"Identifier":"camera.18","Number":18,"Group":N-II,"Name":N-II 15,2 Pg. Zona Franca,"Location":RONDES,"Description":N-II 15,2 Pg. Zona Franca,"Symbol":"Fixed camera","Owner":"AJUNTAMENT","Municipality":"Barcelona","Kilometric Point":"15,2","Road":"N-II","Direction":"0","Latitude":"",""Longitude":"",""Manufacturer":"LANACCESS","Connection":{"Address"):192.168.47.218,"Multicast address":				224.168.47.218,"User":hello,"Password":world,"HTTP port":80,"ONVIF port":80,"RTSP port":554},"PTZ protocol":{"Protocol"):		LANACCESS,"Address":			18,"Port":2024,"Serial settings":1200,8,E,1}}},</v>
      </c>
    </row>
    <row r="501" spans="1:14" x14ac:dyDescent="0.2">
      <c r="A501" s="47">
        <v>19</v>
      </c>
      <c r="B501" t="s">
        <v>3616</v>
      </c>
      <c r="C501" t="s">
        <v>3617</v>
      </c>
      <c r="D501" t="s">
        <v>1690</v>
      </c>
      <c r="E501" t="s">
        <v>3618</v>
      </c>
      <c r="F501" t="s">
        <v>1704</v>
      </c>
      <c r="N501" t="str">
        <f t="shared" si="7"/>
        <v>[{"Camera Information":{"Identifier":"camera.19","Number":19,"Group":N-II,"Name":N-II 14,2 Can Tunis,"Location":RONDES,"Description":N-II 14,2 Can Tunis,"Symbol":"Fixed camera","Owner":"AJUNTAMENT","Municipality":"Sense Assignació","Kilometric Point":"14,2","Road":"N-II","Direction":"DEC","Latitude":"",""Longitude":"",""Manufacturer":"LANACCESS","Connection":{"Address"):192.168.47.219,"Multicast address":				224.168.47.219,"User":hello,"Password":world,"HTTP port":80,"ONVIF port":80,"RTSP port":554},"PTZ protocol":{"Protocol"):		LANACCESS,"Address":			19,"Port":2024,"Serial settings":1200,8,E,1}}},</v>
      </c>
    </row>
    <row r="502" spans="1:14" x14ac:dyDescent="0.2">
      <c r="A502" s="47">
        <v>20</v>
      </c>
      <c r="B502" t="s">
        <v>3619</v>
      </c>
      <c r="C502" t="s">
        <v>3620</v>
      </c>
      <c r="D502" t="s">
        <v>1690</v>
      </c>
      <c r="E502" t="s">
        <v>3621</v>
      </c>
      <c r="F502" t="s">
        <v>3622</v>
      </c>
      <c r="N502" t="str">
        <f t="shared" si="7"/>
        <v>[{"Camera Information":{"Identifier":"camera.20","Number":20,"Group":B-10,"Name":B-10 12,43 Morrot,"Location":RONDES,"Description":B-10 12,43 Morrot,"Symbol":"Fixed camera","Owner":"AJUNTAMENT","Municipality":"Barcelona","Kilometric Point":"12,43","Road":"B-10","Direction":"0","Latitude":"",""Longitude":"",""Manufacturer":"LANACCESS","Connection":{"Address"):192.168.47.220,"Multicast address":				224.168.47.220,"User":hello,"Password":world,"HTTP port":80,"ONVIF port":80,"RTSP port":554},"PTZ protocol":{"Protocol"):		LANACCESS,"Address":			20,"Port":2024,"Serial settings":1200,8,E,1}}},</v>
      </c>
    </row>
    <row r="503" spans="1:14" x14ac:dyDescent="0.2">
      <c r="A503" s="47">
        <v>21</v>
      </c>
      <c r="B503" t="s">
        <v>3623</v>
      </c>
      <c r="C503" t="s">
        <v>3624</v>
      </c>
      <c r="D503" t="s">
        <v>1690</v>
      </c>
      <c r="E503" t="s">
        <v>3625</v>
      </c>
      <c r="F503" t="s">
        <v>3626</v>
      </c>
      <c r="N503" t="str">
        <f t="shared" si="7"/>
        <v>[{"Camera Information":{"Identifier":"camera.21","Number":21,"Group":B-10,"Name":B-10 11 Pg. Colon,"Location":RONDES,"Description":B-10 11 Pg. Colon,"Symbol":"Fixed camera","Owner":"AJUNTAMENT","Municipality":"","Kilometric Point":"11","Road":"B-10","Direction":"0","Latitude":"",""Longitude":"",""Manufacturer":"LANACCESS","Connection":{"Address"):192.168.47.221,"Multicast address":				224.168.47.221,"User":hello,"Password":world,"HTTP port":80,"ONVIF port":80,"RTSP port":554},"PTZ protocol":{"Protocol"):		LANACCESS,"Address":			21,"Port":2024,"Serial settings":1200,8,E,1}}},</v>
      </c>
    </row>
    <row r="504" spans="1:14" x14ac:dyDescent="0.2">
      <c r="A504" s="47">
        <v>22</v>
      </c>
      <c r="B504" t="s">
        <v>3627</v>
      </c>
      <c r="C504" t="s">
        <v>3628</v>
      </c>
      <c r="D504" t="s">
        <v>1690</v>
      </c>
      <c r="E504" t="s">
        <v>3629</v>
      </c>
      <c r="F504" t="s">
        <v>3630</v>
      </c>
      <c r="N504" t="str">
        <f t="shared" si="7"/>
        <v>[{"Camera Information":{"Identifier":"camera.22","Number":22,"Group":B-10,"Name":B-10 9,4 Barceloneta,"Location":RONDES,"Description":B-10 9,4 Barceloneta,"Symbol":"Fixed camera","Owner":"AJUNTAMENT","Municipality":"","Kilometric Point":"9,4","Road":"B-10","Direction":"0","Latitude":"",""Longitude":"",""Manufacturer":"LANACCESS","Connection":{"Address"):192.168.47.222,"Multicast address":				224.168.47.222,"User":hello,"Password":world,"HTTP port":80,"ONVIF port":80,"RTSP port":554},"PTZ protocol":{"Protocol"):		LANACCESS,"Address":			22,"Port":2024,"Serial settings":1200,8,E,1}}},</v>
      </c>
    </row>
    <row r="505" spans="1:14" x14ac:dyDescent="0.2">
      <c r="A505" s="47">
        <v>23</v>
      </c>
      <c r="B505" t="s">
        <v>3631</v>
      </c>
      <c r="C505" t="s">
        <v>3632</v>
      </c>
      <c r="D505" t="s">
        <v>1690</v>
      </c>
      <c r="E505" t="s">
        <v>3633</v>
      </c>
      <c r="F505" t="s">
        <v>3634</v>
      </c>
      <c r="N505" t="str">
        <f t="shared" si="7"/>
        <v>[{"Camera Information":{"Identifier":"camera.23","Number":23,"Group":B-10,"Name":B-10 8,92 Avda. Carles I,"Location":RONDES,"Description":B-10 8,92 Avda. Carles I,"Symbol":"Fixed camera","Owner":"AJUNTAMENT","Municipality":"Barcelona","Kilometric Point":"8,92","Road":"B-10","Direction":"0","Latitude":"",""Longitude":"",""Manufacturer":"LANACCESS","Connection":{"Address"):192.168.47.223,"Multicast address":				224.168.47.223,"User":hello,"Password":world,"HTTP port":80,"ONVIF port":80,"RTSP port":554},"PTZ protocol":{"Protocol"):		LANACCESS,"Address":			23,"Port":2024,"Serial settings":1200,8,E,1}}},</v>
      </c>
    </row>
    <row r="506" spans="1:14" x14ac:dyDescent="0.2">
      <c r="A506" s="47">
        <v>24</v>
      </c>
      <c r="B506" t="s">
        <v>3635</v>
      </c>
      <c r="C506" t="s">
        <v>3636</v>
      </c>
      <c r="D506" t="s">
        <v>1690</v>
      </c>
      <c r="E506" t="s">
        <v>3637</v>
      </c>
      <c r="F506" t="s">
        <v>3638</v>
      </c>
      <c r="N506" t="str">
        <f t="shared" si="7"/>
        <v>[{"Camera Information":{"Identifier":"camera.24","Number":24,"Group":B-10,"Name":B-10 7,99 Badajoz,"Location":RONDES,"Description":B-10 7,99 Badajoz,"Symbol":"Fixed camera","Owner":"AJUNTAMENT","Municipality":"Barcelona","Kilometric Point":"7,99","Road":"B-10","Direction":"0","Latitude":"",""Longitude":"",""Manufacturer":"LANACCESS","Connection":{"Address"):192.168.47.224,"Multicast address":				224.168.47.224,"User":hello,"Password":world,"HTTP port":80,"ONVIF port":80,"RTSP port":554},"PTZ protocol":{"Protocol"):		LANACCESS,"Address":			24,"Port":2024,"Serial settings":1200,8,E,1}}},</v>
      </c>
    </row>
    <row r="507" spans="1:14" x14ac:dyDescent="0.2">
      <c r="A507" s="47">
        <v>25</v>
      </c>
      <c r="B507" t="s">
        <v>3639</v>
      </c>
      <c r="C507" t="s">
        <v>3640</v>
      </c>
      <c r="D507" t="s">
        <v>1690</v>
      </c>
      <c r="E507" t="s">
        <v>3641</v>
      </c>
      <c r="F507" t="s">
        <v>3642</v>
      </c>
      <c r="N507" t="str">
        <f t="shared" si="7"/>
        <v>[{"Camera Information":{"Identifier":"camera.25","Number":25,"Group":B-10,"Name":B-10 6,7 Bac de Roda,"Location":RONDES,"Description":B-10 6,7 Bac de Roda,"Symbol":"Fixed camera","Owner":"AJUNTAMENT","Municipality":"Barcelona","Kilometric Point":"6,7","Road":"B-10","Direction":"0","Latitude":"",""Longitude":"",""Manufacturer":"LANACCESS","Connection":{"Address"):192.168.47.225,"Multicast address":				224.168.47.225,"User":hello,"Password":world,"HTTP port":80,"ONVIF port":80,"RTSP port":554},"PTZ protocol":{"Protocol"):		LANACCESS,"Address":			25,"Port":2024,"Serial settings":1200,8,E,1}}},</v>
      </c>
    </row>
    <row r="508" spans="1:14" x14ac:dyDescent="0.2">
      <c r="A508" s="47">
        <v>26</v>
      </c>
      <c r="B508" t="s">
        <v>3643</v>
      </c>
      <c r="C508" t="s">
        <v>3644</v>
      </c>
      <c r="D508" t="s">
        <v>1690</v>
      </c>
      <c r="E508" t="s">
        <v>3645</v>
      </c>
      <c r="F508" t="s">
        <v>3646</v>
      </c>
      <c r="N508" t="str">
        <f t="shared" si="7"/>
        <v>[{"Camera Information":{"Identifier":"camera.26","Number":26,"Group":B-10,"Name":B-10 5,36 Prim,"Location":RONDES,"Description":B-10 5,36 Prim,"Symbol":"Fixed camera","Owner":"AJUNTAMENT","Municipality":"Barcelona","Kilometric Point":"5,36","Road":"B-10","Direction":"0","Latitude":"",""Longitude":"",""Manufacturer":"LANACCESS","Connection":{"Address"):192.168.47.226,"Multicast address":				224.168.47.226,"User":hello,"Password":world,"HTTP port":80,"ONVIF port":80,"RTSP port":554},"PTZ protocol":{"Protocol"):		LANACCESS,"Address":			26,"Port":2024,"Serial settings":1200,8,E,1}}},</v>
      </c>
    </row>
    <row r="509" spans="1:14" x14ac:dyDescent="0.2">
      <c r="A509" s="47">
        <v>27</v>
      </c>
      <c r="B509" t="s">
        <v>3647</v>
      </c>
      <c r="C509" t="s">
        <v>3648</v>
      </c>
      <c r="D509" t="s">
        <v>1690</v>
      </c>
      <c r="E509" t="s">
        <v>3649</v>
      </c>
      <c r="F509" t="s">
        <v>3650</v>
      </c>
      <c r="N509" t="str">
        <f t="shared" si="7"/>
        <v>[{"Camera Information":{"Identifier":"camera.27","Number":27,"Group":B-10,"Name":B-10 4,3 Besos,"Location":RONDES,"Description":B-10 4,3 Besos,"Symbol":"Fixed camera","Owner":"AJUNTAMENT","Municipality":"Barcelona","Kilometric Point":"4,3","Road":"B-10","Direction":"0","Latitude":"",""Longitude":"",""Manufacturer":"LANACCESS","Connection":{"Address"):192.168.47.227,"Multicast address":				224.168.47.227,"User":hello,"Password":world,"HTTP port":80,"ONVIF port":80,"RTSP port":554},"PTZ protocol":{"Protocol"):		LANACCESS,"Address":			27,"Port":2024,"Serial settings":1200,8,E,1}}},</v>
      </c>
    </row>
    <row r="510" spans="1:14" x14ac:dyDescent="0.2">
      <c r="A510" s="47">
        <v>28</v>
      </c>
      <c r="B510" t="s">
        <v>3651</v>
      </c>
      <c r="C510" t="s">
        <v>3652</v>
      </c>
      <c r="D510" t="s">
        <v>1690</v>
      </c>
      <c r="E510" t="s">
        <v>3653</v>
      </c>
      <c r="F510" t="s">
        <v>3654</v>
      </c>
      <c r="N510" t="str">
        <f t="shared" si="7"/>
        <v>[{"Camera Information":{"Identifier":"camera.28","Number":28,"Group":B-10,"Name":B-10 2,7 Guipuzcoa,"Location":RONDES,"Description":B-10 2,7 Guipuzcoa,"Symbol":"Fixed camera","Owner":"AJUNTAMENT","Municipality":"Barcelona","Kilometric Point":"2,7","Road":"B-10","Direction":"0","Latitude":"",""Longitude":"",""Manufacturer":"LANACCESS","Connection":{"Address"):192.168.47.228,"Multicast address":				224.168.47.228,"User":hello,"Password":world,"HTTP port":80,"ONVIF port":80,"RTSP port":554},"PTZ protocol":{"Protocol"):		LANACCESS,"Address":			28,"Port":2024,"Serial settings":1200,8,E,1}}},</v>
      </c>
    </row>
    <row r="511" spans="1:14" x14ac:dyDescent="0.2">
      <c r="A511" s="47">
        <v>29</v>
      </c>
      <c r="B511" t="s">
        <v>3655</v>
      </c>
      <c r="C511" t="s">
        <v>3656</v>
      </c>
      <c r="D511" t="s">
        <v>1690</v>
      </c>
      <c r="E511" t="s">
        <v>3657</v>
      </c>
      <c r="F511" t="s">
        <v>3658</v>
      </c>
      <c r="N511" t="str">
        <f t="shared" si="7"/>
        <v>[{"Camera Information":{"Identifier":"camera.29","Number":29,"Group":B-10,"Name":B-10 0,76 Bon Pastor,"Location":RONDES,"Description":B-10 0,76 Bon Pastor,"Symbol":"Fixed camera","Owner":"AJUNTAMENT","Municipality":"Barcelona","Kilometric Point":"0,76","Road":"B-10","Direction":"0","Latitude":"",""Longitude":"",""Manufacturer":"LANACCESS","Connection":{"Address"):192.168.47.229,"Multicast address":				224.168.47.229,"User":hello,"Password":world,"HTTP port":80,"ONVIF port":80,"RTSP port":554},"PTZ protocol":{"Protocol"):		LANACCESS,"Address":			29,"Port":2024,"Serial settings":1200,8,E,1}}},</v>
      </c>
    </row>
    <row r="512" spans="1:14" x14ac:dyDescent="0.2">
      <c r="A512" s="47">
        <v>30</v>
      </c>
      <c r="B512" t="s">
        <v>3659</v>
      </c>
      <c r="C512" t="s">
        <v>3660</v>
      </c>
      <c r="D512" t="s">
        <v>1690</v>
      </c>
      <c r="E512" t="s">
        <v>3661</v>
      </c>
      <c r="F512" t="s">
        <v>3662</v>
      </c>
      <c r="N512" t="str">
        <f t="shared" si="7"/>
        <v>[{"Camera Information":{"Identifier":"camera.30","Number":30,"Group":B-10,"Name":B-10 0 Acces Nus Trinitat,"Location":RONDES,"Description":B-10 0 Acces Nus Trinitat,"Symbol":"Fixed camera","Owner":"AJUNTAMENT","Municipality":"Barcelona","Kilometric Point":"0","Road":"B-10","Direction":"0","Latitude":"",""Longitude":"",""Manufacturer":"LANACCESS","Connection":{"Address"):192.168.47.230,"Multicast address":				224.168.47.230,"User":hello,"Password":world,"HTTP port":80,"ONVIF port":80,"RTSP port":554},"PTZ protocol":{"Protocol"):		LANACCESS,"Address":			30,"Port":2024,"Serial settings":1200,8,E,1}}},</v>
      </c>
    </row>
    <row r="513" spans="1:14" x14ac:dyDescent="0.2">
      <c r="A513" s="47">
        <v>31</v>
      </c>
      <c r="B513" t="s">
        <v>3663</v>
      </c>
      <c r="C513" t="s">
        <v>3664</v>
      </c>
      <c r="D513" t="s">
        <v>1690</v>
      </c>
      <c r="E513" t="s">
        <v>3665</v>
      </c>
      <c r="F513" t="s">
        <v>3666</v>
      </c>
      <c r="N513" t="str">
        <f t="shared" si="7"/>
        <v>[{"Camera Information":{"Identifier":"camera.31","Number":31,"Group":B-10,"Name":B-10 0 Nus Trinitat,"Location":RONDES,"Description":B-10 0 Nus Trinitat,"Symbol":"Fixed camera","Owner":"AJUNTAMENT","Municipality":"Barcelona","Kilometric Point":"0","Road":"B-10","Direction":"0","Latitude":"",""Longitude":"",""Manufacturer":"LANACCESS","Connection":{"Address"):192.168.47.231,"Multicast address":				224.168.47.231,"User":hello,"Password":world,"HTTP port":80,"ONVIF port":80,"RTSP port":554},"PTZ protocol":{"Protocol"):		LANACCESS,"Address":			31,"Port":2024,"Serial settings":1200,8,E,1}}},</v>
      </c>
    </row>
    <row r="514" spans="1:14" x14ac:dyDescent="0.2">
      <c r="A514" s="47">
        <v>32</v>
      </c>
      <c r="B514" t="s">
        <v>3667</v>
      </c>
      <c r="C514" t="s">
        <v>3668</v>
      </c>
      <c r="D514" t="s">
        <v>1690</v>
      </c>
      <c r="E514" t="s">
        <v>3669</v>
      </c>
      <c r="F514" t="s">
        <v>3670</v>
      </c>
      <c r="N514" t="str">
        <f t="shared" si="7"/>
        <v>[{"Camera Information":{"Identifier":"camera.32","Number":32,"Group":B-10,"Name":B-10 11,7 ,"Location":RONDES,"Description":B-10 11,7 ,"Symbol":"Fixed camera","Owner":"AJUNTAMENT","Municipality":"Barcelona","Kilometric Point":"11,7","Road":"B-10","Direction":"0","Latitude":"",""Longitude":"",""Manufacturer":"LANACCESS","Connection":{"Address"):192.168.47.233,"Multicast address":				224.168.47.233,"User":hello,"Password":world,"HTTP port":80,"ONVIF port":80,"RTSP port":554},"PTZ protocol":{"Protocol"):		LANACCESS,"Address":			1,"Port":2025,"Serial settings":1200,8,E,1}}},</v>
      </c>
    </row>
    <row r="515" spans="1:14" x14ac:dyDescent="0.2">
      <c r="A515" s="47">
        <v>33</v>
      </c>
      <c r="B515" t="s">
        <v>3671</v>
      </c>
      <c r="C515" t="s">
        <v>3672</v>
      </c>
      <c r="D515" t="s">
        <v>1690</v>
      </c>
      <c r="E515" t="s">
        <v>3673</v>
      </c>
      <c r="F515" t="s">
        <v>3674</v>
      </c>
      <c r="N515" t="str">
        <f t="shared" ref="N515:N528" si="8">CONCATENATE(B515,C515,D515,E515,F515)</f>
        <v>[{"Camera Information":{"Identifier":"camera.33","Number":33,"Group":B-10,"Name":B-10 12,7 ,"Location":RONDES,"Description":B-10 12,7 ,"Symbol":"Fixed camera","Owner":"AJUNTAMENT","Municipality":"Barcelona","Kilometric Point":"12,7","Road":"B-10","Direction":"0","Latitude":"",""Longitude":"",""Manufacturer":"LANACCESS","Connection":{"Address"):192.168.47.234,"Multicast address":				224.168.47.234,"User":hello,"Password":world,"HTTP port":80,"ONVIF port":80,"RTSP port":554},"PTZ protocol":{"Protocol"):		LANACCESS,"Address":			2,"Port":2025,"Serial settings":1200,8,E,1}}},</v>
      </c>
    </row>
    <row r="516" spans="1:14" x14ac:dyDescent="0.2">
      <c r="A516" s="47">
        <v>9001</v>
      </c>
      <c r="B516" t="s">
        <v>3675</v>
      </c>
      <c r="C516" t="s">
        <v>3676</v>
      </c>
      <c r="D516" t="s">
        <v>1690</v>
      </c>
      <c r="E516" t="s">
        <v>3677</v>
      </c>
      <c r="F516" t="s">
        <v>1687</v>
      </c>
      <c r="N516" t="str">
        <f t="shared" si="8"/>
        <v>[{"Camera Information":{"Identifier":"camera.9001","Number":9001,"Group":Rondes,"Name":Rondes  Collserola/Guàrdia Urbana 1,"Location":0,"Description":Rondes  Collserola/Guàrdia Urbana 1,"Symbol":"Fixed camera","Owner":"Collserola/GUB","Municipality":"Sense Assignació","Kilometric Point":"","Road":"Rondes","Direction":"0","Latitude":"",""Longitude":"",""Manufacturer":"LANACCESS","Connection":{"Address"):192.168.47.93,"Multicast address":				224.168.47.93,"User":hello,"Password":world,"HTTP port":80,"ONVIF port":80,"RTSP port":554},"PTZ protocol":{"Protocol"):		VLC,"Address":			0,"Port":0,"Serial settings":0}}},</v>
      </c>
    </row>
    <row r="517" spans="1:14" x14ac:dyDescent="0.2">
      <c r="A517" s="47">
        <v>9002</v>
      </c>
      <c r="B517" t="s">
        <v>3678</v>
      </c>
      <c r="C517" t="s">
        <v>3679</v>
      </c>
      <c r="D517" t="s">
        <v>1690</v>
      </c>
      <c r="E517" t="s">
        <v>3680</v>
      </c>
      <c r="F517" t="s">
        <v>1687</v>
      </c>
      <c r="N517" t="str">
        <f t="shared" si="8"/>
        <v>[{"Camera Information":{"Identifier":"camera.9002","Number":9002,"Group":Rondes,"Name":Rondes  Collserola/Guàrdia Urbana 2,"Location":0,"Description":Rondes  Collserola/Guàrdia Urbana 2,"Symbol":"Fixed camera","Owner":"Collserola/GUB","Municipality":"Sense Assignació","Kilometric Point":"","Road":"Rondes","Direction":"0","Latitude":"",""Longitude":"",""Manufacturer":"LANACCESS","Connection":{"Address"):192.168.47.94,"Multicast address":				224.168.47.94,"User":hello,"Password":world,"HTTP port":80,"ONVIF port":80,"RTSP port":554},"PTZ protocol":{"Protocol"):		VLC,"Address":			0,"Port":0,"Serial settings":0}}},</v>
      </c>
    </row>
    <row r="518" spans="1:14" x14ac:dyDescent="0.2">
      <c r="A518" s="47">
        <v>9003</v>
      </c>
      <c r="B518" t="s">
        <v>3681</v>
      </c>
      <c r="C518" t="s">
        <v>3682</v>
      </c>
      <c r="D518" t="s">
        <v>1690</v>
      </c>
      <c r="E518" t="s">
        <v>3683</v>
      </c>
      <c r="F518" t="s">
        <v>1687</v>
      </c>
      <c r="N518" t="str">
        <f t="shared" si="8"/>
        <v>[{"Camera Information":{"Identifier":"camera.9003","Number":9003,"Group":Rondes,"Name":Rondes  Collserola/Guàrdia Urbana 3,"Location":0,"Description":Rondes  Collserola/Guàrdia Urbana 3,"Symbol":"Fixed camera","Owner":"Collserola/GUB","Municipality":"Sense Assignació","Kilometric Point":"","Road":"Rondes","Direction":"0","Latitude":"",""Longitude":"",""Manufacturer":"LANACCESS","Connection":{"Address"):192.168.47.95,"Multicast address":				224.168.47.95,"User":hello,"Password":world,"HTTP port":80,"ONVIF port":80,"RTSP port":554},"PTZ protocol":{"Protocol"):		VLC,"Address":			0,"Port":0,"Serial settings":0}}},</v>
      </c>
    </row>
    <row r="519" spans="1:14" x14ac:dyDescent="0.2">
      <c r="A519" s="47">
        <v>9004</v>
      </c>
      <c r="B519" t="s">
        <v>3684</v>
      </c>
      <c r="C519" t="s">
        <v>3685</v>
      </c>
      <c r="D519" t="s">
        <v>1690</v>
      </c>
      <c r="E519" t="s">
        <v>3686</v>
      </c>
      <c r="F519" t="s">
        <v>1687</v>
      </c>
      <c r="N519" t="str">
        <f t="shared" si="8"/>
        <v>[{"Camera Information":{"Identifier":"camera.9004","Number":9004,"Group":Rondes,"Name":Rondes  Collserola/Guàrdia Urbana 4,"Location":0,"Description":Rondes  Collserola/Guàrdia Urbana 4,"Symbol":"Fixed camera","Owner":"Collserola/GUB","Municipality":"Sense Assignació","Kilometric Point":"","Road":"Rondes","Direction":"0","Latitude":"",""Longitude":"",""Manufacturer":"LANACCESS","Connection":{"Address"):192.168.47.96,"Multicast address":				224.168.47.96,"User":hello,"Password":world,"HTTP port":80,"ONVIF port":80,"RTSP port":554},"PTZ protocol":{"Protocol"):		VLC,"Address":			0,"Port":0,"Serial settings":0}}},</v>
      </c>
    </row>
    <row r="520" spans="1:14" x14ac:dyDescent="0.2">
      <c r="A520" s="45">
        <v>786</v>
      </c>
      <c r="B520" t="s">
        <v>3687</v>
      </c>
      <c r="C520" t="s">
        <v>3688</v>
      </c>
      <c r="D520" t="s">
        <v>1736</v>
      </c>
      <c r="E520" t="s">
        <v>3689</v>
      </c>
      <c r="F520" t="s">
        <v>1687</v>
      </c>
      <c r="N520" t="str">
        <f t="shared" si="8"/>
        <v>[{"Camera Information":{"Identifier":"camera.786","Number":786,"Group":AP-7,"Name":AP-7 242,4 Tarragona,"Location":AP-7 (S),"Description":AP-7 242,4 Tarragona,"Symbol":"Fixed camera","Owner":"ACESA","Municipality":"Tarragona","Kilometric Point":"242,4","Road":"AP-7","Direction":"0","Latitude":"",""Longitude":"",""Manufacturer":"AXIS","Connection":{"Address"):cc,"Multicast address":				239.239.239.239,"User":,"Password":,"HTTP port":80,"ONVIF port":80,"RTSP port":554},"PTZ protocol":{"Protocol"):		VLC,"Address":			0,"Port":0,"Serial settings":0}}},</v>
      </c>
    </row>
    <row r="521" spans="1:14" x14ac:dyDescent="0.2">
      <c r="A521" s="45">
        <v>810</v>
      </c>
      <c r="B521" t="s">
        <v>3690</v>
      </c>
      <c r="C521" t="s">
        <v>3691</v>
      </c>
      <c r="D521" t="s">
        <v>1690</v>
      </c>
      <c r="E521" t="s">
        <v>3692</v>
      </c>
      <c r="F521" t="s">
        <v>1687</v>
      </c>
      <c r="N521" t="str">
        <f t="shared" si="8"/>
        <v>[{"Camera Information":{"Identifier":"camera.810","Number":810,"Group":AP-7,"Name":AP-7 310,4 L"Ampolla,"Location":AP-7 (S),"Description":AP-7 310,4 L"Ampolla,"Symbol":"Fixed camera","Owner":"AUMAR","Municipality":"Ampolla","Kilometric Point":"310,4","Road":"AP-7","Direction":"0","Latitude":"",""Longitude":"",""Manufacturer":"LANACCESS","Connection":{"Address"):,"Multicast address":				235.2.0.22,"User":,"Password":,"HTTP port":80,"ONVIF port":80,"RTSP port":554},"PTZ protocol":{"Protocol"):		VLC,"Address":			0,"Port":0,"Serial settings":0}}},</v>
      </c>
    </row>
    <row r="522" spans="1:14" x14ac:dyDescent="0.2">
      <c r="A522" s="47">
        <v>5826</v>
      </c>
      <c r="B522" t="s">
        <v>3693</v>
      </c>
      <c r="C522" t="s">
        <v>3694</v>
      </c>
      <c r="D522" t="s">
        <v>3695</v>
      </c>
      <c r="E522" t="s">
        <v>3696</v>
      </c>
      <c r="F522" t="s">
        <v>3697</v>
      </c>
      <c r="N522" t="str">
        <f t="shared" si="8"/>
        <v>[{"Camera Information":{"Identifier":"camera.5826","Number":5826,"Group":C-58,"Name":C-58 20,062 Terrassa,"Location":ACCESSOS NORD,"Description":C-58 20,062 Terrassa,"Symbol":"Fixed camera","Owner":"SCT","Municipality":"Terrassa","Kilometric Point":"20,062","Road":"C-58","Direction":"DEC","Latitude":"41,5422111714946",""Longitude":"2,01900214164088",""Manufacturer":"LANACCESS","Connection":{"Address"):10.137.229.136,"Multicast address":				239.137.229.136,"User":hello,"Password":world,"HTTP port":80,"ONVIF port":80,"RTSP port":554},"PTZ protocol":{"Protocol"):		Plettack,"Address":			29,"Port":8,"Serial settings":1200,8,E,1}}},</v>
      </c>
    </row>
    <row r="523" spans="1:14" x14ac:dyDescent="0.2">
      <c r="A523" s="47">
        <v>8001</v>
      </c>
      <c r="B523" t="s">
        <v>3698</v>
      </c>
      <c r="C523" t="s">
        <v>3699</v>
      </c>
      <c r="D523" t="s">
        <v>3700</v>
      </c>
      <c r="E523" t="s">
        <v>3701</v>
      </c>
      <c r="F523" t="s">
        <v>1695</v>
      </c>
      <c r="N523" t="str">
        <f t="shared" si="8"/>
        <v>[{"Camera Information":{"Identifier":"camera.8001","Number":8001,"Group":,"Name":  Canal Aeri 1,"Location":HELICOPTER,"Description":  Canal Aeri 1,"Symbol":"Fixed camera","Owner":"SCT","Municipality":"","Kilometric Point":"","Road":"","Direction":"","Latitude":"",""Longitude":"",""Manufacturer":"Axis","Connection":{"Address"):10.136.47.21,"Multicast address":				239.239.239.239,"User":root,"Password":root,"HTTP port":80,"ONVIF port":80,"RTSP port":554},"PTZ protocol":{"Protocol"):		Ultrak,"Address":			0,"Port":2222,"Serial settings":9600,8,E,1}}},</v>
      </c>
    </row>
    <row r="524" spans="1:14" x14ac:dyDescent="0.2">
      <c r="A524" s="47">
        <v>8002</v>
      </c>
      <c r="B524" t="s">
        <v>3702</v>
      </c>
      <c r="C524" t="s">
        <v>3703</v>
      </c>
      <c r="D524" t="s">
        <v>3700</v>
      </c>
      <c r="E524" t="s">
        <v>3704</v>
      </c>
      <c r="F524" t="s">
        <v>1695</v>
      </c>
      <c r="N524" t="str">
        <f t="shared" si="8"/>
        <v>[{"Camera Information":{"Identifier":"camera.8002","Number":8002,"Group":,"Name":  Canal Aeri 2,"Location":HELICOPTER,"Description":  Canal Aeri 2,"Symbol":"Fixed camera","Owner":"SCT","Municipality":"","Kilometric Point":"","Road":"","Direction":"","Latitude":"",""Longitude":"",""Manufacturer":"Axis","Connection":{"Address"):10.136.47.22,"Multicast address":				239.239.239.239,"User":root,"Password":root,"HTTP port":80,"ONVIF port":80,"RTSP port":554},"PTZ protocol":{"Protocol"):		Ultrak,"Address":			0,"Port":2222,"Serial settings":9600,8,E,1}}},</v>
      </c>
    </row>
    <row r="525" spans="1:14" x14ac:dyDescent="0.2">
      <c r="A525" s="45">
        <v>8050</v>
      </c>
      <c r="B525" t="s">
        <v>3705</v>
      </c>
      <c r="C525" t="s">
        <v>3706</v>
      </c>
      <c r="D525" t="s">
        <v>3707</v>
      </c>
      <c r="E525" t="s">
        <v>3708</v>
      </c>
      <c r="F525" t="s">
        <v>1695</v>
      </c>
      <c r="N525" t="str">
        <f t="shared" si="8"/>
        <v>[{"Camera Information":{"Identifier":"camera.8050","Number":8050,"Group":,"Name":  ,"Location":HELICOPTER,"Description":  ,"Symbol":"Fixed camera","Owner":"","Municipality":"Sense Assignació","Kilometric Point":"","Road":"","Direction":"0","Latitude":"",""Longitude":"",""Manufacturer":"EMIV 1","Connection":{"Address"):,"Multicast address":				239.239.239.239,"User":,"Password":,"HTTP port":,"ONVIF port":,"RTSP port":},"PTZ protocol":{"Protocol"):		Ultrak,"Address":			0,"Port":2222,"Serial settings":9600,8,E,1}}},</v>
      </c>
    </row>
    <row r="526" spans="1:14" x14ac:dyDescent="0.2">
      <c r="A526" s="45">
        <v>8051</v>
      </c>
      <c r="B526" t="s">
        <v>3709</v>
      </c>
      <c r="C526" t="s">
        <v>3706</v>
      </c>
      <c r="D526" t="s">
        <v>3710</v>
      </c>
      <c r="E526" t="s">
        <v>3708</v>
      </c>
      <c r="F526" t="s">
        <v>1695</v>
      </c>
      <c r="N526" t="str">
        <f t="shared" si="8"/>
        <v>[{"Camera Information":{"Identifier":"camera.8051","Number":8051,"Group":,"Name":  ,"Location":HELICOPTER,"Description":  ,"Symbol":"Fixed camera","Owner":"","Municipality":"Sense Assignació","Kilometric Point":"","Road":"","Direction":"0","Latitude":"",""Longitude":"",""Manufacturer":"EMIV 2","Connection":{"Address"):,"Multicast address":				239.239.239.239,"User":,"Password":,"HTTP port":,"ONVIF port":,"RTSP port":},"PTZ protocol":{"Protocol"):		Ultrak,"Address":			0,"Port":2222,"Serial settings":9600,8,E,1}}},</v>
      </c>
    </row>
    <row r="527" spans="1:14" x14ac:dyDescent="0.2">
      <c r="A527" s="45">
        <v>8052</v>
      </c>
      <c r="B527" t="s">
        <v>3711</v>
      </c>
      <c r="C527" t="s">
        <v>3706</v>
      </c>
      <c r="D527" t="s">
        <v>3712</v>
      </c>
      <c r="E527" t="s">
        <v>3713</v>
      </c>
      <c r="F527" t="s">
        <v>1687</v>
      </c>
      <c r="N527" t="str">
        <f t="shared" si="8"/>
        <v>[{"Camera Information":{"Identifier":"camera.8052","Number":8052,"Group":,"Name":  ,"Location":HELICOPTER,"Description":  ,"Symbol":"Fixed camera","Owner":"","Municipality":"Sense Assignació","Kilometric Point":"","Road":"","Direction":"0","Latitude":"",""Longitude":"",""Manufacturer":"EMIV 3","Connection":{"Address"):,"Multicast address":				,"User":,"Password":,"HTTP port":,"ONVIF port":,"RTSP port":},"PTZ protocol":{"Protocol"):		VLC,"Address":			0,"Port":0,"Serial settings":0}}},</v>
      </c>
    </row>
    <row r="528" spans="1:14" x14ac:dyDescent="0.2">
      <c r="A528" s="45">
        <v>8053</v>
      </c>
      <c r="B528" t="s">
        <v>3714</v>
      </c>
      <c r="C528" t="s">
        <v>3706</v>
      </c>
      <c r="D528" t="s">
        <v>3715</v>
      </c>
      <c r="E528" t="s">
        <v>3713</v>
      </c>
      <c r="F528" t="s">
        <v>1687</v>
      </c>
      <c r="N528" t="str">
        <f t="shared" si="8"/>
        <v>[{"Camera Information":{"Identifier":"camera.8053","Number":8053,"Group":,"Name":  ,"Location":HELICOPTER,"Description":  ,"Symbol":"Fixed camera","Owner":"","Municipality":"Sense Assignació","Kilometric Point":"","Road":"","Direction":"0","Latitude":"",""Longitude":"",""Manufacturer":"EMIV 4","Connection":{"Address"):,"Multicast address":				,"User":,"Password":,"HTTP port":,"ONVIF port":,"RTSP port":},"PTZ protocol":{"Protocol"):		VLC,"Address":			0,"Port":0,"Serial settings":0}}},</v>
      </c>
    </row>
    <row r="529" spans="2:2" x14ac:dyDescent="0.2">
      <c r="B529" t="s">
        <v>3716</v>
      </c>
    </row>
    <row r="530" spans="2:2" x14ac:dyDescent="0.2">
      <c r="B530" t="s">
        <v>3716</v>
      </c>
    </row>
    <row r="531" spans="2:2" x14ac:dyDescent="0.2">
      <c r="B531" t="s">
        <v>3716</v>
      </c>
    </row>
    <row r="532" spans="2:2" x14ac:dyDescent="0.2">
      <c r="B532" t="s">
        <v>3716</v>
      </c>
    </row>
    <row r="533" spans="2:2" x14ac:dyDescent="0.2">
      <c r="B533" t="s">
        <v>3716</v>
      </c>
    </row>
    <row r="534" spans="2:2" x14ac:dyDescent="0.2">
      <c r="B534" t="s">
        <v>3716</v>
      </c>
    </row>
    <row r="535" spans="2:2" x14ac:dyDescent="0.2">
      <c r="B535" t="s">
        <v>3717</v>
      </c>
    </row>
    <row r="536" spans="2:2" x14ac:dyDescent="0.2">
      <c r="B536" t="s">
        <v>3716</v>
      </c>
    </row>
    <row r="537" spans="2:2" x14ac:dyDescent="0.2">
      <c r="B537" t="s">
        <v>3716</v>
      </c>
    </row>
    <row r="538" spans="2:2" x14ac:dyDescent="0.2">
      <c r="B538" t="s">
        <v>3716</v>
      </c>
    </row>
    <row r="539" spans="2:2" x14ac:dyDescent="0.2">
      <c r="B539" t="s">
        <v>3716</v>
      </c>
    </row>
    <row r="540" spans="2:2" x14ac:dyDescent="0.2">
      <c r="B540" t="s">
        <v>3716</v>
      </c>
    </row>
    <row r="541" spans="2:2" x14ac:dyDescent="0.2">
      <c r="B541" t="s">
        <v>3716</v>
      </c>
    </row>
    <row r="542" spans="2:2" x14ac:dyDescent="0.2">
      <c r="B542" t="s">
        <v>3716</v>
      </c>
    </row>
    <row r="543" spans="2:2" x14ac:dyDescent="0.2">
      <c r="B543" t="s">
        <v>3716</v>
      </c>
    </row>
    <row r="544" spans="2:2" x14ac:dyDescent="0.2">
      <c r="B544" t="s">
        <v>3716</v>
      </c>
    </row>
    <row r="545" spans="2:2" x14ac:dyDescent="0.2">
      <c r="B545" t="s">
        <v>3716</v>
      </c>
    </row>
    <row r="546" spans="2:2" x14ac:dyDescent="0.2">
      <c r="B546" t="s">
        <v>3716</v>
      </c>
    </row>
    <row r="547" spans="2:2" x14ac:dyDescent="0.2">
      <c r="B547" t="s">
        <v>3716</v>
      </c>
    </row>
    <row r="548" spans="2:2" x14ac:dyDescent="0.2">
      <c r="B548" t="s">
        <v>3716</v>
      </c>
    </row>
    <row r="549" spans="2:2" x14ac:dyDescent="0.2">
      <c r="B549" t="s">
        <v>3716</v>
      </c>
    </row>
    <row r="550" spans="2:2" x14ac:dyDescent="0.2">
      <c r="B550" t="s">
        <v>3716</v>
      </c>
    </row>
    <row r="551" spans="2:2" x14ac:dyDescent="0.2">
      <c r="B551" t="s">
        <v>3716</v>
      </c>
    </row>
    <row r="552" spans="2:2" x14ac:dyDescent="0.2">
      <c r="B552" t="s">
        <v>3716</v>
      </c>
    </row>
    <row r="553" spans="2:2" x14ac:dyDescent="0.2">
      <c r="B553" t="s">
        <v>3716</v>
      </c>
    </row>
    <row r="554" spans="2:2" x14ac:dyDescent="0.2">
      <c r="B554" t="s">
        <v>3716</v>
      </c>
    </row>
    <row r="555" spans="2:2" x14ac:dyDescent="0.2">
      <c r="B555" t="s">
        <v>3716</v>
      </c>
    </row>
    <row r="556" spans="2:2" x14ac:dyDescent="0.2">
      <c r="B556" t="s">
        <v>3716</v>
      </c>
    </row>
    <row r="557" spans="2:2" x14ac:dyDescent="0.2">
      <c r="B557" t="s">
        <v>3716</v>
      </c>
    </row>
    <row r="558" spans="2:2" x14ac:dyDescent="0.2">
      <c r="B558" t="s">
        <v>3716</v>
      </c>
    </row>
    <row r="559" spans="2:2" x14ac:dyDescent="0.2">
      <c r="B559" t="s">
        <v>3716</v>
      </c>
    </row>
    <row r="560" spans="2:2" x14ac:dyDescent="0.2">
      <c r="B560" t="s">
        <v>3716</v>
      </c>
    </row>
    <row r="561" spans="2:2" x14ac:dyDescent="0.2">
      <c r="B561" t="s">
        <v>3716</v>
      </c>
    </row>
    <row r="562" spans="2:2" x14ac:dyDescent="0.2">
      <c r="B562" t="s">
        <v>3716</v>
      </c>
    </row>
    <row r="563" spans="2:2" x14ac:dyDescent="0.2">
      <c r="B563" t="s">
        <v>3716</v>
      </c>
    </row>
    <row r="564" spans="2:2" x14ac:dyDescent="0.2">
      <c r="B564" t="s">
        <v>3716</v>
      </c>
    </row>
    <row r="565" spans="2:2" x14ac:dyDescent="0.2">
      <c r="B565" t="s">
        <v>3716</v>
      </c>
    </row>
    <row r="566" spans="2:2" x14ac:dyDescent="0.2">
      <c r="B566" t="s">
        <v>3716</v>
      </c>
    </row>
    <row r="567" spans="2:2" x14ac:dyDescent="0.2">
      <c r="B567" t="s">
        <v>3716</v>
      </c>
    </row>
    <row r="568" spans="2:2" x14ac:dyDescent="0.2">
      <c r="B568" t="s">
        <v>3716</v>
      </c>
    </row>
    <row r="569" spans="2:2" x14ac:dyDescent="0.2">
      <c r="B569" t="s">
        <v>3716</v>
      </c>
    </row>
    <row r="570" spans="2:2" x14ac:dyDescent="0.2">
      <c r="B570" t="s">
        <v>3716</v>
      </c>
    </row>
    <row r="571" spans="2:2" x14ac:dyDescent="0.2">
      <c r="B571" t="s">
        <v>3716</v>
      </c>
    </row>
    <row r="572" spans="2:2" x14ac:dyDescent="0.2">
      <c r="B572" t="s">
        <v>3716</v>
      </c>
    </row>
    <row r="573" spans="2:2" x14ac:dyDescent="0.2">
      <c r="B573" t="s">
        <v>3716</v>
      </c>
    </row>
    <row r="574" spans="2:2" x14ac:dyDescent="0.2">
      <c r="B574" t="s">
        <v>3716</v>
      </c>
    </row>
    <row r="575" spans="2:2" x14ac:dyDescent="0.2">
      <c r="B575" t="s">
        <v>3716</v>
      </c>
    </row>
    <row r="576" spans="2:2" x14ac:dyDescent="0.2">
      <c r="B576" t="s">
        <v>3716</v>
      </c>
    </row>
    <row r="577" spans="2:2" x14ac:dyDescent="0.2">
      <c r="B577" t="s">
        <v>3716</v>
      </c>
    </row>
    <row r="578" spans="2:2" x14ac:dyDescent="0.2">
      <c r="B578" t="s">
        <v>3716</v>
      </c>
    </row>
    <row r="579" spans="2:2" x14ac:dyDescent="0.2">
      <c r="B579" t="s">
        <v>3716</v>
      </c>
    </row>
    <row r="580" spans="2:2" x14ac:dyDescent="0.2">
      <c r="B580" t="s">
        <v>3716</v>
      </c>
    </row>
    <row r="581" spans="2:2" x14ac:dyDescent="0.2">
      <c r="B581" t="s">
        <v>3716</v>
      </c>
    </row>
    <row r="582" spans="2:2" x14ac:dyDescent="0.2">
      <c r="B582" t="s">
        <v>3716</v>
      </c>
    </row>
    <row r="583" spans="2:2" x14ac:dyDescent="0.2">
      <c r="B583" t="s">
        <v>3716</v>
      </c>
    </row>
    <row r="584" spans="2:2" x14ac:dyDescent="0.2">
      <c r="B584" t="s">
        <v>3716</v>
      </c>
    </row>
    <row r="585" spans="2:2" x14ac:dyDescent="0.2">
      <c r="B585" t="s">
        <v>3716</v>
      </c>
    </row>
    <row r="586" spans="2:2" x14ac:dyDescent="0.2">
      <c r="B586" t="s">
        <v>3716</v>
      </c>
    </row>
    <row r="587" spans="2:2" x14ac:dyDescent="0.2">
      <c r="B587" t="s">
        <v>3716</v>
      </c>
    </row>
    <row r="588" spans="2:2" x14ac:dyDescent="0.2">
      <c r="B588" t="s">
        <v>3716</v>
      </c>
    </row>
    <row r="589" spans="2:2" x14ac:dyDescent="0.2">
      <c r="B589" t="s">
        <v>3716</v>
      </c>
    </row>
    <row r="590" spans="2:2" x14ac:dyDescent="0.2">
      <c r="B590" t="s">
        <v>3716</v>
      </c>
    </row>
    <row r="591" spans="2:2" x14ac:dyDescent="0.2">
      <c r="B591" t="s">
        <v>3716</v>
      </c>
    </row>
    <row r="592" spans="2:2" x14ac:dyDescent="0.2">
      <c r="B592" t="s">
        <v>3716</v>
      </c>
    </row>
    <row r="593" spans="2:2" x14ac:dyDescent="0.2">
      <c r="B593" t="s">
        <v>3716</v>
      </c>
    </row>
    <row r="594" spans="2:2" x14ac:dyDescent="0.2">
      <c r="B594" t="s">
        <v>3716</v>
      </c>
    </row>
    <row r="595" spans="2:2" x14ac:dyDescent="0.2">
      <c r="B595" t="s">
        <v>3716</v>
      </c>
    </row>
    <row r="596" spans="2:2" x14ac:dyDescent="0.2">
      <c r="B596" t="s">
        <v>3716</v>
      </c>
    </row>
    <row r="597" spans="2:2" x14ac:dyDescent="0.2">
      <c r="B597" t="s">
        <v>3716</v>
      </c>
    </row>
    <row r="598" spans="2:2" x14ac:dyDescent="0.2">
      <c r="B598" t="s">
        <v>3716</v>
      </c>
    </row>
    <row r="599" spans="2:2" x14ac:dyDescent="0.2">
      <c r="B599" t="s">
        <v>3716</v>
      </c>
    </row>
    <row r="600" spans="2:2" x14ac:dyDescent="0.2">
      <c r="B600" t="s">
        <v>3716</v>
      </c>
    </row>
    <row r="601" spans="2:2" x14ac:dyDescent="0.2">
      <c r="B601" t="s">
        <v>3716</v>
      </c>
    </row>
    <row r="602" spans="2:2" x14ac:dyDescent="0.2">
      <c r="B602" t="s">
        <v>3716</v>
      </c>
    </row>
    <row r="603" spans="2:2" x14ac:dyDescent="0.2">
      <c r="B603" t="s">
        <v>3716</v>
      </c>
    </row>
    <row r="604" spans="2:2" x14ac:dyDescent="0.2">
      <c r="B604" t="s">
        <v>3716</v>
      </c>
    </row>
    <row r="605" spans="2:2" x14ac:dyDescent="0.2">
      <c r="B605" t="s">
        <v>3716</v>
      </c>
    </row>
    <row r="606" spans="2:2" x14ac:dyDescent="0.2">
      <c r="B606" t="s">
        <v>3716</v>
      </c>
    </row>
    <row r="607" spans="2:2" x14ac:dyDescent="0.2">
      <c r="B607" t="s">
        <v>3716</v>
      </c>
    </row>
    <row r="608" spans="2:2" x14ac:dyDescent="0.2">
      <c r="B608" t="s">
        <v>3716</v>
      </c>
    </row>
    <row r="609" spans="2:2" x14ac:dyDescent="0.2">
      <c r="B609" t="s">
        <v>3716</v>
      </c>
    </row>
    <row r="610" spans="2:2" x14ac:dyDescent="0.2">
      <c r="B610" t="s">
        <v>3716</v>
      </c>
    </row>
    <row r="611" spans="2:2" x14ac:dyDescent="0.2">
      <c r="B611" t="s">
        <v>3716</v>
      </c>
    </row>
    <row r="612" spans="2:2" x14ac:dyDescent="0.2">
      <c r="B612" t="s">
        <v>3716</v>
      </c>
    </row>
    <row r="613" spans="2:2" x14ac:dyDescent="0.2">
      <c r="B613" t="s">
        <v>3716</v>
      </c>
    </row>
    <row r="614" spans="2:2" x14ac:dyDescent="0.2">
      <c r="B614" t="s">
        <v>3716</v>
      </c>
    </row>
    <row r="615" spans="2:2" x14ac:dyDescent="0.2">
      <c r="B615" t="s">
        <v>3716</v>
      </c>
    </row>
    <row r="616" spans="2:2" x14ac:dyDescent="0.2">
      <c r="B616" t="s">
        <v>3716</v>
      </c>
    </row>
    <row r="617" spans="2:2" x14ac:dyDescent="0.2">
      <c r="B617" t="s">
        <v>3716</v>
      </c>
    </row>
    <row r="618" spans="2:2" x14ac:dyDescent="0.2">
      <c r="B618" t="s">
        <v>3716</v>
      </c>
    </row>
    <row r="619" spans="2:2" x14ac:dyDescent="0.2">
      <c r="B619" t="s">
        <v>3716</v>
      </c>
    </row>
    <row r="620" spans="2:2" x14ac:dyDescent="0.2">
      <c r="B620" t="s">
        <v>3716</v>
      </c>
    </row>
    <row r="621" spans="2:2" x14ac:dyDescent="0.2">
      <c r="B621" t="s">
        <v>3716</v>
      </c>
    </row>
    <row r="622" spans="2:2" x14ac:dyDescent="0.2">
      <c r="B622" t="s">
        <v>3716</v>
      </c>
    </row>
    <row r="623" spans="2:2" x14ac:dyDescent="0.2">
      <c r="B623" t="s">
        <v>3716</v>
      </c>
    </row>
    <row r="624" spans="2:2" x14ac:dyDescent="0.2">
      <c r="B624" t="s">
        <v>3716</v>
      </c>
    </row>
    <row r="625" spans="2:2" x14ac:dyDescent="0.2">
      <c r="B625" t="s">
        <v>3716</v>
      </c>
    </row>
    <row r="626" spans="2:2" x14ac:dyDescent="0.2">
      <c r="B626" t="s">
        <v>3716</v>
      </c>
    </row>
    <row r="627" spans="2:2" x14ac:dyDescent="0.2">
      <c r="B627" t="s">
        <v>3716</v>
      </c>
    </row>
    <row r="628" spans="2:2" x14ac:dyDescent="0.2">
      <c r="B628" t="s">
        <v>3716</v>
      </c>
    </row>
    <row r="629" spans="2:2" x14ac:dyDescent="0.2">
      <c r="B629" t="s">
        <v>3716</v>
      </c>
    </row>
    <row r="630" spans="2:2" x14ac:dyDescent="0.2">
      <c r="B630" t="s">
        <v>3716</v>
      </c>
    </row>
    <row r="631" spans="2:2" x14ac:dyDescent="0.2">
      <c r="B631" t="s">
        <v>3716</v>
      </c>
    </row>
    <row r="632" spans="2:2" x14ac:dyDescent="0.2">
      <c r="B632" t="s">
        <v>3716</v>
      </c>
    </row>
    <row r="633" spans="2:2" x14ac:dyDescent="0.2">
      <c r="B633" t="s">
        <v>3716</v>
      </c>
    </row>
    <row r="634" spans="2:2" x14ac:dyDescent="0.2">
      <c r="B634" t="s">
        <v>3716</v>
      </c>
    </row>
    <row r="635" spans="2:2" x14ac:dyDescent="0.2">
      <c r="B635" t="s">
        <v>3716</v>
      </c>
    </row>
    <row r="636" spans="2:2" x14ac:dyDescent="0.2">
      <c r="B636" t="s">
        <v>3716</v>
      </c>
    </row>
    <row r="637" spans="2:2" x14ac:dyDescent="0.2">
      <c r="B637" t="s">
        <v>3716</v>
      </c>
    </row>
    <row r="638" spans="2:2" x14ac:dyDescent="0.2">
      <c r="B638" t="s">
        <v>3716</v>
      </c>
    </row>
    <row r="639" spans="2:2" x14ac:dyDescent="0.2">
      <c r="B639" t="s">
        <v>3716</v>
      </c>
    </row>
    <row r="640" spans="2:2" x14ac:dyDescent="0.2">
      <c r="B640" t="s">
        <v>3716</v>
      </c>
    </row>
    <row r="641" spans="2:2" x14ac:dyDescent="0.2">
      <c r="B641" t="s">
        <v>3716</v>
      </c>
    </row>
    <row r="642" spans="2:2" x14ac:dyDescent="0.2">
      <c r="B642" t="s">
        <v>3716</v>
      </c>
    </row>
    <row r="643" spans="2:2" x14ac:dyDescent="0.2">
      <c r="B643" t="s">
        <v>3716</v>
      </c>
    </row>
    <row r="644" spans="2:2" x14ac:dyDescent="0.2">
      <c r="B644" t="s">
        <v>3716</v>
      </c>
    </row>
    <row r="645" spans="2:2" x14ac:dyDescent="0.2">
      <c r="B645" t="s">
        <v>3716</v>
      </c>
    </row>
    <row r="646" spans="2:2" x14ac:dyDescent="0.2">
      <c r="B646" t="s">
        <v>3716</v>
      </c>
    </row>
    <row r="647" spans="2:2" x14ac:dyDescent="0.2">
      <c r="B647" t="s">
        <v>3716</v>
      </c>
    </row>
    <row r="648" spans="2:2" x14ac:dyDescent="0.2">
      <c r="B648" t="s">
        <v>3716</v>
      </c>
    </row>
    <row r="649" spans="2:2" x14ac:dyDescent="0.2">
      <c r="B649" t="s">
        <v>3716</v>
      </c>
    </row>
    <row r="650" spans="2:2" x14ac:dyDescent="0.2">
      <c r="B650" t="s">
        <v>3716</v>
      </c>
    </row>
    <row r="651" spans="2:2" x14ac:dyDescent="0.2">
      <c r="B651" t="s">
        <v>3716</v>
      </c>
    </row>
    <row r="652" spans="2:2" x14ac:dyDescent="0.2">
      <c r="B652" t="s">
        <v>3716</v>
      </c>
    </row>
    <row r="653" spans="2:2" x14ac:dyDescent="0.2">
      <c r="B653" t="s">
        <v>3716</v>
      </c>
    </row>
    <row r="654" spans="2:2" x14ac:dyDescent="0.2">
      <c r="B654" t="s">
        <v>3716</v>
      </c>
    </row>
    <row r="655" spans="2:2" x14ac:dyDescent="0.2">
      <c r="B655" t="s">
        <v>3716</v>
      </c>
    </row>
    <row r="656" spans="2:2" x14ac:dyDescent="0.2">
      <c r="B656" t="s">
        <v>3716</v>
      </c>
    </row>
    <row r="657" spans="2:2" x14ac:dyDescent="0.2">
      <c r="B657" t="s">
        <v>3716</v>
      </c>
    </row>
    <row r="658" spans="2:2" x14ac:dyDescent="0.2">
      <c r="B658" t="s">
        <v>3716</v>
      </c>
    </row>
    <row r="659" spans="2:2" x14ac:dyDescent="0.2">
      <c r="B659" t="s">
        <v>3716</v>
      </c>
    </row>
    <row r="660" spans="2:2" x14ac:dyDescent="0.2">
      <c r="B660" t="s">
        <v>3716</v>
      </c>
    </row>
    <row r="661" spans="2:2" x14ac:dyDescent="0.2">
      <c r="B661" t="s">
        <v>3716</v>
      </c>
    </row>
    <row r="662" spans="2:2" x14ac:dyDescent="0.2">
      <c r="B662" t="s">
        <v>3716</v>
      </c>
    </row>
    <row r="663" spans="2:2" x14ac:dyDescent="0.2">
      <c r="B663" t="s">
        <v>3716</v>
      </c>
    </row>
    <row r="664" spans="2:2" x14ac:dyDescent="0.2">
      <c r="B664" t="s">
        <v>3716</v>
      </c>
    </row>
    <row r="665" spans="2:2" x14ac:dyDescent="0.2">
      <c r="B665" t="s">
        <v>3716</v>
      </c>
    </row>
    <row r="666" spans="2:2" x14ac:dyDescent="0.2">
      <c r="B666" t="s">
        <v>3716</v>
      </c>
    </row>
    <row r="667" spans="2:2" x14ac:dyDescent="0.2">
      <c r="B667" t="s">
        <v>3716</v>
      </c>
    </row>
    <row r="668" spans="2:2" x14ac:dyDescent="0.2">
      <c r="B668" t="s">
        <v>3716</v>
      </c>
    </row>
    <row r="669" spans="2:2" x14ac:dyDescent="0.2">
      <c r="B669" t="s">
        <v>3716</v>
      </c>
    </row>
    <row r="670" spans="2:2" x14ac:dyDescent="0.2">
      <c r="B670" t="s">
        <v>3716</v>
      </c>
    </row>
    <row r="671" spans="2:2" x14ac:dyDescent="0.2">
      <c r="B671" t="s">
        <v>3716</v>
      </c>
    </row>
    <row r="672" spans="2:2" x14ac:dyDescent="0.2">
      <c r="B672" t="s">
        <v>3716</v>
      </c>
    </row>
    <row r="673" spans="2:2" x14ac:dyDescent="0.2">
      <c r="B673" t="s">
        <v>3716</v>
      </c>
    </row>
    <row r="674" spans="2:2" x14ac:dyDescent="0.2">
      <c r="B674" t="s">
        <v>3716</v>
      </c>
    </row>
    <row r="675" spans="2:2" x14ac:dyDescent="0.2">
      <c r="B675" t="s">
        <v>3716</v>
      </c>
    </row>
    <row r="676" spans="2:2" x14ac:dyDescent="0.2">
      <c r="B676" t="s">
        <v>3716</v>
      </c>
    </row>
    <row r="677" spans="2:2" x14ac:dyDescent="0.2">
      <c r="B677" t="s">
        <v>3716</v>
      </c>
    </row>
    <row r="678" spans="2:2" x14ac:dyDescent="0.2">
      <c r="B678" t="s">
        <v>3716</v>
      </c>
    </row>
    <row r="679" spans="2:2" x14ac:dyDescent="0.2">
      <c r="B679" t="s">
        <v>3716</v>
      </c>
    </row>
    <row r="680" spans="2:2" x14ac:dyDescent="0.2">
      <c r="B680" t="s">
        <v>3716</v>
      </c>
    </row>
    <row r="681" spans="2:2" x14ac:dyDescent="0.2">
      <c r="B681" t="s">
        <v>3716</v>
      </c>
    </row>
    <row r="682" spans="2:2" x14ac:dyDescent="0.2">
      <c r="B682" t="s">
        <v>3716</v>
      </c>
    </row>
    <row r="683" spans="2:2" x14ac:dyDescent="0.2">
      <c r="B683" t="s">
        <v>3716</v>
      </c>
    </row>
    <row r="684" spans="2:2" x14ac:dyDescent="0.2">
      <c r="B684" t="s">
        <v>3716</v>
      </c>
    </row>
    <row r="685" spans="2:2" x14ac:dyDescent="0.2">
      <c r="B685" t="s">
        <v>3716</v>
      </c>
    </row>
    <row r="686" spans="2:2" x14ac:dyDescent="0.2">
      <c r="B686" t="s">
        <v>3716</v>
      </c>
    </row>
    <row r="687" spans="2:2" x14ac:dyDescent="0.2">
      <c r="B687" t="s">
        <v>3716</v>
      </c>
    </row>
    <row r="688" spans="2:2" x14ac:dyDescent="0.2">
      <c r="B688" t="s">
        <v>3716</v>
      </c>
    </row>
    <row r="689" spans="2:2" x14ac:dyDescent="0.2">
      <c r="B689" t="s">
        <v>3716</v>
      </c>
    </row>
    <row r="690" spans="2:2" x14ac:dyDescent="0.2">
      <c r="B690" t="s">
        <v>3716</v>
      </c>
    </row>
    <row r="691" spans="2:2" x14ac:dyDescent="0.2">
      <c r="B691" t="s">
        <v>3716</v>
      </c>
    </row>
    <row r="692" spans="2:2" x14ac:dyDescent="0.2">
      <c r="B692" t="s">
        <v>3716</v>
      </c>
    </row>
    <row r="693" spans="2:2" x14ac:dyDescent="0.2">
      <c r="B693" t="s">
        <v>3716</v>
      </c>
    </row>
    <row r="694" spans="2:2" x14ac:dyDescent="0.2">
      <c r="B694" t="s">
        <v>3716</v>
      </c>
    </row>
    <row r="695" spans="2:2" x14ac:dyDescent="0.2">
      <c r="B695" t="s">
        <v>3716</v>
      </c>
    </row>
    <row r="696" spans="2:2" x14ac:dyDescent="0.2">
      <c r="B696" t="s">
        <v>3716</v>
      </c>
    </row>
    <row r="697" spans="2:2" x14ac:dyDescent="0.2">
      <c r="B697" t="s">
        <v>3716</v>
      </c>
    </row>
    <row r="698" spans="2:2" x14ac:dyDescent="0.2">
      <c r="B698" t="s">
        <v>3716</v>
      </c>
    </row>
    <row r="699" spans="2:2" x14ac:dyDescent="0.2">
      <c r="B699" t="s">
        <v>3716</v>
      </c>
    </row>
    <row r="700" spans="2:2" x14ac:dyDescent="0.2">
      <c r="B700" t="s">
        <v>3716</v>
      </c>
    </row>
    <row r="701" spans="2:2" x14ac:dyDescent="0.2">
      <c r="B701" t="s">
        <v>3716</v>
      </c>
    </row>
    <row r="702" spans="2:2" x14ac:dyDescent="0.2">
      <c r="B702" t="s">
        <v>3716</v>
      </c>
    </row>
    <row r="703" spans="2:2" x14ac:dyDescent="0.2">
      <c r="B703" t="s">
        <v>3716</v>
      </c>
    </row>
    <row r="704" spans="2:2" x14ac:dyDescent="0.2">
      <c r="B704" t="s">
        <v>3716</v>
      </c>
    </row>
    <row r="705" spans="2:2" x14ac:dyDescent="0.2">
      <c r="B705" t="s">
        <v>3716</v>
      </c>
    </row>
    <row r="706" spans="2:2" x14ac:dyDescent="0.2">
      <c r="B706" t="s">
        <v>3716</v>
      </c>
    </row>
    <row r="707" spans="2:2" x14ac:dyDescent="0.2">
      <c r="B707" t="s">
        <v>3716</v>
      </c>
    </row>
    <row r="708" spans="2:2" x14ac:dyDescent="0.2">
      <c r="B708" t="s">
        <v>3716</v>
      </c>
    </row>
    <row r="709" spans="2:2" x14ac:dyDescent="0.2">
      <c r="B709" t="s">
        <v>3716</v>
      </c>
    </row>
    <row r="710" spans="2:2" x14ac:dyDescent="0.2">
      <c r="B710" t="s">
        <v>3716</v>
      </c>
    </row>
    <row r="711" spans="2:2" x14ac:dyDescent="0.2">
      <c r="B711" t="s">
        <v>3716</v>
      </c>
    </row>
    <row r="712" spans="2:2" x14ac:dyDescent="0.2">
      <c r="B712" t="s">
        <v>3716</v>
      </c>
    </row>
    <row r="713" spans="2:2" x14ac:dyDescent="0.2">
      <c r="B713" t="s">
        <v>3716</v>
      </c>
    </row>
    <row r="714" spans="2:2" x14ac:dyDescent="0.2">
      <c r="B714" t="s">
        <v>3716</v>
      </c>
    </row>
    <row r="715" spans="2:2" x14ac:dyDescent="0.2">
      <c r="B715" t="s">
        <v>3716</v>
      </c>
    </row>
    <row r="716" spans="2:2" x14ac:dyDescent="0.2">
      <c r="B716" t="s">
        <v>3716</v>
      </c>
    </row>
    <row r="717" spans="2:2" x14ac:dyDescent="0.2">
      <c r="B717" t="s">
        <v>3716</v>
      </c>
    </row>
    <row r="718" spans="2:2" x14ac:dyDescent="0.2">
      <c r="B718" t="s">
        <v>3716</v>
      </c>
    </row>
    <row r="719" spans="2:2" x14ac:dyDescent="0.2">
      <c r="B719" t="s">
        <v>3716</v>
      </c>
    </row>
    <row r="720" spans="2:2" x14ac:dyDescent="0.2">
      <c r="B720" t="s">
        <v>3716</v>
      </c>
    </row>
    <row r="721" spans="2:2" x14ac:dyDescent="0.2">
      <c r="B721" t="s">
        <v>3716</v>
      </c>
    </row>
    <row r="722" spans="2:2" x14ac:dyDescent="0.2">
      <c r="B722" t="s">
        <v>3716</v>
      </c>
    </row>
    <row r="723" spans="2:2" x14ac:dyDescent="0.2">
      <c r="B723" t="s">
        <v>3716</v>
      </c>
    </row>
    <row r="724" spans="2:2" x14ac:dyDescent="0.2">
      <c r="B724" t="s">
        <v>3716</v>
      </c>
    </row>
    <row r="725" spans="2:2" x14ac:dyDescent="0.2">
      <c r="B725" t="s">
        <v>3716</v>
      </c>
    </row>
    <row r="726" spans="2:2" x14ac:dyDescent="0.2">
      <c r="B726" t="s">
        <v>3716</v>
      </c>
    </row>
    <row r="727" spans="2:2" x14ac:dyDescent="0.2">
      <c r="B727" t="s">
        <v>3716</v>
      </c>
    </row>
    <row r="728" spans="2:2" x14ac:dyDescent="0.2">
      <c r="B728" t="s">
        <v>3716</v>
      </c>
    </row>
    <row r="729" spans="2:2" x14ac:dyDescent="0.2">
      <c r="B729" t="s">
        <v>3716</v>
      </c>
    </row>
    <row r="730" spans="2:2" x14ac:dyDescent="0.2">
      <c r="B730" t="s">
        <v>3716</v>
      </c>
    </row>
    <row r="731" spans="2:2" x14ac:dyDescent="0.2">
      <c r="B731" t="s">
        <v>3716</v>
      </c>
    </row>
    <row r="732" spans="2:2" x14ac:dyDescent="0.2">
      <c r="B732" t="s">
        <v>3716</v>
      </c>
    </row>
    <row r="733" spans="2:2" x14ac:dyDescent="0.2">
      <c r="B733" t="s">
        <v>3716</v>
      </c>
    </row>
    <row r="734" spans="2:2" x14ac:dyDescent="0.2">
      <c r="B734" t="s">
        <v>3716</v>
      </c>
    </row>
    <row r="735" spans="2:2" x14ac:dyDescent="0.2">
      <c r="B735" t="s">
        <v>3716</v>
      </c>
    </row>
    <row r="736" spans="2:2" x14ac:dyDescent="0.2">
      <c r="B736" t="s">
        <v>3716</v>
      </c>
    </row>
    <row r="737" spans="2:2" x14ac:dyDescent="0.2">
      <c r="B737" t="s">
        <v>3716</v>
      </c>
    </row>
    <row r="738" spans="2:2" x14ac:dyDescent="0.2">
      <c r="B738" t="s">
        <v>3716</v>
      </c>
    </row>
    <row r="739" spans="2:2" x14ac:dyDescent="0.2">
      <c r="B739" t="s">
        <v>3716</v>
      </c>
    </row>
    <row r="740" spans="2:2" x14ac:dyDescent="0.2">
      <c r="B740" t="s">
        <v>3716</v>
      </c>
    </row>
    <row r="741" spans="2:2" x14ac:dyDescent="0.2">
      <c r="B741" t="s">
        <v>3716</v>
      </c>
    </row>
    <row r="742" spans="2:2" x14ac:dyDescent="0.2">
      <c r="B742" t="s">
        <v>3716</v>
      </c>
    </row>
    <row r="743" spans="2:2" x14ac:dyDescent="0.2">
      <c r="B743" t="s">
        <v>3716</v>
      </c>
    </row>
    <row r="744" spans="2:2" x14ac:dyDescent="0.2">
      <c r="B744" t="s">
        <v>3716</v>
      </c>
    </row>
    <row r="745" spans="2:2" x14ac:dyDescent="0.2">
      <c r="B745" t="s">
        <v>3716</v>
      </c>
    </row>
    <row r="746" spans="2:2" x14ac:dyDescent="0.2">
      <c r="B746" t="s">
        <v>3716</v>
      </c>
    </row>
    <row r="747" spans="2:2" x14ac:dyDescent="0.2">
      <c r="B747" t="s">
        <v>3716</v>
      </c>
    </row>
    <row r="748" spans="2:2" x14ac:dyDescent="0.2">
      <c r="B748" t="s">
        <v>3716</v>
      </c>
    </row>
    <row r="749" spans="2:2" x14ac:dyDescent="0.2">
      <c r="B749" t="s">
        <v>3716</v>
      </c>
    </row>
    <row r="750" spans="2:2" x14ac:dyDescent="0.2">
      <c r="B750" t="s">
        <v>3716</v>
      </c>
    </row>
    <row r="751" spans="2:2" x14ac:dyDescent="0.2">
      <c r="B751" t="s">
        <v>3716</v>
      </c>
    </row>
    <row r="752" spans="2:2" x14ac:dyDescent="0.2">
      <c r="B752" t="s">
        <v>3716</v>
      </c>
    </row>
    <row r="753" spans="2:2" x14ac:dyDescent="0.2">
      <c r="B753" t="s">
        <v>3716</v>
      </c>
    </row>
    <row r="754" spans="2:2" x14ac:dyDescent="0.2">
      <c r="B754" t="s">
        <v>3716</v>
      </c>
    </row>
    <row r="755" spans="2:2" x14ac:dyDescent="0.2">
      <c r="B755" t="s">
        <v>3716</v>
      </c>
    </row>
    <row r="756" spans="2:2" x14ac:dyDescent="0.2">
      <c r="B756" t="s">
        <v>3716</v>
      </c>
    </row>
    <row r="757" spans="2:2" x14ac:dyDescent="0.2">
      <c r="B757" t="s">
        <v>3716</v>
      </c>
    </row>
    <row r="758" spans="2:2" x14ac:dyDescent="0.2">
      <c r="B758" t="s">
        <v>3716</v>
      </c>
    </row>
    <row r="759" spans="2:2" x14ac:dyDescent="0.2">
      <c r="B759" t="s">
        <v>3716</v>
      </c>
    </row>
    <row r="760" spans="2:2" x14ac:dyDescent="0.2">
      <c r="B760" t="s">
        <v>3716</v>
      </c>
    </row>
    <row r="761" spans="2:2" x14ac:dyDescent="0.2">
      <c r="B761" t="s">
        <v>3716</v>
      </c>
    </row>
    <row r="762" spans="2:2" x14ac:dyDescent="0.2">
      <c r="B762" t="s">
        <v>3716</v>
      </c>
    </row>
    <row r="763" spans="2:2" x14ac:dyDescent="0.2">
      <c r="B763" t="s">
        <v>3716</v>
      </c>
    </row>
    <row r="764" spans="2:2" x14ac:dyDescent="0.2">
      <c r="B764" t="s">
        <v>3716</v>
      </c>
    </row>
    <row r="765" spans="2:2" x14ac:dyDescent="0.2">
      <c r="B765" t="s">
        <v>3716</v>
      </c>
    </row>
    <row r="766" spans="2:2" x14ac:dyDescent="0.2">
      <c r="B766" t="s">
        <v>3716</v>
      </c>
    </row>
    <row r="767" spans="2:2" x14ac:dyDescent="0.2">
      <c r="B767" t="s">
        <v>3716</v>
      </c>
    </row>
    <row r="768" spans="2:2" x14ac:dyDescent="0.2">
      <c r="B768" t="s">
        <v>3716</v>
      </c>
    </row>
    <row r="769" spans="2:2" x14ac:dyDescent="0.2">
      <c r="B769" t="s">
        <v>3716</v>
      </c>
    </row>
    <row r="770" spans="2:2" x14ac:dyDescent="0.2">
      <c r="B770" t="s">
        <v>3716</v>
      </c>
    </row>
    <row r="771" spans="2:2" x14ac:dyDescent="0.2">
      <c r="B771" t="s">
        <v>3716</v>
      </c>
    </row>
    <row r="772" spans="2:2" x14ac:dyDescent="0.2">
      <c r="B772" t="s">
        <v>3716</v>
      </c>
    </row>
    <row r="773" spans="2:2" x14ac:dyDescent="0.2">
      <c r="B773" t="s">
        <v>3716</v>
      </c>
    </row>
    <row r="774" spans="2:2" x14ac:dyDescent="0.2">
      <c r="B774" t="s">
        <v>3716</v>
      </c>
    </row>
    <row r="775" spans="2:2" x14ac:dyDescent="0.2">
      <c r="B775" t="s">
        <v>3716</v>
      </c>
    </row>
    <row r="776" spans="2:2" x14ac:dyDescent="0.2">
      <c r="B776" t="s">
        <v>3716</v>
      </c>
    </row>
    <row r="777" spans="2:2" x14ac:dyDescent="0.2">
      <c r="B777" t="s">
        <v>3716</v>
      </c>
    </row>
    <row r="778" spans="2:2" x14ac:dyDescent="0.2">
      <c r="B778" t="s">
        <v>3716</v>
      </c>
    </row>
    <row r="779" spans="2:2" x14ac:dyDescent="0.2">
      <c r="B779" t="s">
        <v>3716</v>
      </c>
    </row>
    <row r="780" spans="2:2" x14ac:dyDescent="0.2">
      <c r="B780" t="s">
        <v>3716</v>
      </c>
    </row>
    <row r="781" spans="2:2" x14ac:dyDescent="0.2">
      <c r="B781" t="s">
        <v>3716</v>
      </c>
    </row>
    <row r="782" spans="2:2" x14ac:dyDescent="0.2">
      <c r="B782" t="s">
        <v>3716</v>
      </c>
    </row>
    <row r="783" spans="2:2" x14ac:dyDescent="0.2">
      <c r="B783" t="s">
        <v>3716</v>
      </c>
    </row>
    <row r="784" spans="2:2" x14ac:dyDescent="0.2">
      <c r="B784" t="s">
        <v>3716</v>
      </c>
    </row>
    <row r="785" spans="2:2" x14ac:dyDescent="0.2">
      <c r="B785" t="s">
        <v>3716</v>
      </c>
    </row>
    <row r="786" spans="2:2" x14ac:dyDescent="0.2">
      <c r="B786" t="s">
        <v>3716</v>
      </c>
    </row>
    <row r="787" spans="2:2" x14ac:dyDescent="0.2">
      <c r="B787" t="s">
        <v>3716</v>
      </c>
    </row>
    <row r="788" spans="2:2" x14ac:dyDescent="0.2">
      <c r="B788" t="s">
        <v>3716</v>
      </c>
    </row>
    <row r="789" spans="2:2" x14ac:dyDescent="0.2">
      <c r="B789" t="s">
        <v>3716</v>
      </c>
    </row>
    <row r="790" spans="2:2" x14ac:dyDescent="0.2">
      <c r="B790" t="s">
        <v>3716</v>
      </c>
    </row>
    <row r="791" spans="2:2" x14ac:dyDescent="0.2">
      <c r="B791" t="s">
        <v>3716</v>
      </c>
    </row>
    <row r="792" spans="2:2" x14ac:dyDescent="0.2">
      <c r="B792" t="s">
        <v>3716</v>
      </c>
    </row>
    <row r="793" spans="2:2" x14ac:dyDescent="0.2">
      <c r="B793" t="s">
        <v>3716</v>
      </c>
    </row>
    <row r="794" spans="2:2" x14ac:dyDescent="0.2">
      <c r="B794" t="s">
        <v>3716</v>
      </c>
    </row>
    <row r="795" spans="2:2" x14ac:dyDescent="0.2">
      <c r="B795" t="s">
        <v>3716</v>
      </c>
    </row>
    <row r="796" spans="2:2" x14ac:dyDescent="0.2">
      <c r="B796" t="s">
        <v>3716</v>
      </c>
    </row>
    <row r="797" spans="2:2" x14ac:dyDescent="0.2">
      <c r="B797" t="s">
        <v>3716</v>
      </c>
    </row>
    <row r="798" spans="2:2" x14ac:dyDescent="0.2">
      <c r="B798" t="s">
        <v>3716</v>
      </c>
    </row>
    <row r="799" spans="2:2" x14ac:dyDescent="0.2">
      <c r="B799" t="s">
        <v>3716</v>
      </c>
    </row>
    <row r="800" spans="2:2" x14ac:dyDescent="0.2">
      <c r="B800" t="s">
        <v>3716</v>
      </c>
    </row>
    <row r="801" spans="2:2" x14ac:dyDescent="0.2">
      <c r="B801" t="s">
        <v>3716</v>
      </c>
    </row>
    <row r="802" spans="2:2" x14ac:dyDescent="0.2">
      <c r="B802" t="s">
        <v>3716</v>
      </c>
    </row>
    <row r="803" spans="2:2" x14ac:dyDescent="0.2">
      <c r="B803" t="s">
        <v>3716</v>
      </c>
    </row>
    <row r="804" spans="2:2" x14ac:dyDescent="0.2">
      <c r="B804" t="s">
        <v>3716</v>
      </c>
    </row>
    <row r="805" spans="2:2" x14ac:dyDescent="0.2">
      <c r="B805" t="s">
        <v>3716</v>
      </c>
    </row>
    <row r="806" spans="2:2" x14ac:dyDescent="0.2">
      <c r="B806" t="s">
        <v>3716</v>
      </c>
    </row>
    <row r="807" spans="2:2" x14ac:dyDescent="0.2">
      <c r="B807" t="s">
        <v>3716</v>
      </c>
    </row>
    <row r="808" spans="2:2" x14ac:dyDescent="0.2">
      <c r="B808" t="s">
        <v>3716</v>
      </c>
    </row>
    <row r="809" spans="2:2" x14ac:dyDescent="0.2">
      <c r="B809" t="s">
        <v>3716</v>
      </c>
    </row>
    <row r="810" spans="2:2" x14ac:dyDescent="0.2">
      <c r="B810" t="s">
        <v>3716</v>
      </c>
    </row>
    <row r="811" spans="2:2" x14ac:dyDescent="0.2">
      <c r="B811" t="s">
        <v>3716</v>
      </c>
    </row>
    <row r="812" spans="2:2" x14ac:dyDescent="0.2">
      <c r="B812" t="s">
        <v>3716</v>
      </c>
    </row>
    <row r="813" spans="2:2" x14ac:dyDescent="0.2">
      <c r="B813" t="s">
        <v>3716</v>
      </c>
    </row>
    <row r="814" spans="2:2" x14ac:dyDescent="0.2">
      <c r="B814" t="s">
        <v>3716</v>
      </c>
    </row>
    <row r="815" spans="2:2" x14ac:dyDescent="0.2">
      <c r="B815" t="s">
        <v>3716</v>
      </c>
    </row>
    <row r="816" spans="2:2" x14ac:dyDescent="0.2">
      <c r="B816" t="s">
        <v>3716</v>
      </c>
    </row>
    <row r="817" spans="2:2" x14ac:dyDescent="0.2">
      <c r="B817" t="s">
        <v>3716</v>
      </c>
    </row>
    <row r="818" spans="2:2" x14ac:dyDescent="0.2">
      <c r="B818" t="s">
        <v>3716</v>
      </c>
    </row>
    <row r="819" spans="2:2" x14ac:dyDescent="0.2">
      <c r="B819" t="s">
        <v>3716</v>
      </c>
    </row>
    <row r="820" spans="2:2" x14ac:dyDescent="0.2">
      <c r="B820" t="s">
        <v>3716</v>
      </c>
    </row>
    <row r="821" spans="2:2" x14ac:dyDescent="0.2">
      <c r="B821" t="s">
        <v>3716</v>
      </c>
    </row>
    <row r="822" spans="2:2" x14ac:dyDescent="0.2">
      <c r="B822" t="s">
        <v>3716</v>
      </c>
    </row>
    <row r="823" spans="2:2" x14ac:dyDescent="0.2">
      <c r="B823" t="s">
        <v>3716</v>
      </c>
    </row>
    <row r="824" spans="2:2" x14ac:dyDescent="0.2">
      <c r="B824" t="s">
        <v>3716</v>
      </c>
    </row>
    <row r="825" spans="2:2" x14ac:dyDescent="0.2">
      <c r="B825" t="s">
        <v>3716</v>
      </c>
    </row>
    <row r="826" spans="2:2" x14ac:dyDescent="0.2">
      <c r="B826" t="s">
        <v>3716</v>
      </c>
    </row>
    <row r="827" spans="2:2" x14ac:dyDescent="0.2">
      <c r="B827" t="s">
        <v>3716</v>
      </c>
    </row>
    <row r="828" spans="2:2" x14ac:dyDescent="0.2">
      <c r="B828" t="s">
        <v>3716</v>
      </c>
    </row>
    <row r="829" spans="2:2" x14ac:dyDescent="0.2">
      <c r="B829" t="s">
        <v>3716</v>
      </c>
    </row>
    <row r="830" spans="2:2" x14ac:dyDescent="0.2">
      <c r="B830" t="s">
        <v>3716</v>
      </c>
    </row>
    <row r="831" spans="2:2" x14ac:dyDescent="0.2">
      <c r="B831" t="s">
        <v>3716</v>
      </c>
    </row>
    <row r="832" spans="2:2" x14ac:dyDescent="0.2">
      <c r="B832" t="s">
        <v>3716</v>
      </c>
    </row>
    <row r="833" spans="2:2" x14ac:dyDescent="0.2">
      <c r="B833" t="s">
        <v>3716</v>
      </c>
    </row>
    <row r="834" spans="2:2" x14ac:dyDescent="0.2">
      <c r="B834" t="s">
        <v>3716</v>
      </c>
    </row>
    <row r="835" spans="2:2" x14ac:dyDescent="0.2">
      <c r="B835" t="s">
        <v>3716</v>
      </c>
    </row>
    <row r="836" spans="2:2" x14ac:dyDescent="0.2">
      <c r="B836" t="s">
        <v>3716</v>
      </c>
    </row>
    <row r="837" spans="2:2" x14ac:dyDescent="0.2">
      <c r="B837" t="s">
        <v>3716</v>
      </c>
    </row>
    <row r="838" spans="2:2" x14ac:dyDescent="0.2">
      <c r="B838" t="s">
        <v>3716</v>
      </c>
    </row>
    <row r="839" spans="2:2" x14ac:dyDescent="0.2">
      <c r="B839" t="s">
        <v>3716</v>
      </c>
    </row>
    <row r="840" spans="2:2" x14ac:dyDescent="0.2">
      <c r="B840" t="s">
        <v>3716</v>
      </c>
    </row>
    <row r="841" spans="2:2" x14ac:dyDescent="0.2">
      <c r="B841" t="s">
        <v>3716</v>
      </c>
    </row>
    <row r="842" spans="2:2" x14ac:dyDescent="0.2">
      <c r="B842" t="s">
        <v>3716</v>
      </c>
    </row>
    <row r="843" spans="2:2" x14ac:dyDescent="0.2">
      <c r="B843" t="s">
        <v>3716</v>
      </c>
    </row>
    <row r="844" spans="2:2" x14ac:dyDescent="0.2">
      <c r="B844" t="s">
        <v>3716</v>
      </c>
    </row>
    <row r="845" spans="2:2" x14ac:dyDescent="0.2">
      <c r="B845" t="s">
        <v>3716</v>
      </c>
    </row>
    <row r="846" spans="2:2" x14ac:dyDescent="0.2">
      <c r="B846" t="s">
        <v>3716</v>
      </c>
    </row>
    <row r="847" spans="2:2" x14ac:dyDescent="0.2">
      <c r="B847" t="s">
        <v>3716</v>
      </c>
    </row>
    <row r="848" spans="2:2" x14ac:dyDescent="0.2">
      <c r="B848" t="s">
        <v>3716</v>
      </c>
    </row>
    <row r="849" spans="2:2" x14ac:dyDescent="0.2">
      <c r="B849" t="s">
        <v>3716</v>
      </c>
    </row>
    <row r="850" spans="2:2" x14ac:dyDescent="0.2">
      <c r="B850" t="s">
        <v>3716</v>
      </c>
    </row>
    <row r="851" spans="2:2" x14ac:dyDescent="0.2">
      <c r="B851" t="s">
        <v>3716</v>
      </c>
    </row>
    <row r="852" spans="2:2" x14ac:dyDescent="0.2">
      <c r="B852" t="s">
        <v>3716</v>
      </c>
    </row>
    <row r="853" spans="2:2" x14ac:dyDescent="0.2">
      <c r="B853" t="s">
        <v>3716</v>
      </c>
    </row>
    <row r="854" spans="2:2" x14ac:dyDescent="0.2">
      <c r="B854" t="s">
        <v>3716</v>
      </c>
    </row>
    <row r="855" spans="2:2" x14ac:dyDescent="0.2">
      <c r="B855" t="s">
        <v>3716</v>
      </c>
    </row>
    <row r="856" spans="2:2" x14ac:dyDescent="0.2">
      <c r="B856" t="s">
        <v>3716</v>
      </c>
    </row>
    <row r="857" spans="2:2" x14ac:dyDescent="0.2">
      <c r="B857" t="s">
        <v>3716</v>
      </c>
    </row>
    <row r="858" spans="2:2" x14ac:dyDescent="0.2">
      <c r="B858" t="s">
        <v>3716</v>
      </c>
    </row>
    <row r="859" spans="2:2" x14ac:dyDescent="0.2">
      <c r="B859" t="s">
        <v>3716</v>
      </c>
    </row>
    <row r="860" spans="2:2" x14ac:dyDescent="0.2">
      <c r="B860" t="s">
        <v>3716</v>
      </c>
    </row>
    <row r="861" spans="2:2" x14ac:dyDescent="0.2">
      <c r="B861" t="s">
        <v>3716</v>
      </c>
    </row>
    <row r="862" spans="2:2" x14ac:dyDescent="0.2">
      <c r="B862" t="s">
        <v>3716</v>
      </c>
    </row>
    <row r="863" spans="2:2" x14ac:dyDescent="0.2">
      <c r="B863" t="s">
        <v>3716</v>
      </c>
    </row>
    <row r="864" spans="2:2" x14ac:dyDescent="0.2">
      <c r="B864" t="s">
        <v>3716</v>
      </c>
    </row>
    <row r="865" spans="2:2" x14ac:dyDescent="0.2">
      <c r="B865" t="s">
        <v>3716</v>
      </c>
    </row>
    <row r="866" spans="2:2" x14ac:dyDescent="0.2">
      <c r="B866" t="s">
        <v>3716</v>
      </c>
    </row>
    <row r="867" spans="2:2" x14ac:dyDescent="0.2">
      <c r="B867" t="s">
        <v>3716</v>
      </c>
    </row>
    <row r="868" spans="2:2" x14ac:dyDescent="0.2">
      <c r="B868" t="s">
        <v>3716</v>
      </c>
    </row>
    <row r="869" spans="2:2" x14ac:dyDescent="0.2">
      <c r="B869" t="s">
        <v>3716</v>
      </c>
    </row>
    <row r="870" spans="2:2" x14ac:dyDescent="0.2">
      <c r="B870" t="s">
        <v>3716</v>
      </c>
    </row>
    <row r="871" spans="2:2" x14ac:dyDescent="0.2">
      <c r="B871" t="s">
        <v>3716</v>
      </c>
    </row>
    <row r="872" spans="2:2" x14ac:dyDescent="0.2">
      <c r="B872" t="s">
        <v>3716</v>
      </c>
    </row>
    <row r="873" spans="2:2" x14ac:dyDescent="0.2">
      <c r="B873" t="s">
        <v>3716</v>
      </c>
    </row>
    <row r="874" spans="2:2" x14ac:dyDescent="0.2">
      <c r="B874" t="s">
        <v>3716</v>
      </c>
    </row>
    <row r="875" spans="2:2" x14ac:dyDescent="0.2">
      <c r="B875" t="s">
        <v>3716</v>
      </c>
    </row>
    <row r="876" spans="2:2" x14ac:dyDescent="0.2">
      <c r="B876" t="s">
        <v>3716</v>
      </c>
    </row>
    <row r="877" spans="2:2" x14ac:dyDescent="0.2">
      <c r="B877" t="s">
        <v>3716</v>
      </c>
    </row>
    <row r="878" spans="2:2" x14ac:dyDescent="0.2">
      <c r="B878" t="s">
        <v>3716</v>
      </c>
    </row>
    <row r="879" spans="2:2" x14ac:dyDescent="0.2">
      <c r="B879" t="s">
        <v>3716</v>
      </c>
    </row>
    <row r="880" spans="2:2" x14ac:dyDescent="0.2">
      <c r="B880" t="s">
        <v>3716</v>
      </c>
    </row>
    <row r="881" spans="2:2" x14ac:dyDescent="0.2">
      <c r="B881" t="s">
        <v>3716</v>
      </c>
    </row>
    <row r="882" spans="2:2" x14ac:dyDescent="0.2">
      <c r="B882" t="s">
        <v>3716</v>
      </c>
    </row>
    <row r="883" spans="2:2" x14ac:dyDescent="0.2">
      <c r="B883" t="s">
        <v>3716</v>
      </c>
    </row>
    <row r="884" spans="2:2" x14ac:dyDescent="0.2">
      <c r="B884" t="s">
        <v>3716</v>
      </c>
    </row>
    <row r="885" spans="2:2" x14ac:dyDescent="0.2">
      <c r="B885" t="s">
        <v>3716</v>
      </c>
    </row>
    <row r="886" spans="2:2" x14ac:dyDescent="0.2">
      <c r="B886" t="s">
        <v>3716</v>
      </c>
    </row>
    <row r="887" spans="2:2" x14ac:dyDescent="0.2">
      <c r="B887" t="s">
        <v>3716</v>
      </c>
    </row>
    <row r="888" spans="2:2" x14ac:dyDescent="0.2">
      <c r="B888" t="s">
        <v>3716</v>
      </c>
    </row>
    <row r="889" spans="2:2" x14ac:dyDescent="0.2">
      <c r="B889" t="s">
        <v>3716</v>
      </c>
    </row>
    <row r="890" spans="2:2" x14ac:dyDescent="0.2">
      <c r="B890" t="s">
        <v>3716</v>
      </c>
    </row>
    <row r="891" spans="2:2" x14ac:dyDescent="0.2">
      <c r="B891" t="s">
        <v>3716</v>
      </c>
    </row>
    <row r="892" spans="2:2" x14ac:dyDescent="0.2">
      <c r="B892" t="s">
        <v>3716</v>
      </c>
    </row>
    <row r="893" spans="2:2" x14ac:dyDescent="0.2">
      <c r="B893" t="s">
        <v>3716</v>
      </c>
    </row>
    <row r="894" spans="2:2" x14ac:dyDescent="0.2">
      <c r="B894" t="s">
        <v>3716</v>
      </c>
    </row>
    <row r="895" spans="2:2" x14ac:dyDescent="0.2">
      <c r="B895" t="s">
        <v>3716</v>
      </c>
    </row>
    <row r="896" spans="2:2" x14ac:dyDescent="0.2">
      <c r="B896" t="s">
        <v>3716</v>
      </c>
    </row>
    <row r="897" spans="2:2" x14ac:dyDescent="0.2">
      <c r="B897" t="s">
        <v>3716</v>
      </c>
    </row>
    <row r="898" spans="2:2" x14ac:dyDescent="0.2">
      <c r="B898" t="s">
        <v>3716</v>
      </c>
    </row>
    <row r="899" spans="2:2" x14ac:dyDescent="0.2">
      <c r="B899" t="s">
        <v>3716</v>
      </c>
    </row>
    <row r="900" spans="2:2" x14ac:dyDescent="0.2">
      <c r="B900" t="s">
        <v>3716</v>
      </c>
    </row>
    <row r="901" spans="2:2" x14ac:dyDescent="0.2">
      <c r="B901" t="s">
        <v>3716</v>
      </c>
    </row>
    <row r="902" spans="2:2" x14ac:dyDescent="0.2">
      <c r="B902" t="s">
        <v>3716</v>
      </c>
    </row>
    <row r="903" spans="2:2" x14ac:dyDescent="0.2">
      <c r="B903" t="s">
        <v>3716</v>
      </c>
    </row>
    <row r="904" spans="2:2" x14ac:dyDescent="0.2">
      <c r="B904" t="s">
        <v>3716</v>
      </c>
    </row>
    <row r="905" spans="2:2" x14ac:dyDescent="0.2">
      <c r="B905" t="s">
        <v>3716</v>
      </c>
    </row>
    <row r="906" spans="2:2" x14ac:dyDescent="0.2">
      <c r="B906" t="s">
        <v>3716</v>
      </c>
    </row>
    <row r="907" spans="2:2" x14ac:dyDescent="0.2">
      <c r="B907" t="s">
        <v>3716</v>
      </c>
    </row>
    <row r="908" spans="2:2" x14ac:dyDescent="0.2">
      <c r="B908" t="s">
        <v>3716</v>
      </c>
    </row>
    <row r="909" spans="2:2" x14ac:dyDescent="0.2">
      <c r="B909" t="s">
        <v>3716</v>
      </c>
    </row>
    <row r="910" spans="2:2" x14ac:dyDescent="0.2">
      <c r="B910" t="s">
        <v>3716</v>
      </c>
    </row>
    <row r="911" spans="2:2" x14ac:dyDescent="0.2">
      <c r="B911" t="s">
        <v>3716</v>
      </c>
    </row>
    <row r="912" spans="2:2" x14ac:dyDescent="0.2">
      <c r="B912" t="s">
        <v>3716</v>
      </c>
    </row>
    <row r="913" spans="2:2" x14ac:dyDescent="0.2">
      <c r="B913" t="s">
        <v>3716</v>
      </c>
    </row>
    <row r="914" spans="2:2" x14ac:dyDescent="0.2">
      <c r="B914" t="s">
        <v>3716</v>
      </c>
    </row>
    <row r="915" spans="2:2" x14ac:dyDescent="0.2">
      <c r="B915" t="s">
        <v>3716</v>
      </c>
    </row>
    <row r="916" spans="2:2" x14ac:dyDescent="0.2">
      <c r="B916" t="s">
        <v>3716</v>
      </c>
    </row>
    <row r="917" spans="2:2" x14ac:dyDescent="0.2">
      <c r="B917" t="s">
        <v>3716</v>
      </c>
    </row>
    <row r="918" spans="2:2" x14ac:dyDescent="0.2">
      <c r="B918" t="s">
        <v>3716</v>
      </c>
    </row>
    <row r="919" spans="2:2" x14ac:dyDescent="0.2">
      <c r="B919" t="s">
        <v>3716</v>
      </c>
    </row>
    <row r="920" spans="2:2" x14ac:dyDescent="0.2">
      <c r="B920" t="s">
        <v>3716</v>
      </c>
    </row>
    <row r="921" spans="2:2" x14ac:dyDescent="0.2">
      <c r="B921" t="s">
        <v>3716</v>
      </c>
    </row>
    <row r="922" spans="2:2" x14ac:dyDescent="0.2">
      <c r="B922" t="s">
        <v>3716</v>
      </c>
    </row>
    <row r="923" spans="2:2" x14ac:dyDescent="0.2">
      <c r="B923" t="s">
        <v>3716</v>
      </c>
    </row>
    <row r="924" spans="2:2" x14ac:dyDescent="0.2">
      <c r="B924" t="s">
        <v>3716</v>
      </c>
    </row>
    <row r="925" spans="2:2" x14ac:dyDescent="0.2">
      <c r="B925" t="s">
        <v>3716</v>
      </c>
    </row>
    <row r="926" spans="2:2" x14ac:dyDescent="0.2">
      <c r="B926" t="s">
        <v>3716</v>
      </c>
    </row>
    <row r="927" spans="2:2" x14ac:dyDescent="0.2">
      <c r="B927" t="s">
        <v>3716</v>
      </c>
    </row>
    <row r="928" spans="2:2" x14ac:dyDescent="0.2">
      <c r="B928" t="s">
        <v>3716</v>
      </c>
    </row>
    <row r="929" spans="2:2" x14ac:dyDescent="0.2">
      <c r="B929" t="s">
        <v>3716</v>
      </c>
    </row>
    <row r="930" spans="2:2" x14ac:dyDescent="0.2">
      <c r="B930" t="s">
        <v>3716</v>
      </c>
    </row>
    <row r="931" spans="2:2" x14ac:dyDescent="0.2">
      <c r="B931" t="s">
        <v>3716</v>
      </c>
    </row>
    <row r="932" spans="2:2" x14ac:dyDescent="0.2">
      <c r="B932" t="s">
        <v>3716</v>
      </c>
    </row>
    <row r="933" spans="2:2" x14ac:dyDescent="0.2">
      <c r="B933" t="s">
        <v>3716</v>
      </c>
    </row>
    <row r="934" spans="2:2" x14ac:dyDescent="0.2">
      <c r="B934" t="s">
        <v>3716</v>
      </c>
    </row>
    <row r="935" spans="2:2" x14ac:dyDescent="0.2">
      <c r="B935" t="s">
        <v>3716</v>
      </c>
    </row>
    <row r="936" spans="2:2" x14ac:dyDescent="0.2">
      <c r="B936" t="s">
        <v>3716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H1" sqref="A1:H1"/>
    </sheetView>
  </sheetViews>
  <sheetFormatPr baseColWidth="10" defaultColWidth="11.42578125" defaultRowHeight="12.75" x14ac:dyDescent="0.2"/>
  <cols>
    <col min="1" max="1" width="59" customWidth="1"/>
    <col min="2" max="2" width="68.140625" customWidth="1"/>
    <col min="3" max="3" width="20.42578125" customWidth="1"/>
    <col min="6" max="6" width="46.5703125" customWidth="1"/>
  </cols>
  <sheetData>
    <row r="1" spans="1:5" x14ac:dyDescent="0.2">
      <c r="A1" t="s">
        <v>2799</v>
      </c>
      <c r="B1" t="s">
        <v>2800</v>
      </c>
      <c r="C1" s="48" t="s">
        <v>2801</v>
      </c>
      <c r="D1" t="s">
        <v>3718</v>
      </c>
      <c r="E1" t="s">
        <v>1695</v>
      </c>
    </row>
    <row r="2" spans="1:5" x14ac:dyDescent="0.2">
      <c r="C2" s="48"/>
      <c r="D2" s="4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opLeftCell="A76" workbookViewId="0">
      <selection activeCell="A109" sqref="A109:IV118"/>
    </sheetView>
  </sheetViews>
  <sheetFormatPr baseColWidth="10" defaultColWidth="11.42578125" defaultRowHeight="12.75" x14ac:dyDescent="0.2"/>
  <sheetData>
    <row r="1" spans="1:17" ht="38.25" x14ac:dyDescent="0.2">
      <c r="A1" s="18" t="s">
        <v>1499</v>
      </c>
      <c r="B1" s="18" t="s">
        <v>1500</v>
      </c>
      <c r="C1" s="18" t="s">
        <v>1501</v>
      </c>
      <c r="D1" s="18" t="s">
        <v>1502</v>
      </c>
      <c r="E1" s="18" t="s">
        <v>8</v>
      </c>
      <c r="F1" s="18" t="s">
        <v>1503</v>
      </c>
      <c r="G1" s="18" t="s">
        <v>1504</v>
      </c>
      <c r="H1" s="18" t="s">
        <v>12</v>
      </c>
      <c r="I1" s="18" t="s">
        <v>1505</v>
      </c>
      <c r="J1" s="18" t="s">
        <v>1506</v>
      </c>
      <c r="K1" s="18" t="s">
        <v>21</v>
      </c>
      <c r="L1" s="18" t="s">
        <v>22</v>
      </c>
      <c r="M1" s="18" t="s">
        <v>25</v>
      </c>
      <c r="N1" s="18" t="s">
        <v>1507</v>
      </c>
      <c r="O1" s="18" t="s">
        <v>1508</v>
      </c>
      <c r="P1" s="18" t="s">
        <v>23</v>
      </c>
      <c r="Q1" s="18" t="s">
        <v>24</v>
      </c>
    </row>
    <row r="2" spans="1:17" x14ac:dyDescent="0.2">
      <c r="A2" s="12">
        <v>1401</v>
      </c>
      <c r="B2" s="19" t="s">
        <v>1353</v>
      </c>
      <c r="C2" s="19">
        <v>145.4</v>
      </c>
      <c r="D2" s="19" t="s">
        <v>33</v>
      </c>
      <c r="E2" s="19" t="s">
        <v>1509</v>
      </c>
      <c r="F2" s="20"/>
      <c r="G2" s="20"/>
      <c r="H2" s="19"/>
      <c r="I2" s="19"/>
      <c r="J2" s="20"/>
      <c r="K2" s="20"/>
      <c r="L2" s="25" t="s">
        <v>58</v>
      </c>
      <c r="M2" s="26"/>
      <c r="N2" s="27"/>
      <c r="O2" s="20"/>
      <c r="P2" s="20"/>
      <c r="Q2" s="20" t="s">
        <v>1510</v>
      </c>
    </row>
    <row r="3" spans="1:17" x14ac:dyDescent="0.2">
      <c r="A3" s="12">
        <v>1402</v>
      </c>
      <c r="B3" s="19" t="s">
        <v>1353</v>
      </c>
      <c r="C3" s="19">
        <v>145.69999999999999</v>
      </c>
      <c r="D3" s="19" t="s">
        <v>33</v>
      </c>
      <c r="E3" s="19" t="s">
        <v>1509</v>
      </c>
      <c r="F3" s="20"/>
      <c r="G3" s="20"/>
      <c r="H3" s="19"/>
      <c r="I3" s="19"/>
      <c r="J3" s="20"/>
      <c r="K3" s="20"/>
      <c r="L3" s="25" t="s">
        <v>58</v>
      </c>
      <c r="M3" s="26"/>
      <c r="N3" s="27"/>
      <c r="O3" s="20"/>
      <c r="P3" s="20"/>
      <c r="Q3" s="20" t="s">
        <v>1510</v>
      </c>
    </row>
    <row r="4" spans="1:17" x14ac:dyDescent="0.2">
      <c r="A4" s="12">
        <v>1403</v>
      </c>
      <c r="B4" s="19" t="s">
        <v>1353</v>
      </c>
      <c r="C4" s="19">
        <v>148.19</v>
      </c>
      <c r="D4" s="19" t="s">
        <v>33</v>
      </c>
      <c r="E4" s="19" t="s">
        <v>1509</v>
      </c>
      <c r="F4" s="20"/>
      <c r="G4" s="20"/>
      <c r="H4" s="19"/>
      <c r="I4" s="19"/>
      <c r="J4" s="20"/>
      <c r="K4" s="20"/>
      <c r="L4" s="25" t="s">
        <v>58</v>
      </c>
      <c r="M4" s="26"/>
      <c r="N4" s="27"/>
      <c r="O4" s="20"/>
      <c r="P4" s="20"/>
      <c r="Q4" s="20" t="s">
        <v>1510</v>
      </c>
    </row>
    <row r="5" spans="1:17" x14ac:dyDescent="0.2">
      <c r="A5" s="12">
        <v>1404</v>
      </c>
      <c r="B5" s="19" t="s">
        <v>1353</v>
      </c>
      <c r="C5" s="19">
        <v>148.49</v>
      </c>
      <c r="D5" s="19" t="s">
        <v>33</v>
      </c>
      <c r="E5" s="19" t="s">
        <v>1509</v>
      </c>
      <c r="F5" s="20"/>
      <c r="G5" s="20"/>
      <c r="H5" s="19"/>
      <c r="I5" s="19"/>
      <c r="J5" s="20"/>
      <c r="K5" s="20"/>
      <c r="L5" s="25" t="s">
        <v>58</v>
      </c>
      <c r="M5" s="26"/>
      <c r="N5" s="27"/>
      <c r="O5" s="20"/>
      <c r="P5" s="20"/>
      <c r="Q5" s="20" t="s">
        <v>1510</v>
      </c>
    </row>
    <row r="6" spans="1:17" x14ac:dyDescent="0.2">
      <c r="A6" s="12">
        <v>1405</v>
      </c>
      <c r="B6" s="19" t="s">
        <v>1353</v>
      </c>
      <c r="C6" s="19">
        <v>149.09</v>
      </c>
      <c r="D6" s="19" t="s">
        <v>33</v>
      </c>
      <c r="E6" s="19" t="s">
        <v>1509</v>
      </c>
      <c r="F6" s="20"/>
      <c r="G6" s="20"/>
      <c r="H6" s="19"/>
      <c r="I6" s="19"/>
      <c r="J6" s="20"/>
      <c r="K6" s="20"/>
      <c r="L6" s="25" t="s">
        <v>58</v>
      </c>
      <c r="M6" s="26"/>
      <c r="N6" s="27"/>
      <c r="O6" s="20"/>
      <c r="P6" s="20"/>
      <c r="Q6" s="20" t="s">
        <v>1510</v>
      </c>
    </row>
    <row r="7" spans="1:17" x14ac:dyDescent="0.2">
      <c r="A7" s="12">
        <v>1406</v>
      </c>
      <c r="B7" s="19" t="s">
        <v>1353</v>
      </c>
      <c r="C7" s="19">
        <v>149.99</v>
      </c>
      <c r="D7" s="19" t="s">
        <v>33</v>
      </c>
      <c r="E7" s="19" t="s">
        <v>1509</v>
      </c>
      <c r="F7" s="20"/>
      <c r="G7" s="20"/>
      <c r="H7" s="19"/>
      <c r="I7" s="19"/>
      <c r="J7" s="20"/>
      <c r="K7" s="20"/>
      <c r="L7" s="25" t="s">
        <v>58</v>
      </c>
      <c r="M7" s="26"/>
      <c r="N7" s="27"/>
      <c r="O7" s="20"/>
      <c r="P7" s="20"/>
      <c r="Q7" s="20" t="s">
        <v>1510</v>
      </c>
    </row>
    <row r="8" spans="1:17" x14ac:dyDescent="0.2">
      <c r="A8" s="12">
        <v>1407</v>
      </c>
      <c r="B8" s="19" t="s">
        <v>1353</v>
      </c>
      <c r="C8" s="19">
        <v>150.19</v>
      </c>
      <c r="D8" s="19" t="s">
        <v>33</v>
      </c>
      <c r="E8" s="19" t="s">
        <v>1509</v>
      </c>
      <c r="F8" s="20"/>
      <c r="G8" s="20"/>
      <c r="H8" s="19"/>
      <c r="I8" s="19"/>
      <c r="J8" s="20"/>
      <c r="K8" s="20"/>
      <c r="L8" s="25" t="s">
        <v>58</v>
      </c>
      <c r="M8" s="26"/>
      <c r="N8" s="27"/>
      <c r="O8" s="20"/>
      <c r="P8" s="20"/>
      <c r="Q8" s="20" t="s">
        <v>1510</v>
      </c>
    </row>
    <row r="9" spans="1:17" x14ac:dyDescent="0.2">
      <c r="A9" s="12">
        <v>1408</v>
      </c>
      <c r="B9" s="19" t="s">
        <v>1353</v>
      </c>
      <c r="C9" s="19">
        <v>151.29</v>
      </c>
      <c r="D9" s="19" t="s">
        <v>33</v>
      </c>
      <c r="E9" s="19" t="s">
        <v>1511</v>
      </c>
      <c r="F9" s="20"/>
      <c r="G9" s="20"/>
      <c r="H9" s="19"/>
      <c r="I9" s="19"/>
      <c r="J9" s="20"/>
      <c r="K9" s="20"/>
      <c r="L9" s="25" t="s">
        <v>58</v>
      </c>
      <c r="M9" s="26"/>
      <c r="N9" s="27"/>
      <c r="O9" s="20"/>
      <c r="P9" s="20"/>
      <c r="Q9" s="20" t="s">
        <v>1510</v>
      </c>
    </row>
    <row r="10" spans="1:17" x14ac:dyDescent="0.2">
      <c r="A10" s="12">
        <v>1409</v>
      </c>
      <c r="B10" s="19" t="s">
        <v>1353</v>
      </c>
      <c r="C10" s="19">
        <v>151.79</v>
      </c>
      <c r="D10" s="19" t="s">
        <v>33</v>
      </c>
      <c r="E10" s="19" t="s">
        <v>1511</v>
      </c>
      <c r="F10" s="20"/>
      <c r="G10" s="20"/>
      <c r="H10" s="19"/>
      <c r="I10" s="19"/>
      <c r="J10" s="20"/>
      <c r="K10" s="20"/>
      <c r="L10" s="25" t="s">
        <v>58</v>
      </c>
      <c r="M10" s="26"/>
      <c r="N10" s="27"/>
      <c r="O10" s="20"/>
      <c r="P10" s="20"/>
      <c r="Q10" s="20" t="s">
        <v>1510</v>
      </c>
    </row>
    <row r="11" spans="1:17" x14ac:dyDescent="0.2">
      <c r="A11" s="12">
        <v>2501</v>
      </c>
      <c r="B11" s="19" t="s">
        <v>1065</v>
      </c>
      <c r="C11" s="19">
        <v>168.3</v>
      </c>
      <c r="D11" s="19" t="s">
        <v>33</v>
      </c>
      <c r="E11" s="19" t="s">
        <v>1512</v>
      </c>
      <c r="F11" s="20"/>
      <c r="G11" s="20"/>
      <c r="H11" s="19"/>
      <c r="I11" s="19"/>
      <c r="J11" s="20"/>
      <c r="K11" s="20"/>
      <c r="L11" s="25" t="s">
        <v>114</v>
      </c>
      <c r="M11" s="26" t="s">
        <v>114</v>
      </c>
      <c r="N11" s="27"/>
      <c r="O11" s="20"/>
      <c r="P11" s="20"/>
      <c r="Q11" s="20" t="s">
        <v>1510</v>
      </c>
    </row>
    <row r="12" spans="1:17" x14ac:dyDescent="0.2">
      <c r="A12" s="12">
        <v>2502</v>
      </c>
      <c r="B12" s="19" t="s">
        <v>1065</v>
      </c>
      <c r="C12" s="19">
        <v>169</v>
      </c>
      <c r="D12" s="19" t="s">
        <v>33</v>
      </c>
      <c r="E12" s="19" t="s">
        <v>1513</v>
      </c>
      <c r="F12" s="20"/>
      <c r="G12" s="20"/>
      <c r="H12" s="19"/>
      <c r="I12" s="19"/>
      <c r="J12" s="20"/>
      <c r="K12" s="20"/>
      <c r="L12" s="25" t="s">
        <v>114</v>
      </c>
      <c r="M12" s="26" t="s">
        <v>114</v>
      </c>
      <c r="N12" s="27"/>
      <c r="O12" s="20"/>
      <c r="P12" s="20"/>
      <c r="Q12" s="20" t="s">
        <v>1510</v>
      </c>
    </row>
    <row r="13" spans="1:17" x14ac:dyDescent="0.2">
      <c r="A13" s="12">
        <v>2503</v>
      </c>
      <c r="B13" s="19" t="s">
        <v>1065</v>
      </c>
      <c r="C13" s="19">
        <v>180.5</v>
      </c>
      <c r="D13" s="19" t="s">
        <v>33</v>
      </c>
      <c r="E13" s="19" t="s">
        <v>1514</v>
      </c>
      <c r="F13" s="20"/>
      <c r="G13" s="20"/>
      <c r="H13" s="19"/>
      <c r="I13" s="19"/>
      <c r="J13" s="20"/>
      <c r="K13" s="20"/>
      <c r="L13" s="25" t="s">
        <v>114</v>
      </c>
      <c r="M13" s="26" t="s">
        <v>114</v>
      </c>
      <c r="N13" s="27"/>
      <c r="O13" s="20"/>
      <c r="P13" s="20"/>
      <c r="Q13" s="20" t="s">
        <v>1510</v>
      </c>
    </row>
    <row r="14" spans="1:17" x14ac:dyDescent="0.2">
      <c r="A14" s="12">
        <v>2504</v>
      </c>
      <c r="B14" s="19" t="s">
        <v>1065</v>
      </c>
      <c r="C14" s="19">
        <v>202.8</v>
      </c>
      <c r="D14" s="19" t="s">
        <v>33</v>
      </c>
      <c r="E14" s="19" t="s">
        <v>1515</v>
      </c>
      <c r="F14" s="20"/>
      <c r="G14" s="20"/>
      <c r="H14" s="19"/>
      <c r="I14" s="19"/>
      <c r="J14" s="20"/>
      <c r="K14" s="20"/>
      <c r="L14" s="25" t="s">
        <v>114</v>
      </c>
      <c r="M14" s="26" t="s">
        <v>114</v>
      </c>
      <c r="N14" s="27"/>
      <c r="O14" s="20"/>
      <c r="P14" s="20"/>
      <c r="Q14" s="20" t="s">
        <v>1510</v>
      </c>
    </row>
    <row r="15" spans="1:17" x14ac:dyDescent="0.2">
      <c r="A15" s="12">
        <v>2505</v>
      </c>
      <c r="B15" s="19" t="s">
        <v>1065</v>
      </c>
      <c r="C15" s="19">
        <v>202.9</v>
      </c>
      <c r="D15" s="19" t="s">
        <v>33</v>
      </c>
      <c r="E15" s="19" t="s">
        <v>1516</v>
      </c>
      <c r="F15" s="20"/>
      <c r="G15" s="20"/>
      <c r="H15" s="19"/>
      <c r="I15" s="19"/>
      <c r="J15" s="20"/>
      <c r="K15" s="20"/>
      <c r="L15" s="25" t="s">
        <v>114</v>
      </c>
      <c r="M15" s="26" t="s">
        <v>114</v>
      </c>
      <c r="N15" s="27"/>
      <c r="O15" s="20"/>
      <c r="P15" s="20"/>
      <c r="Q15" s="20" t="s">
        <v>1510</v>
      </c>
    </row>
    <row r="16" spans="1:17" x14ac:dyDescent="0.2">
      <c r="A16" s="12">
        <v>2506</v>
      </c>
      <c r="B16" s="19" t="s">
        <v>1065</v>
      </c>
      <c r="C16" s="19">
        <v>209.2</v>
      </c>
      <c r="D16" s="19" t="s">
        <v>33</v>
      </c>
      <c r="E16" s="19" t="s">
        <v>1517</v>
      </c>
      <c r="F16" s="20"/>
      <c r="G16" s="20"/>
      <c r="H16" s="19"/>
      <c r="I16" s="19"/>
      <c r="J16" s="20"/>
      <c r="K16" s="20"/>
      <c r="L16" s="25" t="s">
        <v>114</v>
      </c>
      <c r="M16" s="26" t="s">
        <v>114</v>
      </c>
      <c r="N16" s="27"/>
      <c r="O16" s="20"/>
      <c r="P16" s="20"/>
      <c r="Q16" s="20" t="s">
        <v>1510</v>
      </c>
    </row>
    <row r="17" spans="1:24" x14ac:dyDescent="0.2">
      <c r="A17" s="12">
        <v>2507</v>
      </c>
      <c r="B17" s="19" t="s">
        <v>1065</v>
      </c>
      <c r="C17" s="19">
        <v>209.8</v>
      </c>
      <c r="D17" s="19" t="s">
        <v>33</v>
      </c>
      <c r="E17" s="19" t="s">
        <v>1517</v>
      </c>
      <c r="F17" s="20"/>
      <c r="G17" s="20"/>
      <c r="H17" s="19"/>
      <c r="I17" s="19"/>
      <c r="J17" s="20"/>
      <c r="K17" s="20"/>
      <c r="L17" s="25" t="s">
        <v>114</v>
      </c>
      <c r="M17" s="26" t="s">
        <v>114</v>
      </c>
      <c r="N17" s="27"/>
      <c r="O17" s="20"/>
      <c r="P17" s="20"/>
      <c r="Q17" s="20" t="s">
        <v>1510</v>
      </c>
    </row>
    <row r="18" spans="1:24" x14ac:dyDescent="0.2">
      <c r="A18" s="12">
        <v>2508</v>
      </c>
      <c r="B18" s="19" t="s">
        <v>1065</v>
      </c>
      <c r="C18" s="19">
        <v>211.9</v>
      </c>
      <c r="D18" s="19" t="s">
        <v>33</v>
      </c>
      <c r="E18" s="19" t="s">
        <v>1516</v>
      </c>
      <c r="F18" s="20"/>
      <c r="G18" s="20"/>
      <c r="H18" s="19"/>
      <c r="I18" s="19"/>
      <c r="J18" s="20"/>
      <c r="K18" s="20"/>
      <c r="L18" s="25" t="s">
        <v>114</v>
      </c>
      <c r="M18" s="26" t="s">
        <v>114</v>
      </c>
      <c r="N18" s="27"/>
      <c r="O18" s="20"/>
      <c r="P18" s="20"/>
      <c r="Q18" s="20" t="s">
        <v>1510</v>
      </c>
    </row>
    <row r="19" spans="1:24" x14ac:dyDescent="0.2">
      <c r="A19" s="12">
        <v>2509</v>
      </c>
      <c r="B19" s="19" t="s">
        <v>1065</v>
      </c>
      <c r="C19" s="19">
        <v>213.5</v>
      </c>
      <c r="D19" s="19" t="s">
        <v>33</v>
      </c>
      <c r="E19" s="19" t="s">
        <v>1516</v>
      </c>
      <c r="F19" s="20"/>
      <c r="G19" s="20"/>
      <c r="H19" s="19"/>
      <c r="I19" s="19"/>
      <c r="J19" s="20"/>
      <c r="K19" s="20"/>
      <c r="L19" s="25" t="s">
        <v>114</v>
      </c>
      <c r="M19" s="26" t="s">
        <v>114</v>
      </c>
      <c r="N19" s="27"/>
      <c r="O19" s="20"/>
      <c r="P19" s="20"/>
      <c r="Q19" s="20" t="s">
        <v>1510</v>
      </c>
    </row>
    <row r="20" spans="1:24" x14ac:dyDescent="0.2">
      <c r="A20" s="12">
        <v>2510</v>
      </c>
      <c r="B20" s="19" t="s">
        <v>1065</v>
      </c>
      <c r="C20" s="19">
        <v>219.7</v>
      </c>
      <c r="D20" s="19" t="s">
        <v>33</v>
      </c>
      <c r="E20" s="19" t="s">
        <v>1518</v>
      </c>
      <c r="F20" s="20"/>
      <c r="G20" s="20"/>
      <c r="H20" s="19"/>
      <c r="I20" s="19"/>
      <c r="J20" s="20"/>
      <c r="K20" s="20"/>
      <c r="L20" s="25" t="s">
        <v>114</v>
      </c>
      <c r="M20" s="26" t="s">
        <v>114</v>
      </c>
      <c r="N20" s="27"/>
      <c r="O20" s="20"/>
      <c r="P20" s="20"/>
      <c r="Q20" s="20" t="s">
        <v>1510</v>
      </c>
    </row>
    <row r="21" spans="1:24" x14ac:dyDescent="0.2">
      <c r="A21" s="12">
        <v>2511</v>
      </c>
      <c r="B21" s="19" t="s">
        <v>1065</v>
      </c>
      <c r="C21" s="19">
        <v>220.3</v>
      </c>
      <c r="D21" s="19" t="s">
        <v>33</v>
      </c>
      <c r="E21" s="19" t="s">
        <v>1518</v>
      </c>
      <c r="F21" s="20"/>
      <c r="G21" s="20"/>
      <c r="H21" s="19"/>
      <c r="I21" s="19"/>
      <c r="J21" s="20"/>
      <c r="K21" s="20"/>
      <c r="L21" s="25" t="s">
        <v>114</v>
      </c>
      <c r="M21" s="26" t="s">
        <v>114</v>
      </c>
      <c r="N21" s="27"/>
      <c r="O21" s="20"/>
      <c r="P21" s="20"/>
      <c r="Q21" s="20" t="s">
        <v>1510</v>
      </c>
    </row>
    <row r="22" spans="1:24" x14ac:dyDescent="0.2">
      <c r="A22" s="12">
        <v>3003</v>
      </c>
      <c r="B22" s="19" t="s">
        <v>32</v>
      </c>
      <c r="C22" s="20">
        <v>198.5</v>
      </c>
      <c r="D22" s="19" t="s">
        <v>33</v>
      </c>
      <c r="E22" s="19" t="s">
        <v>36</v>
      </c>
      <c r="F22" s="21" t="s">
        <v>1519</v>
      </c>
      <c r="G22" s="20" t="s">
        <v>947</v>
      </c>
      <c r="H22" s="19" t="s">
        <v>39</v>
      </c>
      <c r="I22" s="19" t="s">
        <v>40</v>
      </c>
      <c r="J22" s="20" t="s">
        <v>1520</v>
      </c>
      <c r="K22" s="20">
        <v>15002</v>
      </c>
      <c r="L22" s="25"/>
      <c r="M22" s="26" t="s">
        <v>102</v>
      </c>
      <c r="N22" s="27"/>
      <c r="O22" s="20"/>
      <c r="P22" s="28"/>
      <c r="Q22" s="20" t="s">
        <v>1510</v>
      </c>
    </row>
    <row r="23" spans="1:24" x14ac:dyDescent="0.2">
      <c r="A23" s="12">
        <v>3004</v>
      </c>
      <c r="B23" s="19" t="s">
        <v>32</v>
      </c>
      <c r="C23" s="20">
        <v>198</v>
      </c>
      <c r="D23" s="19" t="s">
        <v>33</v>
      </c>
      <c r="E23" s="19" t="s">
        <v>36</v>
      </c>
      <c r="F23" s="21" t="s">
        <v>1519</v>
      </c>
      <c r="G23" s="20" t="s">
        <v>949</v>
      </c>
      <c r="H23" s="19" t="s">
        <v>39</v>
      </c>
      <c r="I23" s="19" t="s">
        <v>40</v>
      </c>
      <c r="J23" s="20" t="s">
        <v>1521</v>
      </c>
      <c r="K23" s="20">
        <v>15002</v>
      </c>
      <c r="L23" s="25"/>
      <c r="M23" s="26" t="s">
        <v>102</v>
      </c>
      <c r="N23" s="27"/>
      <c r="O23" s="20"/>
      <c r="P23" s="28"/>
      <c r="Q23" s="20" t="s">
        <v>1510</v>
      </c>
    </row>
    <row r="24" spans="1:24" s="15" customFormat="1" x14ac:dyDescent="0.2">
      <c r="A24" s="12">
        <v>6001</v>
      </c>
      <c r="B24" s="19" t="s">
        <v>1522</v>
      </c>
      <c r="C24" s="19">
        <v>7.82</v>
      </c>
      <c r="D24" s="19" t="s">
        <v>33</v>
      </c>
      <c r="E24" s="19" t="s">
        <v>1523</v>
      </c>
      <c r="F24" s="22" t="s">
        <v>854</v>
      </c>
      <c r="G24" s="20"/>
      <c r="H24" s="19"/>
      <c r="I24" s="19"/>
      <c r="J24" s="20"/>
      <c r="K24" s="20"/>
      <c r="L24" s="25"/>
      <c r="M24" s="26" t="s">
        <v>114</v>
      </c>
      <c r="N24" s="27"/>
      <c r="O24" s="20"/>
      <c r="P24" s="20"/>
      <c r="Q24" s="20" t="s">
        <v>1510</v>
      </c>
    </row>
    <row r="25" spans="1:24" s="15" customFormat="1" x14ac:dyDescent="0.2">
      <c r="A25" s="12">
        <v>6002</v>
      </c>
      <c r="B25" s="19" t="s">
        <v>1522</v>
      </c>
      <c r="C25" s="19">
        <v>5.6</v>
      </c>
      <c r="D25" s="19" t="s">
        <v>33</v>
      </c>
      <c r="E25" s="19" t="s">
        <v>283</v>
      </c>
      <c r="F25" s="22" t="s">
        <v>854</v>
      </c>
      <c r="G25" s="20"/>
      <c r="H25" s="19"/>
      <c r="I25" s="19"/>
      <c r="J25" s="20"/>
      <c r="K25" s="20"/>
      <c r="L25" s="25"/>
      <c r="M25" s="26" t="s">
        <v>114</v>
      </c>
      <c r="N25" s="27"/>
      <c r="O25" s="20"/>
      <c r="P25" s="20"/>
      <c r="Q25" s="20" t="s">
        <v>1510</v>
      </c>
    </row>
    <row r="26" spans="1:24" s="16" customFormat="1" x14ac:dyDescent="0.2">
      <c r="A26" s="12">
        <v>8050</v>
      </c>
      <c r="B26" s="23"/>
      <c r="C26" s="23"/>
      <c r="D26" s="23" t="s">
        <v>1524</v>
      </c>
      <c r="E26" s="23" t="s">
        <v>1525</v>
      </c>
      <c r="F26" s="23"/>
      <c r="G26" s="23"/>
      <c r="H26" s="23"/>
      <c r="I26" s="23"/>
      <c r="J26" s="23"/>
      <c r="K26" s="23"/>
      <c r="L26" s="25" t="s">
        <v>114</v>
      </c>
      <c r="M26" s="26" t="s">
        <v>114</v>
      </c>
      <c r="N26" s="20" t="s">
        <v>1526</v>
      </c>
      <c r="O26" s="20" t="s">
        <v>1526</v>
      </c>
      <c r="P26" s="23"/>
      <c r="Q26" s="23"/>
    </row>
    <row r="27" spans="1:24" s="16" customFormat="1" x14ac:dyDescent="0.2">
      <c r="A27" s="12">
        <v>8051</v>
      </c>
      <c r="B27" s="23"/>
      <c r="C27" s="23"/>
      <c r="D27" s="23" t="s">
        <v>1524</v>
      </c>
      <c r="E27" s="23" t="s">
        <v>1527</v>
      </c>
      <c r="F27" s="23"/>
      <c r="G27" s="23"/>
      <c r="H27" s="23"/>
      <c r="I27" s="23"/>
      <c r="J27" s="23"/>
      <c r="K27" s="23"/>
      <c r="L27" s="25" t="s">
        <v>114</v>
      </c>
      <c r="M27" s="26" t="s">
        <v>114</v>
      </c>
      <c r="N27" s="20" t="s">
        <v>1526</v>
      </c>
      <c r="O27" s="20" t="s">
        <v>1526</v>
      </c>
      <c r="P27" s="23"/>
      <c r="Q27" s="23"/>
    </row>
    <row r="28" spans="1:24" s="16" customFormat="1" x14ac:dyDescent="0.2">
      <c r="A28" s="12">
        <v>8052</v>
      </c>
      <c r="B28" s="23"/>
      <c r="C28" s="23"/>
      <c r="D28" s="23" t="s">
        <v>1524</v>
      </c>
      <c r="E28" s="23" t="s">
        <v>1528</v>
      </c>
      <c r="F28" s="23"/>
      <c r="G28" s="23"/>
      <c r="H28" s="23"/>
      <c r="I28" s="23"/>
      <c r="J28" s="23"/>
      <c r="K28" s="23"/>
      <c r="L28" s="25" t="s">
        <v>114</v>
      </c>
      <c r="M28" s="26" t="s">
        <v>114</v>
      </c>
      <c r="N28" s="20" t="s">
        <v>1526</v>
      </c>
      <c r="O28" s="20" t="s">
        <v>1526</v>
      </c>
      <c r="P28" s="23"/>
      <c r="Q28" s="23"/>
    </row>
    <row r="29" spans="1:24" s="16" customFormat="1" x14ac:dyDescent="0.2">
      <c r="A29" s="12">
        <v>8053</v>
      </c>
      <c r="B29" s="23"/>
      <c r="C29" s="23"/>
      <c r="D29" s="23" t="s">
        <v>1524</v>
      </c>
      <c r="E29" s="23" t="s">
        <v>1529</v>
      </c>
      <c r="F29" s="23"/>
      <c r="G29" s="23"/>
      <c r="H29" s="23"/>
      <c r="I29" s="23"/>
      <c r="J29" s="23"/>
      <c r="K29" s="23"/>
      <c r="L29" s="25" t="s">
        <v>114</v>
      </c>
      <c r="M29" s="26" t="s">
        <v>114</v>
      </c>
      <c r="N29" s="20" t="s">
        <v>1526</v>
      </c>
      <c r="O29" s="20" t="s">
        <v>1526</v>
      </c>
      <c r="P29" s="23"/>
      <c r="Q29" s="23"/>
    </row>
    <row r="30" spans="1:24" s="16" customFormat="1" ht="14.25" customHeight="1" x14ac:dyDescent="0.2">
      <c r="A30" s="23">
        <v>1623</v>
      </c>
      <c r="B30" s="19" t="s">
        <v>512</v>
      </c>
      <c r="C30" s="19">
        <v>57.304000000000002</v>
      </c>
      <c r="D30" s="19" t="s">
        <v>1530</v>
      </c>
      <c r="E30" s="20" t="s">
        <v>1531</v>
      </c>
      <c r="F30" s="20"/>
      <c r="G30" s="20" t="s">
        <v>1532</v>
      </c>
      <c r="H30" s="19"/>
      <c r="I30" s="19"/>
      <c r="J30" s="24"/>
      <c r="K30" s="24"/>
      <c r="L30" s="25" t="s">
        <v>114</v>
      </c>
      <c r="M30" s="26" t="s">
        <v>114</v>
      </c>
      <c r="N30" s="27"/>
      <c r="O30" s="24"/>
      <c r="P30" s="24"/>
      <c r="Q30" s="29"/>
      <c r="R30" s="30">
        <v>43190</v>
      </c>
      <c r="S30" s="25" t="s">
        <v>1533</v>
      </c>
      <c r="T30" s="31"/>
      <c r="U30" s="26" t="str">
        <f t="shared" ref="U30:U61" si="0">IF(ISNUMBER(FIND(".",G30)),IF(F30="LANACCESS",IF(ISBLANK(H30),"rtsp://"&amp;G30&amp;":554/camera-1","rtsp://"&amp;H30&amp;":"&amp;I30&amp;"@"&amp;G30&amp;":554/camera-1"),IF(F30="AXIS",IF(ISBLANK(H30),"rtsp://"&amp;G30&amp;":554/axis-media/media.amp?videocodec=h264","rtsp://"&amp;H30&amp;":"&amp;I30&amp;"@"&amp;G30&amp;":554/axis-media/media.amp?videocodec=h264"),"DESCONEGUT")),"IP INCORRECTA, LI FALTEN ELS PUNTS")</f>
        <v>DESCONEGUT</v>
      </c>
      <c r="V30" s="32" t="s">
        <v>1534</v>
      </c>
      <c r="W30" s="24"/>
      <c r="X30" s="24"/>
    </row>
    <row r="31" spans="1:24" s="16" customFormat="1" ht="14.25" customHeight="1" x14ac:dyDescent="0.2">
      <c r="A31" s="23">
        <v>1624</v>
      </c>
      <c r="B31" s="19" t="s">
        <v>512</v>
      </c>
      <c r="C31" s="19">
        <v>58.8</v>
      </c>
      <c r="D31" s="19" t="s">
        <v>1530</v>
      </c>
      <c r="E31" s="20" t="s">
        <v>1535</v>
      </c>
      <c r="F31" s="20"/>
      <c r="G31" s="20" t="s">
        <v>1536</v>
      </c>
      <c r="H31" s="19"/>
      <c r="I31" s="19"/>
      <c r="J31" s="24"/>
      <c r="K31" s="24"/>
      <c r="L31" s="25" t="s">
        <v>114</v>
      </c>
      <c r="M31" s="26" t="s">
        <v>114</v>
      </c>
      <c r="N31" s="27"/>
      <c r="O31" s="24"/>
      <c r="P31" s="24"/>
      <c r="Q31" s="29"/>
      <c r="R31" s="30">
        <v>43190</v>
      </c>
      <c r="S31" s="25" t="s">
        <v>1533</v>
      </c>
      <c r="T31" s="31"/>
      <c r="U31" s="26" t="str">
        <f t="shared" si="0"/>
        <v>DESCONEGUT</v>
      </c>
      <c r="V31" s="32" t="s">
        <v>1534</v>
      </c>
      <c r="W31" s="24"/>
      <c r="X31" s="24"/>
    </row>
    <row r="32" spans="1:24" s="16" customFormat="1" ht="14.25" customHeight="1" x14ac:dyDescent="0.2">
      <c r="A32" s="23">
        <v>1625</v>
      </c>
      <c r="B32" s="19" t="s">
        <v>512</v>
      </c>
      <c r="C32" s="19">
        <v>59.670999999999999</v>
      </c>
      <c r="D32" s="19" t="s">
        <v>1530</v>
      </c>
      <c r="E32" s="20" t="s">
        <v>1535</v>
      </c>
      <c r="F32" s="20"/>
      <c r="G32" s="20" t="s">
        <v>1537</v>
      </c>
      <c r="H32" s="19"/>
      <c r="I32" s="19"/>
      <c r="J32" s="24"/>
      <c r="K32" s="24"/>
      <c r="L32" s="25" t="s">
        <v>114</v>
      </c>
      <c r="M32" s="26" t="s">
        <v>114</v>
      </c>
      <c r="N32" s="27"/>
      <c r="O32" s="24"/>
      <c r="P32" s="24"/>
      <c r="Q32" s="29"/>
      <c r="R32" s="30">
        <v>43190</v>
      </c>
      <c r="S32" s="25" t="s">
        <v>1533</v>
      </c>
      <c r="T32" s="31"/>
      <c r="U32" s="26" t="str">
        <f t="shared" si="0"/>
        <v>DESCONEGUT</v>
      </c>
      <c r="V32" s="32" t="s">
        <v>1534</v>
      </c>
      <c r="W32" s="24"/>
      <c r="X32" s="24"/>
    </row>
    <row r="33" spans="1:24" s="16" customFormat="1" ht="14.25" customHeight="1" x14ac:dyDescent="0.2">
      <c r="A33" s="23">
        <v>1626</v>
      </c>
      <c r="B33" s="19" t="s">
        <v>512</v>
      </c>
      <c r="C33" s="19">
        <v>61.44</v>
      </c>
      <c r="D33" s="19" t="s">
        <v>1530</v>
      </c>
      <c r="E33" s="20" t="s">
        <v>1535</v>
      </c>
      <c r="F33" s="20"/>
      <c r="G33" s="20" t="s">
        <v>1538</v>
      </c>
      <c r="H33" s="19"/>
      <c r="I33" s="19"/>
      <c r="J33" s="24"/>
      <c r="K33" s="24"/>
      <c r="L33" s="25" t="s">
        <v>114</v>
      </c>
      <c r="M33" s="26" t="s">
        <v>114</v>
      </c>
      <c r="N33" s="27"/>
      <c r="O33" s="24"/>
      <c r="P33" s="24"/>
      <c r="Q33" s="29"/>
      <c r="R33" s="30">
        <v>43190</v>
      </c>
      <c r="S33" s="25" t="s">
        <v>1533</v>
      </c>
      <c r="T33" s="31"/>
      <c r="U33" s="26" t="str">
        <f t="shared" si="0"/>
        <v>DESCONEGUT</v>
      </c>
      <c r="V33" s="32" t="s">
        <v>1534</v>
      </c>
      <c r="W33" s="24"/>
      <c r="X33" s="24"/>
    </row>
    <row r="34" spans="1:24" s="16" customFormat="1" ht="14.25" customHeight="1" x14ac:dyDescent="0.2">
      <c r="A34" s="23">
        <v>1627</v>
      </c>
      <c r="B34" s="19" t="s">
        <v>512</v>
      </c>
      <c r="C34" s="19">
        <v>63.26</v>
      </c>
      <c r="D34" s="19" t="s">
        <v>1530</v>
      </c>
      <c r="E34" s="20" t="s">
        <v>1535</v>
      </c>
      <c r="F34" s="20"/>
      <c r="G34" s="20" t="s">
        <v>1539</v>
      </c>
      <c r="H34" s="19"/>
      <c r="I34" s="19"/>
      <c r="J34" s="24"/>
      <c r="K34" s="24"/>
      <c r="L34" s="25" t="s">
        <v>114</v>
      </c>
      <c r="M34" s="26" t="s">
        <v>114</v>
      </c>
      <c r="N34" s="27"/>
      <c r="O34" s="24"/>
      <c r="P34" s="24"/>
      <c r="Q34" s="29"/>
      <c r="R34" s="30">
        <v>43190</v>
      </c>
      <c r="S34" s="25" t="s">
        <v>1533</v>
      </c>
      <c r="T34" s="31"/>
      <c r="U34" s="26" t="str">
        <f t="shared" si="0"/>
        <v>DESCONEGUT</v>
      </c>
      <c r="V34" s="32" t="s">
        <v>1534</v>
      </c>
      <c r="W34" s="24"/>
      <c r="X34" s="24"/>
    </row>
    <row r="35" spans="1:24" s="16" customFormat="1" ht="14.25" customHeight="1" x14ac:dyDescent="0.2">
      <c r="A35" s="23">
        <v>1628</v>
      </c>
      <c r="B35" s="19" t="s">
        <v>512</v>
      </c>
      <c r="C35" s="19">
        <v>65.27</v>
      </c>
      <c r="D35" s="19" t="s">
        <v>1530</v>
      </c>
      <c r="E35" s="20" t="s">
        <v>1535</v>
      </c>
      <c r="F35" s="20"/>
      <c r="G35" s="20" t="s">
        <v>1540</v>
      </c>
      <c r="H35" s="19"/>
      <c r="I35" s="19"/>
      <c r="J35" s="24"/>
      <c r="K35" s="24"/>
      <c r="L35" s="25" t="s">
        <v>114</v>
      </c>
      <c r="M35" s="26" t="s">
        <v>114</v>
      </c>
      <c r="N35" s="27"/>
      <c r="O35" s="24"/>
      <c r="P35" s="24"/>
      <c r="Q35" s="29"/>
      <c r="R35" s="30">
        <v>43190</v>
      </c>
      <c r="S35" s="25" t="s">
        <v>1533</v>
      </c>
      <c r="T35" s="31"/>
      <c r="U35" s="26" t="str">
        <f t="shared" si="0"/>
        <v>DESCONEGUT</v>
      </c>
      <c r="V35" s="32" t="s">
        <v>1534</v>
      </c>
      <c r="W35" s="24"/>
      <c r="X35" s="24"/>
    </row>
    <row r="36" spans="1:24" s="16" customFormat="1" ht="14.25" customHeight="1" x14ac:dyDescent="0.2">
      <c r="A36" s="23">
        <v>1629</v>
      </c>
      <c r="B36" s="19" t="s">
        <v>512</v>
      </c>
      <c r="C36" s="19">
        <v>66.8</v>
      </c>
      <c r="D36" s="19" t="s">
        <v>1530</v>
      </c>
      <c r="E36" s="20" t="s">
        <v>1541</v>
      </c>
      <c r="F36" s="20"/>
      <c r="G36" s="20" t="s">
        <v>1542</v>
      </c>
      <c r="H36" s="19"/>
      <c r="I36" s="19"/>
      <c r="J36" s="24"/>
      <c r="K36" s="24"/>
      <c r="L36" s="25" t="s">
        <v>114</v>
      </c>
      <c r="M36" s="26" t="s">
        <v>114</v>
      </c>
      <c r="N36" s="27"/>
      <c r="O36" s="24"/>
      <c r="P36" s="24"/>
      <c r="Q36" s="29"/>
      <c r="R36" s="30">
        <v>43190</v>
      </c>
      <c r="S36" s="25" t="s">
        <v>1533</v>
      </c>
      <c r="T36" s="31"/>
      <c r="U36" s="26" t="str">
        <f t="shared" si="0"/>
        <v>DESCONEGUT</v>
      </c>
      <c r="V36" s="32" t="s">
        <v>1534</v>
      </c>
      <c r="W36" s="24"/>
      <c r="X36" s="24"/>
    </row>
    <row r="37" spans="1:24" s="16" customFormat="1" ht="14.25" customHeight="1" x14ac:dyDescent="0.2">
      <c r="A37" s="23">
        <v>1630</v>
      </c>
      <c r="B37" s="19" t="s">
        <v>512</v>
      </c>
      <c r="C37" s="19">
        <v>70.77</v>
      </c>
      <c r="D37" s="19" t="s">
        <v>1530</v>
      </c>
      <c r="E37" s="20" t="s">
        <v>1541</v>
      </c>
      <c r="F37" s="20"/>
      <c r="G37" s="20" t="s">
        <v>1543</v>
      </c>
      <c r="H37" s="19"/>
      <c r="I37" s="19"/>
      <c r="J37" s="24"/>
      <c r="K37" s="24"/>
      <c r="L37" s="25" t="s">
        <v>114</v>
      </c>
      <c r="M37" s="26" t="s">
        <v>114</v>
      </c>
      <c r="N37" s="27"/>
      <c r="O37" s="24"/>
      <c r="P37" s="24"/>
      <c r="Q37" s="29"/>
      <c r="R37" s="30">
        <v>43190</v>
      </c>
      <c r="S37" s="25" t="s">
        <v>1533</v>
      </c>
      <c r="T37" s="31"/>
      <c r="U37" s="26" t="str">
        <f t="shared" si="0"/>
        <v>DESCONEGUT</v>
      </c>
      <c r="V37" s="32" t="s">
        <v>1534</v>
      </c>
      <c r="W37" s="24"/>
      <c r="X37" s="24"/>
    </row>
    <row r="38" spans="1:24" s="16" customFormat="1" ht="14.25" customHeight="1" x14ac:dyDescent="0.2">
      <c r="A38" s="23">
        <v>1631</v>
      </c>
      <c r="B38" s="19" t="s">
        <v>512</v>
      </c>
      <c r="C38" s="19">
        <v>72.25</v>
      </c>
      <c r="D38" s="19" t="s">
        <v>1530</v>
      </c>
      <c r="E38" s="20" t="s">
        <v>1544</v>
      </c>
      <c r="F38" s="20"/>
      <c r="G38" s="20" t="s">
        <v>1545</v>
      </c>
      <c r="H38" s="19"/>
      <c r="I38" s="19"/>
      <c r="J38" s="24"/>
      <c r="K38" s="24"/>
      <c r="L38" s="25" t="s">
        <v>114</v>
      </c>
      <c r="M38" s="26" t="s">
        <v>114</v>
      </c>
      <c r="N38" s="27"/>
      <c r="O38" s="24"/>
      <c r="P38" s="24"/>
      <c r="Q38" s="29"/>
      <c r="R38" s="30">
        <v>43190</v>
      </c>
      <c r="S38" s="25" t="s">
        <v>1533</v>
      </c>
      <c r="T38" s="31"/>
      <c r="U38" s="26" t="str">
        <f t="shared" si="0"/>
        <v>DESCONEGUT</v>
      </c>
      <c r="V38" s="32" t="s">
        <v>1534</v>
      </c>
      <c r="W38" s="24"/>
      <c r="X38" s="24"/>
    </row>
    <row r="39" spans="1:24" s="16" customFormat="1" ht="14.25" customHeight="1" x14ac:dyDescent="0.2">
      <c r="A39" s="23">
        <v>1632</v>
      </c>
      <c r="B39" s="19" t="s">
        <v>512</v>
      </c>
      <c r="C39" s="19">
        <v>74.3</v>
      </c>
      <c r="D39" s="19" t="s">
        <v>1530</v>
      </c>
      <c r="E39" s="20" t="s">
        <v>1546</v>
      </c>
      <c r="F39" s="20"/>
      <c r="G39" s="20" t="s">
        <v>1547</v>
      </c>
      <c r="H39" s="19"/>
      <c r="I39" s="19"/>
      <c r="J39" s="24"/>
      <c r="K39" s="24"/>
      <c r="L39" s="25" t="s">
        <v>114</v>
      </c>
      <c r="M39" s="26" t="s">
        <v>114</v>
      </c>
      <c r="N39" s="27"/>
      <c r="O39" s="24"/>
      <c r="P39" s="24"/>
      <c r="Q39" s="29"/>
      <c r="R39" s="30">
        <v>43190</v>
      </c>
      <c r="S39" s="25" t="s">
        <v>1533</v>
      </c>
      <c r="T39" s="31"/>
      <c r="U39" s="26" t="str">
        <f t="shared" si="0"/>
        <v>DESCONEGUT</v>
      </c>
      <c r="V39" s="32" t="s">
        <v>1534</v>
      </c>
      <c r="W39" s="24"/>
      <c r="X39" s="24"/>
    </row>
    <row r="40" spans="1:24" s="16" customFormat="1" ht="14.25" customHeight="1" x14ac:dyDescent="0.2">
      <c r="A40" s="23">
        <v>1633</v>
      </c>
      <c r="B40" s="19" t="s">
        <v>512</v>
      </c>
      <c r="C40" s="19">
        <v>78.650000000000006</v>
      </c>
      <c r="D40" s="19" t="s">
        <v>1530</v>
      </c>
      <c r="E40" s="20" t="s">
        <v>1546</v>
      </c>
      <c r="F40" s="20"/>
      <c r="G40" s="20" t="s">
        <v>1548</v>
      </c>
      <c r="H40" s="19"/>
      <c r="I40" s="19"/>
      <c r="J40" s="24"/>
      <c r="K40" s="24"/>
      <c r="L40" s="25" t="s">
        <v>114</v>
      </c>
      <c r="M40" s="26" t="s">
        <v>114</v>
      </c>
      <c r="N40" s="27"/>
      <c r="O40" s="24"/>
      <c r="P40" s="24"/>
      <c r="Q40" s="29"/>
      <c r="R40" s="30">
        <v>43190</v>
      </c>
      <c r="S40" s="25" t="s">
        <v>1533</v>
      </c>
      <c r="T40" s="31"/>
      <c r="U40" s="26" t="str">
        <f t="shared" si="0"/>
        <v>DESCONEGUT</v>
      </c>
      <c r="V40" s="32" t="s">
        <v>1534</v>
      </c>
      <c r="W40" s="24"/>
      <c r="X40" s="24"/>
    </row>
    <row r="41" spans="1:24" s="16" customFormat="1" ht="14.25" customHeight="1" x14ac:dyDescent="0.2">
      <c r="A41" s="23">
        <v>1634</v>
      </c>
      <c r="B41" s="19" t="s">
        <v>512</v>
      </c>
      <c r="C41" s="19">
        <v>80.849999999999994</v>
      </c>
      <c r="D41" s="19" t="s">
        <v>1530</v>
      </c>
      <c r="E41" s="20" t="s">
        <v>1546</v>
      </c>
      <c r="F41" s="20"/>
      <c r="G41" s="20" t="s">
        <v>1549</v>
      </c>
      <c r="H41" s="19"/>
      <c r="I41" s="19"/>
      <c r="J41" s="24"/>
      <c r="K41" s="24"/>
      <c r="L41" s="25" t="s">
        <v>114</v>
      </c>
      <c r="M41" s="26" t="s">
        <v>114</v>
      </c>
      <c r="N41" s="27"/>
      <c r="O41" s="24"/>
      <c r="P41" s="24"/>
      <c r="Q41" s="29"/>
      <c r="R41" s="30">
        <v>43190</v>
      </c>
      <c r="S41" s="25" t="s">
        <v>1533</v>
      </c>
      <c r="T41" s="31"/>
      <c r="U41" s="26" t="str">
        <f t="shared" si="0"/>
        <v>DESCONEGUT</v>
      </c>
      <c r="V41" s="32" t="s">
        <v>1534</v>
      </c>
      <c r="W41" s="24"/>
      <c r="X41" s="24"/>
    </row>
    <row r="42" spans="1:24" s="16" customFormat="1" ht="14.25" customHeight="1" x14ac:dyDescent="0.2">
      <c r="A42" s="23">
        <v>1635</v>
      </c>
      <c r="B42" s="19" t="s">
        <v>512</v>
      </c>
      <c r="C42" s="19">
        <v>81.099999999999994</v>
      </c>
      <c r="D42" s="19" t="s">
        <v>1530</v>
      </c>
      <c r="E42" s="20" t="s">
        <v>1546</v>
      </c>
      <c r="F42" s="20"/>
      <c r="G42" s="20" t="s">
        <v>1550</v>
      </c>
      <c r="H42" s="19"/>
      <c r="I42" s="19"/>
      <c r="J42" s="24"/>
      <c r="K42" s="24"/>
      <c r="L42" s="25" t="s">
        <v>114</v>
      </c>
      <c r="M42" s="26" t="s">
        <v>114</v>
      </c>
      <c r="N42" s="27"/>
      <c r="O42" s="24"/>
      <c r="P42" s="24"/>
      <c r="Q42" s="29"/>
      <c r="R42" s="30">
        <v>43190</v>
      </c>
      <c r="S42" s="25" t="s">
        <v>1533</v>
      </c>
      <c r="T42" s="31"/>
      <c r="U42" s="26" t="str">
        <f t="shared" si="0"/>
        <v>DESCONEGUT</v>
      </c>
      <c r="V42" s="32" t="s">
        <v>1534</v>
      </c>
      <c r="W42" s="24"/>
      <c r="X42" s="24"/>
    </row>
    <row r="43" spans="1:24" s="16" customFormat="1" ht="14.25" customHeight="1" x14ac:dyDescent="0.2">
      <c r="A43" s="23">
        <v>1636</v>
      </c>
      <c r="B43" s="19" t="s">
        <v>512</v>
      </c>
      <c r="C43" s="19">
        <v>88</v>
      </c>
      <c r="D43" s="19" t="s">
        <v>1530</v>
      </c>
      <c r="E43" s="20" t="s">
        <v>1551</v>
      </c>
      <c r="F43" s="20"/>
      <c r="G43" s="20" t="s">
        <v>1552</v>
      </c>
      <c r="H43" s="19"/>
      <c r="I43" s="19"/>
      <c r="J43" s="24"/>
      <c r="K43" s="24"/>
      <c r="L43" s="25" t="s">
        <v>114</v>
      </c>
      <c r="M43" s="26" t="s">
        <v>114</v>
      </c>
      <c r="N43" s="27"/>
      <c r="O43" s="24"/>
      <c r="P43" s="24"/>
      <c r="Q43" s="29"/>
      <c r="R43" s="30">
        <v>43190</v>
      </c>
      <c r="S43" s="25" t="s">
        <v>1533</v>
      </c>
      <c r="T43" s="31"/>
      <c r="U43" s="26" t="str">
        <f t="shared" si="0"/>
        <v>DESCONEGUT</v>
      </c>
      <c r="V43" s="32" t="s">
        <v>1534</v>
      </c>
      <c r="W43" s="24"/>
      <c r="X43" s="24"/>
    </row>
    <row r="44" spans="1:24" s="16" customFormat="1" ht="14.25" customHeight="1" x14ac:dyDescent="0.2">
      <c r="A44" s="23">
        <v>1637</v>
      </c>
      <c r="B44" s="19" t="s">
        <v>512</v>
      </c>
      <c r="C44" s="19">
        <v>88.9</v>
      </c>
      <c r="D44" s="19" t="s">
        <v>1530</v>
      </c>
      <c r="E44" s="20" t="s">
        <v>1551</v>
      </c>
      <c r="F44" s="20"/>
      <c r="G44" s="20" t="s">
        <v>1553</v>
      </c>
      <c r="H44" s="19"/>
      <c r="I44" s="19"/>
      <c r="J44" s="24"/>
      <c r="K44" s="24"/>
      <c r="L44" s="25" t="s">
        <v>114</v>
      </c>
      <c r="M44" s="26" t="s">
        <v>114</v>
      </c>
      <c r="N44" s="27"/>
      <c r="O44" s="24"/>
      <c r="P44" s="24"/>
      <c r="Q44" s="29"/>
      <c r="R44" s="30">
        <v>43190</v>
      </c>
      <c r="S44" s="25" t="s">
        <v>1533</v>
      </c>
      <c r="T44" s="31"/>
      <c r="U44" s="26" t="str">
        <f t="shared" si="0"/>
        <v>DESCONEGUT</v>
      </c>
      <c r="V44" s="32" t="s">
        <v>1534</v>
      </c>
      <c r="W44" s="24"/>
      <c r="X44" s="24"/>
    </row>
    <row r="45" spans="1:24" s="16" customFormat="1" ht="14.25" customHeight="1" x14ac:dyDescent="0.2">
      <c r="A45" s="23">
        <v>1638</v>
      </c>
      <c r="B45" s="19" t="s">
        <v>512</v>
      </c>
      <c r="C45" s="19">
        <v>90.9</v>
      </c>
      <c r="D45" s="19" t="s">
        <v>1530</v>
      </c>
      <c r="E45" s="20" t="s">
        <v>1554</v>
      </c>
      <c r="F45" s="20"/>
      <c r="G45" s="20" t="s">
        <v>1555</v>
      </c>
      <c r="H45" s="19"/>
      <c r="I45" s="19"/>
      <c r="J45" s="24"/>
      <c r="K45" s="24"/>
      <c r="L45" s="25" t="s">
        <v>114</v>
      </c>
      <c r="M45" s="26" t="s">
        <v>114</v>
      </c>
      <c r="N45" s="27"/>
      <c r="O45" s="24"/>
      <c r="P45" s="24"/>
      <c r="Q45" s="29"/>
      <c r="R45" s="30">
        <v>43190</v>
      </c>
      <c r="S45" s="25" t="s">
        <v>1533</v>
      </c>
      <c r="T45" s="31"/>
      <c r="U45" s="26" t="str">
        <f t="shared" si="0"/>
        <v>DESCONEGUT</v>
      </c>
      <c r="V45" s="32" t="s">
        <v>1534</v>
      </c>
      <c r="W45" s="24"/>
      <c r="X45" s="24"/>
    </row>
    <row r="46" spans="1:24" s="16" customFormat="1" ht="14.25" customHeight="1" x14ac:dyDescent="0.2">
      <c r="A46" s="23">
        <v>1639</v>
      </c>
      <c r="B46" s="19" t="s">
        <v>512</v>
      </c>
      <c r="C46" s="19">
        <v>94.3</v>
      </c>
      <c r="D46" s="19" t="s">
        <v>1530</v>
      </c>
      <c r="E46" s="20" t="s">
        <v>741</v>
      </c>
      <c r="F46" s="20"/>
      <c r="G46" s="20" t="s">
        <v>1556</v>
      </c>
      <c r="H46" s="19"/>
      <c r="I46" s="19"/>
      <c r="J46" s="24"/>
      <c r="K46" s="24"/>
      <c r="L46" s="25" t="s">
        <v>114</v>
      </c>
      <c r="M46" s="26" t="s">
        <v>114</v>
      </c>
      <c r="N46" s="27"/>
      <c r="O46" s="24"/>
      <c r="P46" s="24"/>
      <c r="Q46" s="29"/>
      <c r="R46" s="30">
        <v>43190</v>
      </c>
      <c r="S46" s="25" t="s">
        <v>1533</v>
      </c>
      <c r="T46" s="31"/>
      <c r="U46" s="26" t="str">
        <f t="shared" si="0"/>
        <v>DESCONEGUT</v>
      </c>
      <c r="V46" s="32" t="s">
        <v>1534</v>
      </c>
      <c r="W46" s="24"/>
      <c r="X46" s="24"/>
    </row>
    <row r="47" spans="1:24" s="16" customFormat="1" ht="14.25" customHeight="1" x14ac:dyDescent="0.2">
      <c r="A47" s="23">
        <v>1640</v>
      </c>
      <c r="B47" s="19" t="s">
        <v>512</v>
      </c>
      <c r="C47" s="19">
        <v>96</v>
      </c>
      <c r="D47" s="19" t="s">
        <v>1530</v>
      </c>
      <c r="E47" s="20" t="s">
        <v>741</v>
      </c>
      <c r="F47" s="20"/>
      <c r="G47" s="20" t="s">
        <v>1557</v>
      </c>
      <c r="H47" s="19"/>
      <c r="I47" s="19"/>
      <c r="J47" s="24"/>
      <c r="K47" s="24"/>
      <c r="L47" s="25" t="s">
        <v>114</v>
      </c>
      <c r="M47" s="26" t="s">
        <v>114</v>
      </c>
      <c r="N47" s="27"/>
      <c r="O47" s="24"/>
      <c r="P47" s="24"/>
      <c r="Q47" s="29"/>
      <c r="R47" s="30">
        <v>43190</v>
      </c>
      <c r="S47" s="25" t="s">
        <v>1533</v>
      </c>
      <c r="T47" s="31"/>
      <c r="U47" s="26" t="str">
        <f t="shared" si="0"/>
        <v>DESCONEGUT</v>
      </c>
      <c r="V47" s="32" t="s">
        <v>1534</v>
      </c>
      <c r="W47" s="24"/>
      <c r="X47" s="24"/>
    </row>
    <row r="48" spans="1:24" s="16" customFormat="1" ht="14.25" customHeight="1" x14ac:dyDescent="0.2">
      <c r="A48" s="23">
        <v>1641</v>
      </c>
      <c r="B48" s="19" t="s">
        <v>512</v>
      </c>
      <c r="C48" s="19">
        <v>83.8</v>
      </c>
      <c r="D48" s="19" t="s">
        <v>1530</v>
      </c>
      <c r="E48" s="20" t="s">
        <v>1546</v>
      </c>
      <c r="F48" s="20"/>
      <c r="G48" s="20" t="s">
        <v>1558</v>
      </c>
      <c r="H48" s="19"/>
      <c r="I48" s="19"/>
      <c r="J48" s="24"/>
      <c r="K48" s="24"/>
      <c r="L48" s="25" t="s">
        <v>114</v>
      </c>
      <c r="M48" s="26" t="s">
        <v>114</v>
      </c>
      <c r="N48" s="27"/>
      <c r="O48" s="24"/>
      <c r="P48" s="24"/>
      <c r="Q48" s="29"/>
      <c r="R48" s="30">
        <v>43190</v>
      </c>
      <c r="S48" s="25" t="s">
        <v>1533</v>
      </c>
      <c r="T48" s="31"/>
      <c r="U48" s="26" t="str">
        <f t="shared" si="0"/>
        <v>DESCONEGUT</v>
      </c>
      <c r="V48" s="32" t="s">
        <v>1534</v>
      </c>
      <c r="W48" s="24"/>
      <c r="X48" s="24"/>
    </row>
    <row r="49" spans="1:24" s="16" customFormat="1" ht="14.25" customHeight="1" x14ac:dyDescent="0.2">
      <c r="A49" s="23">
        <v>1642</v>
      </c>
      <c r="B49" s="19" t="s">
        <v>512</v>
      </c>
      <c r="C49" s="19">
        <v>84.1</v>
      </c>
      <c r="D49" s="19" t="s">
        <v>1530</v>
      </c>
      <c r="E49" s="20" t="s">
        <v>1559</v>
      </c>
      <c r="F49" s="20"/>
      <c r="G49" s="20" t="s">
        <v>1560</v>
      </c>
      <c r="H49" s="19"/>
      <c r="I49" s="19"/>
      <c r="J49" s="24"/>
      <c r="K49" s="24"/>
      <c r="L49" s="25" t="s">
        <v>114</v>
      </c>
      <c r="M49" s="26" t="s">
        <v>114</v>
      </c>
      <c r="N49" s="27"/>
      <c r="O49" s="24"/>
      <c r="P49" s="24"/>
      <c r="Q49" s="29"/>
      <c r="R49" s="30">
        <v>43190</v>
      </c>
      <c r="S49" s="25" t="s">
        <v>1533</v>
      </c>
      <c r="T49" s="31"/>
      <c r="U49" s="26" t="str">
        <f t="shared" si="0"/>
        <v>DESCONEGUT</v>
      </c>
      <c r="V49" s="32" t="s">
        <v>1534</v>
      </c>
      <c r="W49" s="24"/>
      <c r="X49" s="24"/>
    </row>
    <row r="50" spans="1:24" s="16" customFormat="1" ht="14.25" customHeight="1" x14ac:dyDescent="0.2">
      <c r="A50" s="23">
        <v>1643</v>
      </c>
      <c r="B50" s="19" t="s">
        <v>512</v>
      </c>
      <c r="C50" s="19">
        <v>84.5</v>
      </c>
      <c r="D50" s="19" t="s">
        <v>1530</v>
      </c>
      <c r="E50" s="20" t="s">
        <v>1559</v>
      </c>
      <c r="F50" s="20"/>
      <c r="G50" s="20" t="s">
        <v>1549</v>
      </c>
      <c r="H50" s="19"/>
      <c r="I50" s="19"/>
      <c r="J50" s="24"/>
      <c r="K50" s="24"/>
      <c r="L50" s="25" t="s">
        <v>114</v>
      </c>
      <c r="M50" s="26" t="s">
        <v>114</v>
      </c>
      <c r="N50" s="27"/>
      <c r="O50" s="24"/>
      <c r="P50" s="24"/>
      <c r="Q50" s="29"/>
      <c r="R50" s="30">
        <v>43190</v>
      </c>
      <c r="S50" s="25" t="s">
        <v>1533</v>
      </c>
      <c r="T50" s="31"/>
      <c r="U50" s="26" t="str">
        <f t="shared" si="0"/>
        <v>DESCONEGUT</v>
      </c>
      <c r="V50" s="32" t="s">
        <v>1534</v>
      </c>
      <c r="W50" s="24"/>
      <c r="X50" s="24"/>
    </row>
    <row r="51" spans="1:24" s="16" customFormat="1" ht="14.25" customHeight="1" x14ac:dyDescent="0.2">
      <c r="A51" s="23">
        <v>1644</v>
      </c>
      <c r="B51" s="19" t="s">
        <v>512</v>
      </c>
      <c r="C51" s="19">
        <v>85.6</v>
      </c>
      <c r="D51" s="19" t="s">
        <v>1530</v>
      </c>
      <c r="E51" s="20" t="s">
        <v>1561</v>
      </c>
      <c r="F51" s="20"/>
      <c r="G51" s="20" t="s">
        <v>1562</v>
      </c>
      <c r="H51" s="19"/>
      <c r="I51" s="19"/>
      <c r="J51" s="24"/>
      <c r="K51" s="24"/>
      <c r="L51" s="25" t="s">
        <v>114</v>
      </c>
      <c r="M51" s="26" t="s">
        <v>114</v>
      </c>
      <c r="N51" s="27"/>
      <c r="O51" s="24"/>
      <c r="P51" s="24"/>
      <c r="Q51" s="29"/>
      <c r="R51" s="30">
        <v>43190</v>
      </c>
      <c r="S51" s="25" t="s">
        <v>1533</v>
      </c>
      <c r="T51" s="31"/>
      <c r="U51" s="26" t="str">
        <f t="shared" si="0"/>
        <v>DESCONEGUT</v>
      </c>
      <c r="V51" s="32" t="s">
        <v>1534</v>
      </c>
      <c r="W51" s="24"/>
      <c r="X51" s="24"/>
    </row>
    <row r="52" spans="1:24" s="16" customFormat="1" ht="14.25" customHeight="1" x14ac:dyDescent="0.2">
      <c r="A52" s="23">
        <v>1645</v>
      </c>
      <c r="B52" s="19" t="s">
        <v>512</v>
      </c>
      <c r="C52" s="19"/>
      <c r="D52" s="19" t="s">
        <v>1530</v>
      </c>
      <c r="E52" s="20" t="s">
        <v>1563</v>
      </c>
      <c r="F52" s="20"/>
      <c r="G52" s="20" t="s">
        <v>1564</v>
      </c>
      <c r="H52" s="19"/>
      <c r="I52" s="19"/>
      <c r="J52" s="24"/>
      <c r="K52" s="24"/>
      <c r="L52" s="25" t="s">
        <v>114</v>
      </c>
      <c r="M52" s="26" t="s">
        <v>114</v>
      </c>
      <c r="N52" s="27"/>
      <c r="O52" s="24"/>
      <c r="P52" s="24"/>
      <c r="Q52" s="29"/>
      <c r="R52" s="30">
        <v>43190</v>
      </c>
      <c r="S52" s="25" t="s">
        <v>1533</v>
      </c>
      <c r="T52" s="31"/>
      <c r="U52" s="26" t="str">
        <f t="shared" si="0"/>
        <v>DESCONEGUT</v>
      </c>
      <c r="V52" s="32" t="s">
        <v>1534</v>
      </c>
      <c r="W52" s="24"/>
      <c r="X52" s="24"/>
    </row>
    <row r="53" spans="1:24" s="16" customFormat="1" ht="14.25" customHeight="1" x14ac:dyDescent="0.2">
      <c r="A53" s="23">
        <v>1646</v>
      </c>
      <c r="B53" s="19" t="s">
        <v>512</v>
      </c>
      <c r="C53" s="19"/>
      <c r="D53" s="19" t="s">
        <v>1530</v>
      </c>
      <c r="E53" s="20" t="s">
        <v>1563</v>
      </c>
      <c r="F53" s="20"/>
      <c r="G53" s="20" t="s">
        <v>1565</v>
      </c>
      <c r="H53" s="19"/>
      <c r="I53" s="19"/>
      <c r="J53" s="24"/>
      <c r="K53" s="24"/>
      <c r="L53" s="25" t="s">
        <v>114</v>
      </c>
      <c r="M53" s="26" t="s">
        <v>114</v>
      </c>
      <c r="N53" s="27"/>
      <c r="O53" s="24"/>
      <c r="P53" s="24"/>
      <c r="Q53" s="29"/>
      <c r="R53" s="30">
        <v>43190</v>
      </c>
      <c r="S53" s="25" t="s">
        <v>1533</v>
      </c>
      <c r="T53" s="31"/>
      <c r="U53" s="26" t="str">
        <f t="shared" si="0"/>
        <v>DESCONEGUT</v>
      </c>
      <c r="V53" s="32" t="s">
        <v>1534</v>
      </c>
      <c r="W53" s="24"/>
      <c r="X53" s="24"/>
    </row>
    <row r="54" spans="1:24" s="16" customFormat="1" ht="14.25" customHeight="1" x14ac:dyDescent="0.2">
      <c r="A54" s="23">
        <v>1647</v>
      </c>
      <c r="B54" s="19" t="s">
        <v>512</v>
      </c>
      <c r="C54" s="19"/>
      <c r="D54" s="19" t="s">
        <v>1530</v>
      </c>
      <c r="E54" s="20" t="s">
        <v>1563</v>
      </c>
      <c r="F54" s="20"/>
      <c r="G54" s="20" t="s">
        <v>1566</v>
      </c>
      <c r="H54" s="19"/>
      <c r="I54" s="19"/>
      <c r="J54" s="24"/>
      <c r="K54" s="24"/>
      <c r="L54" s="25" t="s">
        <v>114</v>
      </c>
      <c r="M54" s="26" t="s">
        <v>114</v>
      </c>
      <c r="N54" s="20" t="s">
        <v>1567</v>
      </c>
      <c r="O54" s="24"/>
      <c r="P54" s="24"/>
      <c r="Q54" s="29"/>
      <c r="R54" s="30">
        <v>43190</v>
      </c>
      <c r="S54" s="25" t="s">
        <v>1533</v>
      </c>
      <c r="T54" s="31"/>
      <c r="U54" s="26" t="str">
        <f t="shared" si="0"/>
        <v>DESCONEGUT</v>
      </c>
      <c r="V54" s="32" t="s">
        <v>1534</v>
      </c>
      <c r="W54" s="24"/>
      <c r="X54" s="24"/>
    </row>
    <row r="55" spans="1:24" s="16" customFormat="1" ht="14.25" customHeight="1" x14ac:dyDescent="0.2">
      <c r="A55" s="23">
        <v>1648</v>
      </c>
      <c r="B55" s="19" t="s">
        <v>512</v>
      </c>
      <c r="C55" s="19"/>
      <c r="D55" s="19" t="s">
        <v>1530</v>
      </c>
      <c r="E55" s="20" t="s">
        <v>1563</v>
      </c>
      <c r="F55" s="20"/>
      <c r="G55" s="20" t="s">
        <v>1568</v>
      </c>
      <c r="H55" s="19"/>
      <c r="I55" s="19"/>
      <c r="J55" s="24"/>
      <c r="K55" s="24"/>
      <c r="L55" s="25" t="s">
        <v>114</v>
      </c>
      <c r="M55" s="26" t="s">
        <v>114</v>
      </c>
      <c r="N55" s="20" t="s">
        <v>1567</v>
      </c>
      <c r="O55" s="24"/>
      <c r="P55" s="24"/>
      <c r="Q55" s="29"/>
      <c r="R55" s="30">
        <v>43190</v>
      </c>
      <c r="S55" s="25" t="s">
        <v>1533</v>
      </c>
      <c r="T55" s="31"/>
      <c r="U55" s="26" t="str">
        <f t="shared" si="0"/>
        <v>DESCONEGUT</v>
      </c>
      <c r="V55" s="32" t="s">
        <v>1534</v>
      </c>
      <c r="W55" s="24"/>
      <c r="X55" s="24"/>
    </row>
    <row r="56" spans="1:24" s="16" customFormat="1" ht="14.25" customHeight="1" x14ac:dyDescent="0.2">
      <c r="A56" s="23">
        <v>1715</v>
      </c>
      <c r="B56" s="19" t="s">
        <v>774</v>
      </c>
      <c r="C56" s="19">
        <v>44.4</v>
      </c>
      <c r="D56" s="19" t="s">
        <v>1530</v>
      </c>
      <c r="E56" s="20" t="s">
        <v>1569</v>
      </c>
      <c r="F56" s="24" t="s">
        <v>776</v>
      </c>
      <c r="G56" s="24" t="s">
        <v>1570</v>
      </c>
      <c r="H56" s="19"/>
      <c r="I56" s="19"/>
      <c r="J56" s="24"/>
      <c r="K56" s="24"/>
      <c r="L56" s="25" t="s">
        <v>114</v>
      </c>
      <c r="M56" s="26" t="s">
        <v>114</v>
      </c>
      <c r="N56" s="27"/>
      <c r="O56" s="24"/>
      <c r="P56" s="24"/>
      <c r="Q56" s="29"/>
      <c r="R56" s="30">
        <v>43190</v>
      </c>
      <c r="S56" s="25" t="s">
        <v>1571</v>
      </c>
      <c r="T56" s="31"/>
      <c r="U56" s="26" t="str">
        <f t="shared" si="0"/>
        <v>DESCONEGUT</v>
      </c>
      <c r="V56" s="24"/>
      <c r="W56" s="24"/>
      <c r="X56" s="24"/>
    </row>
    <row r="57" spans="1:24" s="16" customFormat="1" ht="14.25" customHeight="1" x14ac:dyDescent="0.2">
      <c r="A57" s="23">
        <v>1716</v>
      </c>
      <c r="B57" s="19" t="s">
        <v>774</v>
      </c>
      <c r="C57" s="19">
        <v>45.1</v>
      </c>
      <c r="D57" s="19" t="s">
        <v>1530</v>
      </c>
      <c r="E57" s="20" t="s">
        <v>1569</v>
      </c>
      <c r="F57" s="24" t="s">
        <v>776</v>
      </c>
      <c r="G57" s="24" t="s">
        <v>1572</v>
      </c>
      <c r="H57" s="19"/>
      <c r="I57" s="19"/>
      <c r="J57" s="24"/>
      <c r="K57" s="24"/>
      <c r="L57" s="25" t="s">
        <v>114</v>
      </c>
      <c r="M57" s="26" t="s">
        <v>114</v>
      </c>
      <c r="N57" s="27"/>
      <c r="O57" s="24"/>
      <c r="P57" s="24"/>
      <c r="Q57" s="29"/>
      <c r="R57" s="30">
        <v>43190</v>
      </c>
      <c r="S57" s="25" t="s">
        <v>1571</v>
      </c>
      <c r="T57" s="33"/>
      <c r="U57" s="26" t="str">
        <f t="shared" si="0"/>
        <v>DESCONEGUT</v>
      </c>
      <c r="V57" s="24"/>
      <c r="W57" s="24"/>
      <c r="X57" s="24"/>
    </row>
    <row r="58" spans="1:24" s="16" customFormat="1" ht="14.25" customHeight="1" x14ac:dyDescent="0.2">
      <c r="A58" s="23">
        <v>1717</v>
      </c>
      <c r="B58" s="19" t="s">
        <v>774</v>
      </c>
      <c r="C58" s="19">
        <v>46.1</v>
      </c>
      <c r="D58" s="19" t="s">
        <v>1530</v>
      </c>
      <c r="E58" s="20" t="s">
        <v>1573</v>
      </c>
      <c r="F58" s="24" t="s">
        <v>776</v>
      </c>
      <c r="G58" s="24" t="s">
        <v>1574</v>
      </c>
      <c r="H58" s="19"/>
      <c r="I58" s="19"/>
      <c r="J58" s="24"/>
      <c r="K58" s="24"/>
      <c r="L58" s="25" t="s">
        <v>114</v>
      </c>
      <c r="M58" s="26" t="s">
        <v>114</v>
      </c>
      <c r="N58" s="27"/>
      <c r="O58" s="24"/>
      <c r="P58" s="24"/>
      <c r="Q58" s="29"/>
      <c r="R58" s="30">
        <v>43190</v>
      </c>
      <c r="S58" s="25" t="s">
        <v>1571</v>
      </c>
      <c r="T58" s="33"/>
      <c r="U58" s="26" t="str">
        <f t="shared" si="0"/>
        <v>DESCONEGUT</v>
      </c>
      <c r="V58" s="24"/>
      <c r="W58" s="24"/>
      <c r="X58" s="24"/>
    </row>
    <row r="59" spans="1:24" s="16" customFormat="1" ht="14.25" customHeight="1" x14ac:dyDescent="0.2">
      <c r="A59" s="23">
        <v>1718</v>
      </c>
      <c r="B59" s="19" t="s">
        <v>774</v>
      </c>
      <c r="C59" s="19">
        <v>48.5</v>
      </c>
      <c r="D59" s="19" t="s">
        <v>1530</v>
      </c>
      <c r="E59" s="20" t="s">
        <v>1573</v>
      </c>
      <c r="F59" s="24" t="s">
        <v>776</v>
      </c>
      <c r="G59" s="24" t="s">
        <v>1575</v>
      </c>
      <c r="H59" s="19"/>
      <c r="I59" s="19"/>
      <c r="J59" s="24"/>
      <c r="K59" s="24"/>
      <c r="L59" s="25" t="s">
        <v>114</v>
      </c>
      <c r="M59" s="26" t="s">
        <v>114</v>
      </c>
      <c r="N59" s="27"/>
      <c r="O59" s="24"/>
      <c r="P59" s="24"/>
      <c r="Q59" s="29"/>
      <c r="R59" s="30">
        <v>43190</v>
      </c>
      <c r="S59" s="25" t="s">
        <v>1571</v>
      </c>
      <c r="T59" s="33"/>
      <c r="U59" s="26" t="str">
        <f t="shared" si="0"/>
        <v>DESCONEGUT</v>
      </c>
      <c r="V59" s="24"/>
      <c r="W59" s="24"/>
      <c r="X59" s="24"/>
    </row>
    <row r="60" spans="1:24" s="16" customFormat="1" ht="14.25" customHeight="1" x14ac:dyDescent="0.2">
      <c r="A60" s="23">
        <v>1719</v>
      </c>
      <c r="B60" s="19" t="s">
        <v>774</v>
      </c>
      <c r="C60" s="19">
        <v>49.7</v>
      </c>
      <c r="D60" s="19" t="s">
        <v>1530</v>
      </c>
      <c r="E60" s="20" t="s">
        <v>1573</v>
      </c>
      <c r="F60" s="24" t="s">
        <v>776</v>
      </c>
      <c r="G60" s="24" t="s">
        <v>1576</v>
      </c>
      <c r="H60" s="19"/>
      <c r="I60" s="19"/>
      <c r="J60" s="24"/>
      <c r="K60" s="24"/>
      <c r="L60" s="25" t="s">
        <v>114</v>
      </c>
      <c r="M60" s="26" t="s">
        <v>114</v>
      </c>
      <c r="N60" s="27"/>
      <c r="O60" s="24"/>
      <c r="P60" s="24"/>
      <c r="Q60" s="29"/>
      <c r="R60" s="30">
        <v>43190</v>
      </c>
      <c r="S60" s="25" t="s">
        <v>1571</v>
      </c>
      <c r="T60" s="33"/>
      <c r="U60" s="26" t="str">
        <f t="shared" si="0"/>
        <v>DESCONEGUT</v>
      </c>
      <c r="V60" s="24"/>
      <c r="W60" s="24"/>
      <c r="X60" s="24"/>
    </row>
    <row r="61" spans="1:24" s="16" customFormat="1" ht="14.25" customHeight="1" x14ac:dyDescent="0.2">
      <c r="A61" s="23">
        <v>1720</v>
      </c>
      <c r="B61" s="19" t="s">
        <v>774</v>
      </c>
      <c r="C61" s="19">
        <v>50.8</v>
      </c>
      <c r="D61" s="19" t="s">
        <v>1530</v>
      </c>
      <c r="E61" s="20" t="s">
        <v>1577</v>
      </c>
      <c r="F61" s="24" t="s">
        <v>776</v>
      </c>
      <c r="G61" s="24" t="s">
        <v>1578</v>
      </c>
      <c r="H61" s="19"/>
      <c r="I61" s="19"/>
      <c r="J61" s="24"/>
      <c r="K61" s="24"/>
      <c r="L61" s="25" t="s">
        <v>114</v>
      </c>
      <c r="M61" s="26" t="s">
        <v>114</v>
      </c>
      <c r="N61" s="27"/>
      <c r="O61" s="24"/>
      <c r="P61" s="24"/>
      <c r="Q61" s="29"/>
      <c r="R61" s="30">
        <v>43190</v>
      </c>
      <c r="S61" s="25" t="s">
        <v>1571</v>
      </c>
      <c r="T61" s="33"/>
      <c r="U61" s="26" t="str">
        <f t="shared" si="0"/>
        <v>DESCONEGUT</v>
      </c>
      <c r="V61" s="24"/>
      <c r="W61" s="24"/>
      <c r="X61" s="24"/>
    </row>
    <row r="62" spans="1:24" s="16" customFormat="1" ht="14.25" customHeight="1" x14ac:dyDescent="0.2">
      <c r="A62" s="23">
        <v>1721</v>
      </c>
      <c r="B62" s="19" t="s">
        <v>774</v>
      </c>
      <c r="C62" s="19">
        <v>51.6</v>
      </c>
      <c r="D62" s="19" t="s">
        <v>1530</v>
      </c>
      <c r="E62" s="20" t="s">
        <v>1577</v>
      </c>
      <c r="F62" s="24" t="s">
        <v>776</v>
      </c>
      <c r="G62" s="24" t="s">
        <v>1579</v>
      </c>
      <c r="H62" s="19"/>
      <c r="I62" s="19"/>
      <c r="J62" s="24"/>
      <c r="K62" s="24"/>
      <c r="L62" s="25" t="s">
        <v>114</v>
      </c>
      <c r="M62" s="26" t="s">
        <v>114</v>
      </c>
      <c r="N62" s="27"/>
      <c r="O62" s="24"/>
      <c r="P62" s="24"/>
      <c r="Q62" s="29"/>
      <c r="R62" s="30">
        <v>43190</v>
      </c>
      <c r="S62" s="25" t="s">
        <v>1571</v>
      </c>
      <c r="T62" s="33"/>
      <c r="U62" s="26" t="str">
        <f t="shared" ref="U62:U93" si="1">IF(ISNUMBER(FIND(".",G62)),IF(F62="LANACCESS",IF(ISBLANK(H62),"rtsp://"&amp;G62&amp;":554/camera-1","rtsp://"&amp;H62&amp;":"&amp;I62&amp;"@"&amp;G62&amp;":554/camera-1"),IF(F62="AXIS",IF(ISBLANK(H62),"rtsp://"&amp;G62&amp;":554/axis-media/media.amp?videocodec=h264","rtsp://"&amp;H62&amp;":"&amp;I62&amp;"@"&amp;G62&amp;":554/axis-media/media.amp?videocodec=h264"),"DESCONEGUT")),"IP INCORRECTA, LI FALTEN ELS PUNTS")</f>
        <v>DESCONEGUT</v>
      </c>
      <c r="V62" s="24"/>
      <c r="W62" s="24"/>
      <c r="X62" s="24"/>
    </row>
    <row r="63" spans="1:24" s="16" customFormat="1" ht="14.25" customHeight="1" x14ac:dyDescent="0.2">
      <c r="A63" s="23">
        <v>1722</v>
      </c>
      <c r="B63" s="19" t="s">
        <v>774</v>
      </c>
      <c r="C63" s="19">
        <v>53.1</v>
      </c>
      <c r="D63" s="19" t="s">
        <v>1530</v>
      </c>
      <c r="E63" s="20" t="s">
        <v>1577</v>
      </c>
      <c r="F63" s="24" t="s">
        <v>776</v>
      </c>
      <c r="G63" s="24" t="s">
        <v>1580</v>
      </c>
      <c r="H63" s="19"/>
      <c r="I63" s="19"/>
      <c r="J63" s="24"/>
      <c r="K63" s="24"/>
      <c r="L63" s="25" t="s">
        <v>114</v>
      </c>
      <c r="M63" s="26" t="s">
        <v>114</v>
      </c>
      <c r="N63" s="27"/>
      <c r="O63" s="24"/>
      <c r="P63" s="24"/>
      <c r="Q63" s="29"/>
      <c r="R63" s="30">
        <v>43190</v>
      </c>
      <c r="S63" s="25" t="s">
        <v>1571</v>
      </c>
      <c r="T63" s="31"/>
      <c r="U63" s="26" t="str">
        <f t="shared" si="1"/>
        <v>DESCONEGUT</v>
      </c>
      <c r="V63" s="24"/>
      <c r="W63" s="24"/>
      <c r="X63" s="24"/>
    </row>
    <row r="64" spans="1:24" s="16" customFormat="1" ht="14.25" customHeight="1" x14ac:dyDescent="0.2">
      <c r="A64" s="23">
        <v>1723</v>
      </c>
      <c r="B64" s="19" t="s">
        <v>774</v>
      </c>
      <c r="C64" s="19">
        <v>55.1</v>
      </c>
      <c r="D64" s="19" t="s">
        <v>1530</v>
      </c>
      <c r="E64" s="20" t="s">
        <v>1581</v>
      </c>
      <c r="F64" s="24" t="s">
        <v>776</v>
      </c>
      <c r="G64" s="24" t="s">
        <v>1582</v>
      </c>
      <c r="H64" s="19"/>
      <c r="I64" s="19"/>
      <c r="J64" s="24"/>
      <c r="K64" s="24"/>
      <c r="L64" s="25" t="s">
        <v>114</v>
      </c>
      <c r="M64" s="26" t="s">
        <v>114</v>
      </c>
      <c r="N64" s="27"/>
      <c r="O64" s="24"/>
      <c r="P64" s="24"/>
      <c r="Q64" s="29"/>
      <c r="R64" s="30">
        <v>43190</v>
      </c>
      <c r="S64" s="25" t="s">
        <v>1571</v>
      </c>
      <c r="T64" s="33"/>
      <c r="U64" s="26" t="str">
        <f t="shared" si="1"/>
        <v>DESCONEGUT</v>
      </c>
      <c r="V64" s="24"/>
      <c r="W64" s="24"/>
      <c r="X64" s="24"/>
    </row>
    <row r="65" spans="1:24" s="16" customFormat="1" ht="14.25" customHeight="1" x14ac:dyDescent="0.2">
      <c r="A65" s="23">
        <v>1724</v>
      </c>
      <c r="B65" s="19" t="s">
        <v>774</v>
      </c>
      <c r="C65" s="19">
        <v>56.4</v>
      </c>
      <c r="D65" s="19" t="s">
        <v>1530</v>
      </c>
      <c r="E65" s="20" t="s">
        <v>1581</v>
      </c>
      <c r="F65" s="24" t="s">
        <v>776</v>
      </c>
      <c r="G65" s="24" t="s">
        <v>1583</v>
      </c>
      <c r="H65" s="19"/>
      <c r="I65" s="19"/>
      <c r="J65" s="24"/>
      <c r="K65" s="24"/>
      <c r="L65" s="25" t="s">
        <v>114</v>
      </c>
      <c r="M65" s="26" t="s">
        <v>114</v>
      </c>
      <c r="N65" s="27"/>
      <c r="O65" s="24"/>
      <c r="P65" s="24"/>
      <c r="Q65" s="29"/>
      <c r="R65" s="30">
        <v>43190</v>
      </c>
      <c r="S65" s="25" t="s">
        <v>1571</v>
      </c>
      <c r="T65" s="31"/>
      <c r="U65" s="26" t="str">
        <f t="shared" si="1"/>
        <v>DESCONEGUT</v>
      </c>
      <c r="V65" s="24"/>
      <c r="W65" s="24"/>
      <c r="X65" s="24"/>
    </row>
    <row r="66" spans="1:24" s="16" customFormat="1" ht="14.25" customHeight="1" x14ac:dyDescent="0.2">
      <c r="A66" s="23">
        <v>1725</v>
      </c>
      <c r="B66" s="19" t="s">
        <v>774</v>
      </c>
      <c r="C66" s="19">
        <v>56.9</v>
      </c>
      <c r="D66" s="19" t="s">
        <v>1530</v>
      </c>
      <c r="E66" s="20" t="s">
        <v>1581</v>
      </c>
      <c r="F66" s="24" t="s">
        <v>776</v>
      </c>
      <c r="G66" s="24" t="s">
        <v>1584</v>
      </c>
      <c r="H66" s="19"/>
      <c r="I66" s="19"/>
      <c r="J66" s="24"/>
      <c r="K66" s="24"/>
      <c r="L66" s="25" t="s">
        <v>114</v>
      </c>
      <c r="M66" s="26" t="s">
        <v>114</v>
      </c>
      <c r="N66" s="27"/>
      <c r="O66" s="24"/>
      <c r="P66" s="24"/>
      <c r="Q66" s="29"/>
      <c r="R66" s="30">
        <v>43190</v>
      </c>
      <c r="S66" s="25" t="s">
        <v>1571</v>
      </c>
      <c r="T66" s="31"/>
      <c r="U66" s="26" t="str">
        <f t="shared" si="1"/>
        <v>DESCONEGUT</v>
      </c>
      <c r="V66" s="24"/>
      <c r="W66" s="24"/>
      <c r="X66" s="24"/>
    </row>
    <row r="67" spans="1:24" s="16" customFormat="1" ht="14.25" customHeight="1" x14ac:dyDescent="0.2">
      <c r="A67" s="23">
        <v>1726</v>
      </c>
      <c r="B67" s="19" t="s">
        <v>774</v>
      </c>
      <c r="C67" s="19">
        <v>58.7</v>
      </c>
      <c r="D67" s="19" t="s">
        <v>1530</v>
      </c>
      <c r="E67" s="20" t="s">
        <v>1585</v>
      </c>
      <c r="F67" s="24" t="s">
        <v>776</v>
      </c>
      <c r="G67" s="24" t="s">
        <v>1586</v>
      </c>
      <c r="H67" s="19"/>
      <c r="I67" s="19"/>
      <c r="J67" s="24"/>
      <c r="K67" s="24"/>
      <c r="L67" s="25" t="s">
        <v>114</v>
      </c>
      <c r="M67" s="26" t="s">
        <v>114</v>
      </c>
      <c r="N67" s="27"/>
      <c r="O67" s="24"/>
      <c r="P67" s="24"/>
      <c r="Q67" s="29"/>
      <c r="R67" s="30">
        <v>43190</v>
      </c>
      <c r="S67" s="25" t="s">
        <v>1571</v>
      </c>
      <c r="T67" s="33"/>
      <c r="U67" s="26" t="str">
        <f t="shared" si="1"/>
        <v>DESCONEGUT</v>
      </c>
      <c r="V67" s="24"/>
      <c r="W67" s="24"/>
      <c r="X67" s="24"/>
    </row>
    <row r="68" spans="1:24" s="16" customFormat="1" ht="14.25" customHeight="1" x14ac:dyDescent="0.2">
      <c r="A68" s="23">
        <v>1727</v>
      </c>
      <c r="B68" s="19" t="s">
        <v>774</v>
      </c>
      <c r="C68" s="19">
        <v>60.9</v>
      </c>
      <c r="D68" s="19" t="s">
        <v>1530</v>
      </c>
      <c r="E68" s="20" t="s">
        <v>1587</v>
      </c>
      <c r="F68" s="24" t="s">
        <v>776</v>
      </c>
      <c r="G68" s="24" t="s">
        <v>1588</v>
      </c>
      <c r="H68" s="19"/>
      <c r="I68" s="19"/>
      <c r="J68" s="24"/>
      <c r="K68" s="24"/>
      <c r="L68" s="25" t="s">
        <v>114</v>
      </c>
      <c r="M68" s="26" t="s">
        <v>114</v>
      </c>
      <c r="N68" s="27"/>
      <c r="O68" s="24"/>
      <c r="P68" s="24"/>
      <c r="Q68" s="29"/>
      <c r="R68" s="30">
        <v>43190</v>
      </c>
      <c r="S68" s="25" t="s">
        <v>1571</v>
      </c>
      <c r="T68" s="33"/>
      <c r="U68" s="26" t="str">
        <f t="shared" si="1"/>
        <v>DESCONEGUT</v>
      </c>
      <c r="V68" s="24"/>
      <c r="W68" s="24"/>
      <c r="X68" s="24"/>
    </row>
    <row r="69" spans="1:24" s="16" customFormat="1" ht="14.25" customHeight="1" x14ac:dyDescent="0.2">
      <c r="A69" s="23">
        <v>1728</v>
      </c>
      <c r="B69" s="19" t="s">
        <v>774</v>
      </c>
      <c r="C69" s="19">
        <v>62.6</v>
      </c>
      <c r="D69" s="19" t="s">
        <v>1530</v>
      </c>
      <c r="E69" s="20" t="s">
        <v>1587</v>
      </c>
      <c r="F69" s="24" t="s">
        <v>776</v>
      </c>
      <c r="G69" s="24" t="s">
        <v>1589</v>
      </c>
      <c r="H69" s="19"/>
      <c r="I69" s="19"/>
      <c r="J69" s="24"/>
      <c r="K69" s="24"/>
      <c r="L69" s="25" t="s">
        <v>114</v>
      </c>
      <c r="M69" s="26" t="s">
        <v>114</v>
      </c>
      <c r="N69" s="27"/>
      <c r="O69" s="24"/>
      <c r="P69" s="24"/>
      <c r="Q69" s="29"/>
      <c r="R69" s="30">
        <v>43190</v>
      </c>
      <c r="S69" s="25" t="s">
        <v>1571</v>
      </c>
      <c r="T69" s="33"/>
      <c r="U69" s="26" t="str">
        <f t="shared" si="1"/>
        <v>DESCONEGUT</v>
      </c>
      <c r="V69" s="24"/>
      <c r="W69" s="24"/>
      <c r="X69" s="24"/>
    </row>
    <row r="70" spans="1:24" s="16" customFormat="1" ht="14.25" customHeight="1" x14ac:dyDescent="0.2">
      <c r="A70" s="23">
        <v>1729</v>
      </c>
      <c r="B70" s="19" t="s">
        <v>774</v>
      </c>
      <c r="C70" s="19">
        <v>63.1</v>
      </c>
      <c r="D70" s="19" t="s">
        <v>1530</v>
      </c>
      <c r="E70" s="20" t="s">
        <v>1587</v>
      </c>
      <c r="F70" s="24" t="s">
        <v>776</v>
      </c>
      <c r="G70" s="24" t="s">
        <v>1590</v>
      </c>
      <c r="H70" s="19"/>
      <c r="I70" s="19"/>
      <c r="J70" s="24"/>
      <c r="K70" s="24"/>
      <c r="L70" s="25" t="s">
        <v>114</v>
      </c>
      <c r="M70" s="26" t="s">
        <v>114</v>
      </c>
      <c r="N70" s="27"/>
      <c r="O70" s="24"/>
      <c r="P70" s="24"/>
      <c r="Q70" s="29"/>
      <c r="R70" s="30">
        <v>43190</v>
      </c>
      <c r="S70" s="25" t="s">
        <v>1571</v>
      </c>
      <c r="T70" s="33"/>
      <c r="U70" s="26" t="str">
        <f t="shared" si="1"/>
        <v>DESCONEGUT</v>
      </c>
      <c r="V70" s="24"/>
      <c r="W70" s="24"/>
      <c r="X70" s="24"/>
    </row>
    <row r="71" spans="1:24" s="16" customFormat="1" ht="14.25" customHeight="1" x14ac:dyDescent="0.2">
      <c r="A71" s="23">
        <v>1730</v>
      </c>
      <c r="B71" s="19" t="s">
        <v>774</v>
      </c>
      <c r="C71" s="19">
        <v>64.400000000000006</v>
      </c>
      <c r="D71" s="19" t="s">
        <v>1530</v>
      </c>
      <c r="E71" s="20" t="s">
        <v>1587</v>
      </c>
      <c r="F71" s="24" t="s">
        <v>776</v>
      </c>
      <c r="G71" s="24" t="s">
        <v>1576</v>
      </c>
      <c r="H71" s="19"/>
      <c r="I71" s="19"/>
      <c r="J71" s="24"/>
      <c r="K71" s="24"/>
      <c r="L71" s="25" t="s">
        <v>114</v>
      </c>
      <c r="M71" s="26" t="s">
        <v>114</v>
      </c>
      <c r="N71" s="27"/>
      <c r="O71" s="24"/>
      <c r="P71" s="24"/>
      <c r="Q71" s="29"/>
      <c r="R71" s="30">
        <v>43190</v>
      </c>
      <c r="S71" s="25" t="s">
        <v>1571</v>
      </c>
      <c r="T71" s="31"/>
      <c r="U71" s="26" t="str">
        <f t="shared" si="1"/>
        <v>DESCONEGUT</v>
      </c>
      <c r="V71" s="24"/>
      <c r="W71" s="24"/>
      <c r="X71" s="24"/>
    </row>
    <row r="72" spans="1:24" s="16" customFormat="1" ht="14.25" customHeight="1" x14ac:dyDescent="0.2">
      <c r="A72" s="23">
        <v>1731</v>
      </c>
      <c r="B72" s="19" t="s">
        <v>774</v>
      </c>
      <c r="C72" s="19">
        <v>65.599999999999994</v>
      </c>
      <c r="D72" s="19" t="s">
        <v>1530</v>
      </c>
      <c r="E72" s="20" t="s">
        <v>1587</v>
      </c>
      <c r="F72" s="24" t="s">
        <v>776</v>
      </c>
      <c r="G72" s="24" t="s">
        <v>1591</v>
      </c>
      <c r="H72" s="19"/>
      <c r="I72" s="19"/>
      <c r="J72" s="24"/>
      <c r="K72" s="24"/>
      <c r="L72" s="25" t="s">
        <v>114</v>
      </c>
      <c r="M72" s="26" t="s">
        <v>114</v>
      </c>
      <c r="N72" s="27"/>
      <c r="O72" s="24"/>
      <c r="P72" s="24"/>
      <c r="Q72" s="29"/>
      <c r="R72" s="30">
        <v>43190</v>
      </c>
      <c r="S72" s="25" t="s">
        <v>1571</v>
      </c>
      <c r="T72" s="37"/>
      <c r="U72" s="26" t="str">
        <f t="shared" si="1"/>
        <v>DESCONEGUT</v>
      </c>
      <c r="V72" s="24"/>
      <c r="W72" s="24"/>
      <c r="X72" s="24"/>
    </row>
    <row r="73" spans="1:24" s="16" customFormat="1" ht="14.25" customHeight="1" x14ac:dyDescent="0.2">
      <c r="A73" s="23">
        <v>1732</v>
      </c>
      <c r="B73" s="19" t="s">
        <v>774</v>
      </c>
      <c r="C73" s="19">
        <v>66.5</v>
      </c>
      <c r="D73" s="19" t="s">
        <v>1530</v>
      </c>
      <c r="E73" s="20" t="s">
        <v>1587</v>
      </c>
      <c r="F73" s="24" t="s">
        <v>776</v>
      </c>
      <c r="G73" s="24" t="s">
        <v>1592</v>
      </c>
      <c r="H73" s="19"/>
      <c r="I73" s="19"/>
      <c r="J73" s="24"/>
      <c r="K73" s="24"/>
      <c r="L73" s="25" t="s">
        <v>114</v>
      </c>
      <c r="M73" s="26" t="s">
        <v>114</v>
      </c>
      <c r="N73" s="27"/>
      <c r="O73" s="24"/>
      <c r="P73" s="24"/>
      <c r="Q73" s="29"/>
      <c r="R73" s="30">
        <v>43190</v>
      </c>
      <c r="S73" s="25" t="s">
        <v>1571</v>
      </c>
      <c r="T73" s="31"/>
      <c r="U73" s="26" t="str">
        <f t="shared" si="1"/>
        <v>DESCONEGUT</v>
      </c>
      <c r="V73" s="24"/>
      <c r="W73" s="24"/>
      <c r="X73" s="24"/>
    </row>
    <row r="74" spans="1:24" s="16" customFormat="1" ht="14.25" customHeight="1" x14ac:dyDescent="0.2">
      <c r="A74" s="23">
        <v>1733</v>
      </c>
      <c r="B74" s="19" t="s">
        <v>774</v>
      </c>
      <c r="C74" s="19">
        <v>68.099999999999994</v>
      </c>
      <c r="D74" s="19" t="s">
        <v>1530</v>
      </c>
      <c r="E74" s="20" t="s">
        <v>1593</v>
      </c>
      <c r="F74" s="24" t="s">
        <v>776</v>
      </c>
      <c r="G74" s="24" t="s">
        <v>1594</v>
      </c>
      <c r="H74" s="19"/>
      <c r="I74" s="19"/>
      <c r="J74" s="24"/>
      <c r="K74" s="24"/>
      <c r="L74" s="25" t="s">
        <v>114</v>
      </c>
      <c r="M74" s="26" t="s">
        <v>114</v>
      </c>
      <c r="N74" s="27"/>
      <c r="O74" s="24"/>
      <c r="P74" s="24"/>
      <c r="Q74" s="29"/>
      <c r="R74" s="30">
        <v>43190</v>
      </c>
      <c r="S74" s="25" t="s">
        <v>1571</v>
      </c>
      <c r="T74" s="31"/>
      <c r="U74" s="26" t="str">
        <f t="shared" si="1"/>
        <v>DESCONEGUT</v>
      </c>
      <c r="V74" s="24"/>
      <c r="W74" s="24"/>
      <c r="X74" s="24"/>
    </row>
    <row r="75" spans="1:24" s="16" customFormat="1" ht="14.25" customHeight="1" x14ac:dyDescent="0.2">
      <c r="A75" s="23">
        <v>1734</v>
      </c>
      <c r="B75" s="19" t="s">
        <v>774</v>
      </c>
      <c r="C75" s="19">
        <v>71.599999999999994</v>
      </c>
      <c r="D75" s="19" t="s">
        <v>1530</v>
      </c>
      <c r="E75" s="20" t="s">
        <v>1593</v>
      </c>
      <c r="F75" s="24" t="s">
        <v>776</v>
      </c>
      <c r="G75" s="24" t="s">
        <v>1595</v>
      </c>
      <c r="H75" s="19"/>
      <c r="I75" s="19"/>
      <c r="J75" s="24"/>
      <c r="K75" s="24"/>
      <c r="L75" s="25" t="s">
        <v>114</v>
      </c>
      <c r="M75" s="26" t="s">
        <v>114</v>
      </c>
      <c r="N75" s="27"/>
      <c r="O75" s="24"/>
      <c r="P75" s="24"/>
      <c r="Q75" s="29"/>
      <c r="R75" s="30">
        <v>43190</v>
      </c>
      <c r="S75" s="25" t="s">
        <v>1571</v>
      </c>
      <c r="T75" s="31"/>
      <c r="U75" s="26" t="str">
        <f t="shared" si="1"/>
        <v>DESCONEGUT</v>
      </c>
      <c r="V75" s="24"/>
      <c r="W75" s="24"/>
      <c r="X75" s="24"/>
    </row>
    <row r="76" spans="1:24" s="16" customFormat="1" ht="14.25" customHeight="1" x14ac:dyDescent="0.2">
      <c r="A76" s="23">
        <v>1735</v>
      </c>
      <c r="B76" s="19" t="s">
        <v>774</v>
      </c>
      <c r="C76" s="19">
        <v>73.900000000000006</v>
      </c>
      <c r="D76" s="19" t="s">
        <v>1530</v>
      </c>
      <c r="E76" s="20" t="s">
        <v>1593</v>
      </c>
      <c r="F76" s="24" t="s">
        <v>776</v>
      </c>
      <c r="G76" s="24" t="s">
        <v>1596</v>
      </c>
      <c r="H76" s="19"/>
      <c r="I76" s="19"/>
      <c r="J76" s="24"/>
      <c r="K76" s="24"/>
      <c r="L76" s="25" t="s">
        <v>114</v>
      </c>
      <c r="M76" s="26" t="s">
        <v>114</v>
      </c>
      <c r="N76" s="27"/>
      <c r="O76" s="24"/>
      <c r="P76" s="24"/>
      <c r="Q76" s="29"/>
      <c r="R76" s="30">
        <v>43190</v>
      </c>
      <c r="S76" s="25" t="s">
        <v>1571</v>
      </c>
      <c r="T76" s="31"/>
      <c r="U76" s="26" t="str">
        <f t="shared" si="1"/>
        <v>DESCONEGUT</v>
      </c>
      <c r="V76" s="24"/>
      <c r="W76" s="24"/>
      <c r="X76" s="24"/>
    </row>
    <row r="77" spans="1:24" s="16" customFormat="1" ht="14.25" customHeight="1" x14ac:dyDescent="0.2">
      <c r="A77" s="23">
        <v>1736</v>
      </c>
      <c r="B77" s="19" t="s">
        <v>774</v>
      </c>
      <c r="C77" s="19">
        <v>75.8</v>
      </c>
      <c r="D77" s="19" t="s">
        <v>1530</v>
      </c>
      <c r="E77" s="20" t="s">
        <v>1593</v>
      </c>
      <c r="F77" s="24" t="s">
        <v>776</v>
      </c>
      <c r="G77" s="24" t="s">
        <v>1597</v>
      </c>
      <c r="H77" s="19"/>
      <c r="I77" s="19"/>
      <c r="J77" s="24"/>
      <c r="K77" s="24"/>
      <c r="L77" s="25" t="s">
        <v>114</v>
      </c>
      <c r="M77" s="26" t="s">
        <v>114</v>
      </c>
      <c r="N77" s="27"/>
      <c r="O77" s="24"/>
      <c r="P77" s="24"/>
      <c r="Q77" s="29"/>
      <c r="R77" s="30">
        <v>43190</v>
      </c>
      <c r="S77" s="25" t="s">
        <v>1571</v>
      </c>
      <c r="T77" s="33"/>
      <c r="U77" s="26" t="str">
        <f t="shared" si="1"/>
        <v>DESCONEGUT</v>
      </c>
      <c r="V77" s="24"/>
      <c r="W77" s="24"/>
      <c r="X77" s="24"/>
    </row>
    <row r="78" spans="1:24" s="16" customFormat="1" ht="14.25" customHeight="1" x14ac:dyDescent="0.2">
      <c r="A78" s="23">
        <v>1737</v>
      </c>
      <c r="B78" s="19" t="s">
        <v>774</v>
      </c>
      <c r="C78" s="19">
        <v>77.3</v>
      </c>
      <c r="D78" s="19" t="s">
        <v>1530</v>
      </c>
      <c r="E78" s="20" t="s">
        <v>1598</v>
      </c>
      <c r="F78" s="24" t="s">
        <v>776</v>
      </c>
      <c r="G78" s="24" t="s">
        <v>1599</v>
      </c>
      <c r="H78" s="19"/>
      <c r="I78" s="19"/>
      <c r="J78" s="24"/>
      <c r="K78" s="24"/>
      <c r="L78" s="25" t="s">
        <v>114</v>
      </c>
      <c r="M78" s="26" t="s">
        <v>114</v>
      </c>
      <c r="N78" s="27"/>
      <c r="O78" s="24"/>
      <c r="P78" s="24"/>
      <c r="Q78" s="29"/>
      <c r="R78" s="30">
        <v>43190</v>
      </c>
      <c r="S78" s="25" t="s">
        <v>1571</v>
      </c>
      <c r="T78" s="33"/>
      <c r="U78" s="26" t="str">
        <f t="shared" si="1"/>
        <v>DESCONEGUT</v>
      </c>
      <c r="V78" s="24"/>
      <c r="W78" s="24"/>
      <c r="X78" s="24"/>
    </row>
    <row r="79" spans="1:24" s="16" customFormat="1" ht="14.25" customHeight="1" x14ac:dyDescent="0.2">
      <c r="A79" s="23">
        <v>1738</v>
      </c>
      <c r="B79" s="19" t="s">
        <v>774</v>
      </c>
      <c r="C79" s="19">
        <v>79.099999999999994</v>
      </c>
      <c r="D79" s="19" t="s">
        <v>1530</v>
      </c>
      <c r="E79" s="20" t="s">
        <v>1598</v>
      </c>
      <c r="F79" s="24" t="s">
        <v>776</v>
      </c>
      <c r="G79" s="24" t="s">
        <v>1600</v>
      </c>
      <c r="H79" s="19"/>
      <c r="I79" s="19"/>
      <c r="J79" s="24"/>
      <c r="K79" s="24"/>
      <c r="L79" s="25" t="s">
        <v>114</v>
      </c>
      <c r="M79" s="26" t="s">
        <v>114</v>
      </c>
      <c r="N79" s="27"/>
      <c r="O79" s="24"/>
      <c r="P79" s="24"/>
      <c r="Q79" s="29"/>
      <c r="R79" s="30">
        <v>43190</v>
      </c>
      <c r="S79" s="25" t="s">
        <v>1571</v>
      </c>
      <c r="T79" s="33"/>
      <c r="U79" s="26" t="str">
        <f t="shared" si="1"/>
        <v>DESCONEGUT</v>
      </c>
      <c r="V79" s="24"/>
      <c r="W79" s="24"/>
      <c r="X79" s="24"/>
    </row>
    <row r="80" spans="1:24" s="16" customFormat="1" ht="14.25" customHeight="1" x14ac:dyDescent="0.2">
      <c r="A80" s="23">
        <v>1739</v>
      </c>
      <c r="B80" s="19" t="s">
        <v>774</v>
      </c>
      <c r="C80" s="19">
        <v>80.900000000000006</v>
      </c>
      <c r="D80" s="19" t="s">
        <v>1530</v>
      </c>
      <c r="E80" s="20" t="s">
        <v>1601</v>
      </c>
      <c r="F80" s="24" t="s">
        <v>776</v>
      </c>
      <c r="G80" s="24" t="s">
        <v>1602</v>
      </c>
      <c r="H80" s="19"/>
      <c r="I80" s="19"/>
      <c r="J80" s="24"/>
      <c r="K80" s="24"/>
      <c r="L80" s="25" t="s">
        <v>114</v>
      </c>
      <c r="M80" s="26" t="s">
        <v>114</v>
      </c>
      <c r="N80" s="27"/>
      <c r="O80" s="24"/>
      <c r="P80" s="24"/>
      <c r="Q80" s="29"/>
      <c r="R80" s="30">
        <v>43190</v>
      </c>
      <c r="S80" s="25" t="s">
        <v>1571</v>
      </c>
      <c r="T80" s="33"/>
      <c r="U80" s="26" t="str">
        <f t="shared" si="1"/>
        <v>DESCONEGUT</v>
      </c>
      <c r="V80" s="24"/>
      <c r="W80" s="24"/>
      <c r="X80" s="24"/>
    </row>
    <row r="81" spans="1:24" s="16" customFormat="1" ht="14.25" customHeight="1" x14ac:dyDescent="0.2">
      <c r="A81" s="23">
        <v>1740</v>
      </c>
      <c r="B81" s="19" t="s">
        <v>774</v>
      </c>
      <c r="C81" s="19">
        <v>81.7</v>
      </c>
      <c r="D81" s="19" t="s">
        <v>1530</v>
      </c>
      <c r="E81" s="20" t="s">
        <v>1601</v>
      </c>
      <c r="F81" s="24" t="s">
        <v>776</v>
      </c>
      <c r="G81" s="24" t="s">
        <v>1603</v>
      </c>
      <c r="H81" s="19"/>
      <c r="I81" s="19"/>
      <c r="J81" s="24"/>
      <c r="K81" s="24"/>
      <c r="L81" s="25" t="s">
        <v>114</v>
      </c>
      <c r="M81" s="26" t="s">
        <v>114</v>
      </c>
      <c r="N81" s="27"/>
      <c r="O81" s="24"/>
      <c r="P81" s="24"/>
      <c r="Q81" s="29"/>
      <c r="R81" s="30">
        <v>43190</v>
      </c>
      <c r="S81" s="25" t="s">
        <v>1571</v>
      </c>
      <c r="T81" s="33"/>
      <c r="U81" s="26" t="str">
        <f t="shared" si="1"/>
        <v>DESCONEGUT</v>
      </c>
      <c r="V81" s="24"/>
      <c r="W81" s="24"/>
      <c r="X81" s="24"/>
    </row>
    <row r="82" spans="1:24" s="16" customFormat="1" ht="14.25" customHeight="1" x14ac:dyDescent="0.2">
      <c r="A82" s="23">
        <v>1741</v>
      </c>
      <c r="B82" s="19" t="s">
        <v>774</v>
      </c>
      <c r="C82" s="19">
        <v>84.9</v>
      </c>
      <c r="D82" s="19" t="s">
        <v>1530</v>
      </c>
      <c r="E82" s="20" t="s">
        <v>1604</v>
      </c>
      <c r="F82" s="24" t="s">
        <v>776</v>
      </c>
      <c r="G82" s="24" t="s">
        <v>1605</v>
      </c>
      <c r="H82" s="19"/>
      <c r="I82" s="19"/>
      <c r="J82" s="24"/>
      <c r="K82" s="24"/>
      <c r="L82" s="25" t="s">
        <v>114</v>
      </c>
      <c r="M82" s="26" t="s">
        <v>114</v>
      </c>
      <c r="N82" s="27"/>
      <c r="O82" s="24"/>
      <c r="P82" s="24"/>
      <c r="Q82" s="29"/>
      <c r="R82" s="30">
        <v>43190</v>
      </c>
      <c r="S82" s="25" t="s">
        <v>1571</v>
      </c>
      <c r="T82" s="31"/>
      <c r="U82" s="26" t="str">
        <f t="shared" si="1"/>
        <v>DESCONEGUT</v>
      </c>
      <c r="V82" s="24"/>
      <c r="W82" s="24"/>
      <c r="X82" s="24"/>
    </row>
    <row r="83" spans="1:24" s="16" customFormat="1" ht="14.25" customHeight="1" x14ac:dyDescent="0.2">
      <c r="A83" s="23">
        <v>1742</v>
      </c>
      <c r="B83" s="19" t="s">
        <v>774</v>
      </c>
      <c r="C83" s="19">
        <v>81.599999999999994</v>
      </c>
      <c r="D83" s="19" t="s">
        <v>1530</v>
      </c>
      <c r="E83" s="20" t="s">
        <v>1606</v>
      </c>
      <c r="F83" s="24" t="s">
        <v>776</v>
      </c>
      <c r="G83" s="24" t="s">
        <v>1607</v>
      </c>
      <c r="H83" s="19"/>
      <c r="I83" s="19"/>
      <c r="J83" s="24"/>
      <c r="K83" s="24"/>
      <c r="L83" s="25" t="s">
        <v>114</v>
      </c>
      <c r="M83" s="26" t="s">
        <v>114</v>
      </c>
      <c r="N83" s="27"/>
      <c r="O83" s="24"/>
      <c r="P83" s="24"/>
      <c r="Q83" s="29"/>
      <c r="R83" s="30">
        <v>43190</v>
      </c>
      <c r="S83" s="25" t="s">
        <v>1571</v>
      </c>
      <c r="T83" s="31"/>
      <c r="U83" s="26" t="str">
        <f t="shared" si="1"/>
        <v>DESCONEGUT</v>
      </c>
      <c r="V83" s="24"/>
      <c r="W83" s="24"/>
      <c r="X83" s="24"/>
    </row>
    <row r="84" spans="1:24" s="16" customFormat="1" ht="14.25" customHeight="1" x14ac:dyDescent="0.2">
      <c r="A84" s="23">
        <v>1743</v>
      </c>
      <c r="B84" s="19" t="s">
        <v>774</v>
      </c>
      <c r="C84" s="19">
        <v>84.3</v>
      </c>
      <c r="D84" s="19" t="s">
        <v>1530</v>
      </c>
      <c r="E84" s="20" t="s">
        <v>1608</v>
      </c>
      <c r="F84" s="24" t="s">
        <v>776</v>
      </c>
      <c r="G84" s="24" t="s">
        <v>1609</v>
      </c>
      <c r="H84" s="19"/>
      <c r="I84" s="19"/>
      <c r="J84" s="24"/>
      <c r="K84" s="24"/>
      <c r="L84" s="25" t="s">
        <v>114</v>
      </c>
      <c r="M84" s="26" t="s">
        <v>114</v>
      </c>
      <c r="N84" s="27"/>
      <c r="O84" s="24"/>
      <c r="P84" s="24"/>
      <c r="Q84" s="29"/>
      <c r="R84" s="30">
        <v>43190</v>
      </c>
      <c r="S84" s="25" t="s">
        <v>1571</v>
      </c>
      <c r="T84" s="33"/>
      <c r="U84" s="26" t="str">
        <f t="shared" si="1"/>
        <v>DESCONEGUT</v>
      </c>
      <c r="V84" s="24"/>
      <c r="W84" s="24"/>
      <c r="X84" s="24"/>
    </row>
    <row r="85" spans="1:24" s="16" customFormat="1" ht="14.25" customHeight="1" x14ac:dyDescent="0.2">
      <c r="A85" s="23">
        <v>1744</v>
      </c>
      <c r="B85" s="19" t="s">
        <v>774</v>
      </c>
      <c r="C85" s="19">
        <v>84.6</v>
      </c>
      <c r="D85" s="19" t="s">
        <v>1530</v>
      </c>
      <c r="E85" s="20" t="s">
        <v>1610</v>
      </c>
      <c r="F85" s="24" t="s">
        <v>776</v>
      </c>
      <c r="G85" s="24" t="s">
        <v>1611</v>
      </c>
      <c r="H85" s="19"/>
      <c r="I85" s="19"/>
      <c r="J85" s="24"/>
      <c r="K85" s="24"/>
      <c r="L85" s="25" t="s">
        <v>114</v>
      </c>
      <c r="M85" s="26" t="s">
        <v>114</v>
      </c>
      <c r="N85" s="27"/>
      <c r="O85" s="24"/>
      <c r="P85" s="24"/>
      <c r="Q85" s="29"/>
      <c r="R85" s="30">
        <v>43190</v>
      </c>
      <c r="S85" s="25" t="s">
        <v>1571</v>
      </c>
      <c r="T85" s="33"/>
      <c r="U85" s="26" t="str">
        <f t="shared" si="1"/>
        <v>DESCONEGUT</v>
      </c>
      <c r="V85" s="24"/>
      <c r="W85" s="24"/>
      <c r="X85" s="24"/>
    </row>
    <row r="86" spans="1:24" s="16" customFormat="1" ht="14.25" customHeight="1" x14ac:dyDescent="0.2">
      <c r="A86" s="23">
        <v>1745</v>
      </c>
      <c r="B86" s="19" t="s">
        <v>774</v>
      </c>
      <c r="C86" s="19">
        <v>84.7</v>
      </c>
      <c r="D86" s="19" t="s">
        <v>1530</v>
      </c>
      <c r="E86" s="20" t="s">
        <v>1612</v>
      </c>
      <c r="F86" s="24" t="s">
        <v>776</v>
      </c>
      <c r="G86" s="24" t="s">
        <v>1613</v>
      </c>
      <c r="H86" s="19"/>
      <c r="I86" s="19"/>
      <c r="J86" s="24"/>
      <c r="K86" s="24"/>
      <c r="L86" s="25" t="s">
        <v>114</v>
      </c>
      <c r="M86" s="26" t="s">
        <v>114</v>
      </c>
      <c r="N86" s="27"/>
      <c r="O86" s="24"/>
      <c r="P86" s="24"/>
      <c r="Q86" s="29"/>
      <c r="R86" s="30">
        <v>43190</v>
      </c>
      <c r="S86" s="25" t="s">
        <v>1571</v>
      </c>
      <c r="T86" s="33"/>
      <c r="U86" s="26" t="str">
        <f t="shared" si="1"/>
        <v>DESCONEGUT</v>
      </c>
      <c r="V86" s="24"/>
      <c r="W86" s="24"/>
      <c r="X86" s="24"/>
    </row>
    <row r="87" spans="1:24" s="17" customFormat="1" ht="14.25" customHeight="1" x14ac:dyDescent="0.2">
      <c r="A87" s="12">
        <v>3101</v>
      </c>
      <c r="B87" s="34" t="s">
        <v>32</v>
      </c>
      <c r="C87" s="34">
        <v>207.5</v>
      </c>
      <c r="D87" s="34" t="s">
        <v>45</v>
      </c>
      <c r="E87" s="34" t="s">
        <v>860</v>
      </c>
      <c r="F87" s="35"/>
      <c r="G87" s="35"/>
      <c r="H87" s="34"/>
      <c r="I87" s="34"/>
      <c r="J87" s="35"/>
      <c r="K87" s="35"/>
      <c r="L87" s="36"/>
      <c r="M87" s="36"/>
      <c r="N87" s="35" t="s">
        <v>1567</v>
      </c>
      <c r="O87" s="35" t="s">
        <v>1526</v>
      </c>
      <c r="P87" s="35"/>
      <c r="Q87" s="38"/>
      <c r="R87" s="39">
        <v>43190</v>
      </c>
      <c r="S87" s="36" t="s">
        <v>1533</v>
      </c>
      <c r="T87" s="40"/>
      <c r="U87" s="36" t="str">
        <f t="shared" si="1"/>
        <v>IP INCORRECTA, LI FALTEN ELS PUNTS</v>
      </c>
      <c r="V87" s="41" t="s">
        <v>1534</v>
      </c>
      <c r="W87" s="35"/>
      <c r="X87" s="35" t="s">
        <v>1614</v>
      </c>
    </row>
    <row r="88" spans="1:24" s="17" customFormat="1" ht="14.25" customHeight="1" x14ac:dyDescent="0.2">
      <c r="A88" s="12">
        <v>3522</v>
      </c>
      <c r="B88" s="34" t="s">
        <v>32</v>
      </c>
      <c r="C88" s="34">
        <v>331.7</v>
      </c>
      <c r="D88" s="34" t="s">
        <v>45</v>
      </c>
      <c r="E88" s="34" t="s">
        <v>1615</v>
      </c>
      <c r="F88" s="35" t="s">
        <v>47</v>
      </c>
      <c r="G88" s="35" t="s">
        <v>1616</v>
      </c>
      <c r="H88" s="34"/>
      <c r="I88" s="34"/>
      <c r="J88" s="35"/>
      <c r="K88" s="35"/>
      <c r="L88" s="36" t="s">
        <v>114</v>
      </c>
      <c r="M88" s="36" t="s">
        <v>1617</v>
      </c>
      <c r="N88" s="35"/>
      <c r="O88" s="35" t="s">
        <v>1526</v>
      </c>
      <c r="P88" s="35"/>
      <c r="Q88" s="42" t="s">
        <v>568</v>
      </c>
      <c r="R88" s="39">
        <v>43190</v>
      </c>
      <c r="S88" s="36" t="s">
        <v>1618</v>
      </c>
      <c r="T88" s="43" t="s">
        <v>1619</v>
      </c>
      <c r="U88" s="36" t="str">
        <f t="shared" si="1"/>
        <v>rtsp://10.137.232.32:554/axis-media/media.amp?videocodec=h264</v>
      </c>
      <c r="V88" s="35"/>
      <c r="W88" s="35"/>
      <c r="X88" s="35" t="s">
        <v>1614</v>
      </c>
    </row>
    <row r="89" spans="1:24" s="15" customFormat="1" ht="14.25" customHeight="1" x14ac:dyDescent="0.2">
      <c r="A89" s="23">
        <v>3526</v>
      </c>
      <c r="B89" s="19" t="s">
        <v>1042</v>
      </c>
      <c r="C89" s="19">
        <v>83.5</v>
      </c>
      <c r="D89" s="19" t="s">
        <v>1530</v>
      </c>
      <c r="E89" s="20" t="s">
        <v>1620</v>
      </c>
      <c r="F89" s="24" t="s">
        <v>1621</v>
      </c>
      <c r="G89" s="20" t="s">
        <v>1622</v>
      </c>
      <c r="H89" s="19"/>
      <c r="I89" s="19"/>
      <c r="J89" s="20"/>
      <c r="K89" s="20"/>
      <c r="L89" s="25" t="s">
        <v>114</v>
      </c>
      <c r="M89" s="26" t="s">
        <v>114</v>
      </c>
      <c r="N89" s="27"/>
      <c r="O89" s="20"/>
      <c r="P89" s="20"/>
      <c r="Q89" s="44"/>
      <c r="R89" s="25"/>
      <c r="S89" s="25" t="s">
        <v>1571</v>
      </c>
      <c r="T89" s="31"/>
      <c r="U89" s="26" t="str">
        <f t="shared" si="1"/>
        <v>DESCONEGUT</v>
      </c>
      <c r="V89" s="20"/>
      <c r="W89" s="20"/>
      <c r="X89" s="20"/>
    </row>
    <row r="90" spans="1:24" s="15" customFormat="1" ht="14.25" customHeight="1" x14ac:dyDescent="0.2">
      <c r="A90" s="23">
        <v>3527</v>
      </c>
      <c r="B90" s="19" t="s">
        <v>1042</v>
      </c>
      <c r="C90" s="19">
        <v>84.76</v>
      </c>
      <c r="D90" s="19" t="s">
        <v>1530</v>
      </c>
      <c r="E90" s="20" t="s">
        <v>444</v>
      </c>
      <c r="F90" s="24" t="s">
        <v>1621</v>
      </c>
      <c r="G90" s="20" t="s">
        <v>1623</v>
      </c>
      <c r="H90" s="19"/>
      <c r="I90" s="19"/>
      <c r="J90" s="20"/>
      <c r="K90" s="20"/>
      <c r="L90" s="25" t="s">
        <v>114</v>
      </c>
      <c r="M90" s="26" t="s">
        <v>114</v>
      </c>
      <c r="N90" s="27"/>
      <c r="O90" s="20"/>
      <c r="P90" s="20"/>
      <c r="Q90" s="44"/>
      <c r="R90" s="25"/>
      <c r="S90" s="25" t="s">
        <v>1571</v>
      </c>
      <c r="T90" s="31"/>
      <c r="U90" s="26" t="str">
        <f t="shared" si="1"/>
        <v>DESCONEGUT</v>
      </c>
      <c r="V90" s="20"/>
      <c r="W90" s="20"/>
      <c r="X90" s="20"/>
    </row>
    <row r="91" spans="1:24" s="15" customFormat="1" ht="14.25" customHeight="1" x14ac:dyDescent="0.2">
      <c r="A91" s="23">
        <v>3528</v>
      </c>
      <c r="B91" s="19" t="s">
        <v>1042</v>
      </c>
      <c r="C91" s="19">
        <v>86.62</v>
      </c>
      <c r="D91" s="19" t="s">
        <v>1530</v>
      </c>
      <c r="E91" s="20" t="s">
        <v>444</v>
      </c>
      <c r="F91" s="24" t="s">
        <v>1621</v>
      </c>
      <c r="G91" s="24" t="s">
        <v>1624</v>
      </c>
      <c r="H91" s="19"/>
      <c r="I91" s="19"/>
      <c r="J91" s="20"/>
      <c r="K91" s="20"/>
      <c r="L91" s="25" t="s">
        <v>114</v>
      </c>
      <c r="M91" s="26" t="s">
        <v>114</v>
      </c>
      <c r="N91" s="27"/>
      <c r="O91" s="20"/>
      <c r="P91" s="20"/>
      <c r="Q91" s="44"/>
      <c r="R91" s="25"/>
      <c r="S91" s="25" t="s">
        <v>1571</v>
      </c>
      <c r="T91" s="31"/>
      <c r="U91" s="26" t="str">
        <f t="shared" si="1"/>
        <v>DESCONEGUT</v>
      </c>
      <c r="V91" s="20"/>
      <c r="W91" s="20"/>
      <c r="X91" s="20"/>
    </row>
    <row r="92" spans="1:24" s="15" customFormat="1" ht="14.25" customHeight="1" x14ac:dyDescent="0.2">
      <c r="A92" s="23">
        <v>3529</v>
      </c>
      <c r="B92" s="19" t="s">
        <v>1042</v>
      </c>
      <c r="C92" s="19">
        <v>88.36</v>
      </c>
      <c r="D92" s="19" t="s">
        <v>1530</v>
      </c>
      <c r="E92" s="20" t="s">
        <v>444</v>
      </c>
      <c r="F92" s="24" t="s">
        <v>1621</v>
      </c>
      <c r="G92" s="24" t="s">
        <v>1625</v>
      </c>
      <c r="H92" s="19"/>
      <c r="I92" s="19"/>
      <c r="J92" s="20"/>
      <c r="K92" s="20"/>
      <c r="L92" s="25" t="s">
        <v>114</v>
      </c>
      <c r="M92" s="26" t="s">
        <v>114</v>
      </c>
      <c r="N92" s="27"/>
      <c r="O92" s="20"/>
      <c r="P92" s="20"/>
      <c r="Q92" s="44"/>
      <c r="R92" s="25"/>
      <c r="S92" s="25" t="s">
        <v>1571</v>
      </c>
      <c r="T92" s="31"/>
      <c r="U92" s="26" t="str">
        <f t="shared" si="1"/>
        <v>DESCONEGUT</v>
      </c>
      <c r="V92" s="20"/>
      <c r="W92" s="20"/>
      <c r="X92" s="20"/>
    </row>
    <row r="93" spans="1:24" s="15" customFormat="1" ht="14.25" customHeight="1" x14ac:dyDescent="0.2">
      <c r="A93" s="23">
        <v>3530</v>
      </c>
      <c r="B93" s="19" t="s">
        <v>1042</v>
      </c>
      <c r="C93" s="19">
        <v>91.1</v>
      </c>
      <c r="D93" s="19" t="s">
        <v>1530</v>
      </c>
      <c r="E93" s="20" t="s">
        <v>1626</v>
      </c>
      <c r="F93" s="24" t="s">
        <v>1621</v>
      </c>
      <c r="G93" s="24" t="s">
        <v>1627</v>
      </c>
      <c r="H93" s="19"/>
      <c r="I93" s="19"/>
      <c r="J93" s="20"/>
      <c r="K93" s="20"/>
      <c r="L93" s="25" t="s">
        <v>114</v>
      </c>
      <c r="M93" s="26" t="s">
        <v>114</v>
      </c>
      <c r="N93" s="27"/>
      <c r="O93" s="20"/>
      <c r="P93" s="20"/>
      <c r="Q93" s="44"/>
      <c r="R93" s="25"/>
      <c r="S93" s="25" t="s">
        <v>1571</v>
      </c>
      <c r="T93" s="31"/>
      <c r="U93" s="26" t="str">
        <f t="shared" si="1"/>
        <v>DESCONEGUT</v>
      </c>
      <c r="V93" s="20"/>
      <c r="W93" s="20"/>
      <c r="X93" s="20"/>
    </row>
    <row r="94" spans="1:24" s="15" customFormat="1" ht="14.25" customHeight="1" x14ac:dyDescent="0.2">
      <c r="A94" s="23">
        <v>3531</v>
      </c>
      <c r="B94" s="19" t="s">
        <v>1042</v>
      </c>
      <c r="C94" s="19">
        <v>94</v>
      </c>
      <c r="D94" s="19" t="s">
        <v>1530</v>
      </c>
      <c r="E94" s="20" t="s">
        <v>1626</v>
      </c>
      <c r="F94" s="24" t="s">
        <v>1621</v>
      </c>
      <c r="G94" s="24" t="s">
        <v>1628</v>
      </c>
      <c r="H94" s="19"/>
      <c r="I94" s="19"/>
      <c r="J94" s="20"/>
      <c r="K94" s="20"/>
      <c r="L94" s="25" t="s">
        <v>114</v>
      </c>
      <c r="M94" s="26" t="s">
        <v>114</v>
      </c>
      <c r="N94" s="27"/>
      <c r="O94" s="20"/>
      <c r="P94" s="20"/>
      <c r="Q94" s="44"/>
      <c r="R94" s="25"/>
      <c r="S94" s="25" t="s">
        <v>1571</v>
      </c>
      <c r="T94" s="31"/>
      <c r="U94" s="26" t="str">
        <f t="shared" ref="U94:U108" si="2">IF(ISNUMBER(FIND(".",G94)),IF(F94="LANACCESS",IF(ISBLANK(H94),"rtsp://"&amp;G94&amp;":554/camera-1","rtsp://"&amp;H94&amp;":"&amp;I94&amp;"@"&amp;G94&amp;":554/camera-1"),IF(F94="AXIS",IF(ISBLANK(H94),"rtsp://"&amp;G94&amp;":554/axis-media/media.amp?videocodec=h264","rtsp://"&amp;H94&amp;":"&amp;I94&amp;"@"&amp;G94&amp;":554/axis-media/media.amp?videocodec=h264"),"DESCONEGUT")),"IP INCORRECTA, LI FALTEN ELS PUNTS")</f>
        <v>DESCONEGUT</v>
      </c>
      <c r="V94" s="20"/>
      <c r="W94" s="20"/>
      <c r="X94" s="20"/>
    </row>
    <row r="95" spans="1:24" s="15" customFormat="1" ht="14.25" customHeight="1" x14ac:dyDescent="0.2">
      <c r="A95" s="23">
        <v>3532</v>
      </c>
      <c r="B95" s="19" t="s">
        <v>1042</v>
      </c>
      <c r="C95" s="19">
        <v>95.7</v>
      </c>
      <c r="D95" s="19" t="s">
        <v>1530</v>
      </c>
      <c r="E95" s="20" t="s">
        <v>1055</v>
      </c>
      <c r="F95" s="24" t="s">
        <v>1621</v>
      </c>
      <c r="G95" s="24" t="s">
        <v>1629</v>
      </c>
      <c r="H95" s="19"/>
      <c r="I95" s="19"/>
      <c r="J95" s="20"/>
      <c r="K95" s="20"/>
      <c r="L95" s="25" t="s">
        <v>114</v>
      </c>
      <c r="M95" s="26" t="s">
        <v>114</v>
      </c>
      <c r="N95" s="27"/>
      <c r="O95" s="20"/>
      <c r="P95" s="20"/>
      <c r="Q95" s="44"/>
      <c r="R95" s="25"/>
      <c r="S95" s="25" t="s">
        <v>1571</v>
      </c>
      <c r="T95" s="31"/>
      <c r="U95" s="26" t="str">
        <f t="shared" si="2"/>
        <v>DESCONEGUT</v>
      </c>
      <c r="V95" s="20"/>
      <c r="W95" s="20"/>
      <c r="X95" s="20"/>
    </row>
    <row r="96" spans="1:24" s="15" customFormat="1" ht="14.25" customHeight="1" x14ac:dyDescent="0.2">
      <c r="A96" s="23">
        <v>3533</v>
      </c>
      <c r="B96" s="19" t="s">
        <v>1042</v>
      </c>
      <c r="C96" s="19">
        <v>97.1</v>
      </c>
      <c r="D96" s="19" t="s">
        <v>1530</v>
      </c>
      <c r="E96" s="20" t="s">
        <v>1055</v>
      </c>
      <c r="F96" s="24" t="s">
        <v>1621</v>
      </c>
      <c r="G96" s="24" t="s">
        <v>1630</v>
      </c>
      <c r="H96" s="19"/>
      <c r="I96" s="19"/>
      <c r="J96" s="20"/>
      <c r="K96" s="20"/>
      <c r="L96" s="25" t="s">
        <v>114</v>
      </c>
      <c r="M96" s="26" t="s">
        <v>114</v>
      </c>
      <c r="N96" s="27"/>
      <c r="O96" s="20"/>
      <c r="P96" s="20"/>
      <c r="Q96" s="44"/>
      <c r="R96" s="25"/>
      <c r="S96" s="25" t="s">
        <v>1571</v>
      </c>
      <c r="T96" s="31"/>
      <c r="U96" s="26" t="str">
        <f t="shared" si="2"/>
        <v>DESCONEGUT</v>
      </c>
      <c r="V96" s="20"/>
      <c r="W96" s="20"/>
      <c r="X96" s="20"/>
    </row>
    <row r="97" spans="1:25" s="15" customFormat="1" ht="14.25" customHeight="1" x14ac:dyDescent="0.2">
      <c r="A97" s="23">
        <v>3534</v>
      </c>
      <c r="B97" s="19" t="s">
        <v>1042</v>
      </c>
      <c r="C97" s="19">
        <v>98.66</v>
      </c>
      <c r="D97" s="19" t="s">
        <v>1530</v>
      </c>
      <c r="E97" s="20" t="s">
        <v>1055</v>
      </c>
      <c r="F97" s="24" t="s">
        <v>1621</v>
      </c>
      <c r="G97" s="24" t="s">
        <v>1631</v>
      </c>
      <c r="H97" s="19"/>
      <c r="I97" s="19"/>
      <c r="J97" s="20"/>
      <c r="K97" s="20"/>
      <c r="L97" s="25" t="s">
        <v>114</v>
      </c>
      <c r="M97" s="26" t="s">
        <v>114</v>
      </c>
      <c r="N97" s="27"/>
      <c r="O97" s="20"/>
      <c r="P97" s="20"/>
      <c r="Q97" s="44"/>
      <c r="R97" s="25"/>
      <c r="S97" s="25" t="s">
        <v>1571</v>
      </c>
      <c r="T97" s="31"/>
      <c r="U97" s="26" t="str">
        <f t="shared" si="2"/>
        <v>DESCONEGUT</v>
      </c>
      <c r="V97" s="20"/>
      <c r="W97" s="20"/>
      <c r="X97" s="20"/>
    </row>
    <row r="98" spans="1:25" s="15" customFormat="1" ht="14.25" customHeight="1" x14ac:dyDescent="0.2">
      <c r="A98" s="23">
        <v>3535</v>
      </c>
      <c r="B98" s="19" t="s">
        <v>1060</v>
      </c>
      <c r="C98" s="19">
        <v>8.9</v>
      </c>
      <c r="D98" s="19" t="s">
        <v>1530</v>
      </c>
      <c r="E98" s="20" t="s">
        <v>1055</v>
      </c>
      <c r="F98" s="24" t="s">
        <v>1621</v>
      </c>
      <c r="G98" s="24" t="s">
        <v>1632</v>
      </c>
      <c r="H98" s="19"/>
      <c r="I98" s="19"/>
      <c r="J98" s="20"/>
      <c r="K98" s="20"/>
      <c r="L98" s="25" t="s">
        <v>114</v>
      </c>
      <c r="M98" s="26" t="s">
        <v>114</v>
      </c>
      <c r="N98" s="27"/>
      <c r="O98" s="20"/>
      <c r="P98" s="20"/>
      <c r="Q98" s="44"/>
      <c r="R98" s="25"/>
      <c r="S98" s="25" t="s">
        <v>1571</v>
      </c>
      <c r="T98" s="31"/>
      <c r="U98" s="26" t="str">
        <f t="shared" si="2"/>
        <v>DESCONEGUT</v>
      </c>
      <c r="V98" s="20"/>
      <c r="W98" s="20"/>
      <c r="X98" s="20"/>
    </row>
    <row r="99" spans="1:25" s="15" customFormat="1" ht="14.25" customHeight="1" x14ac:dyDescent="0.2">
      <c r="A99" s="23">
        <v>3536</v>
      </c>
      <c r="B99" s="19" t="s">
        <v>1060</v>
      </c>
      <c r="C99" s="19">
        <v>8.6999999999999993</v>
      </c>
      <c r="D99" s="19" t="s">
        <v>1530</v>
      </c>
      <c r="E99" s="20" t="s">
        <v>1055</v>
      </c>
      <c r="F99" s="24" t="s">
        <v>1621</v>
      </c>
      <c r="G99" s="24" t="s">
        <v>1633</v>
      </c>
      <c r="H99" s="19"/>
      <c r="I99" s="19"/>
      <c r="J99" s="20"/>
      <c r="K99" s="20"/>
      <c r="L99" s="25" t="s">
        <v>114</v>
      </c>
      <c r="M99" s="26" t="s">
        <v>114</v>
      </c>
      <c r="N99" s="27"/>
      <c r="O99" s="20"/>
      <c r="P99" s="20"/>
      <c r="Q99" s="44"/>
      <c r="R99" s="25"/>
      <c r="S99" s="25" t="s">
        <v>1571</v>
      </c>
      <c r="T99" s="31"/>
      <c r="U99" s="26" t="str">
        <f t="shared" si="2"/>
        <v>DESCONEGUT</v>
      </c>
      <c r="V99" s="20"/>
      <c r="W99" s="20"/>
      <c r="X99" s="20"/>
    </row>
    <row r="100" spans="1:25" s="15" customFormat="1" ht="14.25" customHeight="1" x14ac:dyDescent="0.2">
      <c r="A100" s="23">
        <v>3537</v>
      </c>
      <c r="B100" s="19" t="s">
        <v>1060</v>
      </c>
      <c r="C100" s="19">
        <v>7.1</v>
      </c>
      <c r="D100" s="19" t="s">
        <v>1530</v>
      </c>
      <c r="E100" s="20" t="s">
        <v>1055</v>
      </c>
      <c r="F100" s="24" t="s">
        <v>1621</v>
      </c>
      <c r="G100" s="24" t="s">
        <v>1634</v>
      </c>
      <c r="H100" s="19"/>
      <c r="I100" s="19"/>
      <c r="J100" s="20"/>
      <c r="K100" s="20"/>
      <c r="L100" s="25" t="s">
        <v>114</v>
      </c>
      <c r="M100" s="26" t="s">
        <v>114</v>
      </c>
      <c r="N100" s="27"/>
      <c r="O100" s="20"/>
      <c r="P100" s="20"/>
      <c r="Q100" s="44"/>
      <c r="R100" s="25"/>
      <c r="S100" s="25" t="s">
        <v>1571</v>
      </c>
      <c r="T100" s="31"/>
      <c r="U100" s="26" t="str">
        <f t="shared" si="2"/>
        <v>DESCONEGUT</v>
      </c>
      <c r="V100" s="20"/>
      <c r="W100" s="20"/>
      <c r="X100" s="20"/>
    </row>
    <row r="101" spans="1:25" s="15" customFormat="1" ht="14.25" customHeight="1" x14ac:dyDescent="0.2">
      <c r="A101" s="23">
        <v>3538</v>
      </c>
      <c r="B101" s="19" t="s">
        <v>1060</v>
      </c>
      <c r="C101" s="19">
        <v>6.1</v>
      </c>
      <c r="D101" s="19" t="s">
        <v>1530</v>
      </c>
      <c r="E101" s="20" t="s">
        <v>1055</v>
      </c>
      <c r="F101" s="24" t="s">
        <v>1621</v>
      </c>
      <c r="G101" s="24" t="s">
        <v>1635</v>
      </c>
      <c r="H101" s="19"/>
      <c r="I101" s="19"/>
      <c r="J101" s="20"/>
      <c r="K101" s="20"/>
      <c r="L101" s="25" t="s">
        <v>114</v>
      </c>
      <c r="M101" s="26" t="s">
        <v>114</v>
      </c>
      <c r="N101" s="27"/>
      <c r="O101" s="20"/>
      <c r="P101" s="20"/>
      <c r="Q101" s="44"/>
      <c r="R101" s="25"/>
      <c r="S101" s="25" t="s">
        <v>1571</v>
      </c>
      <c r="T101" s="31"/>
      <c r="U101" s="26" t="str">
        <f t="shared" si="2"/>
        <v>DESCONEGUT</v>
      </c>
      <c r="V101" s="20"/>
      <c r="W101" s="20"/>
      <c r="X101" s="20"/>
    </row>
    <row r="102" spans="1:25" s="15" customFormat="1" ht="14.25" customHeight="1" x14ac:dyDescent="0.2">
      <c r="A102" s="23">
        <v>3539</v>
      </c>
      <c r="B102" s="19" t="s">
        <v>1060</v>
      </c>
      <c r="C102" s="19">
        <v>3.3</v>
      </c>
      <c r="D102" s="19" t="s">
        <v>1530</v>
      </c>
      <c r="E102" s="20" t="s">
        <v>1636</v>
      </c>
      <c r="F102" s="24" t="s">
        <v>1621</v>
      </c>
      <c r="G102" s="24" t="s">
        <v>1637</v>
      </c>
      <c r="H102" s="19"/>
      <c r="I102" s="19"/>
      <c r="J102" s="20"/>
      <c r="K102" s="20"/>
      <c r="L102" s="25" t="s">
        <v>114</v>
      </c>
      <c r="M102" s="26" t="s">
        <v>114</v>
      </c>
      <c r="N102" s="27"/>
      <c r="O102" s="20"/>
      <c r="P102" s="20"/>
      <c r="Q102" s="44"/>
      <c r="R102" s="25"/>
      <c r="S102" s="25" t="s">
        <v>1571</v>
      </c>
      <c r="T102" s="31"/>
      <c r="U102" s="26" t="str">
        <f t="shared" si="2"/>
        <v>DESCONEGUT</v>
      </c>
      <c r="V102" s="20"/>
      <c r="W102" s="20"/>
      <c r="X102" s="20"/>
    </row>
    <row r="103" spans="1:25" s="15" customFormat="1" ht="14.25" customHeight="1" x14ac:dyDescent="0.2">
      <c r="A103" s="23">
        <v>3540</v>
      </c>
      <c r="B103" s="19" t="s">
        <v>32</v>
      </c>
      <c r="C103" s="19">
        <v>310.86</v>
      </c>
      <c r="D103" s="19" t="s">
        <v>1530</v>
      </c>
      <c r="E103" s="20" t="s">
        <v>1638</v>
      </c>
      <c r="F103" s="24" t="s">
        <v>1621</v>
      </c>
      <c r="G103" s="24" t="s">
        <v>1639</v>
      </c>
      <c r="H103" s="19"/>
      <c r="I103" s="19"/>
      <c r="J103" s="20"/>
      <c r="K103" s="20"/>
      <c r="L103" s="25" t="s">
        <v>114</v>
      </c>
      <c r="M103" s="26" t="s">
        <v>114</v>
      </c>
      <c r="N103" s="27"/>
      <c r="O103" s="20"/>
      <c r="P103" s="20"/>
      <c r="Q103" s="44"/>
      <c r="R103" s="25"/>
      <c r="S103" s="25" t="s">
        <v>1571</v>
      </c>
      <c r="T103" s="31"/>
      <c r="U103" s="26" t="str">
        <f t="shared" si="2"/>
        <v>DESCONEGUT</v>
      </c>
      <c r="V103" s="20"/>
      <c r="W103" s="20"/>
      <c r="X103" s="20"/>
    </row>
    <row r="104" spans="1:25" s="15" customFormat="1" ht="14.25" customHeight="1" x14ac:dyDescent="0.2">
      <c r="A104" s="23">
        <v>3541</v>
      </c>
      <c r="B104" s="19" t="s">
        <v>32</v>
      </c>
      <c r="C104" s="19">
        <v>313.18</v>
      </c>
      <c r="D104" s="19" t="s">
        <v>1530</v>
      </c>
      <c r="E104" s="20" t="s">
        <v>1640</v>
      </c>
      <c r="F104" s="24" t="s">
        <v>1621</v>
      </c>
      <c r="G104" s="24" t="s">
        <v>1641</v>
      </c>
      <c r="H104" s="19"/>
      <c r="I104" s="19"/>
      <c r="J104" s="20"/>
      <c r="K104" s="20"/>
      <c r="L104" s="25" t="s">
        <v>114</v>
      </c>
      <c r="M104" s="26" t="s">
        <v>114</v>
      </c>
      <c r="N104" s="27"/>
      <c r="O104" s="20"/>
      <c r="P104" s="20"/>
      <c r="Q104" s="44"/>
      <c r="R104" s="25"/>
      <c r="S104" s="25" t="s">
        <v>1571</v>
      </c>
      <c r="T104" s="31"/>
      <c r="U104" s="26" t="str">
        <f t="shared" si="2"/>
        <v>DESCONEGUT</v>
      </c>
      <c r="V104" s="20"/>
      <c r="W104" s="20"/>
      <c r="X104" s="20"/>
    </row>
    <row r="105" spans="1:25" s="17" customFormat="1" ht="14.25" customHeight="1" x14ac:dyDescent="0.2">
      <c r="A105" s="12">
        <v>1621</v>
      </c>
      <c r="B105" s="34" t="s">
        <v>512</v>
      </c>
      <c r="C105" s="34">
        <v>74.3</v>
      </c>
      <c r="D105" s="34" t="s">
        <v>45</v>
      </c>
      <c r="E105" s="34" t="s">
        <v>1544</v>
      </c>
      <c r="F105" s="35"/>
      <c r="G105" s="35" t="s">
        <v>1642</v>
      </c>
      <c r="H105" s="34"/>
      <c r="I105" s="34"/>
      <c r="J105" s="35"/>
      <c r="K105" s="35"/>
      <c r="L105" s="36" t="s">
        <v>114</v>
      </c>
      <c r="M105" s="36" t="s">
        <v>114</v>
      </c>
      <c r="N105" s="35"/>
      <c r="O105" s="35"/>
      <c r="P105" s="35"/>
      <c r="Q105" s="38"/>
      <c r="R105" s="39">
        <v>43190</v>
      </c>
      <c r="S105" s="36" t="s">
        <v>1533</v>
      </c>
      <c r="T105" s="40"/>
      <c r="U105" s="36" t="str">
        <f t="shared" si="2"/>
        <v>DESCONEGUT</v>
      </c>
      <c r="V105" s="41" t="s">
        <v>1534</v>
      </c>
      <c r="W105" s="35"/>
      <c r="X105" s="35"/>
    </row>
    <row r="106" spans="1:25" s="17" customFormat="1" ht="14.25" customHeight="1" x14ac:dyDescent="0.2">
      <c r="A106" s="12">
        <v>1622</v>
      </c>
      <c r="B106" s="34" t="s">
        <v>512</v>
      </c>
      <c r="C106" s="34">
        <v>96.4</v>
      </c>
      <c r="D106" s="34" t="s">
        <v>45</v>
      </c>
      <c r="E106" s="34" t="s">
        <v>741</v>
      </c>
      <c r="F106" s="35"/>
      <c r="G106" s="35" t="s">
        <v>1643</v>
      </c>
      <c r="H106" s="34"/>
      <c r="I106" s="34"/>
      <c r="J106" s="35"/>
      <c r="K106" s="35"/>
      <c r="L106" s="36" t="s">
        <v>114</v>
      </c>
      <c r="M106" s="36" t="s">
        <v>114</v>
      </c>
      <c r="N106" s="35"/>
      <c r="O106" s="35"/>
      <c r="P106" s="35"/>
      <c r="Q106" s="38"/>
      <c r="R106" s="39">
        <v>43190</v>
      </c>
      <c r="S106" s="36" t="s">
        <v>1533</v>
      </c>
      <c r="T106" s="40"/>
      <c r="U106" s="36" t="str">
        <f t="shared" si="2"/>
        <v>DESCONEGUT</v>
      </c>
      <c r="V106" s="41" t="s">
        <v>1534</v>
      </c>
      <c r="W106" s="35"/>
      <c r="X106" s="35"/>
    </row>
    <row r="107" spans="1:25" s="16" customFormat="1" ht="14.25" customHeight="1" x14ac:dyDescent="0.2">
      <c r="A107" s="23">
        <v>2601</v>
      </c>
      <c r="B107" s="19" t="s">
        <v>1644</v>
      </c>
      <c r="C107" s="19">
        <v>207.56800000000001</v>
      </c>
      <c r="D107" s="19"/>
      <c r="E107" s="19" t="s">
        <v>1645</v>
      </c>
      <c r="F107" s="20"/>
      <c r="G107" s="20"/>
      <c r="H107" s="19"/>
      <c r="I107" s="19"/>
      <c r="J107" s="20"/>
      <c r="K107" s="20"/>
      <c r="L107" s="25"/>
      <c r="M107" s="25"/>
      <c r="N107" s="20" t="s">
        <v>1567</v>
      </c>
      <c r="O107" s="20" t="s">
        <v>1526</v>
      </c>
      <c r="P107" s="20"/>
      <c r="Q107" s="44"/>
      <c r="R107" s="30">
        <v>43190</v>
      </c>
      <c r="S107" s="25" t="s">
        <v>1533</v>
      </c>
      <c r="T107" s="31"/>
      <c r="U107" s="26" t="str">
        <f t="shared" si="2"/>
        <v>IP INCORRECTA, LI FALTEN ELS PUNTS</v>
      </c>
      <c r="V107" s="32" t="s">
        <v>1534</v>
      </c>
      <c r="W107" s="24"/>
      <c r="X107" s="24"/>
    </row>
    <row r="108" spans="1:25" s="16" customFormat="1" ht="14.25" customHeight="1" x14ac:dyDescent="0.2">
      <c r="A108" s="23">
        <v>2602</v>
      </c>
      <c r="B108" s="19" t="s">
        <v>1644</v>
      </c>
      <c r="C108" s="19">
        <v>209.11600000000001</v>
      </c>
      <c r="D108" s="19"/>
      <c r="E108" s="19" t="s">
        <v>1646</v>
      </c>
      <c r="F108" s="20"/>
      <c r="G108" s="20"/>
      <c r="H108" s="19"/>
      <c r="I108" s="19"/>
      <c r="J108" s="20"/>
      <c r="K108" s="20"/>
      <c r="L108" s="25"/>
      <c r="M108" s="25"/>
      <c r="N108" s="20" t="s">
        <v>1567</v>
      </c>
      <c r="O108" s="20" t="s">
        <v>1526</v>
      </c>
      <c r="P108" s="20"/>
      <c r="Q108" s="44"/>
      <c r="R108" s="30">
        <v>43190</v>
      </c>
      <c r="S108" s="25" t="s">
        <v>1533</v>
      </c>
      <c r="T108" s="31"/>
      <c r="U108" s="26" t="str">
        <f t="shared" si="2"/>
        <v>IP INCORRECTA, LI FALTEN ELS PUNTS</v>
      </c>
      <c r="V108" s="32" t="s">
        <v>1534</v>
      </c>
      <c r="W108" s="24"/>
      <c r="X108" s="24"/>
    </row>
    <row r="109" spans="1:25" s="15" customFormat="1" ht="14.25" customHeight="1" x14ac:dyDescent="0.2">
      <c r="A109" s="23">
        <v>5001</v>
      </c>
      <c r="B109" s="19" t="s">
        <v>1647</v>
      </c>
      <c r="C109" s="19">
        <v>149.33000000000001</v>
      </c>
      <c r="D109" s="19" t="s">
        <v>649</v>
      </c>
      <c r="E109" s="19" t="s">
        <v>1648</v>
      </c>
      <c r="F109" s="24" t="s">
        <v>1649</v>
      </c>
      <c r="G109" s="24"/>
      <c r="H109" s="20" t="s">
        <v>1650</v>
      </c>
      <c r="I109" s="19"/>
      <c r="J109" s="19"/>
      <c r="K109" s="20"/>
      <c r="L109" s="20"/>
      <c r="M109" s="25"/>
      <c r="N109" s="26"/>
      <c r="O109" s="27"/>
      <c r="P109" s="20"/>
      <c r="Q109" s="20"/>
      <c r="R109" s="44"/>
      <c r="S109" s="25"/>
      <c r="T109" s="25" t="s">
        <v>1571</v>
      </c>
      <c r="U109" s="31"/>
      <c r="V109" s="26" t="str">
        <f t="shared" ref="V109:V118" si="3">IF(ISNUMBER(FIND(".",H109)),IF(F109="LANACCESS",IF(ISBLANK(I109),"rtsp://"&amp;H109&amp;":554/camera-1","rtsp://"&amp;I109&amp;":"&amp;J109&amp;"@"&amp;H109&amp;":554/camera-1"),IF(F109="AXIS",IF(ISBLANK(I109),"rtsp://"&amp;H109&amp;":554/axis-media/media.amp?videocodec=h264","rtsp://"&amp;I109&amp;":"&amp;J109&amp;"@"&amp;H109&amp;":554/axis-media/media.amp?videocodec=h264"),"DESCONEGUT")),"IP INCORRECTA, LI FALTEN ELS PUNTS")</f>
        <v>DESCONEGUT</v>
      </c>
      <c r="W109" s="20"/>
      <c r="X109" s="20"/>
      <c r="Y109" s="20"/>
    </row>
    <row r="110" spans="1:25" s="15" customFormat="1" ht="14.25" customHeight="1" x14ac:dyDescent="0.2">
      <c r="A110" s="23">
        <v>5002</v>
      </c>
      <c r="B110" s="19" t="s">
        <v>1647</v>
      </c>
      <c r="C110" s="19">
        <v>150.62299999999999</v>
      </c>
      <c r="D110" s="19" t="s">
        <v>649</v>
      </c>
      <c r="E110" s="19" t="s">
        <v>1651</v>
      </c>
      <c r="F110" s="24" t="s">
        <v>1649</v>
      </c>
      <c r="G110" s="24"/>
      <c r="H110" s="20" t="s">
        <v>1652</v>
      </c>
      <c r="I110" s="19"/>
      <c r="J110" s="19"/>
      <c r="K110" s="20"/>
      <c r="L110" s="20"/>
      <c r="M110" s="25"/>
      <c r="N110" s="26"/>
      <c r="O110" s="27"/>
      <c r="P110" s="20"/>
      <c r="Q110" s="20"/>
      <c r="R110" s="44"/>
      <c r="S110" s="25"/>
      <c r="T110" s="25" t="s">
        <v>1571</v>
      </c>
      <c r="U110" s="31"/>
      <c r="V110" s="26" t="str">
        <f t="shared" si="3"/>
        <v>DESCONEGUT</v>
      </c>
      <c r="W110" s="20"/>
      <c r="X110" s="20"/>
      <c r="Y110" s="20"/>
    </row>
    <row r="111" spans="1:25" s="15" customFormat="1" ht="14.25" customHeight="1" x14ac:dyDescent="0.2">
      <c r="A111" s="23">
        <v>5003</v>
      </c>
      <c r="B111" s="19" t="s">
        <v>1647</v>
      </c>
      <c r="C111" s="19">
        <v>150.875</v>
      </c>
      <c r="D111" s="19" t="s">
        <v>649</v>
      </c>
      <c r="E111" s="19" t="s">
        <v>1653</v>
      </c>
      <c r="F111" s="24" t="s">
        <v>1649</v>
      </c>
      <c r="G111" s="24"/>
      <c r="H111" s="20" t="s">
        <v>1654</v>
      </c>
      <c r="I111" s="19"/>
      <c r="J111" s="19"/>
      <c r="K111" s="20"/>
      <c r="L111" s="20"/>
      <c r="M111" s="25"/>
      <c r="N111" s="26"/>
      <c r="O111" s="27"/>
      <c r="P111" s="20"/>
      <c r="Q111" s="20"/>
      <c r="R111" s="44"/>
      <c r="S111" s="25"/>
      <c r="T111" s="25" t="s">
        <v>1571</v>
      </c>
      <c r="U111" s="31"/>
      <c r="V111" s="26" t="str">
        <f t="shared" si="3"/>
        <v>DESCONEGUT</v>
      </c>
      <c r="W111" s="20"/>
      <c r="X111" s="20"/>
      <c r="Y111" s="20"/>
    </row>
    <row r="112" spans="1:25" s="15" customFormat="1" ht="14.25" customHeight="1" x14ac:dyDescent="0.2">
      <c r="A112" s="23">
        <v>5004</v>
      </c>
      <c r="B112" s="19" t="s">
        <v>1647</v>
      </c>
      <c r="C112" s="19">
        <v>151.875</v>
      </c>
      <c r="D112" s="19" t="s">
        <v>649</v>
      </c>
      <c r="E112" s="19" t="s">
        <v>1653</v>
      </c>
      <c r="F112" s="24" t="s">
        <v>1649</v>
      </c>
      <c r="G112" s="24"/>
      <c r="H112" s="20" t="s">
        <v>1655</v>
      </c>
      <c r="I112" s="19"/>
      <c r="J112" s="19"/>
      <c r="K112" s="20"/>
      <c r="L112" s="20"/>
      <c r="M112" s="25"/>
      <c r="N112" s="26"/>
      <c r="O112" s="27"/>
      <c r="P112" s="20"/>
      <c r="Q112" s="20"/>
      <c r="R112" s="44"/>
      <c r="S112" s="25"/>
      <c r="T112" s="25" t="s">
        <v>1571</v>
      </c>
      <c r="U112" s="31"/>
      <c r="V112" s="26" t="str">
        <f t="shared" si="3"/>
        <v>DESCONEGUT</v>
      </c>
      <c r="W112" s="20"/>
      <c r="X112" s="20"/>
      <c r="Y112" s="20"/>
    </row>
    <row r="113" spans="1:25" s="15" customFormat="1" ht="14.25" customHeight="1" x14ac:dyDescent="0.2">
      <c r="A113" s="23">
        <v>5005</v>
      </c>
      <c r="B113" s="19" t="s">
        <v>1647</v>
      </c>
      <c r="C113" s="19">
        <v>152.875</v>
      </c>
      <c r="D113" s="19" t="s">
        <v>649</v>
      </c>
      <c r="E113" s="19" t="s">
        <v>1653</v>
      </c>
      <c r="F113" s="24" t="s">
        <v>1649</v>
      </c>
      <c r="G113" s="24"/>
      <c r="H113" s="20" t="s">
        <v>1656</v>
      </c>
      <c r="I113" s="19"/>
      <c r="J113" s="19"/>
      <c r="K113" s="20"/>
      <c r="L113" s="20"/>
      <c r="M113" s="25"/>
      <c r="N113" s="26"/>
      <c r="O113" s="27"/>
      <c r="P113" s="20"/>
      <c r="Q113" s="20"/>
      <c r="R113" s="44"/>
      <c r="S113" s="25"/>
      <c r="T113" s="25" t="s">
        <v>1571</v>
      </c>
      <c r="U113" s="31"/>
      <c r="V113" s="26" t="str">
        <f t="shared" si="3"/>
        <v>DESCONEGUT</v>
      </c>
      <c r="W113" s="20"/>
      <c r="X113" s="20"/>
      <c r="Y113" s="20"/>
    </row>
    <row r="114" spans="1:25" s="15" customFormat="1" ht="14.25" customHeight="1" x14ac:dyDescent="0.2">
      <c r="A114" s="23">
        <v>5006</v>
      </c>
      <c r="B114" s="19" t="s">
        <v>1647</v>
      </c>
      <c r="C114" s="19">
        <v>153.875</v>
      </c>
      <c r="D114" s="19" t="s">
        <v>649</v>
      </c>
      <c r="E114" s="19" t="s">
        <v>1653</v>
      </c>
      <c r="F114" s="24" t="s">
        <v>1649</v>
      </c>
      <c r="G114" s="24"/>
      <c r="H114" s="20" t="s">
        <v>1657</v>
      </c>
      <c r="I114" s="19"/>
      <c r="J114" s="19"/>
      <c r="K114" s="20"/>
      <c r="L114" s="20"/>
      <c r="M114" s="25"/>
      <c r="N114" s="26"/>
      <c r="O114" s="27"/>
      <c r="P114" s="20"/>
      <c r="Q114" s="20"/>
      <c r="R114" s="44"/>
      <c r="S114" s="25"/>
      <c r="T114" s="25" t="s">
        <v>1571</v>
      </c>
      <c r="U114" s="31"/>
      <c r="V114" s="26" t="str">
        <f t="shared" si="3"/>
        <v>DESCONEGUT</v>
      </c>
      <c r="W114" s="20"/>
      <c r="X114" s="20"/>
      <c r="Y114" s="20"/>
    </row>
    <row r="115" spans="1:25" s="15" customFormat="1" ht="14.25" customHeight="1" x14ac:dyDescent="0.2">
      <c r="A115" s="23">
        <v>5007</v>
      </c>
      <c r="B115" s="19" t="s">
        <v>1647</v>
      </c>
      <c r="C115" s="19">
        <v>154.875</v>
      </c>
      <c r="D115" s="19" t="s">
        <v>649</v>
      </c>
      <c r="E115" s="19" t="s">
        <v>1653</v>
      </c>
      <c r="F115" s="24" t="s">
        <v>1649</v>
      </c>
      <c r="G115" s="24"/>
      <c r="H115" s="20" t="s">
        <v>1658</v>
      </c>
      <c r="I115" s="19"/>
      <c r="J115" s="19"/>
      <c r="K115" s="20"/>
      <c r="L115" s="20"/>
      <c r="M115" s="25"/>
      <c r="N115" s="26"/>
      <c r="O115" s="27"/>
      <c r="P115" s="20"/>
      <c r="Q115" s="20"/>
      <c r="R115" s="44"/>
      <c r="S115" s="25"/>
      <c r="T115" s="25" t="s">
        <v>1571</v>
      </c>
      <c r="U115" s="31"/>
      <c r="V115" s="26" t="str">
        <f t="shared" si="3"/>
        <v>DESCONEGUT</v>
      </c>
      <c r="W115" s="20"/>
      <c r="X115" s="20"/>
      <c r="Y115" s="20"/>
    </row>
    <row r="116" spans="1:25" s="15" customFormat="1" ht="14.25" customHeight="1" x14ac:dyDescent="0.2">
      <c r="A116" s="23">
        <v>5008</v>
      </c>
      <c r="B116" s="19" t="s">
        <v>1647</v>
      </c>
      <c r="C116" s="19">
        <v>155.875</v>
      </c>
      <c r="D116" s="19" t="s">
        <v>649</v>
      </c>
      <c r="E116" s="19" t="s">
        <v>1659</v>
      </c>
      <c r="F116" s="24" t="s">
        <v>1649</v>
      </c>
      <c r="G116" s="24"/>
      <c r="H116" s="20" t="s">
        <v>1660</v>
      </c>
      <c r="I116" s="19"/>
      <c r="J116" s="19"/>
      <c r="K116" s="20"/>
      <c r="L116" s="20"/>
      <c r="M116" s="25"/>
      <c r="N116" s="26"/>
      <c r="O116" s="27"/>
      <c r="P116" s="20"/>
      <c r="Q116" s="20"/>
      <c r="R116" s="44"/>
      <c r="S116" s="25"/>
      <c r="T116" s="25" t="s">
        <v>1571</v>
      </c>
      <c r="U116" s="31"/>
      <c r="V116" s="26" t="str">
        <f t="shared" si="3"/>
        <v>DESCONEGUT</v>
      </c>
      <c r="W116" s="20"/>
      <c r="X116" s="20"/>
      <c r="Y116" s="20"/>
    </row>
    <row r="117" spans="1:25" s="15" customFormat="1" ht="14.25" customHeight="1" x14ac:dyDescent="0.2">
      <c r="A117" s="23">
        <v>5009</v>
      </c>
      <c r="B117" s="19" t="s">
        <v>1647</v>
      </c>
      <c r="C117" s="19">
        <v>156.33000000000001</v>
      </c>
      <c r="D117" s="19" t="s">
        <v>649</v>
      </c>
      <c r="E117" s="19" t="s">
        <v>1661</v>
      </c>
      <c r="F117" s="24" t="s">
        <v>1649</v>
      </c>
      <c r="G117" s="24"/>
      <c r="H117" s="20" t="s">
        <v>1662</v>
      </c>
      <c r="I117" s="19"/>
      <c r="J117" s="19"/>
      <c r="K117" s="20"/>
      <c r="L117" s="20"/>
      <c r="M117" s="25"/>
      <c r="N117" s="26"/>
      <c r="O117" s="27"/>
      <c r="P117" s="20"/>
      <c r="Q117" s="20"/>
      <c r="R117" s="44"/>
      <c r="S117" s="25"/>
      <c r="T117" s="25" t="s">
        <v>1571</v>
      </c>
      <c r="U117" s="31"/>
      <c r="V117" s="26" t="str">
        <f t="shared" si="3"/>
        <v>DESCONEGUT</v>
      </c>
      <c r="W117" s="20"/>
      <c r="X117" s="20"/>
      <c r="Y117" s="20"/>
    </row>
    <row r="118" spans="1:25" s="15" customFormat="1" ht="14.25" customHeight="1" x14ac:dyDescent="0.2">
      <c r="A118" s="23">
        <v>5010</v>
      </c>
      <c r="B118" s="19" t="s">
        <v>1647</v>
      </c>
      <c r="C118" s="19">
        <v>156.33000000000001</v>
      </c>
      <c r="D118" s="19" t="s">
        <v>649</v>
      </c>
      <c r="E118" s="19" t="s">
        <v>1663</v>
      </c>
      <c r="F118" s="24" t="s">
        <v>1649</v>
      </c>
      <c r="G118" s="24"/>
      <c r="H118" s="20" t="s">
        <v>1664</v>
      </c>
      <c r="I118" s="19"/>
      <c r="J118" s="19"/>
      <c r="K118" s="20"/>
      <c r="L118" s="20"/>
      <c r="M118" s="25"/>
      <c r="N118" s="26"/>
      <c r="O118" s="27"/>
      <c r="P118" s="20"/>
      <c r="Q118" s="20"/>
      <c r="R118" s="44"/>
      <c r="S118" s="25"/>
      <c r="T118" s="25" t="s">
        <v>1571</v>
      </c>
      <c r="U118" s="31"/>
      <c r="V118" s="26" t="str">
        <f t="shared" si="3"/>
        <v>DESCONEGUT</v>
      </c>
      <c r="W118" s="20"/>
      <c r="X118" s="20"/>
      <c r="Y118" s="20"/>
    </row>
  </sheetData>
  <pageMargins left="0.7" right="0.7" top="0.75" bottom="0.75" header="0.3" footer="0.3"/>
  <pageSetup paperSize="261" orientation="landscape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G1" sqref="G1:G260"/>
    </sheetView>
  </sheetViews>
  <sheetFormatPr baseColWidth="10" defaultColWidth="11.42578125" defaultRowHeight="12.75" x14ac:dyDescent="0.2"/>
  <cols>
    <col min="2" max="2" width="25.140625" bestFit="1" customWidth="1"/>
  </cols>
  <sheetData>
    <row r="2" spans="1:2" x14ac:dyDescent="0.2">
      <c r="A2" s="89" t="s">
        <v>1665</v>
      </c>
      <c r="B2" s="90"/>
    </row>
    <row r="3" spans="1:2" x14ac:dyDescent="0.2">
      <c r="A3" s="1"/>
      <c r="B3" s="2" t="s">
        <v>1666</v>
      </c>
    </row>
    <row r="4" spans="1:2" x14ac:dyDescent="0.2">
      <c r="A4" s="3"/>
      <c r="B4" s="4" t="s">
        <v>1667</v>
      </c>
    </row>
    <row r="5" spans="1:2" x14ac:dyDescent="0.2">
      <c r="A5" s="5"/>
    </row>
    <row r="6" spans="1:2" x14ac:dyDescent="0.2">
      <c r="A6" s="91" t="s">
        <v>1668</v>
      </c>
      <c r="B6" s="92"/>
    </row>
    <row r="7" spans="1:2" x14ac:dyDescent="0.2">
      <c r="A7" s="6"/>
      <c r="B7" s="2" t="s">
        <v>1669</v>
      </c>
    </row>
    <row r="8" spans="1:2" x14ac:dyDescent="0.2">
      <c r="A8" s="7"/>
      <c r="B8" s="4" t="s">
        <v>1670</v>
      </c>
    </row>
    <row r="9" spans="1:2" x14ac:dyDescent="0.2">
      <c r="A9" s="8"/>
    </row>
    <row r="10" spans="1:2" x14ac:dyDescent="0.2">
      <c r="A10" s="89" t="s">
        <v>1671</v>
      </c>
      <c r="B10" s="90"/>
    </row>
    <row r="11" spans="1:2" x14ac:dyDescent="0.2">
      <c r="A11" s="9"/>
      <c r="B11" s="10" t="s">
        <v>1672</v>
      </c>
    </row>
    <row r="12" spans="1:2" x14ac:dyDescent="0.2">
      <c r="A12" s="93"/>
      <c r="B12" s="93"/>
    </row>
    <row r="13" spans="1:2" x14ac:dyDescent="0.2">
      <c r="A13" s="11"/>
      <c r="B13" s="11"/>
    </row>
    <row r="14" spans="1:2" x14ac:dyDescent="0.2">
      <c r="A14" s="12"/>
      <c r="B14" t="s">
        <v>1510</v>
      </c>
    </row>
    <row r="17" spans="1:5" x14ac:dyDescent="0.2">
      <c r="A17" s="13"/>
      <c r="B17" t="s">
        <v>1673</v>
      </c>
    </row>
    <row r="19" spans="1:5" x14ac:dyDescent="0.2">
      <c r="A19" s="14"/>
      <c r="B19" s="14"/>
      <c r="C19" s="14"/>
      <c r="D19" s="14"/>
      <c r="E19" s="14"/>
    </row>
  </sheetData>
  <mergeCells count="4">
    <mergeCell ref="A2:B2"/>
    <mergeCell ref="A6:B6"/>
    <mergeCell ref="A10:B10"/>
    <mergeCell ref="A12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CAMERES</vt:lpstr>
      <vt:lpstr>Hoja2</vt:lpstr>
      <vt:lpstr>Hoja1</vt:lpstr>
      <vt:lpstr>SENSE CONVENI</vt:lpstr>
      <vt:lpstr>LLEGENDA</vt:lpstr>
      <vt:lpstr>CAMERES</vt:lpstr>
      <vt:lpstr>CAMERES!Print_Area</vt:lpstr>
      <vt:lpstr>CAMERES!Print_Titles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Tecnics</dc:creator>
  <cp:keywords/>
  <dc:description/>
  <cp:lastModifiedBy>Jordi Aniceto Albalat</cp:lastModifiedBy>
  <cp:revision>1</cp:revision>
  <dcterms:created xsi:type="dcterms:W3CDTF">2018-01-15T16:21:07Z</dcterms:created>
  <dcterms:modified xsi:type="dcterms:W3CDTF">2018-08-30T15:26:28Z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3082-10.2.0.5965</vt:lpwstr>
  </property>
</Properties>
</file>