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679392A-8987-654C-BC8E-06920A3F7BC7}"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<sst xmlns="http://schemas.openxmlformats.org/spreadsheetml/2006/main" count="5849" uniqueCount="1138">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</sst>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2" t="s">
        <v>74</v>
      </c>
      <c r="B1" s="522"/>
      <c r="C1" s="26"/>
      <c r="D1" s="27" t="str">
        <f>"Hello, "&amp;Home!$B$20&amp;" Team"</f>
        <v>Hello, Lesotho Team</v>
      </c>
      <c r="E1" s="26"/>
      <c r="F1" s="26"/>
      <c r="G1" s="26"/>
      <c r="H1" s="26"/>
      <c r="I1" s="26"/>
      <c r="J1" s="26"/>
      <c r="K1" s="26"/>
      <c r="L1" s="26"/>
      <c r="M1" s="26"/>
      <c r="N1" s="26"/>
      <c r="O1" s="26"/>
      <c r="P1" s="26"/>
      <c r="Q1" s="26"/>
      <c r="R1" s="28" t="str">
        <f ca="1">TEXT(TODAY(),"ddd, mmm dd")</f>
        <v>Tue, Jan 19</v>
      </c>
      <c r="S1" s="26"/>
    </row>
    <row r="2" spans="1:19" customFormat="1" ht="21" x14ac:dyDescent="0.25">
      <c r="A2" s="523" t="s">
        <v>357</v>
      </c>
      <c r="B2" s="52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519" t="str">
        <f>IFERROR(SUM(Cascade!$P:$P)/SUM(Cascade!$H:$H),"")</f>
        <v/>
      </c>
      <c r="E6" s="520"/>
      <c r="F6" s="521"/>
      <c r="G6" s="26"/>
      <c r="H6" s="524">
        <f>SUM(Cascade!$P:$P)-Cascade!$P$4</f>
        <v>0</v>
      </c>
      <c r="I6" s="525"/>
      <c r="J6" s="526"/>
      <c r="K6" s="26"/>
      <c r="L6" s="524">
        <f>SUM(Cascade!$AE:$AE)-Cascade!$AE$4</f>
        <v>0</v>
      </c>
      <c r="M6" s="525"/>
      <c r="N6" s="526"/>
      <c r="O6" s="26"/>
      <c r="P6" s="519" t="str">
        <f>IFERROR(SUM(Cascade!$H:$H)/SUM(Cascade!$F:$F),"")</f>
        <v/>
      </c>
      <c r="Q6" s="520"/>
      <c r="R6" s="521"/>
      <c r="S6" s="26"/>
    </row>
    <row r="7" spans="1:19" customFormat="1" ht="20" customHeight="1" x14ac:dyDescent="0.2">
      <c r="A7" s="208">
        <v>2</v>
      </c>
      <c r="B7" s="18" t="s">
        <v>1120</v>
      </c>
      <c r="C7" s="26"/>
      <c r="D7" s="519"/>
      <c r="E7" s="520"/>
      <c r="F7" s="521"/>
      <c r="G7" s="26"/>
      <c r="H7" s="524"/>
      <c r="I7" s="525"/>
      <c r="J7" s="526"/>
      <c r="K7" s="26"/>
      <c r="L7" s="524"/>
      <c r="M7" s="525"/>
      <c r="N7" s="526"/>
      <c r="O7" s="26"/>
      <c r="P7" s="519"/>
      <c r="Q7" s="520"/>
      <c r="R7" s="521"/>
      <c r="S7" s="26"/>
    </row>
    <row r="8" spans="1:19" customFormat="1" ht="20" customHeight="1" x14ac:dyDescent="0.2">
      <c r="A8" s="17"/>
      <c r="B8" s="18"/>
      <c r="C8" s="26"/>
      <c r="D8" s="519"/>
      <c r="E8" s="520"/>
      <c r="F8" s="521"/>
      <c r="G8" s="26"/>
      <c r="H8" s="524"/>
      <c r="I8" s="525"/>
      <c r="J8" s="526"/>
      <c r="K8" s="26"/>
      <c r="L8" s="524"/>
      <c r="M8" s="525"/>
      <c r="N8" s="526"/>
      <c r="O8" s="26"/>
      <c r="P8" s="519"/>
      <c r="Q8" s="520"/>
      <c r="R8" s="52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5"/>
      <c r="D10" s="445"/>
      <c r="E10" s="445"/>
      <c r="F10" s="445"/>
      <c r="G10" s="445"/>
      <c r="H10" s="445"/>
      <c r="I10" s="445"/>
      <c r="J10" s="445"/>
      <c r="K10" s="445"/>
      <c r="L10" s="445"/>
      <c r="M10" s="445"/>
      <c r="N10" s="445"/>
      <c r="O10" s="445"/>
      <c r="P10" s="445"/>
      <c r="Q10" s="445"/>
      <c r="R10" s="445"/>
      <c r="S10" s="445"/>
    </row>
    <row r="11" spans="1:19" customFormat="1" ht="30" customHeight="1" x14ac:dyDescent="0.2">
      <c r="A11" s="16"/>
      <c r="B11" s="9"/>
      <c r="C11" s="445"/>
      <c r="D11" s="446"/>
      <c r="E11" s="447"/>
      <c r="F11" s="447"/>
      <c r="G11" s="447"/>
      <c r="H11" s="447"/>
      <c r="I11" s="447"/>
      <c r="J11" s="447"/>
      <c r="K11" s="447"/>
      <c r="L11" s="447"/>
      <c r="M11" s="447"/>
      <c r="N11" s="447"/>
      <c r="O11" s="447"/>
      <c r="P11" s="447"/>
      <c r="Q11" s="447"/>
      <c r="R11" s="448"/>
      <c r="S11" s="445"/>
    </row>
    <row r="12" spans="1:19" customFormat="1" ht="30" customHeight="1" x14ac:dyDescent="0.2">
      <c r="A12" s="16"/>
      <c r="B12" s="9"/>
      <c r="C12" s="445"/>
      <c r="D12" s="449"/>
      <c r="E12" s="445"/>
      <c r="F12" s="445"/>
      <c r="G12" s="445"/>
      <c r="H12" s="445"/>
      <c r="I12" s="445"/>
      <c r="J12" s="445"/>
      <c r="K12" s="445"/>
      <c r="L12" s="445"/>
      <c r="M12" s="445"/>
      <c r="N12" s="445"/>
      <c r="O12" s="445"/>
      <c r="P12" s="445"/>
      <c r="Q12" s="445"/>
      <c r="R12" s="450"/>
      <c r="S12" s="445"/>
    </row>
    <row r="13" spans="1:19" customFormat="1" ht="30" customHeight="1" x14ac:dyDescent="0.2">
      <c r="A13" s="16"/>
      <c r="B13" s="9"/>
      <c r="C13" s="445"/>
      <c r="D13" s="449"/>
      <c r="E13" s="445"/>
      <c r="F13" s="445"/>
      <c r="G13" s="445"/>
      <c r="H13" s="445"/>
      <c r="I13" s="445"/>
      <c r="J13" s="445"/>
      <c r="K13" s="445"/>
      <c r="L13" s="445"/>
      <c r="M13" s="445"/>
      <c r="N13" s="445"/>
      <c r="O13" s="445"/>
      <c r="P13" s="445"/>
      <c r="Q13" s="445"/>
      <c r="R13" s="450"/>
      <c r="S13" s="445"/>
    </row>
    <row r="14" spans="1:19" customFormat="1" ht="30" customHeight="1" x14ac:dyDescent="0.2">
      <c r="A14" s="16"/>
      <c r="B14" s="9"/>
      <c r="C14" s="445"/>
      <c r="D14" s="449"/>
      <c r="E14" s="445"/>
      <c r="F14" s="445"/>
      <c r="G14" s="445"/>
      <c r="H14" s="445"/>
      <c r="I14" s="445"/>
      <c r="J14" s="445"/>
      <c r="K14" s="445"/>
      <c r="L14" s="445"/>
      <c r="M14" s="445"/>
      <c r="N14" s="445"/>
      <c r="O14" s="445"/>
      <c r="P14" s="445"/>
      <c r="Q14" s="445"/>
      <c r="R14" s="450"/>
      <c r="S14" s="445"/>
    </row>
    <row r="15" spans="1:19" customFormat="1" ht="30" customHeight="1" x14ac:dyDescent="0.2">
      <c r="A15" s="16"/>
      <c r="B15" s="9"/>
      <c r="C15" s="445"/>
      <c r="D15" s="449"/>
      <c r="E15" s="445"/>
      <c r="F15" s="445"/>
      <c r="G15" s="445"/>
      <c r="H15" s="445"/>
      <c r="I15" s="445"/>
      <c r="J15" s="445"/>
      <c r="K15" s="445"/>
      <c r="L15" s="445"/>
      <c r="M15" s="445"/>
      <c r="N15" s="445"/>
      <c r="O15" s="445"/>
      <c r="P15" s="445"/>
      <c r="Q15" s="445"/>
      <c r="R15" s="450"/>
      <c r="S15" s="445"/>
    </row>
    <row r="16" spans="1:19" customFormat="1" ht="30" customHeight="1" x14ac:dyDescent="0.2">
      <c r="A16" s="16"/>
      <c r="B16" s="9"/>
      <c r="C16" s="445"/>
      <c r="D16" s="449"/>
      <c r="E16" s="445"/>
      <c r="F16" s="445"/>
      <c r="G16" s="445"/>
      <c r="H16" s="445"/>
      <c r="I16" s="445"/>
      <c r="J16" s="445"/>
      <c r="K16" s="445"/>
      <c r="L16" s="445"/>
      <c r="M16" s="445"/>
      <c r="N16" s="445"/>
      <c r="O16" s="445"/>
      <c r="P16" s="445"/>
      <c r="Q16" s="445"/>
      <c r="R16" s="450"/>
      <c r="S16" s="445"/>
    </row>
    <row r="17" spans="1:19" customFormat="1" ht="30" customHeight="1" x14ac:dyDescent="0.2">
      <c r="A17" s="16"/>
      <c r="B17" s="9"/>
      <c r="C17" s="445"/>
      <c r="D17" s="449"/>
      <c r="E17" s="445"/>
      <c r="F17" s="445"/>
      <c r="G17" s="445"/>
      <c r="H17" s="445"/>
      <c r="I17" s="445"/>
      <c r="J17" s="445"/>
      <c r="K17" s="445"/>
      <c r="L17" s="445"/>
      <c r="M17" s="445"/>
      <c r="N17" s="445"/>
      <c r="O17" s="445"/>
      <c r="P17" s="445"/>
      <c r="Q17" s="445"/>
      <c r="R17" s="450"/>
      <c r="S17" s="445"/>
    </row>
    <row r="18" spans="1:19" customFormat="1" ht="30" customHeight="1" x14ac:dyDescent="0.2">
      <c r="A18" s="16"/>
      <c r="B18" s="9"/>
      <c r="C18" s="445"/>
      <c r="D18" s="449"/>
      <c r="E18" s="445"/>
      <c r="F18" s="445"/>
      <c r="G18" s="445"/>
      <c r="H18" s="445"/>
      <c r="I18" s="445"/>
      <c r="J18" s="445"/>
      <c r="K18" s="445"/>
      <c r="L18" s="445"/>
      <c r="M18" s="445"/>
      <c r="N18" s="445"/>
      <c r="O18" s="445"/>
      <c r="P18" s="445"/>
      <c r="Q18" s="445"/>
      <c r="R18" s="450"/>
      <c r="S18" s="445"/>
    </row>
    <row r="19" spans="1:19" customFormat="1" ht="30" customHeight="1" x14ac:dyDescent="0.2">
      <c r="A19" s="16"/>
      <c r="B19" s="9"/>
      <c r="C19" s="445"/>
      <c r="D19" s="449"/>
      <c r="E19" s="445"/>
      <c r="F19" s="445"/>
      <c r="G19" s="445"/>
      <c r="H19" s="445"/>
      <c r="I19" s="445"/>
      <c r="J19" s="445"/>
      <c r="K19" s="445"/>
      <c r="L19" s="445"/>
      <c r="M19" s="445"/>
      <c r="N19" s="445"/>
      <c r="O19" s="445"/>
      <c r="P19" s="445"/>
      <c r="Q19" s="445"/>
      <c r="R19" s="450"/>
      <c r="S19" s="445"/>
    </row>
    <row r="20" spans="1:19" customFormat="1" ht="30" customHeight="1" x14ac:dyDescent="0.2">
      <c r="A20" s="16"/>
      <c r="B20" s="9"/>
      <c r="C20" s="445"/>
      <c r="D20" s="449"/>
      <c r="E20" s="445"/>
      <c r="F20" s="445"/>
      <c r="G20" s="445"/>
      <c r="H20" s="445"/>
      <c r="I20" s="445"/>
      <c r="J20" s="445"/>
      <c r="K20" s="445"/>
      <c r="L20" s="445"/>
      <c r="M20" s="445"/>
      <c r="N20" s="445"/>
      <c r="O20" s="445"/>
      <c r="P20" s="445"/>
      <c r="Q20" s="445"/>
      <c r="R20" s="450"/>
      <c r="S20" s="445"/>
    </row>
    <row r="21" spans="1:19" customFormat="1" ht="30" customHeight="1" x14ac:dyDescent="0.2">
      <c r="A21" s="16"/>
      <c r="B21" s="9"/>
      <c r="C21" s="445"/>
      <c r="D21" s="449"/>
      <c r="E21" s="445"/>
      <c r="F21" s="445"/>
      <c r="G21" s="445"/>
      <c r="H21" s="445"/>
      <c r="I21" s="445"/>
      <c r="J21" s="445"/>
      <c r="K21" s="445"/>
      <c r="L21" s="445"/>
      <c r="M21" s="445"/>
      <c r="N21" s="445"/>
      <c r="O21" s="445"/>
      <c r="P21" s="445"/>
      <c r="Q21" s="445"/>
      <c r="R21" s="450"/>
      <c r="S21" s="445"/>
    </row>
    <row r="22" spans="1:19" customFormat="1" ht="30" customHeight="1" x14ac:dyDescent="0.2">
      <c r="A22" s="16"/>
      <c r="B22" s="9"/>
      <c r="C22" s="445"/>
      <c r="D22" s="449"/>
      <c r="E22" s="515" t="s">
        <v>1121</v>
      </c>
      <c r="F22" s="516"/>
      <c r="G22" s="516"/>
      <c r="H22" s="516"/>
      <c r="I22" s="516" t="s">
        <v>1122</v>
      </c>
      <c r="J22" s="516"/>
      <c r="K22" s="517"/>
      <c r="L22" s="445"/>
      <c r="M22" s="445"/>
      <c r="N22" s="445"/>
      <c r="O22" s="445"/>
      <c r="P22" s="445"/>
      <c r="Q22" s="445"/>
      <c r="R22" s="450"/>
      <c r="S22" s="445"/>
    </row>
    <row r="23" spans="1:19" customFormat="1" ht="30" customHeight="1" x14ac:dyDescent="0.2">
      <c r="A23" s="16"/>
      <c r="B23" s="9"/>
      <c r="C23" s="445"/>
      <c r="D23" s="451"/>
      <c r="E23" s="452" t="s">
        <v>1123</v>
      </c>
      <c r="F23" s="452" t="s">
        <v>46</v>
      </c>
      <c r="G23" s="452" t="s">
        <v>1124</v>
      </c>
      <c r="H23" s="452" t="s">
        <v>1125</v>
      </c>
      <c r="I23" s="452" t="s">
        <v>46</v>
      </c>
      <c r="J23" s="452" t="s">
        <v>1124</v>
      </c>
      <c r="K23" s="453" t="s">
        <v>1125</v>
      </c>
      <c r="M23" s="445"/>
      <c r="N23" s="445"/>
      <c r="O23" s="445"/>
      <c r="P23" s="445"/>
      <c r="Q23" s="445"/>
      <c r="R23" s="450"/>
      <c r="S23" s="445"/>
    </row>
    <row r="24" spans="1:19" customFormat="1" ht="16" customHeight="1" x14ac:dyDescent="0.2">
      <c r="A24" s="16"/>
      <c r="B24" s="9"/>
      <c r="C24" s="445"/>
      <c r="D24" s="454" t="s">
        <v>346</v>
      </c>
      <c r="E24" s="455" cm="1">
        <f t="array" ref="E24">SUM(SUMIFS(Cascade!$H:$H,Cascade!$C:$C,{"=&lt;01","01-04","05-09","10-14"}))</f>
        <v>0</v>
      </c>
      <c r="F24" s="455" cm="1">
        <f t="array" ref="F24">SUM(SUMIFS(Cascade!$L:$L,Cascade!$C:$C,{"=&lt;01","01-04","05-09","10-14"}))</f>
        <v>0</v>
      </c>
      <c r="G24" s="455" cm="1">
        <f t="array" ref="G24">SUM(SUMIFS(Cascade!$P:$P,Cascade!$C:$C,{"=&lt;01","01-04","05-09","10-14"}))</f>
        <v>0</v>
      </c>
      <c r="H24" s="455" cm="1">
        <f t="array" ref="H24">SUM(SUMIFS(Cascade!$R:$R,Cascade!$C:$C,{"=&lt;01","01-04","05-09","10-14"}))</f>
        <v>0</v>
      </c>
      <c r="I24" s="455" cm="1">
        <f t="array" ref="I24">SUM(SUMIFS(Cascade!$BT:$BT,Cascade!$C:$C,{"=&lt;01","01-04","05-09","10-14"}))</f>
        <v>0</v>
      </c>
      <c r="J24" s="455" cm="1">
        <f t="array" ref="J24">SUM(SUMIFS(Cascade!$AA:$AA,Cascade!$C:$C,{"=&lt;01","01-04","05-09","10-14"}))</f>
        <v>0</v>
      </c>
      <c r="K24" s="456" cm="1">
        <f t="array" ref="K24">SUM(SUMIFS(Cascade!$AU:$AU,Cascade!$C:$C,{"=&lt;01","01-04","05-09","10-14"}))</f>
        <v>0</v>
      </c>
      <c r="M24" s="445"/>
      <c r="N24" s="445"/>
      <c r="O24" s="445"/>
      <c r="P24" s="445"/>
      <c r="Q24" s="445"/>
      <c r="R24" s="450"/>
      <c r="S24" s="445"/>
    </row>
    <row r="25" spans="1:19" customFormat="1" ht="16" customHeight="1" x14ac:dyDescent="0.2">
      <c r="A25" s="16"/>
      <c r="B25" s="9"/>
      <c r="C25" s="445"/>
      <c r="D25" s="457" t="s">
        <v>347</v>
      </c>
      <c r="E25" s="455" cm="1">
        <f t="array" ref="E25">SUM(SUMIFS(Cascade!$H:$H,Cascade!$C:$C,{"15-19","20-24","25-29","30-34","35-39","40-44","45-49","50+"},Cascade!$D:$D,"Female"))</f>
        <v>0</v>
      </c>
      <c r="F25" s="455" cm="1">
        <f t="array" ref="F25">SUM(SUMIFS(Cascade!$L:$L,Cascade!$C:$C,{"15-19","20-24","25-29","30-34","35-39","40-44","45-49","50+"},Cascade!$D:$D,"Female"))</f>
        <v>0</v>
      </c>
      <c r="G25" s="455" cm="1">
        <f t="array" ref="G25">SUM(SUMIFS(Cascade!$P:$P,Cascade!$C:$C,{"15-19","20-24","25-29","30-34","35-39","40-44","45-49","50+"},Cascade!$D:$D,"Female"))</f>
        <v>0</v>
      </c>
      <c r="H25" s="455" cm="1">
        <f t="array" ref="H25">SUM(SUMIFS(Cascade!$R:$R,Cascade!$C:$C,{"15-19","20-24","25-29","30-34","35-39","40-44","45-49","50+"},Cascade!$D:$D,"Female"))</f>
        <v>0</v>
      </c>
      <c r="I25" s="455" cm="1">
        <f t="array" ref="I25">SUM(SUMIFS(Cascade!$BT:$BT,Cascade!$C:$C,{"15-19","20-24","25-29","30-34","35-39","40-44","45-49","50+"},Cascade!$D:$D,"Female"))</f>
        <v>0</v>
      </c>
      <c r="J25" s="455" cm="1">
        <f t="array" ref="J25">SUM(SUMIFS(Cascade!$AA:$AA,Cascade!$C:$C,{"15-19","20-24","25-29","30-34","35-39","40-44","45-49","50+"},Cascade!$D:$D,"Female"))</f>
        <v>0</v>
      </c>
      <c r="K25" s="456" cm="1">
        <f t="array" ref="K25">SUM(SUMIFS(Cascade!$AU:$AU,Cascade!$C:$C,{"15-19","20-24","25-29","30-34","35-39","40-44","45-49","50+"},Cascade!$D:$D,"Female"))</f>
        <v>0</v>
      </c>
      <c r="M25" s="445"/>
      <c r="N25" s="445"/>
      <c r="O25" s="445"/>
      <c r="P25" s="445"/>
      <c r="Q25" s="445"/>
      <c r="R25" s="450"/>
      <c r="S25" s="445"/>
    </row>
    <row r="26" spans="1:19" customFormat="1" ht="16" customHeight="1" x14ac:dyDescent="0.2">
      <c r="A26" s="16"/>
      <c r="B26" s="9"/>
      <c r="C26" s="445"/>
      <c r="D26" s="458" t="s">
        <v>348</v>
      </c>
      <c r="E26" s="459" cm="1">
        <f t="array" ref="E26">SUM(SUMIFS(Cascade!$H:$H,Cascade!$C:$C,{"15-19","20-24","25-29","30-34","35-39","40-44","45-49","50+"},Cascade!$D:$D,"Male"))</f>
        <v>0</v>
      </c>
      <c r="F26" s="459" cm="1">
        <f t="array" ref="F26">SUM(SUMIFS(Cascade!$L:$L,Cascade!$C:$C,{"15-19","20-24","25-29","30-34","35-39","40-44","45-49","50+"},Cascade!$D:$D,"Male"))</f>
        <v>0</v>
      </c>
      <c r="G26" s="459" cm="1">
        <f t="array" ref="G26">SUM(SUMIFS(Cascade!$P:$P,Cascade!$C:$C,{"15-19","20-24","25-29","30-34","35-39","40-44","45-49","50+"},Cascade!$D:$D,"Male"))</f>
        <v>0</v>
      </c>
      <c r="H26" s="459" cm="1">
        <f t="array" ref="H26">SUM(SUMIFS(Cascade!$R:$R,Cascade!$C:$C,{"15-19","20-24","25-29","30-34","35-39","40-44","45-49","50+"},Cascade!$D:$D,"Male"))</f>
        <v>0</v>
      </c>
      <c r="I26" s="459" cm="1">
        <f t="array" ref="I26">SUM(SUMIFS(Cascade!$BT:$BT,Cascade!$C:$C,{"15-19","20-24","25-29","30-34","35-39","40-44","45-49","50+"},Cascade!$D:$D,"Male"))</f>
        <v>0</v>
      </c>
      <c r="J26" s="459" cm="1">
        <f t="array" ref="J26">SUM(SUMIFS(Cascade!$AA:$AA,Cascade!$C:$C,{"15-19","20-24","25-29","30-34","35-39","40-44","45-49","50+"},Cascade!$D:$D,"Male"))</f>
        <v>0</v>
      </c>
      <c r="K26" s="460" cm="1">
        <f t="array" ref="K26">SUM(SUMIFS(Cascade!$AU:$AU,Cascade!$C:$C,{"15-19","20-24","25-29","30-34","35-39","40-44","45-49","50+"},Cascade!$D:$D,"Male"))</f>
        <v>0</v>
      </c>
      <c r="M26" s="445"/>
      <c r="N26" s="445"/>
      <c r="O26" s="445"/>
      <c r="P26" s="445"/>
      <c r="Q26" s="445"/>
      <c r="R26" s="450"/>
      <c r="S26" s="445"/>
    </row>
    <row r="27" spans="1:19" customFormat="1" ht="30" customHeight="1" x14ac:dyDescent="0.2">
      <c r="A27" s="16"/>
      <c r="B27" s="9"/>
      <c r="C27" s="445"/>
      <c r="D27" s="461"/>
      <c r="E27" s="462"/>
      <c r="F27" s="462"/>
      <c r="G27" s="462"/>
      <c r="H27" s="462"/>
      <c r="I27" s="462"/>
      <c r="J27" s="462"/>
      <c r="K27" s="462"/>
      <c r="L27" s="462"/>
      <c r="M27" s="462"/>
      <c r="N27" s="462"/>
      <c r="O27" s="462"/>
      <c r="P27" s="462"/>
      <c r="Q27" s="462"/>
      <c r="R27" s="463"/>
      <c r="S27" s="445"/>
    </row>
    <row r="28" spans="1:19" customFormat="1" ht="30" customHeight="1" x14ac:dyDescent="0.2">
      <c r="A28" s="16"/>
      <c r="B28" s="9"/>
      <c r="C28" s="445"/>
      <c r="D28" s="445"/>
      <c r="E28" s="445"/>
      <c r="F28" s="445"/>
      <c r="G28" s="445"/>
      <c r="H28" s="445"/>
      <c r="I28" s="445"/>
      <c r="J28" s="445"/>
      <c r="K28" s="445"/>
      <c r="L28" s="445"/>
      <c r="M28" s="445"/>
      <c r="N28" s="445"/>
      <c r="O28" s="445"/>
      <c r="P28" s="445"/>
      <c r="Q28" s="445"/>
      <c r="R28" s="445"/>
      <c r="S28" s="445"/>
    </row>
    <row r="29" spans="1:19" customFormat="1" ht="30" customHeight="1" x14ac:dyDescent="0.2">
      <c r="A29" s="16"/>
      <c r="B29" s="9"/>
      <c r="C29" s="445"/>
      <c r="D29" s="446"/>
      <c r="E29" s="447"/>
      <c r="F29" s="447"/>
      <c r="G29" s="447"/>
      <c r="H29" s="447"/>
      <c r="I29" s="447"/>
      <c r="J29" s="447"/>
      <c r="K29" s="447"/>
      <c r="L29" s="447"/>
      <c r="M29" s="447"/>
      <c r="N29" s="447"/>
      <c r="O29" s="447"/>
      <c r="P29" s="447"/>
      <c r="Q29" s="447"/>
      <c r="R29" s="448"/>
      <c r="S29" s="445"/>
    </row>
    <row r="30" spans="1:19" customFormat="1" ht="30" customHeight="1" x14ac:dyDescent="0.2">
      <c r="A30" s="16"/>
      <c r="B30" s="9"/>
      <c r="C30" s="445"/>
      <c r="D30" s="449"/>
      <c r="E30" s="445"/>
      <c r="F30" s="445"/>
      <c r="G30" s="445"/>
      <c r="H30" s="445"/>
      <c r="I30" s="445"/>
      <c r="J30" s="445"/>
      <c r="K30" s="445"/>
      <c r="L30" s="445"/>
      <c r="M30" s="445"/>
      <c r="N30" s="445"/>
      <c r="O30" s="445"/>
      <c r="P30" s="445"/>
      <c r="Q30" s="445"/>
      <c r="R30" s="450"/>
      <c r="S30" s="445"/>
    </row>
    <row r="31" spans="1:19" customFormat="1" ht="30" customHeight="1" x14ac:dyDescent="0.2">
      <c r="A31" s="16"/>
      <c r="B31" s="9"/>
      <c r="C31" s="445"/>
      <c r="D31" s="449"/>
      <c r="E31" s="445"/>
      <c r="F31" s="445"/>
      <c r="G31" s="445"/>
      <c r="H31" s="445"/>
      <c r="I31" s="445"/>
      <c r="J31" s="445"/>
      <c r="K31" s="445"/>
      <c r="L31" s="445"/>
      <c r="M31" s="445"/>
      <c r="N31" s="445"/>
      <c r="O31" s="445"/>
      <c r="P31" s="445"/>
      <c r="Q31" s="445"/>
      <c r="R31" s="450"/>
      <c r="S31" s="445"/>
    </row>
    <row r="32" spans="1:19" customFormat="1" ht="30" customHeight="1" x14ac:dyDescent="0.2">
      <c r="A32" s="16"/>
      <c r="B32" s="9"/>
      <c r="C32" s="445"/>
      <c r="D32" s="449"/>
      <c r="E32" s="445"/>
      <c r="F32" s="445"/>
      <c r="G32" s="445"/>
      <c r="H32" s="445"/>
      <c r="I32" s="445"/>
      <c r="J32" s="445"/>
      <c r="K32" s="445"/>
      <c r="L32" s="445"/>
      <c r="M32" s="445"/>
      <c r="N32" s="445"/>
      <c r="O32" s="445"/>
      <c r="P32" s="445"/>
      <c r="Q32" s="445"/>
      <c r="R32" s="450"/>
      <c r="S32" s="445"/>
    </row>
    <row r="33" spans="1:19" customFormat="1" ht="30" customHeight="1" x14ac:dyDescent="0.2">
      <c r="A33" s="16"/>
      <c r="B33" s="9"/>
      <c r="C33" s="445"/>
      <c r="D33" s="449"/>
      <c r="E33" s="445"/>
      <c r="F33" s="445"/>
      <c r="G33" s="445"/>
      <c r="H33" s="445"/>
      <c r="I33" s="445"/>
      <c r="J33" s="445"/>
      <c r="K33" s="445"/>
      <c r="L33" s="445"/>
      <c r="M33" s="445"/>
      <c r="N33" s="445"/>
      <c r="O33" s="445"/>
      <c r="P33" s="445"/>
      <c r="Q33" s="445"/>
      <c r="R33" s="450"/>
      <c r="S33" s="445"/>
    </row>
    <row r="34" spans="1:19" customFormat="1" ht="30" customHeight="1" x14ac:dyDescent="0.2">
      <c r="A34" s="16"/>
      <c r="B34" s="9"/>
      <c r="C34" s="445"/>
      <c r="D34" s="449"/>
      <c r="E34" s="445"/>
      <c r="F34" s="445"/>
      <c r="G34" s="445"/>
      <c r="H34" s="445"/>
      <c r="I34" s="445"/>
      <c r="J34" s="445"/>
      <c r="K34" s="445"/>
      <c r="L34" s="445"/>
      <c r="M34" s="445"/>
      <c r="N34" s="445"/>
      <c r="O34" s="445"/>
      <c r="P34" s="445"/>
      <c r="Q34" s="445"/>
      <c r="R34" s="450"/>
      <c r="S34" s="445"/>
    </row>
    <row r="35" spans="1:19" customFormat="1" ht="30" customHeight="1" x14ac:dyDescent="0.2">
      <c r="A35" s="16"/>
      <c r="B35" s="9"/>
      <c r="C35" s="445"/>
      <c r="D35" s="449"/>
      <c r="E35" s="445"/>
      <c r="F35" s="445"/>
      <c r="G35" s="445"/>
      <c r="H35" s="445"/>
      <c r="I35" s="445"/>
      <c r="J35" s="445"/>
      <c r="K35" s="445"/>
      <c r="L35" s="445"/>
      <c r="M35" s="445"/>
      <c r="N35" s="445"/>
      <c r="O35" s="445"/>
      <c r="P35" s="445"/>
      <c r="Q35" s="445"/>
      <c r="R35" s="450"/>
      <c r="S35" s="445"/>
    </row>
    <row r="36" spans="1:19" customFormat="1" ht="30" customHeight="1" x14ac:dyDescent="0.2">
      <c r="A36" s="16"/>
      <c r="B36" s="9"/>
      <c r="C36" s="445"/>
      <c r="D36" s="449"/>
      <c r="E36" s="445"/>
      <c r="F36" s="445"/>
      <c r="G36" s="445"/>
      <c r="H36" s="445"/>
      <c r="I36" s="445"/>
      <c r="J36" s="445"/>
      <c r="K36" s="445"/>
      <c r="L36" s="445"/>
      <c r="M36" s="445"/>
      <c r="N36" s="445"/>
      <c r="O36" s="445"/>
      <c r="P36" s="445"/>
      <c r="Q36" s="445"/>
      <c r="R36" s="450"/>
      <c r="S36" s="445"/>
    </row>
    <row r="37" spans="1:19" customFormat="1" ht="30" customHeight="1" x14ac:dyDescent="0.2">
      <c r="A37" s="16"/>
      <c r="B37" s="9"/>
      <c r="C37" s="445"/>
      <c r="D37" s="449"/>
      <c r="E37" s="445"/>
      <c r="F37" s="445"/>
      <c r="G37" s="445"/>
      <c r="H37" s="445"/>
      <c r="I37" s="445"/>
      <c r="J37" s="445"/>
      <c r="K37" s="445"/>
      <c r="L37" s="445"/>
      <c r="M37" s="445"/>
      <c r="N37" s="445"/>
      <c r="O37" s="445"/>
      <c r="P37" s="445"/>
      <c r="Q37" s="445"/>
      <c r="R37" s="450"/>
      <c r="S37" s="445"/>
    </row>
    <row r="38" spans="1:19" customFormat="1" ht="30" customHeight="1" x14ac:dyDescent="0.2">
      <c r="A38" s="16"/>
      <c r="B38" s="9"/>
      <c r="C38" s="445"/>
      <c r="D38" s="449"/>
      <c r="E38" s="445"/>
      <c r="F38" s="445"/>
      <c r="G38" s="445"/>
      <c r="H38" s="445"/>
      <c r="I38" s="445"/>
      <c r="J38" s="445"/>
      <c r="K38" s="445"/>
      <c r="L38" s="445"/>
      <c r="M38" s="445"/>
      <c r="N38" s="445"/>
      <c r="O38" s="445"/>
      <c r="P38" s="445"/>
      <c r="Q38" s="445"/>
      <c r="R38" s="450"/>
      <c r="S38" s="445"/>
    </row>
    <row r="39" spans="1:19" customFormat="1" ht="30" customHeight="1" x14ac:dyDescent="0.2">
      <c r="A39" s="16"/>
      <c r="B39" s="9"/>
      <c r="C39" s="445"/>
      <c r="D39" s="449"/>
      <c r="E39" s="445"/>
      <c r="F39" s="445"/>
      <c r="G39" s="445"/>
      <c r="H39" s="445"/>
      <c r="I39" s="445"/>
      <c r="J39" s="445"/>
      <c r="K39" s="445"/>
      <c r="L39" s="445"/>
      <c r="M39" s="445"/>
      <c r="N39" s="445"/>
      <c r="O39" s="445"/>
      <c r="P39" s="445"/>
      <c r="Q39" s="445"/>
      <c r="R39" s="450"/>
      <c r="S39" s="445"/>
    </row>
    <row r="40" spans="1:19" customFormat="1" ht="30" customHeight="1" x14ac:dyDescent="0.2">
      <c r="A40" s="16"/>
      <c r="B40" s="9"/>
      <c r="C40" s="445"/>
      <c r="D40" s="449"/>
      <c r="E40" s="518" t="s">
        <v>1122</v>
      </c>
      <c r="F40" s="518"/>
      <c r="G40" s="518"/>
      <c r="H40" s="518"/>
      <c r="I40" s="518"/>
      <c r="J40" s="518"/>
      <c r="Q40" s="445"/>
      <c r="R40" s="450"/>
      <c r="S40" s="445"/>
    </row>
    <row r="41" spans="1:19" customFormat="1" ht="30" customHeight="1" x14ac:dyDescent="0.2">
      <c r="A41" s="16"/>
      <c r="B41" s="9"/>
      <c r="C41" s="445"/>
      <c r="D41" s="451"/>
      <c r="E41" s="452" t="s">
        <v>284</v>
      </c>
      <c r="F41" s="452" t="s">
        <v>1126</v>
      </c>
      <c r="G41" s="452" t="s">
        <v>1</v>
      </c>
      <c r="H41" s="452" t="s">
        <v>0</v>
      </c>
      <c r="I41" s="452" t="s">
        <v>55</v>
      </c>
      <c r="J41" s="453" t="s">
        <v>54</v>
      </c>
      <c r="Q41" s="445"/>
      <c r="R41" s="450"/>
      <c r="S41" s="445"/>
    </row>
    <row r="42" spans="1:19" customFormat="1" ht="16" customHeight="1" x14ac:dyDescent="0.2">
      <c r="A42" s="16"/>
      <c r="B42" s="9"/>
      <c r="C42" s="445"/>
      <c r="D42" s="454" t="s">
        <v>346</v>
      </c>
      <c r="E42" s="455" cm="1">
        <f t="array" ref="E42">SUM(SUMIFS(HTS!$BU:$BU,HTS!$C:$C,{"=&lt;01","01-04","05-09","10-14"}))</f>
        <v>0</v>
      </c>
      <c r="F42" s="455" cm="1">
        <f t="array" ref="F42">SUM(SUMIFS(HTS!$BN:$BN,HTS!$C:$C,{"=&lt;01","01-04","05-09","10-14"}))</f>
        <v>0</v>
      </c>
      <c r="G42" s="455" cm="1">
        <f t="array" ref="G42">SUM(SUMIFS(Cascade!$AM:$AM,Cascade!$C:$C,{"=&lt;01","01-04","05-09","10-14"}))</f>
        <v>0</v>
      </c>
      <c r="H42" s="455" cm="1">
        <f t="array" ref="H42">SUM(SUMIFS(Cascade!$AE:$AE,Cascade!$C:$C,{"=&lt;01","01-04","05-09","10-14"}))</f>
        <v>0</v>
      </c>
      <c r="I42" s="455" cm="1">
        <f t="array" ref="I42">SUM(SUMIFS(Cascade!$AP:$AP,Cascade!$C:$C,{"=&lt;01","01-04","05-09","10-14"}))</f>
        <v>0</v>
      </c>
      <c r="J42" s="456" cm="1">
        <f t="array" ref="J42">SUM(SUMIFS(Cascade!$AT:$AT,Cascade!$C:$C,{"=&lt;01","01-04","05-09","10-14"}))</f>
        <v>0</v>
      </c>
      <c r="Q42" s="445"/>
      <c r="R42" s="450"/>
      <c r="S42" s="445"/>
    </row>
    <row r="43" spans="1:19" customFormat="1" ht="16" customHeight="1" x14ac:dyDescent="0.2">
      <c r="A43" s="16"/>
      <c r="B43" s="9"/>
      <c r="C43" s="445"/>
      <c r="D43" s="457" t="s">
        <v>347</v>
      </c>
      <c r="E43" s="455" cm="1">
        <f t="array" ref="E43">SUM(SUMIFS(HTS!$BU:$BU,HTS!$C:$C,{"15-19","20-24","25-29","30-34","35-39","40-44","45-49","50+"},HTS!$D:$D,"Female"))</f>
        <v>0</v>
      </c>
      <c r="F43" s="455" cm="1">
        <f t="array" ref="F43">SUM(SUMIFS(HTS!$BN:$BN,HTS!$C:$C,{"15-19","20-24","25-29","30-34","35-39","40-44","45-49","50+"},HTS!$D:$D,"Female"))</f>
        <v>0</v>
      </c>
      <c r="G43" s="455" cm="1">
        <f t="array" ref="G43">SUM(SUMIFS(Cascade!$AM:$AM,Cascade!$C:$C,{"15-19","20-24","25-29","30-34","35-39","40-44","45-49","50+"},Cascade!$D:$D,"Female"))</f>
        <v>0</v>
      </c>
      <c r="H43" s="455" cm="1">
        <f t="array" ref="H43">SUM(SUMIFS(Cascade!$AE:$AE,Cascade!$C:$C,{"15-19","20-24","25-29","30-34","35-39","40-44","45-49","50+"},Cascade!$D:$D,"Female"))</f>
        <v>0</v>
      </c>
      <c r="I43" s="455" cm="1">
        <f t="array" ref="I43">SUM(SUMIFS(Cascade!$AP:$AP,Cascade!$C:$C,{"15-19","20-24","25-29","30-34","35-39","40-44","45-49","50+"},Cascade!$D:$D,"Female"))</f>
        <v>0</v>
      </c>
      <c r="J43" s="456" cm="1">
        <f t="array" ref="J43">SUM(SUMIFS(Cascade!$AT:$AT,Cascade!$C:$C,{"15-19","20-24","25-29","30-34","35-39","40-44","45-49","50+"},Cascade!$D:$D,"Female"))</f>
        <v>0</v>
      </c>
      <c r="Q43" s="445"/>
      <c r="R43" s="450"/>
      <c r="S43" s="445"/>
    </row>
    <row r="44" spans="1:19" customFormat="1" ht="16" customHeight="1" x14ac:dyDescent="0.2">
      <c r="A44" s="16"/>
      <c r="B44" s="9"/>
      <c r="C44" s="445"/>
      <c r="D44" s="458" t="s">
        <v>348</v>
      </c>
      <c r="E44" s="459" cm="1">
        <f t="array" ref="E44">SUM(SUMIFS(HTS!$BU:$BU,HTS!$C:$C,{"15-19","20-24","25-29","30-34","35-39","40-44","45-49","50+"},HTS!$D:$D,"Male"))</f>
        <v>0</v>
      </c>
      <c r="F44" s="459" cm="1">
        <f t="array" ref="F44">SUM(SUMIFS(HTS!$BN:$BN,HTS!$C:$C,{"15-19","20-24","25-29","30-34","35-39","40-44","45-49","50+"},HTS!$D:$D,"Male"))</f>
        <v>0</v>
      </c>
      <c r="G44" s="459" cm="1">
        <f t="array" ref="G44">SUM(SUMIFS(Cascade!$AM:$AM,Cascade!$C:$C,{"15-19","20-24","25-29","30-34","35-39","40-44","45-49","50+"},Cascade!$D:$D,"Male"))</f>
        <v>0</v>
      </c>
      <c r="H44" s="459" cm="1">
        <f t="array" ref="H44">SUM(SUMIFS(Cascade!$AE:$AE,Cascade!$C:$C,{"15-19","20-24","25-29","30-34","35-39","40-44","45-49","50+"},Cascade!$D:$D,"Male"))</f>
        <v>0</v>
      </c>
      <c r="I44" s="459" cm="1">
        <f t="array" ref="I44">SUM(SUMIFS(Cascade!$AP:$AP,Cascade!$C:$C,{"15-19","20-24","25-29","30-34","35-39","40-44","45-49","50+"},Cascade!$D:$D,"Male"))</f>
        <v>0</v>
      </c>
      <c r="J44" s="460" cm="1">
        <f t="array" ref="J44">SUM(SUMIFS(Cascade!$AT:$AT,Cascade!$C:$C,{"15-19","20-24","25-29","30-34","35-39","40-44","45-49","50+"},Cascade!$D:$D,"Male"))</f>
        <v>0</v>
      </c>
      <c r="Q44" s="445"/>
      <c r="R44" s="450"/>
      <c r="S44" s="445"/>
    </row>
    <row r="45" spans="1:19" customFormat="1" ht="30" customHeight="1" x14ac:dyDescent="0.2">
      <c r="A45" s="16"/>
      <c r="B45" s="9"/>
      <c r="C45" s="445"/>
      <c r="D45" s="461"/>
      <c r="E45" s="462"/>
      <c r="F45" s="462"/>
      <c r="G45" s="462"/>
      <c r="H45" s="462"/>
      <c r="I45" s="462"/>
      <c r="J45" s="462"/>
      <c r="K45" s="462"/>
      <c r="L45" s="462"/>
      <c r="M45" s="462"/>
      <c r="N45" s="462"/>
      <c r="O45" s="462"/>
      <c r="P45" s="462"/>
      <c r="Q45" s="462"/>
      <c r="R45" s="463"/>
      <c r="S45" s="44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7" t="s">
        <v>334</v>
      </c>
      <c r="D6" s="10"/>
      <c r="E6" s="10"/>
      <c r="F6" s="10"/>
      <c r="G6" s="10"/>
      <c r="H6" s="10"/>
      <c r="J6" s="10"/>
      <c r="K6" s="10"/>
      <c r="L6" s="10"/>
    </row>
    <row r="7" spans="2:17" x14ac:dyDescent="0.2">
      <c r="B7" s="527"/>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527" t="s">
        <v>336</v>
      </c>
      <c r="D11" s="10"/>
      <c r="E11" s="10"/>
      <c r="F11" s="10"/>
      <c r="G11" s="10"/>
      <c r="H11" s="10"/>
      <c r="J11" s="10"/>
      <c r="K11" s="10"/>
      <c r="L11" s="10"/>
    </row>
    <row r="12" spans="2:17" x14ac:dyDescent="0.2">
      <c r="B12" s="527"/>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527" t="s">
        <v>338</v>
      </c>
      <c r="D16" s="10"/>
      <c r="E16" s="10"/>
      <c r="F16" s="10"/>
      <c r="G16" s="10"/>
      <c r="H16" s="10"/>
      <c r="J16" s="10"/>
      <c r="K16" s="10"/>
      <c r="L16" s="10"/>
    </row>
    <row r="17" spans="2:12" x14ac:dyDescent="0.2">
      <c r="B17" s="527"/>
      <c r="D17" s="10"/>
      <c r="E17" s="10"/>
      <c r="F17" s="10"/>
      <c r="G17" s="10"/>
      <c r="H17" s="10"/>
      <c r="J17" s="10"/>
      <c r="K17" s="10"/>
      <c r="L17" s="10"/>
    </row>
    <row r="18" spans="2:12" x14ac:dyDescent="0.2">
      <c r="B18" s="212"/>
      <c r="D18" s="10"/>
      <c r="E18" s="10"/>
      <c r="F18" s="10"/>
      <c r="G18" s="10"/>
      <c r="H18" s="10"/>
      <c r="J18" s="10"/>
      <c r="K18" s="10"/>
      <c r="L18" s="10"/>
    </row>
    <row r="19" spans="2:12" x14ac:dyDescent="0.2">
      <c r="B19" s="527" t="s">
        <v>339</v>
      </c>
      <c r="D19" s="10"/>
      <c r="E19" s="10"/>
      <c r="F19" s="10"/>
      <c r="G19" s="10"/>
      <c r="H19" s="10"/>
      <c r="J19" s="10"/>
      <c r="K19" s="10"/>
      <c r="L19" s="10"/>
    </row>
    <row r="20" spans="2:12" x14ac:dyDescent="0.2">
      <c r="B20" s="52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527" t="s">
        <v>1117</v>
      </c>
      <c r="D26" s="10"/>
      <c r="E26" s="10"/>
      <c r="F26" s="10"/>
      <c r="G26" s="10"/>
      <c r="H26" s="10"/>
      <c r="J26" s="10"/>
      <c r="K26" s="10"/>
      <c r="L26" s="10"/>
    </row>
    <row r="27" spans="2:12" x14ac:dyDescent="0.2">
      <c r="B27" s="527"/>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2"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528" t="s">
        <v>1116</v>
      </c>
      <c r="B2" s="529"/>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30"/>
      <c r="B3" s="531"/>
      <c r="D3" s="69"/>
      <c r="E3" s="69"/>
      <c r="F3" s="411" t="s">
        <v>830</v>
      </c>
      <c r="G3" s="411" t="s">
        <v>812</v>
      </c>
      <c r="H3" s="413" t="s">
        <v>813</v>
      </c>
      <c r="I3" s="411" t="s">
        <v>815</v>
      </c>
      <c r="J3" s="414"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0" t="s">
        <v>1070</v>
      </c>
      <c r="AH3" s="116" t="s">
        <v>1082</v>
      </c>
      <c r="AI3" s="116" t="s">
        <v>1083</v>
      </c>
      <c r="AJ3" s="116" t="s">
        <v>1084</v>
      </c>
      <c r="AK3" s="336" t="s">
        <v>78</v>
      </c>
      <c r="AL3" s="219" t="s">
        <v>35</v>
      </c>
      <c r="AM3" s="415" t="s">
        <v>34</v>
      </c>
      <c r="AN3" s="434" t="s">
        <v>1085</v>
      </c>
      <c r="AO3" s="435" t="s">
        <v>1086</v>
      </c>
      <c r="AP3" s="419" t="s">
        <v>1087</v>
      </c>
      <c r="AQ3" s="191" t="s">
        <v>300</v>
      </c>
      <c r="AR3" s="338" t="s">
        <v>1064</v>
      </c>
      <c r="AS3" s="341" t="s">
        <v>58</v>
      </c>
      <c r="AT3" s="338" t="s">
        <v>78</v>
      </c>
      <c r="AU3" s="192" t="s">
        <v>59</v>
      </c>
      <c r="AV3" s="415" t="s">
        <v>60</v>
      </c>
      <c r="AW3" s="417" t="s">
        <v>76</v>
      </c>
      <c r="AX3" s="410" t="s">
        <v>311</v>
      </c>
      <c r="AY3" s="416" t="s">
        <v>753</v>
      </c>
      <c r="AZ3" s="418" t="s">
        <v>756</v>
      </c>
      <c r="BA3" s="418" t="s">
        <v>715</v>
      </c>
      <c r="BB3" s="418" t="s">
        <v>722</v>
      </c>
      <c r="BC3" s="418" t="s">
        <v>716</v>
      </c>
      <c r="BD3" s="418"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1">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1">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2"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2"/>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2"/>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3"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1" t="s">
        <v>83</v>
      </c>
      <c r="F3" s="116" t="s">
        <v>73</v>
      </c>
      <c r="G3" s="116" t="s">
        <v>22</v>
      </c>
      <c r="H3" s="336" t="s">
        <v>988</v>
      </c>
      <c r="I3" s="341" t="s">
        <v>989</v>
      </c>
      <c r="J3" s="338" t="s">
        <v>987</v>
      </c>
      <c r="K3" s="113" t="s">
        <v>990</v>
      </c>
      <c r="L3" s="313" t="s">
        <v>354</v>
      </c>
      <c r="M3" s="411" t="s">
        <v>330</v>
      </c>
      <c r="N3" s="411"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528" t="s">
        <v>1115</v>
      </c>
      <c r="B2" s="529"/>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0"/>
      <c r="B3" s="531"/>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19" t="s">
        <v>29</v>
      </c>
      <c r="S3" s="330" t="s">
        <v>78</v>
      </c>
      <c r="T3" s="219" t="s">
        <v>35</v>
      </c>
      <c r="U3" s="419" t="s">
        <v>34</v>
      </c>
      <c r="V3" s="410" t="s">
        <v>753</v>
      </c>
      <c r="W3" s="414" t="s">
        <v>716</v>
      </c>
      <c r="X3" s="414" t="s">
        <v>722</v>
      </c>
      <c r="Y3" s="414" t="s">
        <v>754</v>
      </c>
      <c r="Z3" s="414" t="s">
        <v>755</v>
      </c>
      <c r="AA3" s="414" t="s">
        <v>717</v>
      </c>
      <c r="AB3" s="414"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528" t="s">
        <v>1113</v>
      </c>
      <c r="B2" s="529"/>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0"/>
      <c r="B3" s="531"/>
      <c r="C3" s="69"/>
      <c r="D3" s="69"/>
      <c r="E3" s="69"/>
      <c r="F3" s="411" t="s">
        <v>838</v>
      </c>
      <c r="G3" s="411" t="s">
        <v>812</v>
      </c>
      <c r="H3" s="414" t="s">
        <v>813</v>
      </c>
      <c r="I3" s="411" t="s">
        <v>815</v>
      </c>
      <c r="J3" s="414"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19" t="s">
        <v>317</v>
      </c>
      <c r="AE3" s="419" t="s">
        <v>77</v>
      </c>
      <c r="AF3" s="410" t="s">
        <v>753</v>
      </c>
      <c r="AG3" s="418" t="s">
        <v>750</v>
      </c>
      <c r="AH3" s="418" t="s">
        <v>722</v>
      </c>
      <c r="AI3" s="418" t="s">
        <v>716</v>
      </c>
      <c r="AJ3" s="418"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528" t="s">
        <v>1128</v>
      </c>
      <c r="B2" s="529"/>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9" t="s">
        <v>3</v>
      </c>
      <c r="BU2" s="429"/>
      <c r="BV2" s="5"/>
      <c r="BW2" s="167" t="s">
        <v>80</v>
      </c>
      <c r="BX2" s="5" t="s">
        <v>2</v>
      </c>
      <c r="BY2" s="115" t="s">
        <v>3</v>
      </c>
    </row>
    <row r="3" spans="1:77" ht="117" customHeight="1" thickBot="1" x14ac:dyDescent="0.25">
      <c r="A3" s="530"/>
      <c r="B3" s="531"/>
      <c r="C3" s="69"/>
      <c r="D3" s="69"/>
      <c r="E3" s="69"/>
      <c r="F3" s="420" t="s">
        <v>1036</v>
      </c>
      <c r="G3" s="416" t="s">
        <v>753</v>
      </c>
      <c r="H3" s="416" t="s">
        <v>695</v>
      </c>
      <c r="I3" s="416" t="s">
        <v>696</v>
      </c>
      <c r="J3" s="416" t="s">
        <v>697</v>
      </c>
      <c r="K3" s="416" t="s">
        <v>698</v>
      </c>
      <c r="L3" s="416" t="s">
        <v>802</v>
      </c>
      <c r="M3" s="416" t="s">
        <v>701</v>
      </c>
      <c r="N3" s="94" t="s">
        <v>98</v>
      </c>
      <c r="O3" s="92" t="s">
        <v>91</v>
      </c>
      <c r="P3" s="92" t="s">
        <v>92</v>
      </c>
      <c r="Q3" s="116" t="s">
        <v>89</v>
      </c>
      <c r="R3" s="116" t="s">
        <v>90</v>
      </c>
      <c r="S3" s="116" t="s">
        <v>88</v>
      </c>
      <c r="T3" s="116" t="s">
        <v>87</v>
      </c>
      <c r="U3" s="93" t="s">
        <v>333</v>
      </c>
      <c r="V3" s="420" t="s">
        <v>1051</v>
      </c>
      <c r="W3" s="418" t="s">
        <v>1111</v>
      </c>
      <c r="X3" s="418" t="s">
        <v>1050</v>
      </c>
      <c r="Y3" s="418" t="s">
        <v>1049</v>
      </c>
      <c r="Z3" s="418" t="s">
        <v>1048</v>
      </c>
      <c r="AA3" s="418" t="s">
        <v>1047</v>
      </c>
      <c r="AB3" s="421" t="s">
        <v>102</v>
      </c>
      <c r="AC3" s="421" t="s">
        <v>104</v>
      </c>
      <c r="AD3" s="421" t="s">
        <v>103</v>
      </c>
      <c r="AE3" s="421" t="s">
        <v>105</v>
      </c>
      <c r="AF3" s="421" t="s">
        <v>101</v>
      </c>
      <c r="AG3" s="421" t="s">
        <v>107</v>
      </c>
      <c r="AH3" s="421" t="s">
        <v>106</v>
      </c>
      <c r="AI3" s="422" t="s">
        <v>99</v>
      </c>
      <c r="AJ3" s="421"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0" t="s">
        <v>303</v>
      </c>
      <c r="BN3" s="175" t="s">
        <v>304</v>
      </c>
      <c r="BO3" s="175" t="s">
        <v>305</v>
      </c>
      <c r="BP3" s="416" t="s">
        <v>803</v>
      </c>
      <c r="BQ3" s="416" t="s">
        <v>804</v>
      </c>
      <c r="BR3" s="416" t="s">
        <v>805</v>
      </c>
      <c r="BS3" s="416" t="s">
        <v>806</v>
      </c>
      <c r="BT3" s="404" t="s">
        <v>306</v>
      </c>
      <c r="BU3" s="404"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8" t="s">
        <v>1112</v>
      </c>
      <c r="B2" s="529"/>
      <c r="C2" s="3"/>
      <c r="D2" s="3"/>
      <c r="E2" s="3"/>
      <c r="F2" s="170" t="s">
        <v>80</v>
      </c>
      <c r="G2" s="145"/>
      <c r="H2" s="145"/>
      <c r="I2" s="5"/>
      <c r="J2" s="5" t="s">
        <v>2</v>
      </c>
      <c r="K2" s="115" t="s">
        <v>3</v>
      </c>
    </row>
    <row r="3" spans="1:11" ht="117" customHeight="1" thickBot="1" x14ac:dyDescent="0.25">
      <c r="A3" s="530"/>
      <c r="B3" s="531"/>
      <c r="C3" s="69"/>
      <c r="D3" s="69"/>
      <c r="E3" s="69"/>
      <c r="F3" s="204" t="s">
        <v>573</v>
      </c>
      <c r="G3" s="197" t="s">
        <v>574</v>
      </c>
      <c r="H3" s="411"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7"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3" t="s">
        <v>240</v>
      </c>
      <c r="G3" s="116" t="s">
        <v>248</v>
      </c>
      <c r="H3" s="423" t="s">
        <v>240</v>
      </c>
      <c r="I3" s="116" t="s">
        <v>248</v>
      </c>
      <c r="J3" s="423" t="s">
        <v>240</v>
      </c>
      <c r="K3" s="116" t="s">
        <v>248</v>
      </c>
      <c r="L3" s="423" t="s">
        <v>240</v>
      </c>
      <c r="M3" s="116" t="s">
        <v>248</v>
      </c>
      <c r="N3" s="423" t="s">
        <v>240</v>
      </c>
      <c r="O3" s="116" t="s">
        <v>248</v>
      </c>
      <c r="P3" s="423" t="s">
        <v>240</v>
      </c>
      <c r="Q3" s="116" t="s">
        <v>248</v>
      </c>
      <c r="R3" s="423" t="s">
        <v>240</v>
      </c>
      <c r="S3" s="116" t="s">
        <v>248</v>
      </c>
      <c r="T3" s="423" t="s">
        <v>240</v>
      </c>
      <c r="U3" s="116" t="s">
        <v>248</v>
      </c>
      <c r="V3" s="423" t="s">
        <v>240</v>
      </c>
      <c r="W3" s="116" t="s">
        <v>248</v>
      </c>
      <c r="X3" s="423" t="s">
        <v>240</v>
      </c>
      <c r="Y3" s="116" t="s">
        <v>248</v>
      </c>
      <c r="Z3" s="423" t="s">
        <v>240</v>
      </c>
      <c r="AA3" s="116" t="s">
        <v>248</v>
      </c>
      <c r="AB3" s="423" t="s">
        <v>240</v>
      </c>
      <c r="AC3" s="116" t="s">
        <v>248</v>
      </c>
      <c r="AD3" s="423" t="s">
        <v>240</v>
      </c>
      <c r="AE3" s="116" t="s">
        <v>248</v>
      </c>
      <c r="AF3" s="196" t="s">
        <v>291</v>
      </c>
      <c r="AG3" s="416"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1" t="s">
        <v>865</v>
      </c>
      <c r="K3" s="411"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1"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1" t="s">
        <v>830</v>
      </c>
      <c r="G3" s="123" t="s">
        <v>859</v>
      </c>
      <c r="H3" s="411" t="s">
        <v>854</v>
      </c>
      <c r="I3" s="411" t="s">
        <v>855</v>
      </c>
      <c r="J3" s="411" t="s">
        <v>856</v>
      </c>
      <c r="K3" s="411" t="s">
        <v>857</v>
      </c>
      <c r="L3" s="411"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08"/>
      <c r="U8" s="178" t="s">
        <v>969</v>
      </c>
      <c r="V8" s="178" t="s">
        <v>970</v>
      </c>
    </row>
    <row r="9" spans="1:22" x14ac:dyDescent="0.2">
      <c r="F9" s="243"/>
      <c r="G9" s="243"/>
      <c r="H9" s="243"/>
      <c r="I9" s="243"/>
      <c r="J9" s="243"/>
      <c r="K9" s="243"/>
      <c r="L9" s="243"/>
      <c r="M9" s="344"/>
      <c r="N9" s="344"/>
      <c r="O9" s="344"/>
      <c r="P9" s="344"/>
      <c r="Q9" s="344"/>
      <c r="R9" s="409"/>
      <c r="U9" s="178"/>
      <c r="V9" s="178"/>
    </row>
    <row r="10" spans="1:22" x14ac:dyDescent="0.2">
      <c r="F10" s="243"/>
      <c r="G10" s="243"/>
      <c r="H10" s="243"/>
      <c r="I10" s="243"/>
      <c r="J10" s="243"/>
      <c r="K10" s="243"/>
      <c r="L10" s="243"/>
      <c r="M10" s="241"/>
      <c r="N10" s="241"/>
      <c r="O10" s="241"/>
      <c r="P10" s="241"/>
      <c r="Q10" s="241"/>
      <c r="R10" s="408"/>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1" t="s">
        <v>846</v>
      </c>
      <c r="G3" s="411" t="s">
        <v>571</v>
      </c>
      <c r="H3" s="411" t="s">
        <v>757</v>
      </c>
      <c r="I3" s="411"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872</v>
      </c>
      <c r="U14" s="244" t="s">
        <v>871</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7"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7"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0" t="s">
        <v>996</v>
      </c>
      <c r="D3" s="416" t="s">
        <v>1052</v>
      </c>
      <c r="E3" s="424" t="s">
        <v>997</v>
      </c>
      <c r="F3" s="425" t="s">
        <v>768</v>
      </c>
      <c r="G3" s="416" t="s">
        <v>769</v>
      </c>
      <c r="H3" s="416" t="s">
        <v>772</v>
      </c>
      <c r="I3" s="411" t="s">
        <v>770</v>
      </c>
      <c r="J3" s="411" t="s">
        <v>771</v>
      </c>
      <c r="K3" s="410" t="s">
        <v>996</v>
      </c>
      <c r="L3" s="416" t="s">
        <v>1052</v>
      </c>
      <c r="M3" s="424" t="s">
        <v>997</v>
      </c>
      <c r="N3" s="425" t="s">
        <v>768</v>
      </c>
      <c r="O3" s="416" t="s">
        <v>769</v>
      </c>
      <c r="P3" s="416" t="s">
        <v>772</v>
      </c>
      <c r="Q3" s="411" t="s">
        <v>770</v>
      </c>
      <c r="R3" s="411" t="s">
        <v>771</v>
      </c>
      <c r="S3" s="410" t="s">
        <v>996</v>
      </c>
      <c r="T3" s="424" t="s">
        <v>997</v>
      </c>
      <c r="U3" s="425" t="s">
        <v>768</v>
      </c>
      <c r="V3" s="416" t="s">
        <v>769</v>
      </c>
      <c r="W3" s="416" t="s">
        <v>772</v>
      </c>
      <c r="X3" s="411" t="s">
        <v>770</v>
      </c>
      <c r="Y3" s="411" t="s">
        <v>771</v>
      </c>
      <c r="Z3" s="410" t="s">
        <v>996</v>
      </c>
      <c r="AA3" s="424" t="s">
        <v>997</v>
      </c>
      <c r="AB3" s="425" t="s">
        <v>768</v>
      </c>
      <c r="AC3" s="416" t="s">
        <v>769</v>
      </c>
      <c r="AD3" s="416" t="s">
        <v>772</v>
      </c>
      <c r="AE3" s="411" t="s">
        <v>770</v>
      </c>
      <c r="AF3" s="411" t="s">
        <v>771</v>
      </c>
      <c r="AG3" s="410" t="s">
        <v>996</v>
      </c>
      <c r="AH3" s="424" t="s">
        <v>997</v>
      </c>
      <c r="AI3" s="425" t="s">
        <v>768</v>
      </c>
      <c r="AJ3" s="416" t="s">
        <v>769</v>
      </c>
      <c r="AK3" s="416" t="s">
        <v>772</v>
      </c>
      <c r="AL3" s="411" t="s">
        <v>770</v>
      </c>
      <c r="AM3" s="411" t="s">
        <v>771</v>
      </c>
      <c r="AN3" s="410" t="s">
        <v>996</v>
      </c>
      <c r="AO3" s="424" t="s">
        <v>997</v>
      </c>
      <c r="AP3" s="425" t="s">
        <v>768</v>
      </c>
      <c r="AQ3" s="416" t="s">
        <v>769</v>
      </c>
      <c r="AR3" s="416" t="s">
        <v>772</v>
      </c>
      <c r="AS3" s="411" t="s">
        <v>770</v>
      </c>
      <c r="AT3" s="411" t="s">
        <v>771</v>
      </c>
      <c r="AU3" s="410" t="s">
        <v>996</v>
      </c>
      <c r="AV3" s="424" t="s">
        <v>997</v>
      </c>
      <c r="AW3" s="425" t="s">
        <v>768</v>
      </c>
      <c r="AX3" s="416" t="s">
        <v>769</v>
      </c>
      <c r="AY3" s="416" t="s">
        <v>772</v>
      </c>
      <c r="AZ3" s="411" t="s">
        <v>770</v>
      </c>
      <c r="BA3" s="411" t="s">
        <v>771</v>
      </c>
      <c r="BB3" s="410" t="s">
        <v>996</v>
      </c>
      <c r="BC3" s="424" t="s">
        <v>997</v>
      </c>
      <c r="BD3" s="425" t="s">
        <v>768</v>
      </c>
      <c r="BE3" s="416" t="s">
        <v>769</v>
      </c>
      <c r="BF3" s="416" t="s">
        <v>772</v>
      </c>
      <c r="BG3" s="411" t="s">
        <v>770</v>
      </c>
      <c r="BH3" s="411" t="s">
        <v>771</v>
      </c>
      <c r="BI3" s="410" t="s">
        <v>996</v>
      </c>
      <c r="BJ3" s="424" t="s">
        <v>997</v>
      </c>
      <c r="BK3" s="425" t="s">
        <v>768</v>
      </c>
      <c r="BL3" s="416" t="s">
        <v>769</v>
      </c>
      <c r="BM3" s="416" t="s">
        <v>772</v>
      </c>
      <c r="BN3" s="411" t="s">
        <v>770</v>
      </c>
      <c r="BO3" s="411" t="s">
        <v>771</v>
      </c>
      <c r="BP3" s="410" t="s">
        <v>996</v>
      </c>
      <c r="BQ3" s="424" t="s">
        <v>997</v>
      </c>
      <c r="BR3" s="425" t="s">
        <v>768</v>
      </c>
      <c r="BS3" s="416" t="s">
        <v>769</v>
      </c>
      <c r="BT3" s="416" t="s">
        <v>772</v>
      </c>
      <c r="BU3" s="411" t="s">
        <v>770</v>
      </c>
      <c r="BV3" s="411" t="s">
        <v>771</v>
      </c>
    </row>
    <row r="4" spans="1:74" x14ac:dyDescent="0.2">
      <c r="A4" s="110"/>
      <c r="B4" s="110" t="s">
        <v>4</v>
      </c>
      <c r="C4" s="361">
        <f>SUBTOTAL(109,C$15:INDEX(C:C,COUNTA($B:$B)+14-COUNTA($B$1:$B$14)))</f>
        <v>0</v>
      </c>
      <c r="D4" s="426">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6">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7" t="s">
        <v>124</v>
      </c>
      <c r="E5" s="380" t="s">
        <v>124</v>
      </c>
      <c r="F5" s="367" t="s">
        <v>124</v>
      </c>
      <c r="G5" s="163" t="s">
        <v>124</v>
      </c>
      <c r="H5" s="163" t="s">
        <v>124</v>
      </c>
      <c r="I5" s="119" t="s">
        <v>124</v>
      </c>
      <c r="J5" s="119" t="s">
        <v>124</v>
      </c>
      <c r="K5" s="362" t="s">
        <v>124</v>
      </c>
      <c r="L5" s="427"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27" t="s">
        <v>119</v>
      </c>
      <c r="E6" s="380" t="s">
        <v>119</v>
      </c>
      <c r="F6" s="367" t="s">
        <v>119</v>
      </c>
      <c r="G6" s="163" t="s">
        <v>119</v>
      </c>
      <c r="H6" s="163" t="s">
        <v>119</v>
      </c>
      <c r="I6" s="119" t="s">
        <v>119</v>
      </c>
      <c r="J6" s="119" t="s">
        <v>119</v>
      </c>
      <c r="K6" s="362" t="s">
        <v>119</v>
      </c>
      <c r="L6" s="427"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28" t="s">
        <v>120</v>
      </c>
      <c r="E7" s="381" t="s">
        <v>120</v>
      </c>
      <c r="F7" s="367" t="s">
        <v>120</v>
      </c>
      <c r="G7" s="163" t="s">
        <v>120</v>
      </c>
      <c r="H7" s="163" t="s">
        <v>120</v>
      </c>
      <c r="I7" s="119" t="s">
        <v>120</v>
      </c>
      <c r="J7" s="119" t="s">
        <v>120</v>
      </c>
      <c r="K7" s="363" t="s">
        <v>120</v>
      </c>
      <c r="L7" s="428"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28"/>
      <c r="E8" s="381"/>
      <c r="K8" s="363"/>
      <c r="L8" s="428"/>
      <c r="M8" s="381"/>
      <c r="S8" s="363"/>
      <c r="T8" s="381"/>
      <c r="Z8" s="363"/>
      <c r="AA8" s="381"/>
      <c r="AG8" s="363"/>
      <c r="AH8" s="381"/>
      <c r="AN8" s="363"/>
      <c r="AO8" s="381"/>
      <c r="AU8" s="363"/>
      <c r="AV8" s="381"/>
      <c r="BB8" s="363"/>
      <c r="BC8" s="381"/>
      <c r="BI8" s="363"/>
      <c r="BJ8" s="381"/>
      <c r="BP8" s="363"/>
      <c r="BQ8" s="381"/>
    </row>
    <row r="9" spans="1:74" x14ac:dyDescent="0.2">
      <c r="C9" s="363"/>
      <c r="D9" s="428"/>
      <c r="E9" s="381"/>
      <c r="K9" s="363"/>
      <c r="L9" s="428"/>
      <c r="M9" s="381"/>
      <c r="S9" s="363"/>
      <c r="T9" s="381"/>
      <c r="Z9" s="363"/>
      <c r="AA9" s="381"/>
      <c r="AG9" s="363"/>
      <c r="AH9" s="381"/>
      <c r="AN9" s="363"/>
      <c r="AO9" s="381"/>
      <c r="AU9" s="363"/>
      <c r="AV9" s="381"/>
      <c r="BB9" s="363"/>
      <c r="BC9" s="381"/>
      <c r="BI9" s="363"/>
      <c r="BJ9" s="381"/>
      <c r="BP9" s="363"/>
      <c r="BQ9" s="381"/>
    </row>
    <row r="10" spans="1:74" x14ac:dyDescent="0.2">
      <c r="C10" s="363"/>
      <c r="D10" s="428"/>
      <c r="E10" s="381"/>
      <c r="K10" s="363"/>
      <c r="L10" s="428"/>
      <c r="M10" s="381"/>
      <c r="S10" s="363"/>
      <c r="T10" s="381"/>
      <c r="Z10" s="363"/>
      <c r="AA10" s="381"/>
      <c r="AG10" s="363"/>
      <c r="AH10" s="381"/>
      <c r="AN10" s="363"/>
      <c r="AO10" s="381"/>
      <c r="AU10" s="363"/>
      <c r="AV10" s="381"/>
      <c r="BB10" s="363"/>
      <c r="BC10" s="381"/>
      <c r="BI10" s="363"/>
      <c r="BJ10" s="381"/>
      <c r="BP10" s="363"/>
      <c r="BQ10" s="381"/>
    </row>
    <row r="11" spans="1:74" x14ac:dyDescent="0.2">
      <c r="C11" s="363"/>
      <c r="D11" s="428"/>
      <c r="E11" s="381"/>
      <c r="K11" s="363"/>
      <c r="L11" s="428"/>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27"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3" customWidth="1"/>
    <col min="8" max="8" width="12.83203125" style="511" customWidth="1"/>
    <col min="9" max="9" width="6.1640625" style="482"/>
    <col min="10" max="12" width="6.1640625" style="482" customWidth="1"/>
    <col min="13" max="13" width="6.1640625" style="512" customWidth="1"/>
    <col min="14" max="82" width="6.1640625" style="482" customWidth="1"/>
    <col min="83" max="83" width="6.1640625" style="505" customWidth="1"/>
    <col min="84" max="86" width="11.83203125" customWidth="1"/>
    <col min="87" max="87" width="14.83203125" customWidth="1"/>
    <col min="88" max="88" width="11.83203125" style="500" customWidth="1"/>
    <col min="89" max="92" width="11.83203125" customWidth="1"/>
    <col min="93" max="93" width="14.83203125" customWidth="1"/>
    <col min="94" max="94" width="11.83203125" style="500" customWidth="1"/>
    <col min="95" max="98" width="11.83203125" customWidth="1"/>
    <col min="99" max="99" width="14.83203125" customWidth="1"/>
    <col min="100" max="100" width="11.83203125" style="500" customWidth="1"/>
    <col min="101" max="175" width="8.83203125" customWidth="1"/>
  </cols>
  <sheetData>
    <row r="1" spans="1:175" ht="31" customHeight="1" x14ac:dyDescent="0.2">
      <c r="A1" s="7" t="s">
        <v>84</v>
      </c>
      <c r="B1" s="7"/>
      <c r="C1" s="11"/>
      <c r="D1" s="11"/>
      <c r="E1" s="11"/>
      <c r="F1" s="19"/>
      <c r="G1" s="486"/>
      <c r="H1" s="506"/>
      <c r="I1" s="385" t="s">
        <v>1003</v>
      </c>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501"/>
      <c r="CF1" s="173" t="s">
        <v>1005</v>
      </c>
      <c r="CG1" s="173"/>
      <c r="CH1" s="442"/>
      <c r="CI1" s="51"/>
      <c r="CJ1" s="495"/>
      <c r="CK1" s="173"/>
      <c r="CL1" s="173"/>
      <c r="CM1" s="173"/>
      <c r="CN1" s="442"/>
      <c r="CO1" s="385"/>
      <c r="CP1" s="495"/>
      <c r="CQ1" s="173"/>
      <c r="CR1" s="173"/>
      <c r="CS1" s="173"/>
      <c r="CT1" s="442"/>
      <c r="CU1" s="51"/>
      <c r="CV1" s="495"/>
      <c r="CW1" s="173" t="s">
        <v>1002</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3"/>
      <c r="G2" s="487" t="s">
        <v>80</v>
      </c>
      <c r="H2" s="507"/>
      <c r="I2" s="386" t="s">
        <v>1015</v>
      </c>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502"/>
      <c r="CF2" s="174" t="s">
        <v>1011</v>
      </c>
      <c r="CG2" s="174"/>
      <c r="CH2" s="443"/>
      <c r="CI2" s="53"/>
      <c r="CJ2" s="496"/>
      <c r="CK2" s="174" t="s">
        <v>1007</v>
      </c>
      <c r="CL2" s="174"/>
      <c r="CM2" s="174"/>
      <c r="CN2" s="443"/>
      <c r="CO2" s="386"/>
      <c r="CP2" s="496"/>
      <c r="CQ2" s="174" t="s">
        <v>1006</v>
      </c>
      <c r="CR2" s="174"/>
      <c r="CS2" s="174"/>
      <c r="CT2" s="443"/>
      <c r="CU2" s="53"/>
      <c r="CV2" s="496"/>
      <c r="CW2" s="216" t="s">
        <v>1001</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4" t="s">
        <v>1101</v>
      </c>
      <c r="B3" s="465"/>
      <c r="C3" s="13"/>
      <c r="D3" s="13"/>
      <c r="E3" s="13"/>
      <c r="F3" s="473"/>
      <c r="G3" s="488"/>
      <c r="H3" s="507"/>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502"/>
      <c r="CF3" s="174"/>
      <c r="CG3" s="174"/>
      <c r="CH3" s="483" t="s">
        <v>1136</v>
      </c>
      <c r="CI3" s="484" t="s">
        <v>1134</v>
      </c>
      <c r="CJ3" s="496"/>
      <c r="CK3" s="174"/>
      <c r="CL3" s="174"/>
      <c r="CM3" s="174"/>
      <c r="CN3" s="483" t="s">
        <v>1136</v>
      </c>
      <c r="CO3" s="485" t="s">
        <v>1134</v>
      </c>
      <c r="CP3" s="496"/>
      <c r="CQ3" s="174"/>
      <c r="CR3" s="174"/>
      <c r="CS3" s="174"/>
      <c r="CT3" s="483" t="s">
        <v>1136</v>
      </c>
      <c r="CU3" s="484" t="s">
        <v>1134</v>
      </c>
      <c r="CV3" s="49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4"/>
      <c r="G4" s="489"/>
      <c r="H4" s="508"/>
      <c r="I4" s="477"/>
      <c r="J4" s="477"/>
      <c r="K4" s="477"/>
      <c r="L4" s="477"/>
      <c r="M4" s="477"/>
      <c r="N4" s="477"/>
      <c r="O4" s="477"/>
      <c r="P4" s="477"/>
      <c r="Q4" s="477"/>
      <c r="R4" s="477"/>
      <c r="S4" s="477"/>
      <c r="T4" s="477"/>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504"/>
      <c r="CF4" s="427"/>
      <c r="CG4" s="427"/>
      <c r="CH4" s="444"/>
      <c r="CI4" s="333"/>
      <c r="CJ4" s="497"/>
      <c r="CK4" s="427"/>
      <c r="CL4" s="427"/>
      <c r="CM4" s="427"/>
      <c r="CN4" s="444"/>
      <c r="CO4" s="438"/>
      <c r="CP4" s="497"/>
      <c r="CQ4" s="427"/>
      <c r="CR4" s="427"/>
      <c r="CS4" s="427"/>
      <c r="CT4" s="444"/>
      <c r="CU4" s="333"/>
      <c r="CV4" s="497"/>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66" t="s">
        <v>124</v>
      </c>
      <c r="B5" s="466" t="s">
        <v>124</v>
      </c>
      <c r="C5" s="466" t="s">
        <v>124</v>
      </c>
      <c r="D5" s="466" t="s">
        <v>124</v>
      </c>
      <c r="E5" s="466" t="s">
        <v>124</v>
      </c>
      <c r="F5" s="475" t="s">
        <v>124</v>
      </c>
      <c r="G5" s="490" t="s">
        <v>124</v>
      </c>
      <c r="H5" s="509" t="s">
        <v>124</v>
      </c>
      <c r="I5" s="478" t="s">
        <v>124</v>
      </c>
      <c r="J5" s="478" t="s">
        <v>124</v>
      </c>
      <c r="K5" s="478" t="s">
        <v>124</v>
      </c>
      <c r="L5" s="478" t="s">
        <v>124</v>
      </c>
      <c r="M5" s="478" t="s">
        <v>124</v>
      </c>
      <c r="N5" s="478" t="s">
        <v>124</v>
      </c>
      <c r="O5" s="478" t="s">
        <v>124</v>
      </c>
      <c r="P5" s="478" t="s">
        <v>124</v>
      </c>
      <c r="Q5" s="478" t="s">
        <v>124</v>
      </c>
      <c r="R5" s="478" t="s">
        <v>124</v>
      </c>
      <c r="S5" s="478" t="s">
        <v>124</v>
      </c>
      <c r="T5" s="478" t="s">
        <v>124</v>
      </c>
      <c r="U5" s="479" t="s">
        <v>124</v>
      </c>
      <c r="V5" s="479" t="s">
        <v>124</v>
      </c>
      <c r="W5" s="479" t="s">
        <v>124</v>
      </c>
      <c r="X5" s="479" t="s">
        <v>124</v>
      </c>
      <c r="Y5" s="479" t="s">
        <v>124</v>
      </c>
      <c r="Z5" s="479" t="s">
        <v>124</v>
      </c>
      <c r="AA5" s="479" t="s">
        <v>124</v>
      </c>
      <c r="AB5" s="479" t="s">
        <v>124</v>
      </c>
      <c r="AC5" s="479" t="s">
        <v>124</v>
      </c>
      <c r="AD5" s="479" t="s">
        <v>124</v>
      </c>
      <c r="AE5" s="479" t="s">
        <v>124</v>
      </c>
      <c r="AF5" s="479" t="s">
        <v>124</v>
      </c>
      <c r="AG5" s="479" t="s">
        <v>124</v>
      </c>
      <c r="AH5" s="479" t="s">
        <v>124</v>
      </c>
      <c r="AI5" s="479" t="s">
        <v>124</v>
      </c>
      <c r="AJ5" s="479" t="s">
        <v>124</v>
      </c>
      <c r="AK5" s="479" t="s">
        <v>124</v>
      </c>
      <c r="AL5" s="479" t="s">
        <v>124</v>
      </c>
      <c r="AM5" s="479" t="s">
        <v>124</v>
      </c>
      <c r="AN5" s="479" t="s">
        <v>124</v>
      </c>
      <c r="AO5" s="479" t="s">
        <v>124</v>
      </c>
      <c r="AP5" s="479" t="s">
        <v>124</v>
      </c>
      <c r="AQ5" s="479" t="s">
        <v>124</v>
      </c>
      <c r="AR5" s="479" t="s">
        <v>124</v>
      </c>
      <c r="AS5" s="479" t="s">
        <v>124</v>
      </c>
      <c r="AT5" s="479" t="s">
        <v>124</v>
      </c>
      <c r="AU5" s="479" t="s">
        <v>124</v>
      </c>
      <c r="AV5" s="479" t="s">
        <v>124</v>
      </c>
      <c r="AW5" s="479" t="s">
        <v>124</v>
      </c>
      <c r="AX5" s="479" t="s">
        <v>124</v>
      </c>
      <c r="AY5" s="479" t="s">
        <v>124</v>
      </c>
      <c r="AZ5" s="479" t="s">
        <v>124</v>
      </c>
      <c r="BA5" s="479" t="s">
        <v>124</v>
      </c>
      <c r="BB5" s="479" t="s">
        <v>124</v>
      </c>
      <c r="BC5" s="479" t="s">
        <v>124</v>
      </c>
      <c r="BD5" s="479" t="s">
        <v>124</v>
      </c>
      <c r="BE5" s="479" t="s">
        <v>124</v>
      </c>
      <c r="BF5" s="479" t="s">
        <v>124</v>
      </c>
      <c r="BG5" s="479" t="s">
        <v>124</v>
      </c>
      <c r="BH5" s="479" t="s">
        <v>124</v>
      </c>
      <c r="BI5" s="479" t="s">
        <v>124</v>
      </c>
      <c r="BJ5" s="479" t="s">
        <v>124</v>
      </c>
      <c r="BK5" s="479" t="s">
        <v>124</v>
      </c>
      <c r="BL5" s="479" t="s">
        <v>124</v>
      </c>
      <c r="BM5" s="479" t="s">
        <v>124</v>
      </c>
      <c r="BN5" s="479" t="s">
        <v>124</v>
      </c>
      <c r="BO5" s="479" t="s">
        <v>124</v>
      </c>
      <c r="BP5" s="479" t="s">
        <v>124</v>
      </c>
      <c r="BQ5" s="479" t="s">
        <v>124</v>
      </c>
      <c r="BR5" s="479" t="s">
        <v>124</v>
      </c>
      <c r="BS5" s="479" t="s">
        <v>124</v>
      </c>
      <c r="BT5" s="479" t="s">
        <v>124</v>
      </c>
      <c r="BU5" s="479" t="s">
        <v>124</v>
      </c>
      <c r="BV5" s="479" t="s">
        <v>124</v>
      </c>
      <c r="BW5" s="479" t="s">
        <v>124</v>
      </c>
      <c r="BX5" s="479" t="s">
        <v>124</v>
      </c>
      <c r="BY5" s="479" t="s">
        <v>124</v>
      </c>
      <c r="BZ5" s="479" t="s">
        <v>124</v>
      </c>
      <c r="CA5" s="479" t="s">
        <v>124</v>
      </c>
      <c r="CB5" s="479" t="s">
        <v>124</v>
      </c>
      <c r="CC5" s="479" t="s">
        <v>124</v>
      </c>
      <c r="CD5" s="479" t="s">
        <v>124</v>
      </c>
      <c r="CE5" s="513" t="s">
        <v>124</v>
      </c>
      <c r="CF5" s="467" t="s">
        <v>124</v>
      </c>
      <c r="CG5" s="467" t="s">
        <v>124</v>
      </c>
      <c r="CH5" s="469" t="s">
        <v>124</v>
      </c>
      <c r="CI5" s="468" t="s">
        <v>124</v>
      </c>
      <c r="CJ5" s="498" t="s">
        <v>137</v>
      </c>
      <c r="CK5" s="467" t="s">
        <v>124</v>
      </c>
      <c r="CL5" s="467" t="s">
        <v>124</v>
      </c>
      <c r="CM5" s="467" t="s">
        <v>124</v>
      </c>
      <c r="CN5" s="469" t="s">
        <v>124</v>
      </c>
      <c r="CO5" s="470" t="s">
        <v>124</v>
      </c>
      <c r="CP5" s="498" t="s">
        <v>137</v>
      </c>
      <c r="CQ5" s="467" t="s">
        <v>124</v>
      </c>
      <c r="CR5" s="467" t="s">
        <v>124</v>
      </c>
      <c r="CS5" s="467" t="s">
        <v>124</v>
      </c>
      <c r="CT5" s="469" t="s">
        <v>124</v>
      </c>
      <c r="CU5" s="468" t="s">
        <v>124</v>
      </c>
      <c r="CV5" s="498" t="s">
        <v>137</v>
      </c>
      <c r="CW5" s="471" t="s">
        <v>137</v>
      </c>
      <c r="CX5" s="471" t="s">
        <v>137</v>
      </c>
      <c r="CY5" s="471" t="s">
        <v>137</v>
      </c>
      <c r="CZ5" s="471" t="s">
        <v>137</v>
      </c>
      <c r="DA5" s="471" t="s">
        <v>137</v>
      </c>
      <c r="DB5" s="471" t="s">
        <v>137</v>
      </c>
      <c r="DC5" s="471" t="s">
        <v>137</v>
      </c>
      <c r="DD5" s="471" t="s">
        <v>137</v>
      </c>
      <c r="DE5" s="471" t="s">
        <v>137</v>
      </c>
      <c r="DF5" s="471" t="s">
        <v>137</v>
      </c>
      <c r="DG5" s="471" t="s">
        <v>137</v>
      </c>
      <c r="DH5" s="471" t="s">
        <v>137</v>
      </c>
      <c r="DI5" s="471" t="s">
        <v>137</v>
      </c>
      <c r="DJ5" s="471" t="s">
        <v>137</v>
      </c>
      <c r="DK5" s="471" t="s">
        <v>137</v>
      </c>
      <c r="DL5" s="471" t="s">
        <v>137</v>
      </c>
      <c r="DM5" s="471" t="s">
        <v>137</v>
      </c>
      <c r="DN5" s="471" t="s">
        <v>137</v>
      </c>
      <c r="DO5" s="471" t="s">
        <v>137</v>
      </c>
      <c r="DP5" s="471" t="s">
        <v>137</v>
      </c>
      <c r="DQ5" s="471" t="s">
        <v>137</v>
      </c>
      <c r="DR5" s="471" t="s">
        <v>137</v>
      </c>
      <c r="DS5" s="471" t="s">
        <v>137</v>
      </c>
      <c r="DT5" s="471" t="s">
        <v>137</v>
      </c>
      <c r="DU5" s="471" t="s">
        <v>137</v>
      </c>
      <c r="DV5" s="471" t="s">
        <v>137</v>
      </c>
      <c r="DW5" s="471" t="s">
        <v>137</v>
      </c>
      <c r="DX5" s="471" t="s">
        <v>137</v>
      </c>
      <c r="DY5" s="471" t="s">
        <v>137</v>
      </c>
      <c r="DZ5" s="471" t="s">
        <v>137</v>
      </c>
      <c r="EA5" s="471" t="s">
        <v>137</v>
      </c>
      <c r="EB5" s="471" t="s">
        <v>137</v>
      </c>
      <c r="EC5" s="471" t="s">
        <v>137</v>
      </c>
      <c r="ED5" s="471" t="s">
        <v>137</v>
      </c>
      <c r="EE5" s="471" t="s">
        <v>137</v>
      </c>
      <c r="EF5" s="471" t="s">
        <v>137</v>
      </c>
      <c r="EG5" s="471" t="s">
        <v>137</v>
      </c>
      <c r="EH5" s="471" t="s">
        <v>137</v>
      </c>
      <c r="EI5" s="471" t="s">
        <v>137</v>
      </c>
      <c r="EJ5" s="471" t="s">
        <v>137</v>
      </c>
      <c r="EK5" s="471" t="s">
        <v>137</v>
      </c>
      <c r="EL5" s="471" t="s">
        <v>137</v>
      </c>
      <c r="EM5" s="471" t="s">
        <v>137</v>
      </c>
      <c r="EN5" s="471" t="s">
        <v>137</v>
      </c>
      <c r="EO5" s="471" t="s">
        <v>137</v>
      </c>
      <c r="EP5" s="471" t="s">
        <v>137</v>
      </c>
      <c r="EQ5" s="471" t="s">
        <v>137</v>
      </c>
      <c r="ER5" s="471" t="s">
        <v>137</v>
      </c>
      <c r="ES5" s="471" t="s">
        <v>137</v>
      </c>
      <c r="ET5" s="471" t="s">
        <v>137</v>
      </c>
      <c r="EU5" s="471" t="s">
        <v>137</v>
      </c>
      <c r="EV5" s="471" t="s">
        <v>137</v>
      </c>
      <c r="EW5" s="471" t="s">
        <v>137</v>
      </c>
      <c r="EX5" s="471" t="s">
        <v>137</v>
      </c>
      <c r="EY5" s="471" t="s">
        <v>137</v>
      </c>
      <c r="EZ5" s="471" t="s">
        <v>137</v>
      </c>
      <c r="FA5" s="471" t="s">
        <v>137</v>
      </c>
      <c r="FB5" s="471" t="s">
        <v>137</v>
      </c>
      <c r="FC5" s="471" t="s">
        <v>137</v>
      </c>
      <c r="FD5" s="471" t="s">
        <v>137</v>
      </c>
      <c r="FE5" s="471" t="s">
        <v>137</v>
      </c>
      <c r="FF5" s="471" t="s">
        <v>137</v>
      </c>
      <c r="FG5" s="471" t="s">
        <v>137</v>
      </c>
      <c r="FH5" s="471" t="s">
        <v>137</v>
      </c>
      <c r="FI5" s="471" t="s">
        <v>137</v>
      </c>
      <c r="FJ5" s="471" t="s">
        <v>137</v>
      </c>
      <c r="FK5" s="471" t="s">
        <v>137</v>
      </c>
      <c r="FL5" s="471" t="s">
        <v>137</v>
      </c>
      <c r="FM5" s="471" t="s">
        <v>137</v>
      </c>
      <c r="FN5" s="471" t="s">
        <v>137</v>
      </c>
      <c r="FO5" s="471" t="s">
        <v>137</v>
      </c>
      <c r="FP5" s="471" t="s">
        <v>137</v>
      </c>
      <c r="FQ5" s="471" t="s">
        <v>137</v>
      </c>
      <c r="FR5" s="471" t="s">
        <v>137</v>
      </c>
      <c r="FS5" s="471" t="s">
        <v>137</v>
      </c>
    </row>
    <row r="6" spans="1:175" x14ac:dyDescent="0.2">
      <c r="A6" s="466" t="s">
        <v>233</v>
      </c>
      <c r="B6" s="466" t="s">
        <v>233</v>
      </c>
      <c r="C6" s="466" t="s">
        <v>233</v>
      </c>
      <c r="D6" s="466" t="s">
        <v>233</v>
      </c>
      <c r="E6" s="466" t="s">
        <v>233</v>
      </c>
      <c r="F6" s="475" t="s">
        <v>233</v>
      </c>
      <c r="G6" s="490" t="s">
        <v>119</v>
      </c>
      <c r="H6" s="509" t="s">
        <v>119</v>
      </c>
      <c r="I6" s="478" t="s">
        <v>232</v>
      </c>
      <c r="J6" s="478" t="s">
        <v>232</v>
      </c>
      <c r="K6" s="478" t="s">
        <v>232</v>
      </c>
      <c r="L6" s="478" t="s">
        <v>232</v>
      </c>
      <c r="M6" s="478" t="s">
        <v>232</v>
      </c>
      <c r="N6" s="478" t="s">
        <v>232</v>
      </c>
      <c r="O6" s="478" t="s">
        <v>232</v>
      </c>
      <c r="P6" s="478" t="s">
        <v>232</v>
      </c>
      <c r="Q6" s="478" t="s">
        <v>232</v>
      </c>
      <c r="R6" s="478" t="s">
        <v>232</v>
      </c>
      <c r="S6" s="478" t="s">
        <v>232</v>
      </c>
      <c r="T6" s="478" t="s">
        <v>232</v>
      </c>
      <c r="U6" s="479" t="s">
        <v>232</v>
      </c>
      <c r="V6" s="479" t="s">
        <v>232</v>
      </c>
      <c r="W6" s="479" t="s">
        <v>232</v>
      </c>
      <c r="X6" s="479" t="s">
        <v>232</v>
      </c>
      <c r="Y6" s="479" t="s">
        <v>232</v>
      </c>
      <c r="Z6" s="479" t="s">
        <v>232</v>
      </c>
      <c r="AA6" s="479" t="s">
        <v>232</v>
      </c>
      <c r="AB6" s="479" t="s">
        <v>232</v>
      </c>
      <c r="AC6" s="479" t="s">
        <v>232</v>
      </c>
      <c r="AD6" s="479" t="s">
        <v>232</v>
      </c>
      <c r="AE6" s="479" t="s">
        <v>232</v>
      </c>
      <c r="AF6" s="479" t="s">
        <v>232</v>
      </c>
      <c r="AG6" s="479" t="s">
        <v>232</v>
      </c>
      <c r="AH6" s="479" t="s">
        <v>232</v>
      </c>
      <c r="AI6" s="479" t="s">
        <v>232</v>
      </c>
      <c r="AJ6" s="479" t="s">
        <v>232</v>
      </c>
      <c r="AK6" s="479" t="s">
        <v>232</v>
      </c>
      <c r="AL6" s="479" t="s">
        <v>232</v>
      </c>
      <c r="AM6" s="479" t="s">
        <v>232</v>
      </c>
      <c r="AN6" s="479" t="s">
        <v>232</v>
      </c>
      <c r="AO6" s="479" t="s">
        <v>232</v>
      </c>
      <c r="AP6" s="479" t="s">
        <v>232</v>
      </c>
      <c r="AQ6" s="479" t="s">
        <v>232</v>
      </c>
      <c r="AR6" s="479" t="s">
        <v>232</v>
      </c>
      <c r="AS6" s="479" t="s">
        <v>232</v>
      </c>
      <c r="AT6" s="479" t="s">
        <v>232</v>
      </c>
      <c r="AU6" s="479" t="s">
        <v>232</v>
      </c>
      <c r="AV6" s="479" t="s">
        <v>232</v>
      </c>
      <c r="AW6" s="479" t="s">
        <v>232</v>
      </c>
      <c r="AX6" s="479" t="s">
        <v>232</v>
      </c>
      <c r="AY6" s="479" t="s">
        <v>232</v>
      </c>
      <c r="AZ6" s="479" t="s">
        <v>232</v>
      </c>
      <c r="BA6" s="479" t="s">
        <v>232</v>
      </c>
      <c r="BB6" s="479" t="s">
        <v>232</v>
      </c>
      <c r="BC6" s="479" t="s">
        <v>232</v>
      </c>
      <c r="BD6" s="479" t="s">
        <v>232</v>
      </c>
      <c r="BE6" s="479" t="s">
        <v>232</v>
      </c>
      <c r="BF6" s="479" t="s">
        <v>232</v>
      </c>
      <c r="BG6" s="479" t="s">
        <v>232</v>
      </c>
      <c r="BH6" s="479" t="s">
        <v>232</v>
      </c>
      <c r="BI6" s="479" t="s">
        <v>232</v>
      </c>
      <c r="BJ6" s="479" t="s">
        <v>232</v>
      </c>
      <c r="BK6" s="479" t="s">
        <v>232</v>
      </c>
      <c r="BL6" s="479" t="s">
        <v>232</v>
      </c>
      <c r="BM6" s="479" t="s">
        <v>232</v>
      </c>
      <c r="BN6" s="479" t="s">
        <v>232</v>
      </c>
      <c r="BO6" s="479" t="s">
        <v>232</v>
      </c>
      <c r="BP6" s="479" t="s">
        <v>232</v>
      </c>
      <c r="BQ6" s="479" t="s">
        <v>232</v>
      </c>
      <c r="BR6" s="479" t="s">
        <v>232</v>
      </c>
      <c r="BS6" s="479" t="s">
        <v>232</v>
      </c>
      <c r="BT6" s="479" t="s">
        <v>232</v>
      </c>
      <c r="BU6" s="479" t="s">
        <v>232</v>
      </c>
      <c r="BV6" s="479" t="s">
        <v>232</v>
      </c>
      <c r="BW6" s="479" t="s">
        <v>232</v>
      </c>
      <c r="BX6" s="479" t="s">
        <v>232</v>
      </c>
      <c r="BY6" s="479" t="s">
        <v>232</v>
      </c>
      <c r="BZ6" s="479" t="s">
        <v>232</v>
      </c>
      <c r="CA6" s="479" t="s">
        <v>232</v>
      </c>
      <c r="CB6" s="479" t="s">
        <v>232</v>
      </c>
      <c r="CC6" s="479" t="s">
        <v>232</v>
      </c>
      <c r="CD6" s="479" t="s">
        <v>232</v>
      </c>
      <c r="CE6" s="513" t="s">
        <v>232</v>
      </c>
      <c r="CF6" s="467" t="s">
        <v>119</v>
      </c>
      <c r="CG6" s="467" t="s">
        <v>119</v>
      </c>
      <c r="CH6" s="469" t="s">
        <v>140</v>
      </c>
      <c r="CI6" s="468" t="s">
        <v>140</v>
      </c>
      <c r="CJ6" s="498" t="s">
        <v>118</v>
      </c>
      <c r="CK6" s="467" t="s">
        <v>119</v>
      </c>
      <c r="CL6" s="467" t="s">
        <v>119</v>
      </c>
      <c r="CM6" s="467" t="s">
        <v>119</v>
      </c>
      <c r="CN6" s="469" t="s">
        <v>140</v>
      </c>
      <c r="CO6" s="470" t="s">
        <v>140</v>
      </c>
      <c r="CP6" s="498" t="s">
        <v>118</v>
      </c>
      <c r="CQ6" s="467" t="s">
        <v>119</v>
      </c>
      <c r="CR6" s="467" t="s">
        <v>119</v>
      </c>
      <c r="CS6" s="467" t="s">
        <v>119</v>
      </c>
      <c r="CT6" s="469" t="s">
        <v>140</v>
      </c>
      <c r="CU6" s="468" t="s">
        <v>140</v>
      </c>
      <c r="CV6" s="498" t="s">
        <v>118</v>
      </c>
      <c r="CW6" s="471" t="s">
        <v>118</v>
      </c>
      <c r="CX6" s="471" t="s">
        <v>118</v>
      </c>
      <c r="CY6" s="471" t="s">
        <v>118</v>
      </c>
      <c r="CZ6" s="471" t="s">
        <v>118</v>
      </c>
      <c r="DA6" s="471" t="s">
        <v>118</v>
      </c>
      <c r="DB6" s="471" t="s">
        <v>118</v>
      </c>
      <c r="DC6" s="471" t="s">
        <v>118</v>
      </c>
      <c r="DD6" s="471" t="s">
        <v>118</v>
      </c>
      <c r="DE6" s="471" t="s">
        <v>118</v>
      </c>
      <c r="DF6" s="471" t="s">
        <v>118</v>
      </c>
      <c r="DG6" s="471" t="s">
        <v>118</v>
      </c>
      <c r="DH6" s="471" t="s">
        <v>118</v>
      </c>
      <c r="DI6" s="471" t="s">
        <v>118</v>
      </c>
      <c r="DJ6" s="471" t="s">
        <v>118</v>
      </c>
      <c r="DK6" s="471" t="s">
        <v>118</v>
      </c>
      <c r="DL6" s="471" t="s">
        <v>118</v>
      </c>
      <c r="DM6" s="471" t="s">
        <v>118</v>
      </c>
      <c r="DN6" s="471" t="s">
        <v>118</v>
      </c>
      <c r="DO6" s="471" t="s">
        <v>118</v>
      </c>
      <c r="DP6" s="471" t="s">
        <v>118</v>
      </c>
      <c r="DQ6" s="471" t="s">
        <v>118</v>
      </c>
      <c r="DR6" s="471" t="s">
        <v>118</v>
      </c>
      <c r="DS6" s="471" t="s">
        <v>118</v>
      </c>
      <c r="DT6" s="471" t="s">
        <v>118</v>
      </c>
      <c r="DU6" s="471" t="s">
        <v>118</v>
      </c>
      <c r="DV6" s="471" t="s">
        <v>118</v>
      </c>
      <c r="DW6" s="471" t="s">
        <v>118</v>
      </c>
      <c r="DX6" s="471" t="s">
        <v>118</v>
      </c>
      <c r="DY6" s="471" t="s">
        <v>118</v>
      </c>
      <c r="DZ6" s="471" t="s">
        <v>118</v>
      </c>
      <c r="EA6" s="471" t="s">
        <v>118</v>
      </c>
      <c r="EB6" s="471" t="s">
        <v>118</v>
      </c>
      <c r="EC6" s="471" t="s">
        <v>118</v>
      </c>
      <c r="ED6" s="471" t="s">
        <v>118</v>
      </c>
      <c r="EE6" s="471" t="s">
        <v>118</v>
      </c>
      <c r="EF6" s="471" t="s">
        <v>118</v>
      </c>
      <c r="EG6" s="471" t="s">
        <v>118</v>
      </c>
      <c r="EH6" s="471" t="s">
        <v>118</v>
      </c>
      <c r="EI6" s="471" t="s">
        <v>118</v>
      </c>
      <c r="EJ6" s="471" t="s">
        <v>118</v>
      </c>
      <c r="EK6" s="471" t="s">
        <v>118</v>
      </c>
      <c r="EL6" s="471" t="s">
        <v>118</v>
      </c>
      <c r="EM6" s="471" t="s">
        <v>118</v>
      </c>
      <c r="EN6" s="471" t="s">
        <v>118</v>
      </c>
      <c r="EO6" s="471" t="s">
        <v>118</v>
      </c>
      <c r="EP6" s="471" t="s">
        <v>118</v>
      </c>
      <c r="EQ6" s="471" t="s">
        <v>118</v>
      </c>
      <c r="ER6" s="471" t="s">
        <v>118</v>
      </c>
      <c r="ES6" s="471" t="s">
        <v>118</v>
      </c>
      <c r="ET6" s="471" t="s">
        <v>118</v>
      </c>
      <c r="EU6" s="471" t="s">
        <v>118</v>
      </c>
      <c r="EV6" s="471" t="s">
        <v>118</v>
      </c>
      <c r="EW6" s="471" t="s">
        <v>118</v>
      </c>
      <c r="EX6" s="471" t="s">
        <v>118</v>
      </c>
      <c r="EY6" s="471" t="s">
        <v>118</v>
      </c>
      <c r="EZ6" s="471" t="s">
        <v>118</v>
      </c>
      <c r="FA6" s="471" t="s">
        <v>118</v>
      </c>
      <c r="FB6" s="471" t="s">
        <v>118</v>
      </c>
      <c r="FC6" s="471" t="s">
        <v>118</v>
      </c>
      <c r="FD6" s="471" t="s">
        <v>118</v>
      </c>
      <c r="FE6" s="471" t="s">
        <v>118</v>
      </c>
      <c r="FF6" s="471" t="s">
        <v>118</v>
      </c>
      <c r="FG6" s="471" t="s">
        <v>118</v>
      </c>
      <c r="FH6" s="471" t="s">
        <v>118</v>
      </c>
      <c r="FI6" s="471" t="s">
        <v>118</v>
      </c>
      <c r="FJ6" s="471" t="s">
        <v>118</v>
      </c>
      <c r="FK6" s="471" t="s">
        <v>118</v>
      </c>
      <c r="FL6" s="471" t="s">
        <v>118</v>
      </c>
      <c r="FM6" s="471" t="s">
        <v>118</v>
      </c>
      <c r="FN6" s="471" t="s">
        <v>118</v>
      </c>
      <c r="FO6" s="471" t="s">
        <v>118</v>
      </c>
      <c r="FP6" s="471" t="s">
        <v>118</v>
      </c>
      <c r="FQ6" s="471" t="s">
        <v>118</v>
      </c>
      <c r="FR6" s="471" t="s">
        <v>118</v>
      </c>
      <c r="FS6" s="471" t="s">
        <v>118</v>
      </c>
    </row>
    <row r="7" spans="1:175" x14ac:dyDescent="0.2">
      <c r="A7" s="466" t="s">
        <v>136</v>
      </c>
      <c r="B7" s="466" t="s">
        <v>136</v>
      </c>
      <c r="C7" s="466" t="s">
        <v>136</v>
      </c>
      <c r="D7" s="466" t="s">
        <v>136</v>
      </c>
      <c r="E7" s="466" t="s">
        <v>136</v>
      </c>
      <c r="F7" s="475" t="s">
        <v>136</v>
      </c>
      <c r="G7" s="490" t="s">
        <v>120</v>
      </c>
      <c r="H7" s="509" t="s">
        <v>120</v>
      </c>
      <c r="I7" s="478" t="s">
        <v>121</v>
      </c>
      <c r="J7" s="478" t="s">
        <v>121</v>
      </c>
      <c r="K7" s="478" t="s">
        <v>121</v>
      </c>
      <c r="L7" s="478" t="s">
        <v>121</v>
      </c>
      <c r="M7" s="478" t="s">
        <v>121</v>
      </c>
      <c r="N7" s="478" t="s">
        <v>121</v>
      </c>
      <c r="O7" s="478" t="s">
        <v>121</v>
      </c>
      <c r="P7" s="478" t="s">
        <v>121</v>
      </c>
      <c r="Q7" s="478" t="s">
        <v>121</v>
      </c>
      <c r="R7" s="478" t="s">
        <v>121</v>
      </c>
      <c r="S7" s="478" t="s">
        <v>121</v>
      </c>
      <c r="T7" s="478" t="s">
        <v>121</v>
      </c>
      <c r="U7" s="479" t="s">
        <v>121</v>
      </c>
      <c r="V7" s="479" t="s">
        <v>121</v>
      </c>
      <c r="W7" s="479" t="s">
        <v>121</v>
      </c>
      <c r="X7" s="479" t="s">
        <v>121</v>
      </c>
      <c r="Y7" s="479" t="s">
        <v>121</v>
      </c>
      <c r="Z7" s="479" t="s">
        <v>121</v>
      </c>
      <c r="AA7" s="479" t="s">
        <v>121</v>
      </c>
      <c r="AB7" s="479" t="s">
        <v>121</v>
      </c>
      <c r="AC7" s="479" t="s">
        <v>121</v>
      </c>
      <c r="AD7" s="479" t="s">
        <v>121</v>
      </c>
      <c r="AE7" s="479" t="s">
        <v>121</v>
      </c>
      <c r="AF7" s="479" t="s">
        <v>121</v>
      </c>
      <c r="AG7" s="479" t="s">
        <v>121</v>
      </c>
      <c r="AH7" s="479" t="s">
        <v>121</v>
      </c>
      <c r="AI7" s="479" t="s">
        <v>121</v>
      </c>
      <c r="AJ7" s="479" t="s">
        <v>121</v>
      </c>
      <c r="AK7" s="479" t="s">
        <v>121</v>
      </c>
      <c r="AL7" s="479" t="s">
        <v>121</v>
      </c>
      <c r="AM7" s="479" t="s">
        <v>121</v>
      </c>
      <c r="AN7" s="479" t="s">
        <v>121</v>
      </c>
      <c r="AO7" s="479" t="s">
        <v>121</v>
      </c>
      <c r="AP7" s="479" t="s">
        <v>121</v>
      </c>
      <c r="AQ7" s="479" t="s">
        <v>121</v>
      </c>
      <c r="AR7" s="479" t="s">
        <v>121</v>
      </c>
      <c r="AS7" s="479" t="s">
        <v>121</v>
      </c>
      <c r="AT7" s="479" t="s">
        <v>121</v>
      </c>
      <c r="AU7" s="479" t="s">
        <v>121</v>
      </c>
      <c r="AV7" s="479" t="s">
        <v>121</v>
      </c>
      <c r="AW7" s="479" t="s">
        <v>121</v>
      </c>
      <c r="AX7" s="479" t="s">
        <v>121</v>
      </c>
      <c r="AY7" s="479" t="s">
        <v>121</v>
      </c>
      <c r="AZ7" s="479" t="s">
        <v>121</v>
      </c>
      <c r="BA7" s="479" t="s">
        <v>121</v>
      </c>
      <c r="BB7" s="479" t="s">
        <v>121</v>
      </c>
      <c r="BC7" s="479" t="s">
        <v>121</v>
      </c>
      <c r="BD7" s="479" t="s">
        <v>121</v>
      </c>
      <c r="BE7" s="479" t="s">
        <v>121</v>
      </c>
      <c r="BF7" s="479" t="s">
        <v>121</v>
      </c>
      <c r="BG7" s="479" t="s">
        <v>121</v>
      </c>
      <c r="BH7" s="479" t="s">
        <v>121</v>
      </c>
      <c r="BI7" s="479" t="s">
        <v>121</v>
      </c>
      <c r="BJ7" s="479" t="s">
        <v>121</v>
      </c>
      <c r="BK7" s="479" t="s">
        <v>121</v>
      </c>
      <c r="BL7" s="479" t="s">
        <v>121</v>
      </c>
      <c r="BM7" s="479" t="s">
        <v>121</v>
      </c>
      <c r="BN7" s="479" t="s">
        <v>121</v>
      </c>
      <c r="BO7" s="479" t="s">
        <v>121</v>
      </c>
      <c r="BP7" s="479" t="s">
        <v>121</v>
      </c>
      <c r="BQ7" s="479" t="s">
        <v>121</v>
      </c>
      <c r="BR7" s="479" t="s">
        <v>121</v>
      </c>
      <c r="BS7" s="479" t="s">
        <v>121</v>
      </c>
      <c r="BT7" s="479" t="s">
        <v>121</v>
      </c>
      <c r="BU7" s="479" t="s">
        <v>121</v>
      </c>
      <c r="BV7" s="479" t="s">
        <v>121</v>
      </c>
      <c r="BW7" s="479" t="s">
        <v>121</v>
      </c>
      <c r="BX7" s="479" t="s">
        <v>121</v>
      </c>
      <c r="BY7" s="479" t="s">
        <v>121</v>
      </c>
      <c r="BZ7" s="479" t="s">
        <v>121</v>
      </c>
      <c r="CA7" s="479" t="s">
        <v>121</v>
      </c>
      <c r="CB7" s="479" t="s">
        <v>121</v>
      </c>
      <c r="CC7" s="479" t="s">
        <v>121</v>
      </c>
      <c r="CD7" s="479" t="s">
        <v>121</v>
      </c>
      <c r="CE7" s="513" t="s">
        <v>121</v>
      </c>
      <c r="CF7" s="467" t="s">
        <v>120</v>
      </c>
      <c r="CG7" s="467" t="s">
        <v>120</v>
      </c>
      <c r="CH7" s="469" t="s">
        <v>136</v>
      </c>
      <c r="CI7" s="468" t="s">
        <v>121</v>
      </c>
      <c r="CJ7" s="498" t="s">
        <v>120</v>
      </c>
      <c r="CK7" s="467" t="s">
        <v>120</v>
      </c>
      <c r="CL7" s="467" t="s">
        <v>120</v>
      </c>
      <c r="CM7" s="467" t="s">
        <v>120</v>
      </c>
      <c r="CN7" s="469" t="s">
        <v>136</v>
      </c>
      <c r="CO7" s="470" t="s">
        <v>121</v>
      </c>
      <c r="CP7" s="498" t="s">
        <v>120</v>
      </c>
      <c r="CQ7" s="467" t="s">
        <v>120</v>
      </c>
      <c r="CR7" s="467" t="s">
        <v>120</v>
      </c>
      <c r="CS7" s="467" t="s">
        <v>120</v>
      </c>
      <c r="CT7" s="469" t="s">
        <v>136</v>
      </c>
      <c r="CU7" s="468" t="s">
        <v>121</v>
      </c>
      <c r="CV7" s="498" t="s">
        <v>120</v>
      </c>
      <c r="CW7" s="471" t="s">
        <v>120</v>
      </c>
      <c r="CX7" s="471" t="s">
        <v>120</v>
      </c>
      <c r="CY7" s="471" t="s">
        <v>120</v>
      </c>
      <c r="CZ7" s="471" t="s">
        <v>120</v>
      </c>
      <c r="DA7" s="471" t="s">
        <v>120</v>
      </c>
      <c r="DB7" s="471" t="s">
        <v>120</v>
      </c>
      <c r="DC7" s="471" t="s">
        <v>120</v>
      </c>
      <c r="DD7" s="471" t="s">
        <v>120</v>
      </c>
      <c r="DE7" s="471" t="s">
        <v>120</v>
      </c>
      <c r="DF7" s="471" t="s">
        <v>120</v>
      </c>
      <c r="DG7" s="471" t="s">
        <v>120</v>
      </c>
      <c r="DH7" s="471" t="s">
        <v>120</v>
      </c>
      <c r="DI7" s="471" t="s">
        <v>120</v>
      </c>
      <c r="DJ7" s="471" t="s">
        <v>120</v>
      </c>
      <c r="DK7" s="471" t="s">
        <v>120</v>
      </c>
      <c r="DL7" s="471" t="s">
        <v>120</v>
      </c>
      <c r="DM7" s="471" t="s">
        <v>120</v>
      </c>
      <c r="DN7" s="471" t="s">
        <v>120</v>
      </c>
      <c r="DO7" s="471" t="s">
        <v>120</v>
      </c>
      <c r="DP7" s="471" t="s">
        <v>120</v>
      </c>
      <c r="DQ7" s="471" t="s">
        <v>120</v>
      </c>
      <c r="DR7" s="471" t="s">
        <v>120</v>
      </c>
      <c r="DS7" s="471" t="s">
        <v>120</v>
      </c>
      <c r="DT7" s="471" t="s">
        <v>120</v>
      </c>
      <c r="DU7" s="471" t="s">
        <v>120</v>
      </c>
      <c r="DV7" s="471" t="s">
        <v>120</v>
      </c>
      <c r="DW7" s="471" t="s">
        <v>120</v>
      </c>
      <c r="DX7" s="471" t="s">
        <v>120</v>
      </c>
      <c r="DY7" s="471" t="s">
        <v>120</v>
      </c>
      <c r="DZ7" s="471" t="s">
        <v>120</v>
      </c>
      <c r="EA7" s="471" t="s">
        <v>120</v>
      </c>
      <c r="EB7" s="471" t="s">
        <v>120</v>
      </c>
      <c r="EC7" s="471" t="s">
        <v>120</v>
      </c>
      <c r="ED7" s="471" t="s">
        <v>120</v>
      </c>
      <c r="EE7" s="471" t="s">
        <v>120</v>
      </c>
      <c r="EF7" s="471" t="s">
        <v>120</v>
      </c>
      <c r="EG7" s="471" t="s">
        <v>120</v>
      </c>
      <c r="EH7" s="471" t="s">
        <v>120</v>
      </c>
      <c r="EI7" s="471" t="s">
        <v>120</v>
      </c>
      <c r="EJ7" s="471" t="s">
        <v>120</v>
      </c>
      <c r="EK7" s="471" t="s">
        <v>120</v>
      </c>
      <c r="EL7" s="471" t="s">
        <v>120</v>
      </c>
      <c r="EM7" s="471" t="s">
        <v>120</v>
      </c>
      <c r="EN7" s="471" t="s">
        <v>120</v>
      </c>
      <c r="EO7" s="471" t="s">
        <v>120</v>
      </c>
      <c r="EP7" s="471" t="s">
        <v>120</v>
      </c>
      <c r="EQ7" s="471" t="s">
        <v>120</v>
      </c>
      <c r="ER7" s="471" t="s">
        <v>120</v>
      </c>
      <c r="ES7" s="471" t="s">
        <v>120</v>
      </c>
      <c r="ET7" s="471" t="s">
        <v>120</v>
      </c>
      <c r="EU7" s="471" t="s">
        <v>120</v>
      </c>
      <c r="EV7" s="471" t="s">
        <v>120</v>
      </c>
      <c r="EW7" s="471" t="s">
        <v>120</v>
      </c>
      <c r="EX7" s="471" t="s">
        <v>120</v>
      </c>
      <c r="EY7" s="471" t="s">
        <v>120</v>
      </c>
      <c r="EZ7" s="471" t="s">
        <v>120</v>
      </c>
      <c r="FA7" s="471" t="s">
        <v>120</v>
      </c>
      <c r="FB7" s="471" t="s">
        <v>120</v>
      </c>
      <c r="FC7" s="471" t="s">
        <v>120</v>
      </c>
      <c r="FD7" s="471" t="s">
        <v>120</v>
      </c>
      <c r="FE7" s="471" t="s">
        <v>120</v>
      </c>
      <c r="FF7" s="471" t="s">
        <v>120</v>
      </c>
      <c r="FG7" s="471" t="s">
        <v>120</v>
      </c>
      <c r="FH7" s="471" t="s">
        <v>120</v>
      </c>
      <c r="FI7" s="471" t="s">
        <v>120</v>
      </c>
      <c r="FJ7" s="471" t="s">
        <v>120</v>
      </c>
      <c r="FK7" s="471" t="s">
        <v>120</v>
      </c>
      <c r="FL7" s="471" t="s">
        <v>120</v>
      </c>
      <c r="FM7" s="471" t="s">
        <v>120</v>
      </c>
      <c r="FN7" s="471" t="s">
        <v>120</v>
      </c>
      <c r="FO7" s="471" t="s">
        <v>120</v>
      </c>
      <c r="FP7" s="471" t="s">
        <v>120</v>
      </c>
      <c r="FQ7" s="471" t="s">
        <v>120</v>
      </c>
      <c r="FR7" s="471" t="s">
        <v>120</v>
      </c>
      <c r="FS7" s="471" t="s">
        <v>120</v>
      </c>
    </row>
    <row r="8" spans="1:175" x14ac:dyDescent="0.2">
      <c r="A8" s="466" t="s">
        <v>1004</v>
      </c>
      <c r="B8" s="466" t="s">
        <v>1004</v>
      </c>
      <c r="C8" s="466" t="s">
        <v>1004</v>
      </c>
      <c r="D8" s="466" t="s">
        <v>1004</v>
      </c>
      <c r="E8" s="472" t="s">
        <v>1004</v>
      </c>
      <c r="F8" s="475" t="s">
        <v>1004</v>
      </c>
      <c r="G8" s="490" t="s">
        <v>1004</v>
      </c>
      <c r="H8" s="509" t="s">
        <v>1004</v>
      </c>
      <c r="I8" s="478" t="s">
        <v>1004</v>
      </c>
      <c r="J8" s="478" t="s">
        <v>1004</v>
      </c>
      <c r="K8" s="478" t="s">
        <v>1004</v>
      </c>
      <c r="L8" s="478" t="s">
        <v>1004</v>
      </c>
      <c r="M8" s="478" t="s">
        <v>1004</v>
      </c>
      <c r="N8" s="478" t="s">
        <v>1004</v>
      </c>
      <c r="O8" s="478" t="s">
        <v>1004</v>
      </c>
      <c r="P8" s="478" t="s">
        <v>1004</v>
      </c>
      <c r="Q8" s="478" t="s">
        <v>1004</v>
      </c>
      <c r="R8" s="478" t="s">
        <v>1004</v>
      </c>
      <c r="S8" s="478" t="s">
        <v>1004</v>
      </c>
      <c r="T8" s="478" t="s">
        <v>1004</v>
      </c>
      <c r="U8" s="479" t="s">
        <v>1004</v>
      </c>
      <c r="V8" s="479" t="s">
        <v>1004</v>
      </c>
      <c r="W8" s="479" t="s">
        <v>1004</v>
      </c>
      <c r="X8" s="479" t="s">
        <v>1004</v>
      </c>
      <c r="Y8" s="479" t="s">
        <v>1004</v>
      </c>
      <c r="Z8" s="479" t="s">
        <v>1004</v>
      </c>
      <c r="AA8" s="479" t="s">
        <v>1004</v>
      </c>
      <c r="AB8" s="479" t="s">
        <v>1004</v>
      </c>
      <c r="AC8" s="479" t="s">
        <v>1004</v>
      </c>
      <c r="AD8" s="479" t="s">
        <v>1004</v>
      </c>
      <c r="AE8" s="479" t="s">
        <v>1004</v>
      </c>
      <c r="AF8" s="479" t="s">
        <v>1004</v>
      </c>
      <c r="AG8" s="479" t="s">
        <v>1004</v>
      </c>
      <c r="AH8" s="479" t="s">
        <v>1004</v>
      </c>
      <c r="AI8" s="479" t="s">
        <v>1004</v>
      </c>
      <c r="AJ8" s="479" t="s">
        <v>1004</v>
      </c>
      <c r="AK8" s="479" t="s">
        <v>1004</v>
      </c>
      <c r="AL8" s="479" t="s">
        <v>1004</v>
      </c>
      <c r="AM8" s="479" t="s">
        <v>1004</v>
      </c>
      <c r="AN8" s="479" t="s">
        <v>1004</v>
      </c>
      <c r="AO8" s="479" t="s">
        <v>1004</v>
      </c>
      <c r="AP8" s="479" t="s">
        <v>1004</v>
      </c>
      <c r="AQ8" s="479" t="s">
        <v>1004</v>
      </c>
      <c r="AR8" s="479" t="s">
        <v>1004</v>
      </c>
      <c r="AS8" s="479" t="s">
        <v>1004</v>
      </c>
      <c r="AT8" s="479" t="s">
        <v>1004</v>
      </c>
      <c r="AU8" s="479" t="s">
        <v>1004</v>
      </c>
      <c r="AV8" s="479" t="s">
        <v>1004</v>
      </c>
      <c r="AW8" s="479" t="s">
        <v>1004</v>
      </c>
      <c r="AX8" s="479" t="s">
        <v>1004</v>
      </c>
      <c r="AY8" s="479" t="s">
        <v>1004</v>
      </c>
      <c r="AZ8" s="479" t="s">
        <v>1004</v>
      </c>
      <c r="BA8" s="479" t="s">
        <v>1004</v>
      </c>
      <c r="BB8" s="479" t="s">
        <v>1004</v>
      </c>
      <c r="BC8" s="479" t="s">
        <v>1004</v>
      </c>
      <c r="BD8" s="479" t="s">
        <v>1004</v>
      </c>
      <c r="BE8" s="479" t="s">
        <v>1004</v>
      </c>
      <c r="BF8" s="479" t="s">
        <v>1004</v>
      </c>
      <c r="BG8" s="479" t="s">
        <v>1004</v>
      </c>
      <c r="BH8" s="479" t="s">
        <v>1004</v>
      </c>
      <c r="BI8" s="479" t="s">
        <v>1004</v>
      </c>
      <c r="BJ8" s="479" t="s">
        <v>1004</v>
      </c>
      <c r="BK8" s="479" t="s">
        <v>1004</v>
      </c>
      <c r="BL8" s="479" t="s">
        <v>1004</v>
      </c>
      <c r="BM8" s="479" t="s">
        <v>1004</v>
      </c>
      <c r="BN8" s="479" t="s">
        <v>1004</v>
      </c>
      <c r="BO8" s="479" t="s">
        <v>1004</v>
      </c>
      <c r="BP8" s="479" t="s">
        <v>1004</v>
      </c>
      <c r="BQ8" s="479" t="s">
        <v>1004</v>
      </c>
      <c r="BR8" s="479" t="s">
        <v>1004</v>
      </c>
      <c r="BS8" s="479" t="s">
        <v>1004</v>
      </c>
      <c r="BT8" s="479" t="s">
        <v>1004</v>
      </c>
      <c r="BU8" s="479" t="s">
        <v>1004</v>
      </c>
      <c r="BV8" s="479" t="s">
        <v>1004</v>
      </c>
      <c r="BW8" s="479" t="s">
        <v>1004</v>
      </c>
      <c r="BX8" s="479" t="s">
        <v>1004</v>
      </c>
      <c r="BY8" s="479" t="s">
        <v>1004</v>
      </c>
      <c r="BZ8" s="479" t="s">
        <v>1004</v>
      </c>
      <c r="CA8" s="479" t="s">
        <v>1004</v>
      </c>
      <c r="CB8" s="479" t="s">
        <v>1004</v>
      </c>
      <c r="CC8" s="479" t="s">
        <v>1004</v>
      </c>
      <c r="CD8" s="479" t="s">
        <v>1004</v>
      </c>
      <c r="CE8" s="513" t="s">
        <v>1004</v>
      </c>
      <c r="CF8" s="467" t="s">
        <v>1004</v>
      </c>
      <c r="CG8" s="467" t="s">
        <v>1004</v>
      </c>
      <c r="CH8" s="469" t="s">
        <v>1004</v>
      </c>
      <c r="CI8" s="468" t="s">
        <v>1004</v>
      </c>
      <c r="CJ8" s="498" t="s">
        <v>1004</v>
      </c>
      <c r="CK8" s="467" t="s">
        <v>1004</v>
      </c>
      <c r="CL8" s="467" t="s">
        <v>1004</v>
      </c>
      <c r="CM8" s="467" t="s">
        <v>1004</v>
      </c>
      <c r="CN8" s="469" t="s">
        <v>1004</v>
      </c>
      <c r="CO8" s="470" t="s">
        <v>1004</v>
      </c>
      <c r="CP8" s="498" t="s">
        <v>1004</v>
      </c>
      <c r="CQ8" s="467" t="s">
        <v>1004</v>
      </c>
      <c r="CR8" s="467" t="s">
        <v>1004</v>
      </c>
      <c r="CS8" s="467" t="s">
        <v>1004</v>
      </c>
      <c r="CT8" s="469" t="s">
        <v>1004</v>
      </c>
      <c r="CU8" s="468" t="s">
        <v>1004</v>
      </c>
      <c r="CV8" s="498" t="s">
        <v>1004</v>
      </c>
      <c r="CW8" s="471" t="s">
        <v>1004</v>
      </c>
      <c r="CX8" s="471" t="s">
        <v>1004</v>
      </c>
      <c r="CY8" s="471" t="s">
        <v>1004</v>
      </c>
      <c r="CZ8" s="471" t="s">
        <v>1004</v>
      </c>
      <c r="DA8" s="471" t="s">
        <v>1004</v>
      </c>
      <c r="DB8" s="471" t="s">
        <v>1004</v>
      </c>
      <c r="DC8" s="471" t="s">
        <v>1004</v>
      </c>
      <c r="DD8" s="471" t="s">
        <v>1004</v>
      </c>
      <c r="DE8" s="471" t="s">
        <v>1004</v>
      </c>
      <c r="DF8" s="471" t="s">
        <v>1004</v>
      </c>
      <c r="DG8" s="471" t="s">
        <v>1004</v>
      </c>
      <c r="DH8" s="471" t="s">
        <v>1004</v>
      </c>
      <c r="DI8" s="471" t="s">
        <v>1004</v>
      </c>
      <c r="DJ8" s="471" t="s">
        <v>1004</v>
      </c>
      <c r="DK8" s="471" t="s">
        <v>1004</v>
      </c>
      <c r="DL8" s="471" t="s">
        <v>1004</v>
      </c>
      <c r="DM8" s="471" t="s">
        <v>1004</v>
      </c>
      <c r="DN8" s="471" t="s">
        <v>1004</v>
      </c>
      <c r="DO8" s="471" t="s">
        <v>1004</v>
      </c>
      <c r="DP8" s="471" t="s">
        <v>1004</v>
      </c>
      <c r="DQ8" s="471" t="s">
        <v>1004</v>
      </c>
      <c r="DR8" s="471" t="s">
        <v>1004</v>
      </c>
      <c r="DS8" s="471" t="s">
        <v>1004</v>
      </c>
      <c r="DT8" s="471" t="s">
        <v>1004</v>
      </c>
      <c r="DU8" s="471" t="s">
        <v>1004</v>
      </c>
      <c r="DV8" s="471" t="s">
        <v>1004</v>
      </c>
      <c r="DW8" s="471" t="s">
        <v>1004</v>
      </c>
      <c r="DX8" s="471" t="s">
        <v>1004</v>
      </c>
      <c r="DY8" s="471" t="s">
        <v>1004</v>
      </c>
      <c r="DZ8" s="471" t="s">
        <v>1004</v>
      </c>
      <c r="EA8" s="471" t="s">
        <v>1004</v>
      </c>
      <c r="EB8" s="471" t="s">
        <v>1004</v>
      </c>
      <c r="EC8" s="471" t="s">
        <v>1004</v>
      </c>
      <c r="ED8" s="471" t="s">
        <v>1004</v>
      </c>
      <c r="EE8" s="471" t="s">
        <v>1004</v>
      </c>
      <c r="EF8" s="471" t="s">
        <v>1004</v>
      </c>
      <c r="EG8" s="471" t="s">
        <v>1004</v>
      </c>
      <c r="EH8" s="471" t="s">
        <v>1004</v>
      </c>
      <c r="EI8" s="471" t="s">
        <v>1004</v>
      </c>
      <c r="EJ8" s="471" t="s">
        <v>1004</v>
      </c>
      <c r="EK8" s="471" t="s">
        <v>1004</v>
      </c>
      <c r="EL8" s="471" t="s">
        <v>1004</v>
      </c>
      <c r="EM8" s="471" t="s">
        <v>1004</v>
      </c>
      <c r="EN8" s="471" t="s">
        <v>1004</v>
      </c>
      <c r="EO8" s="471" t="s">
        <v>1004</v>
      </c>
      <c r="EP8" s="471" t="s">
        <v>1004</v>
      </c>
      <c r="EQ8" s="471" t="s">
        <v>1004</v>
      </c>
      <c r="ER8" s="471" t="s">
        <v>1004</v>
      </c>
      <c r="ES8" s="471" t="s">
        <v>1004</v>
      </c>
      <c r="ET8" s="471" t="s">
        <v>1004</v>
      </c>
      <c r="EU8" s="471" t="s">
        <v>1004</v>
      </c>
      <c r="EV8" s="471" t="s">
        <v>1004</v>
      </c>
      <c r="EW8" s="471" t="s">
        <v>1004</v>
      </c>
      <c r="EX8" s="471" t="s">
        <v>1004</v>
      </c>
      <c r="EY8" s="471" t="s">
        <v>1004</v>
      </c>
      <c r="EZ8" s="471" t="s">
        <v>1004</v>
      </c>
      <c r="FA8" s="471" t="s">
        <v>1004</v>
      </c>
      <c r="FB8" s="471" t="s">
        <v>1004</v>
      </c>
      <c r="FC8" s="471" t="s">
        <v>1004</v>
      </c>
      <c r="FD8" s="471" t="s">
        <v>1004</v>
      </c>
      <c r="FE8" s="471" t="s">
        <v>1004</v>
      </c>
      <c r="FF8" s="471" t="s">
        <v>1004</v>
      </c>
      <c r="FG8" s="471" t="s">
        <v>1004</v>
      </c>
      <c r="FH8" s="471" t="s">
        <v>1004</v>
      </c>
      <c r="FI8" s="471" t="s">
        <v>1004</v>
      </c>
      <c r="FJ8" s="471" t="s">
        <v>1004</v>
      </c>
      <c r="FK8" s="471" t="s">
        <v>1004</v>
      </c>
      <c r="FL8" s="471" t="s">
        <v>1004</v>
      </c>
      <c r="FM8" s="471" t="s">
        <v>1004</v>
      </c>
      <c r="FN8" s="471" t="s">
        <v>1004</v>
      </c>
      <c r="FO8" s="471" t="s">
        <v>1004</v>
      </c>
      <c r="FP8" s="471" t="s">
        <v>1004</v>
      </c>
      <c r="FQ8" s="471" t="s">
        <v>1004</v>
      </c>
      <c r="FR8" s="471" t="s">
        <v>1004</v>
      </c>
      <c r="FS8" s="471" t="s">
        <v>1004</v>
      </c>
    </row>
    <row r="9" spans="1:175" x14ac:dyDescent="0.2">
      <c r="A9" s="466" t="s">
        <v>1004</v>
      </c>
      <c r="B9" s="466" t="s">
        <v>1004</v>
      </c>
      <c r="C9" s="466" t="s">
        <v>1004</v>
      </c>
      <c r="D9" s="466" t="s">
        <v>1004</v>
      </c>
      <c r="E9" s="472" t="s">
        <v>1004</v>
      </c>
      <c r="F9" s="475" t="s">
        <v>1004</v>
      </c>
      <c r="G9" s="490" t="s">
        <v>1004</v>
      </c>
      <c r="H9" s="509" t="s">
        <v>1004</v>
      </c>
      <c r="I9" s="478" t="s">
        <v>1004</v>
      </c>
      <c r="J9" s="478" t="s">
        <v>1004</v>
      </c>
      <c r="K9" s="478" t="s">
        <v>1004</v>
      </c>
      <c r="L9" s="478" t="s">
        <v>1004</v>
      </c>
      <c r="M9" s="478" t="s">
        <v>1004</v>
      </c>
      <c r="N9" s="478" t="s">
        <v>1004</v>
      </c>
      <c r="O9" s="478" t="s">
        <v>1004</v>
      </c>
      <c r="P9" s="478" t="s">
        <v>1004</v>
      </c>
      <c r="Q9" s="478" t="s">
        <v>1004</v>
      </c>
      <c r="R9" s="478" t="s">
        <v>1004</v>
      </c>
      <c r="S9" s="478" t="s">
        <v>1004</v>
      </c>
      <c r="T9" s="478" t="s">
        <v>1004</v>
      </c>
      <c r="U9" s="479" t="s">
        <v>1004</v>
      </c>
      <c r="V9" s="479" t="s">
        <v>1004</v>
      </c>
      <c r="W9" s="479" t="s">
        <v>1004</v>
      </c>
      <c r="X9" s="479" t="s">
        <v>1004</v>
      </c>
      <c r="Y9" s="479" t="s">
        <v>1004</v>
      </c>
      <c r="Z9" s="479" t="s">
        <v>1004</v>
      </c>
      <c r="AA9" s="479" t="s">
        <v>1004</v>
      </c>
      <c r="AB9" s="479" t="s">
        <v>1004</v>
      </c>
      <c r="AC9" s="479" t="s">
        <v>1004</v>
      </c>
      <c r="AD9" s="479" t="s">
        <v>1004</v>
      </c>
      <c r="AE9" s="479" t="s">
        <v>1004</v>
      </c>
      <c r="AF9" s="479" t="s">
        <v>1004</v>
      </c>
      <c r="AG9" s="479" t="s">
        <v>1004</v>
      </c>
      <c r="AH9" s="479" t="s">
        <v>1004</v>
      </c>
      <c r="AI9" s="479" t="s">
        <v>1004</v>
      </c>
      <c r="AJ9" s="479" t="s">
        <v>1004</v>
      </c>
      <c r="AK9" s="479" t="s">
        <v>1004</v>
      </c>
      <c r="AL9" s="479" t="s">
        <v>1004</v>
      </c>
      <c r="AM9" s="479" t="s">
        <v>1004</v>
      </c>
      <c r="AN9" s="479" t="s">
        <v>1004</v>
      </c>
      <c r="AO9" s="479" t="s">
        <v>1004</v>
      </c>
      <c r="AP9" s="479" t="s">
        <v>1004</v>
      </c>
      <c r="AQ9" s="479" t="s">
        <v>1004</v>
      </c>
      <c r="AR9" s="479" t="s">
        <v>1004</v>
      </c>
      <c r="AS9" s="479" t="s">
        <v>1004</v>
      </c>
      <c r="AT9" s="479" t="s">
        <v>1004</v>
      </c>
      <c r="AU9" s="479" t="s">
        <v>1004</v>
      </c>
      <c r="AV9" s="479" t="s">
        <v>1004</v>
      </c>
      <c r="AW9" s="479" t="s">
        <v>1004</v>
      </c>
      <c r="AX9" s="479" t="s">
        <v>1004</v>
      </c>
      <c r="AY9" s="479" t="s">
        <v>1004</v>
      </c>
      <c r="AZ9" s="479" t="s">
        <v>1004</v>
      </c>
      <c r="BA9" s="479" t="s">
        <v>1004</v>
      </c>
      <c r="BB9" s="479" t="s">
        <v>1004</v>
      </c>
      <c r="BC9" s="479" t="s">
        <v>1004</v>
      </c>
      <c r="BD9" s="479" t="s">
        <v>1004</v>
      </c>
      <c r="BE9" s="479" t="s">
        <v>1004</v>
      </c>
      <c r="BF9" s="479" t="s">
        <v>1004</v>
      </c>
      <c r="BG9" s="479" t="s">
        <v>1004</v>
      </c>
      <c r="BH9" s="479" t="s">
        <v>1004</v>
      </c>
      <c r="BI9" s="479" t="s">
        <v>1004</v>
      </c>
      <c r="BJ9" s="479" t="s">
        <v>1004</v>
      </c>
      <c r="BK9" s="479" t="s">
        <v>1004</v>
      </c>
      <c r="BL9" s="479" t="s">
        <v>1004</v>
      </c>
      <c r="BM9" s="479" t="s">
        <v>1004</v>
      </c>
      <c r="BN9" s="479" t="s">
        <v>1004</v>
      </c>
      <c r="BO9" s="479" t="s">
        <v>1004</v>
      </c>
      <c r="BP9" s="479" t="s">
        <v>1004</v>
      </c>
      <c r="BQ9" s="479" t="s">
        <v>1004</v>
      </c>
      <c r="BR9" s="479" t="s">
        <v>1004</v>
      </c>
      <c r="BS9" s="479" t="s">
        <v>1004</v>
      </c>
      <c r="BT9" s="479" t="s">
        <v>1004</v>
      </c>
      <c r="BU9" s="479" t="s">
        <v>1004</v>
      </c>
      <c r="BV9" s="479" t="s">
        <v>1004</v>
      </c>
      <c r="BW9" s="479" t="s">
        <v>1004</v>
      </c>
      <c r="BX9" s="479" t="s">
        <v>1004</v>
      </c>
      <c r="BY9" s="479" t="s">
        <v>1004</v>
      </c>
      <c r="BZ9" s="479" t="s">
        <v>1004</v>
      </c>
      <c r="CA9" s="479" t="s">
        <v>1004</v>
      </c>
      <c r="CB9" s="479" t="s">
        <v>1004</v>
      </c>
      <c r="CC9" s="479" t="s">
        <v>1004</v>
      </c>
      <c r="CD9" s="479" t="s">
        <v>1004</v>
      </c>
      <c r="CE9" s="513" t="s">
        <v>1004</v>
      </c>
      <c r="CF9" s="467" t="s">
        <v>1004</v>
      </c>
      <c r="CG9" s="467" t="s">
        <v>1004</v>
      </c>
      <c r="CH9" s="469" t="s">
        <v>1004</v>
      </c>
      <c r="CI9" s="468" t="s">
        <v>1004</v>
      </c>
      <c r="CJ9" s="498" t="s">
        <v>1004</v>
      </c>
      <c r="CK9" s="467" t="s">
        <v>1004</v>
      </c>
      <c r="CL9" s="467" t="s">
        <v>1004</v>
      </c>
      <c r="CM9" s="467" t="s">
        <v>1004</v>
      </c>
      <c r="CN9" s="469" t="s">
        <v>1004</v>
      </c>
      <c r="CO9" s="470" t="s">
        <v>1004</v>
      </c>
      <c r="CP9" s="498" t="s">
        <v>1004</v>
      </c>
      <c r="CQ9" s="467" t="s">
        <v>1004</v>
      </c>
      <c r="CR9" s="467" t="s">
        <v>1004</v>
      </c>
      <c r="CS9" s="467" t="s">
        <v>1004</v>
      </c>
      <c r="CT9" s="469" t="s">
        <v>1004</v>
      </c>
      <c r="CU9" s="468" t="s">
        <v>1004</v>
      </c>
      <c r="CV9" s="498" t="s">
        <v>1004</v>
      </c>
      <c r="CW9" s="471" t="s">
        <v>1004</v>
      </c>
      <c r="CX9" s="471" t="s">
        <v>1004</v>
      </c>
      <c r="CY9" s="471" t="s">
        <v>1004</v>
      </c>
      <c r="CZ9" s="471" t="s">
        <v>1004</v>
      </c>
      <c r="DA9" s="471" t="s">
        <v>1004</v>
      </c>
      <c r="DB9" s="471" t="s">
        <v>1004</v>
      </c>
      <c r="DC9" s="471" t="s">
        <v>1004</v>
      </c>
      <c r="DD9" s="471" t="s">
        <v>1004</v>
      </c>
      <c r="DE9" s="471" t="s">
        <v>1004</v>
      </c>
      <c r="DF9" s="471" t="s">
        <v>1004</v>
      </c>
      <c r="DG9" s="471" t="s">
        <v>1004</v>
      </c>
      <c r="DH9" s="471" t="s">
        <v>1004</v>
      </c>
      <c r="DI9" s="471" t="s">
        <v>1004</v>
      </c>
      <c r="DJ9" s="471" t="s">
        <v>1004</v>
      </c>
      <c r="DK9" s="471" t="s">
        <v>1004</v>
      </c>
      <c r="DL9" s="471" t="s">
        <v>1004</v>
      </c>
      <c r="DM9" s="471" t="s">
        <v>1004</v>
      </c>
      <c r="DN9" s="471" t="s">
        <v>1004</v>
      </c>
      <c r="DO9" s="471" t="s">
        <v>1004</v>
      </c>
      <c r="DP9" s="471" t="s">
        <v>1004</v>
      </c>
      <c r="DQ9" s="471" t="s">
        <v>1004</v>
      </c>
      <c r="DR9" s="471" t="s">
        <v>1004</v>
      </c>
      <c r="DS9" s="471" t="s">
        <v>1004</v>
      </c>
      <c r="DT9" s="471" t="s">
        <v>1004</v>
      </c>
      <c r="DU9" s="471" t="s">
        <v>1004</v>
      </c>
      <c r="DV9" s="471" t="s">
        <v>1004</v>
      </c>
      <c r="DW9" s="471" t="s">
        <v>1004</v>
      </c>
      <c r="DX9" s="471" t="s">
        <v>1004</v>
      </c>
      <c r="DY9" s="471" t="s">
        <v>1004</v>
      </c>
      <c r="DZ9" s="471" t="s">
        <v>1004</v>
      </c>
      <c r="EA9" s="471" t="s">
        <v>1004</v>
      </c>
      <c r="EB9" s="471" t="s">
        <v>1004</v>
      </c>
      <c r="EC9" s="471" t="s">
        <v>1004</v>
      </c>
      <c r="ED9" s="471" t="s">
        <v>1004</v>
      </c>
      <c r="EE9" s="471" t="s">
        <v>1004</v>
      </c>
      <c r="EF9" s="471" t="s">
        <v>1004</v>
      </c>
      <c r="EG9" s="471" t="s">
        <v>1004</v>
      </c>
      <c r="EH9" s="471" t="s">
        <v>1004</v>
      </c>
      <c r="EI9" s="471" t="s">
        <v>1004</v>
      </c>
      <c r="EJ9" s="471" t="s">
        <v>1004</v>
      </c>
      <c r="EK9" s="471" t="s">
        <v>1004</v>
      </c>
      <c r="EL9" s="471" t="s">
        <v>1004</v>
      </c>
      <c r="EM9" s="471" t="s">
        <v>1004</v>
      </c>
      <c r="EN9" s="471" t="s">
        <v>1004</v>
      </c>
      <c r="EO9" s="471" t="s">
        <v>1004</v>
      </c>
      <c r="EP9" s="471" t="s">
        <v>1004</v>
      </c>
      <c r="EQ9" s="471" t="s">
        <v>1004</v>
      </c>
      <c r="ER9" s="471" t="s">
        <v>1004</v>
      </c>
      <c r="ES9" s="471" t="s">
        <v>1004</v>
      </c>
      <c r="ET9" s="471" t="s">
        <v>1004</v>
      </c>
      <c r="EU9" s="471" t="s">
        <v>1004</v>
      </c>
      <c r="EV9" s="471" t="s">
        <v>1004</v>
      </c>
      <c r="EW9" s="471" t="s">
        <v>1004</v>
      </c>
      <c r="EX9" s="471" t="s">
        <v>1004</v>
      </c>
      <c r="EY9" s="471" t="s">
        <v>1004</v>
      </c>
      <c r="EZ9" s="471" t="s">
        <v>1004</v>
      </c>
      <c r="FA9" s="471" t="s">
        <v>1004</v>
      </c>
      <c r="FB9" s="471" t="s">
        <v>1004</v>
      </c>
      <c r="FC9" s="471" t="s">
        <v>1004</v>
      </c>
      <c r="FD9" s="471" t="s">
        <v>1004</v>
      </c>
      <c r="FE9" s="471" t="s">
        <v>1004</v>
      </c>
      <c r="FF9" s="471" t="s">
        <v>1004</v>
      </c>
      <c r="FG9" s="471" t="s">
        <v>1004</v>
      </c>
      <c r="FH9" s="471" t="s">
        <v>1004</v>
      </c>
      <c r="FI9" s="471" t="s">
        <v>1004</v>
      </c>
      <c r="FJ9" s="471" t="s">
        <v>1004</v>
      </c>
      <c r="FK9" s="471" t="s">
        <v>1004</v>
      </c>
      <c r="FL9" s="471" t="s">
        <v>1004</v>
      </c>
      <c r="FM9" s="471" t="s">
        <v>1004</v>
      </c>
      <c r="FN9" s="471" t="s">
        <v>1004</v>
      </c>
      <c r="FO9" s="471" t="s">
        <v>1004</v>
      </c>
      <c r="FP9" s="471" t="s">
        <v>1004</v>
      </c>
      <c r="FQ9" s="471" t="s">
        <v>1004</v>
      </c>
      <c r="FR9" s="471" t="s">
        <v>1004</v>
      </c>
      <c r="FS9" s="471" t="s">
        <v>1004</v>
      </c>
    </row>
    <row r="10" spans="1:175" x14ac:dyDescent="0.2">
      <c r="A10" s="466" t="s">
        <v>1004</v>
      </c>
      <c r="B10" s="466" t="s">
        <v>1004</v>
      </c>
      <c r="C10" s="466" t="s">
        <v>1004</v>
      </c>
      <c r="D10" s="466" t="s">
        <v>1004</v>
      </c>
      <c r="E10" s="472" t="s">
        <v>1004</v>
      </c>
      <c r="F10" s="475" t="s">
        <v>1004</v>
      </c>
      <c r="G10" s="490" t="s">
        <v>1004</v>
      </c>
      <c r="H10" s="509" t="s">
        <v>1004</v>
      </c>
      <c r="I10" s="478" t="s">
        <v>1004</v>
      </c>
      <c r="J10" s="478" t="s">
        <v>1004</v>
      </c>
      <c r="K10" s="478" t="s">
        <v>1004</v>
      </c>
      <c r="L10" s="478" t="s">
        <v>1004</v>
      </c>
      <c r="M10" s="478" t="s">
        <v>1004</v>
      </c>
      <c r="N10" s="478" t="s">
        <v>1004</v>
      </c>
      <c r="O10" s="478" t="s">
        <v>1004</v>
      </c>
      <c r="P10" s="478" t="s">
        <v>1004</v>
      </c>
      <c r="Q10" s="478" t="s">
        <v>1004</v>
      </c>
      <c r="R10" s="478" t="s">
        <v>1004</v>
      </c>
      <c r="S10" s="478" t="s">
        <v>1004</v>
      </c>
      <c r="T10" s="478" t="s">
        <v>1004</v>
      </c>
      <c r="U10" s="479" t="s">
        <v>1004</v>
      </c>
      <c r="V10" s="479" t="s">
        <v>1004</v>
      </c>
      <c r="W10" s="479" t="s">
        <v>1004</v>
      </c>
      <c r="X10" s="479" t="s">
        <v>1004</v>
      </c>
      <c r="Y10" s="479" t="s">
        <v>1004</v>
      </c>
      <c r="Z10" s="479" t="s">
        <v>1004</v>
      </c>
      <c r="AA10" s="479" t="s">
        <v>1004</v>
      </c>
      <c r="AB10" s="479" t="s">
        <v>1004</v>
      </c>
      <c r="AC10" s="479" t="s">
        <v>1004</v>
      </c>
      <c r="AD10" s="479" t="s">
        <v>1004</v>
      </c>
      <c r="AE10" s="479" t="s">
        <v>1004</v>
      </c>
      <c r="AF10" s="479" t="s">
        <v>1004</v>
      </c>
      <c r="AG10" s="479" t="s">
        <v>1004</v>
      </c>
      <c r="AH10" s="479" t="s">
        <v>1004</v>
      </c>
      <c r="AI10" s="479" t="s">
        <v>1004</v>
      </c>
      <c r="AJ10" s="479" t="s">
        <v>1004</v>
      </c>
      <c r="AK10" s="479" t="s">
        <v>1004</v>
      </c>
      <c r="AL10" s="479" t="s">
        <v>1004</v>
      </c>
      <c r="AM10" s="479" t="s">
        <v>1004</v>
      </c>
      <c r="AN10" s="479" t="s">
        <v>1004</v>
      </c>
      <c r="AO10" s="479" t="s">
        <v>1004</v>
      </c>
      <c r="AP10" s="479" t="s">
        <v>1004</v>
      </c>
      <c r="AQ10" s="479" t="s">
        <v>1004</v>
      </c>
      <c r="AR10" s="479" t="s">
        <v>1004</v>
      </c>
      <c r="AS10" s="479" t="s">
        <v>1004</v>
      </c>
      <c r="AT10" s="479" t="s">
        <v>1004</v>
      </c>
      <c r="AU10" s="479" t="s">
        <v>1004</v>
      </c>
      <c r="AV10" s="479" t="s">
        <v>1004</v>
      </c>
      <c r="AW10" s="479" t="s">
        <v>1004</v>
      </c>
      <c r="AX10" s="479" t="s">
        <v>1004</v>
      </c>
      <c r="AY10" s="479" t="s">
        <v>1004</v>
      </c>
      <c r="AZ10" s="479" t="s">
        <v>1004</v>
      </c>
      <c r="BA10" s="479" t="s">
        <v>1004</v>
      </c>
      <c r="BB10" s="479" t="s">
        <v>1004</v>
      </c>
      <c r="BC10" s="479" t="s">
        <v>1004</v>
      </c>
      <c r="BD10" s="479" t="s">
        <v>1004</v>
      </c>
      <c r="BE10" s="479" t="s">
        <v>1004</v>
      </c>
      <c r="BF10" s="479" t="s">
        <v>1004</v>
      </c>
      <c r="BG10" s="479" t="s">
        <v>1004</v>
      </c>
      <c r="BH10" s="479" t="s">
        <v>1004</v>
      </c>
      <c r="BI10" s="479" t="s">
        <v>1004</v>
      </c>
      <c r="BJ10" s="479" t="s">
        <v>1004</v>
      </c>
      <c r="BK10" s="479" t="s">
        <v>1004</v>
      </c>
      <c r="BL10" s="479" t="s">
        <v>1004</v>
      </c>
      <c r="BM10" s="479" t="s">
        <v>1004</v>
      </c>
      <c r="BN10" s="479" t="s">
        <v>1004</v>
      </c>
      <c r="BO10" s="479" t="s">
        <v>1004</v>
      </c>
      <c r="BP10" s="479" t="s">
        <v>1004</v>
      </c>
      <c r="BQ10" s="479" t="s">
        <v>1004</v>
      </c>
      <c r="BR10" s="479" t="s">
        <v>1004</v>
      </c>
      <c r="BS10" s="479" t="s">
        <v>1004</v>
      </c>
      <c r="BT10" s="479" t="s">
        <v>1004</v>
      </c>
      <c r="BU10" s="479" t="s">
        <v>1004</v>
      </c>
      <c r="BV10" s="479" t="s">
        <v>1004</v>
      </c>
      <c r="BW10" s="479" t="s">
        <v>1004</v>
      </c>
      <c r="BX10" s="479" t="s">
        <v>1004</v>
      </c>
      <c r="BY10" s="479" t="s">
        <v>1004</v>
      </c>
      <c r="BZ10" s="479" t="s">
        <v>1004</v>
      </c>
      <c r="CA10" s="479" t="s">
        <v>1004</v>
      </c>
      <c r="CB10" s="479" t="s">
        <v>1004</v>
      </c>
      <c r="CC10" s="479" t="s">
        <v>1004</v>
      </c>
      <c r="CD10" s="479" t="s">
        <v>1004</v>
      </c>
      <c r="CE10" s="513" t="s">
        <v>1004</v>
      </c>
      <c r="CF10" s="467" t="s">
        <v>1004</v>
      </c>
      <c r="CG10" s="467" t="s">
        <v>1004</v>
      </c>
      <c r="CH10" s="469" t="s">
        <v>1004</v>
      </c>
      <c r="CI10" s="468" t="s">
        <v>1004</v>
      </c>
      <c r="CJ10" s="498" t="s">
        <v>1004</v>
      </c>
      <c r="CK10" s="467" t="s">
        <v>1004</v>
      </c>
      <c r="CL10" s="467" t="s">
        <v>1004</v>
      </c>
      <c r="CM10" s="467" t="s">
        <v>1004</v>
      </c>
      <c r="CN10" s="469" t="s">
        <v>1004</v>
      </c>
      <c r="CO10" s="470" t="s">
        <v>1004</v>
      </c>
      <c r="CP10" s="498" t="s">
        <v>1004</v>
      </c>
      <c r="CQ10" s="467" t="s">
        <v>1004</v>
      </c>
      <c r="CR10" s="467" t="s">
        <v>1004</v>
      </c>
      <c r="CS10" s="467" t="s">
        <v>1004</v>
      </c>
      <c r="CT10" s="469" t="s">
        <v>1004</v>
      </c>
      <c r="CU10" s="468" t="s">
        <v>1004</v>
      </c>
      <c r="CV10" s="498" t="s">
        <v>1004</v>
      </c>
      <c r="CW10" s="471" t="s">
        <v>1004</v>
      </c>
      <c r="CX10" s="471" t="s">
        <v>1004</v>
      </c>
      <c r="CY10" s="471" t="s">
        <v>1004</v>
      </c>
      <c r="CZ10" s="471" t="s">
        <v>1004</v>
      </c>
      <c r="DA10" s="471" t="s">
        <v>1004</v>
      </c>
      <c r="DB10" s="471" t="s">
        <v>1004</v>
      </c>
      <c r="DC10" s="471" t="s">
        <v>1004</v>
      </c>
      <c r="DD10" s="471" t="s">
        <v>1004</v>
      </c>
      <c r="DE10" s="471" t="s">
        <v>1004</v>
      </c>
      <c r="DF10" s="471" t="s">
        <v>1004</v>
      </c>
      <c r="DG10" s="471" t="s">
        <v>1004</v>
      </c>
      <c r="DH10" s="471" t="s">
        <v>1004</v>
      </c>
      <c r="DI10" s="471" t="s">
        <v>1004</v>
      </c>
      <c r="DJ10" s="471" t="s">
        <v>1004</v>
      </c>
      <c r="DK10" s="471" t="s">
        <v>1004</v>
      </c>
      <c r="DL10" s="471" t="s">
        <v>1004</v>
      </c>
      <c r="DM10" s="471" t="s">
        <v>1004</v>
      </c>
      <c r="DN10" s="471" t="s">
        <v>1004</v>
      </c>
      <c r="DO10" s="471" t="s">
        <v>1004</v>
      </c>
      <c r="DP10" s="471" t="s">
        <v>1004</v>
      </c>
      <c r="DQ10" s="471" t="s">
        <v>1004</v>
      </c>
      <c r="DR10" s="471" t="s">
        <v>1004</v>
      </c>
      <c r="DS10" s="471" t="s">
        <v>1004</v>
      </c>
      <c r="DT10" s="471" t="s">
        <v>1004</v>
      </c>
      <c r="DU10" s="471" t="s">
        <v>1004</v>
      </c>
      <c r="DV10" s="471" t="s">
        <v>1004</v>
      </c>
      <c r="DW10" s="471" t="s">
        <v>1004</v>
      </c>
      <c r="DX10" s="471" t="s">
        <v>1004</v>
      </c>
      <c r="DY10" s="471" t="s">
        <v>1004</v>
      </c>
      <c r="DZ10" s="471" t="s">
        <v>1004</v>
      </c>
      <c r="EA10" s="471" t="s">
        <v>1004</v>
      </c>
      <c r="EB10" s="471" t="s">
        <v>1004</v>
      </c>
      <c r="EC10" s="471" t="s">
        <v>1004</v>
      </c>
      <c r="ED10" s="471" t="s">
        <v>1004</v>
      </c>
      <c r="EE10" s="471" t="s">
        <v>1004</v>
      </c>
      <c r="EF10" s="471" t="s">
        <v>1004</v>
      </c>
      <c r="EG10" s="471" t="s">
        <v>1004</v>
      </c>
      <c r="EH10" s="471" t="s">
        <v>1004</v>
      </c>
      <c r="EI10" s="471" t="s">
        <v>1004</v>
      </c>
      <c r="EJ10" s="471" t="s">
        <v>1004</v>
      </c>
      <c r="EK10" s="471" t="s">
        <v>1004</v>
      </c>
      <c r="EL10" s="471" t="s">
        <v>1004</v>
      </c>
      <c r="EM10" s="471" t="s">
        <v>1004</v>
      </c>
      <c r="EN10" s="471" t="s">
        <v>1004</v>
      </c>
      <c r="EO10" s="471" t="s">
        <v>1004</v>
      </c>
      <c r="EP10" s="471" t="s">
        <v>1004</v>
      </c>
      <c r="EQ10" s="471" t="s">
        <v>1004</v>
      </c>
      <c r="ER10" s="471" t="s">
        <v>1004</v>
      </c>
      <c r="ES10" s="471" t="s">
        <v>1004</v>
      </c>
      <c r="ET10" s="471" t="s">
        <v>1004</v>
      </c>
      <c r="EU10" s="471" t="s">
        <v>1004</v>
      </c>
      <c r="EV10" s="471" t="s">
        <v>1004</v>
      </c>
      <c r="EW10" s="471" t="s">
        <v>1004</v>
      </c>
      <c r="EX10" s="471" t="s">
        <v>1004</v>
      </c>
      <c r="EY10" s="471" t="s">
        <v>1004</v>
      </c>
      <c r="EZ10" s="471" t="s">
        <v>1004</v>
      </c>
      <c r="FA10" s="471" t="s">
        <v>1004</v>
      </c>
      <c r="FB10" s="471" t="s">
        <v>1004</v>
      </c>
      <c r="FC10" s="471" t="s">
        <v>1004</v>
      </c>
      <c r="FD10" s="471" t="s">
        <v>1004</v>
      </c>
      <c r="FE10" s="471" t="s">
        <v>1004</v>
      </c>
      <c r="FF10" s="471" t="s">
        <v>1004</v>
      </c>
      <c r="FG10" s="471" t="s">
        <v>1004</v>
      </c>
      <c r="FH10" s="471" t="s">
        <v>1004</v>
      </c>
      <c r="FI10" s="471" t="s">
        <v>1004</v>
      </c>
      <c r="FJ10" s="471" t="s">
        <v>1004</v>
      </c>
      <c r="FK10" s="471" t="s">
        <v>1004</v>
      </c>
      <c r="FL10" s="471" t="s">
        <v>1004</v>
      </c>
      <c r="FM10" s="471" t="s">
        <v>1004</v>
      </c>
      <c r="FN10" s="471" t="s">
        <v>1004</v>
      </c>
      <c r="FO10" s="471" t="s">
        <v>1004</v>
      </c>
      <c r="FP10" s="471" t="s">
        <v>1004</v>
      </c>
      <c r="FQ10" s="471" t="s">
        <v>1004</v>
      </c>
      <c r="FR10" s="471" t="s">
        <v>1004</v>
      </c>
      <c r="FS10" s="471" t="s">
        <v>1004</v>
      </c>
    </row>
    <row r="11" spans="1:175" x14ac:dyDescent="0.2">
      <c r="A11" s="466" t="s">
        <v>1004</v>
      </c>
      <c r="B11" s="466" t="s">
        <v>1004</v>
      </c>
      <c r="C11" s="466" t="s">
        <v>1004</v>
      </c>
      <c r="D11" s="466" t="s">
        <v>1004</v>
      </c>
      <c r="E11" s="472" t="s">
        <v>1004</v>
      </c>
      <c r="F11" s="475" t="s">
        <v>1004</v>
      </c>
      <c r="G11" s="490" t="s">
        <v>1004</v>
      </c>
      <c r="H11" s="509" t="s">
        <v>1004</v>
      </c>
      <c r="I11" s="478" t="s">
        <v>1004</v>
      </c>
      <c r="J11" s="478" t="s">
        <v>1004</v>
      </c>
      <c r="K11" s="478" t="s">
        <v>1004</v>
      </c>
      <c r="L11" s="478" t="s">
        <v>1004</v>
      </c>
      <c r="M11" s="478" t="s">
        <v>1004</v>
      </c>
      <c r="N11" s="478" t="s">
        <v>1004</v>
      </c>
      <c r="O11" s="478" t="s">
        <v>1004</v>
      </c>
      <c r="P11" s="478" t="s">
        <v>1004</v>
      </c>
      <c r="Q11" s="478" t="s">
        <v>1004</v>
      </c>
      <c r="R11" s="478" t="s">
        <v>1004</v>
      </c>
      <c r="S11" s="478" t="s">
        <v>1004</v>
      </c>
      <c r="T11" s="478" t="s">
        <v>1004</v>
      </c>
      <c r="U11" s="479" t="s">
        <v>1004</v>
      </c>
      <c r="V11" s="479" t="s">
        <v>1004</v>
      </c>
      <c r="W11" s="479" t="s">
        <v>1004</v>
      </c>
      <c r="X11" s="479" t="s">
        <v>1004</v>
      </c>
      <c r="Y11" s="479" t="s">
        <v>1004</v>
      </c>
      <c r="Z11" s="479" t="s">
        <v>1004</v>
      </c>
      <c r="AA11" s="479" t="s">
        <v>1004</v>
      </c>
      <c r="AB11" s="479" t="s">
        <v>1004</v>
      </c>
      <c r="AC11" s="479" t="s">
        <v>1004</v>
      </c>
      <c r="AD11" s="479" t="s">
        <v>1004</v>
      </c>
      <c r="AE11" s="479" t="s">
        <v>1004</v>
      </c>
      <c r="AF11" s="479" t="s">
        <v>1004</v>
      </c>
      <c r="AG11" s="479" t="s">
        <v>1004</v>
      </c>
      <c r="AH11" s="479" t="s">
        <v>1004</v>
      </c>
      <c r="AI11" s="479" t="s">
        <v>1004</v>
      </c>
      <c r="AJ11" s="479" t="s">
        <v>1004</v>
      </c>
      <c r="AK11" s="479" t="s">
        <v>1004</v>
      </c>
      <c r="AL11" s="479" t="s">
        <v>1004</v>
      </c>
      <c r="AM11" s="479" t="s">
        <v>1004</v>
      </c>
      <c r="AN11" s="479" t="s">
        <v>1004</v>
      </c>
      <c r="AO11" s="479" t="s">
        <v>1004</v>
      </c>
      <c r="AP11" s="479" t="s">
        <v>1004</v>
      </c>
      <c r="AQ11" s="479" t="s">
        <v>1004</v>
      </c>
      <c r="AR11" s="479" t="s">
        <v>1004</v>
      </c>
      <c r="AS11" s="479" t="s">
        <v>1004</v>
      </c>
      <c r="AT11" s="479" t="s">
        <v>1004</v>
      </c>
      <c r="AU11" s="479" t="s">
        <v>1004</v>
      </c>
      <c r="AV11" s="479" t="s">
        <v>1004</v>
      </c>
      <c r="AW11" s="479" t="s">
        <v>1004</v>
      </c>
      <c r="AX11" s="479" t="s">
        <v>1004</v>
      </c>
      <c r="AY11" s="479" t="s">
        <v>1004</v>
      </c>
      <c r="AZ11" s="479" t="s">
        <v>1004</v>
      </c>
      <c r="BA11" s="479" t="s">
        <v>1004</v>
      </c>
      <c r="BB11" s="479" t="s">
        <v>1004</v>
      </c>
      <c r="BC11" s="479" t="s">
        <v>1004</v>
      </c>
      <c r="BD11" s="479" t="s">
        <v>1004</v>
      </c>
      <c r="BE11" s="479" t="s">
        <v>1004</v>
      </c>
      <c r="BF11" s="479" t="s">
        <v>1004</v>
      </c>
      <c r="BG11" s="479" t="s">
        <v>1004</v>
      </c>
      <c r="BH11" s="479" t="s">
        <v>1004</v>
      </c>
      <c r="BI11" s="479" t="s">
        <v>1004</v>
      </c>
      <c r="BJ11" s="479" t="s">
        <v>1004</v>
      </c>
      <c r="BK11" s="479" t="s">
        <v>1004</v>
      </c>
      <c r="BL11" s="479" t="s">
        <v>1004</v>
      </c>
      <c r="BM11" s="479" t="s">
        <v>1004</v>
      </c>
      <c r="BN11" s="479" t="s">
        <v>1004</v>
      </c>
      <c r="BO11" s="479" t="s">
        <v>1004</v>
      </c>
      <c r="BP11" s="479" t="s">
        <v>1004</v>
      </c>
      <c r="BQ11" s="479" t="s">
        <v>1004</v>
      </c>
      <c r="BR11" s="479" t="s">
        <v>1004</v>
      </c>
      <c r="BS11" s="479" t="s">
        <v>1004</v>
      </c>
      <c r="BT11" s="479" t="s">
        <v>1004</v>
      </c>
      <c r="BU11" s="479" t="s">
        <v>1004</v>
      </c>
      <c r="BV11" s="479" t="s">
        <v>1004</v>
      </c>
      <c r="BW11" s="479" t="s">
        <v>1004</v>
      </c>
      <c r="BX11" s="479" t="s">
        <v>1004</v>
      </c>
      <c r="BY11" s="479" t="s">
        <v>1004</v>
      </c>
      <c r="BZ11" s="479" t="s">
        <v>1004</v>
      </c>
      <c r="CA11" s="479" t="s">
        <v>1004</v>
      </c>
      <c r="CB11" s="479" t="s">
        <v>1004</v>
      </c>
      <c r="CC11" s="479" t="s">
        <v>1004</v>
      </c>
      <c r="CD11" s="479" t="s">
        <v>1004</v>
      </c>
      <c r="CE11" s="513" t="s">
        <v>1004</v>
      </c>
      <c r="CF11" s="467" t="s">
        <v>1004</v>
      </c>
      <c r="CG11" s="467" t="s">
        <v>1004</v>
      </c>
      <c r="CH11" s="469" t="s">
        <v>1004</v>
      </c>
      <c r="CI11" s="468" t="s">
        <v>1004</v>
      </c>
      <c r="CJ11" s="498" t="s">
        <v>1004</v>
      </c>
      <c r="CK11" s="467" t="s">
        <v>1004</v>
      </c>
      <c r="CL11" s="467" t="s">
        <v>1004</v>
      </c>
      <c r="CM11" s="467" t="s">
        <v>1004</v>
      </c>
      <c r="CN11" s="469" t="s">
        <v>1004</v>
      </c>
      <c r="CO11" s="470" t="s">
        <v>1004</v>
      </c>
      <c r="CP11" s="498" t="s">
        <v>1004</v>
      </c>
      <c r="CQ11" s="467" t="s">
        <v>1004</v>
      </c>
      <c r="CR11" s="467" t="s">
        <v>1004</v>
      </c>
      <c r="CS11" s="467" t="s">
        <v>1004</v>
      </c>
      <c r="CT11" s="469" t="s">
        <v>1004</v>
      </c>
      <c r="CU11" s="468" t="s">
        <v>1004</v>
      </c>
      <c r="CV11" s="498" t="s">
        <v>1004</v>
      </c>
      <c r="CW11" s="471" t="s">
        <v>1004</v>
      </c>
      <c r="CX11" s="471" t="s">
        <v>1004</v>
      </c>
      <c r="CY11" s="471" t="s">
        <v>1004</v>
      </c>
      <c r="CZ11" s="471" t="s">
        <v>1004</v>
      </c>
      <c r="DA11" s="471" t="s">
        <v>1004</v>
      </c>
      <c r="DB11" s="471" t="s">
        <v>1004</v>
      </c>
      <c r="DC11" s="471" t="s">
        <v>1004</v>
      </c>
      <c r="DD11" s="471" t="s">
        <v>1004</v>
      </c>
      <c r="DE11" s="471" t="s">
        <v>1004</v>
      </c>
      <c r="DF11" s="471" t="s">
        <v>1004</v>
      </c>
      <c r="DG11" s="471" t="s">
        <v>1004</v>
      </c>
      <c r="DH11" s="471" t="s">
        <v>1004</v>
      </c>
      <c r="DI11" s="471" t="s">
        <v>1004</v>
      </c>
      <c r="DJ11" s="471" t="s">
        <v>1004</v>
      </c>
      <c r="DK11" s="471" t="s">
        <v>1004</v>
      </c>
      <c r="DL11" s="471" t="s">
        <v>1004</v>
      </c>
      <c r="DM11" s="471" t="s">
        <v>1004</v>
      </c>
      <c r="DN11" s="471" t="s">
        <v>1004</v>
      </c>
      <c r="DO11" s="471" t="s">
        <v>1004</v>
      </c>
      <c r="DP11" s="471" t="s">
        <v>1004</v>
      </c>
      <c r="DQ11" s="471" t="s">
        <v>1004</v>
      </c>
      <c r="DR11" s="471" t="s">
        <v>1004</v>
      </c>
      <c r="DS11" s="471" t="s">
        <v>1004</v>
      </c>
      <c r="DT11" s="471" t="s">
        <v>1004</v>
      </c>
      <c r="DU11" s="471" t="s">
        <v>1004</v>
      </c>
      <c r="DV11" s="471" t="s">
        <v>1004</v>
      </c>
      <c r="DW11" s="471" t="s">
        <v>1004</v>
      </c>
      <c r="DX11" s="471" t="s">
        <v>1004</v>
      </c>
      <c r="DY11" s="471" t="s">
        <v>1004</v>
      </c>
      <c r="DZ11" s="471" t="s">
        <v>1004</v>
      </c>
      <c r="EA11" s="471" t="s">
        <v>1004</v>
      </c>
      <c r="EB11" s="471" t="s">
        <v>1004</v>
      </c>
      <c r="EC11" s="471" t="s">
        <v>1004</v>
      </c>
      <c r="ED11" s="471" t="s">
        <v>1004</v>
      </c>
      <c r="EE11" s="471" t="s">
        <v>1004</v>
      </c>
      <c r="EF11" s="471" t="s">
        <v>1004</v>
      </c>
      <c r="EG11" s="471" t="s">
        <v>1004</v>
      </c>
      <c r="EH11" s="471" t="s">
        <v>1004</v>
      </c>
      <c r="EI11" s="471" t="s">
        <v>1004</v>
      </c>
      <c r="EJ11" s="471" t="s">
        <v>1004</v>
      </c>
      <c r="EK11" s="471" t="s">
        <v>1004</v>
      </c>
      <c r="EL11" s="471" t="s">
        <v>1004</v>
      </c>
      <c r="EM11" s="471" t="s">
        <v>1004</v>
      </c>
      <c r="EN11" s="471" t="s">
        <v>1004</v>
      </c>
      <c r="EO11" s="471" t="s">
        <v>1004</v>
      </c>
      <c r="EP11" s="471" t="s">
        <v>1004</v>
      </c>
      <c r="EQ11" s="471" t="s">
        <v>1004</v>
      </c>
      <c r="ER11" s="471" t="s">
        <v>1004</v>
      </c>
      <c r="ES11" s="471" t="s">
        <v>1004</v>
      </c>
      <c r="ET11" s="471" t="s">
        <v>1004</v>
      </c>
      <c r="EU11" s="471" t="s">
        <v>1004</v>
      </c>
      <c r="EV11" s="471" t="s">
        <v>1004</v>
      </c>
      <c r="EW11" s="471" t="s">
        <v>1004</v>
      </c>
      <c r="EX11" s="471" t="s">
        <v>1004</v>
      </c>
      <c r="EY11" s="471" t="s">
        <v>1004</v>
      </c>
      <c r="EZ11" s="471" t="s">
        <v>1004</v>
      </c>
      <c r="FA11" s="471" t="s">
        <v>1004</v>
      </c>
      <c r="FB11" s="471" t="s">
        <v>1004</v>
      </c>
      <c r="FC11" s="471" t="s">
        <v>1004</v>
      </c>
      <c r="FD11" s="471" t="s">
        <v>1004</v>
      </c>
      <c r="FE11" s="471" t="s">
        <v>1004</v>
      </c>
      <c r="FF11" s="471" t="s">
        <v>1004</v>
      </c>
      <c r="FG11" s="471" t="s">
        <v>1004</v>
      </c>
      <c r="FH11" s="471" t="s">
        <v>1004</v>
      </c>
      <c r="FI11" s="471" t="s">
        <v>1004</v>
      </c>
      <c r="FJ11" s="471" t="s">
        <v>1004</v>
      </c>
      <c r="FK11" s="471" t="s">
        <v>1004</v>
      </c>
      <c r="FL11" s="471" t="s">
        <v>1004</v>
      </c>
      <c r="FM11" s="471" t="s">
        <v>1004</v>
      </c>
      <c r="FN11" s="471" t="s">
        <v>1004</v>
      </c>
      <c r="FO11" s="471" t="s">
        <v>1004</v>
      </c>
      <c r="FP11" s="471" t="s">
        <v>1004</v>
      </c>
      <c r="FQ11" s="471" t="s">
        <v>1004</v>
      </c>
      <c r="FR11" s="471" t="s">
        <v>1004</v>
      </c>
      <c r="FS11" s="471" t="s">
        <v>1004</v>
      </c>
    </row>
    <row r="12" spans="1:175" x14ac:dyDescent="0.2">
      <c r="A12" s="466" t="s">
        <v>1004</v>
      </c>
      <c r="B12" s="466" t="s">
        <v>1004</v>
      </c>
      <c r="C12" s="466" t="s">
        <v>1004</v>
      </c>
      <c r="D12" s="466" t="s">
        <v>1004</v>
      </c>
      <c r="E12" s="472" t="s">
        <v>1004</v>
      </c>
      <c r="F12" s="475" t="s">
        <v>1004</v>
      </c>
      <c r="G12" s="490" t="s">
        <v>1004</v>
      </c>
      <c r="H12" s="509" t="s">
        <v>1004</v>
      </c>
      <c r="I12" s="478" t="s">
        <v>1004</v>
      </c>
      <c r="J12" s="478" t="s">
        <v>1004</v>
      </c>
      <c r="K12" s="478" t="s">
        <v>1004</v>
      </c>
      <c r="L12" s="478" t="s">
        <v>1004</v>
      </c>
      <c r="M12" s="478" t="s">
        <v>1004</v>
      </c>
      <c r="N12" s="478" t="s">
        <v>1004</v>
      </c>
      <c r="O12" s="478" t="s">
        <v>1004</v>
      </c>
      <c r="P12" s="478" t="s">
        <v>1004</v>
      </c>
      <c r="Q12" s="478" t="s">
        <v>1004</v>
      </c>
      <c r="R12" s="478" t="s">
        <v>1004</v>
      </c>
      <c r="S12" s="478" t="s">
        <v>1004</v>
      </c>
      <c r="T12" s="478" t="s">
        <v>1004</v>
      </c>
      <c r="U12" s="479" t="s">
        <v>1004</v>
      </c>
      <c r="V12" s="479" t="s">
        <v>1004</v>
      </c>
      <c r="W12" s="479" t="s">
        <v>1004</v>
      </c>
      <c r="X12" s="479" t="s">
        <v>1004</v>
      </c>
      <c r="Y12" s="479" t="s">
        <v>1004</v>
      </c>
      <c r="Z12" s="479" t="s">
        <v>1004</v>
      </c>
      <c r="AA12" s="479" t="s">
        <v>1004</v>
      </c>
      <c r="AB12" s="479" t="s">
        <v>1004</v>
      </c>
      <c r="AC12" s="479" t="s">
        <v>1004</v>
      </c>
      <c r="AD12" s="479" t="s">
        <v>1004</v>
      </c>
      <c r="AE12" s="479" t="s">
        <v>1004</v>
      </c>
      <c r="AF12" s="479" t="s">
        <v>1004</v>
      </c>
      <c r="AG12" s="479" t="s">
        <v>1004</v>
      </c>
      <c r="AH12" s="479" t="s">
        <v>1004</v>
      </c>
      <c r="AI12" s="479" t="s">
        <v>1004</v>
      </c>
      <c r="AJ12" s="479" t="s">
        <v>1004</v>
      </c>
      <c r="AK12" s="479" t="s">
        <v>1004</v>
      </c>
      <c r="AL12" s="479" t="s">
        <v>1004</v>
      </c>
      <c r="AM12" s="479" t="s">
        <v>1004</v>
      </c>
      <c r="AN12" s="479" t="s">
        <v>1004</v>
      </c>
      <c r="AO12" s="479" t="s">
        <v>1004</v>
      </c>
      <c r="AP12" s="479" t="s">
        <v>1004</v>
      </c>
      <c r="AQ12" s="479" t="s">
        <v>1004</v>
      </c>
      <c r="AR12" s="479" t="s">
        <v>1004</v>
      </c>
      <c r="AS12" s="479" t="s">
        <v>1004</v>
      </c>
      <c r="AT12" s="479" t="s">
        <v>1004</v>
      </c>
      <c r="AU12" s="479" t="s">
        <v>1004</v>
      </c>
      <c r="AV12" s="479" t="s">
        <v>1004</v>
      </c>
      <c r="AW12" s="479" t="s">
        <v>1004</v>
      </c>
      <c r="AX12" s="479" t="s">
        <v>1004</v>
      </c>
      <c r="AY12" s="479" t="s">
        <v>1004</v>
      </c>
      <c r="AZ12" s="479" t="s">
        <v>1004</v>
      </c>
      <c r="BA12" s="479" t="s">
        <v>1004</v>
      </c>
      <c r="BB12" s="479" t="s">
        <v>1004</v>
      </c>
      <c r="BC12" s="479" t="s">
        <v>1004</v>
      </c>
      <c r="BD12" s="479" t="s">
        <v>1004</v>
      </c>
      <c r="BE12" s="479" t="s">
        <v>1004</v>
      </c>
      <c r="BF12" s="479" t="s">
        <v>1004</v>
      </c>
      <c r="BG12" s="479" t="s">
        <v>1004</v>
      </c>
      <c r="BH12" s="479" t="s">
        <v>1004</v>
      </c>
      <c r="BI12" s="479" t="s">
        <v>1004</v>
      </c>
      <c r="BJ12" s="479" t="s">
        <v>1004</v>
      </c>
      <c r="BK12" s="479" t="s">
        <v>1004</v>
      </c>
      <c r="BL12" s="479" t="s">
        <v>1004</v>
      </c>
      <c r="BM12" s="479" t="s">
        <v>1004</v>
      </c>
      <c r="BN12" s="479" t="s">
        <v>1004</v>
      </c>
      <c r="BO12" s="479" t="s">
        <v>1004</v>
      </c>
      <c r="BP12" s="479" t="s">
        <v>1004</v>
      </c>
      <c r="BQ12" s="479" t="s">
        <v>1004</v>
      </c>
      <c r="BR12" s="479" t="s">
        <v>1004</v>
      </c>
      <c r="BS12" s="479" t="s">
        <v>1004</v>
      </c>
      <c r="BT12" s="479" t="s">
        <v>1004</v>
      </c>
      <c r="BU12" s="479" t="s">
        <v>1004</v>
      </c>
      <c r="BV12" s="479" t="s">
        <v>1004</v>
      </c>
      <c r="BW12" s="479" t="s">
        <v>1004</v>
      </c>
      <c r="BX12" s="479" t="s">
        <v>1004</v>
      </c>
      <c r="BY12" s="479" t="s">
        <v>1004</v>
      </c>
      <c r="BZ12" s="479" t="s">
        <v>1004</v>
      </c>
      <c r="CA12" s="479" t="s">
        <v>1004</v>
      </c>
      <c r="CB12" s="479" t="s">
        <v>1004</v>
      </c>
      <c r="CC12" s="479" t="s">
        <v>1004</v>
      </c>
      <c r="CD12" s="479" t="s">
        <v>1004</v>
      </c>
      <c r="CE12" s="513" t="s">
        <v>1004</v>
      </c>
      <c r="CF12" s="467" t="s">
        <v>1004</v>
      </c>
      <c r="CG12" s="467" t="s">
        <v>1004</v>
      </c>
      <c r="CH12" s="469" t="s">
        <v>1004</v>
      </c>
      <c r="CI12" s="468" t="s">
        <v>1004</v>
      </c>
      <c r="CJ12" s="498" t="s">
        <v>1004</v>
      </c>
      <c r="CK12" s="467" t="s">
        <v>1004</v>
      </c>
      <c r="CL12" s="467" t="s">
        <v>1004</v>
      </c>
      <c r="CM12" s="467" t="s">
        <v>1004</v>
      </c>
      <c r="CN12" s="469" t="s">
        <v>1004</v>
      </c>
      <c r="CO12" s="470" t="s">
        <v>1004</v>
      </c>
      <c r="CP12" s="498" t="s">
        <v>1004</v>
      </c>
      <c r="CQ12" s="467" t="s">
        <v>1004</v>
      </c>
      <c r="CR12" s="467" t="s">
        <v>1004</v>
      </c>
      <c r="CS12" s="467" t="s">
        <v>1004</v>
      </c>
      <c r="CT12" s="469" t="s">
        <v>1004</v>
      </c>
      <c r="CU12" s="468" t="s">
        <v>1004</v>
      </c>
      <c r="CV12" s="498" t="s">
        <v>1004</v>
      </c>
      <c r="CW12" s="471" t="s">
        <v>1004</v>
      </c>
      <c r="CX12" s="471" t="s">
        <v>1004</v>
      </c>
      <c r="CY12" s="471" t="s">
        <v>1004</v>
      </c>
      <c r="CZ12" s="471" t="s">
        <v>1004</v>
      </c>
      <c r="DA12" s="471" t="s">
        <v>1004</v>
      </c>
      <c r="DB12" s="471" t="s">
        <v>1004</v>
      </c>
      <c r="DC12" s="471" t="s">
        <v>1004</v>
      </c>
      <c r="DD12" s="471" t="s">
        <v>1004</v>
      </c>
      <c r="DE12" s="471" t="s">
        <v>1004</v>
      </c>
      <c r="DF12" s="471" t="s">
        <v>1004</v>
      </c>
      <c r="DG12" s="471" t="s">
        <v>1004</v>
      </c>
      <c r="DH12" s="471" t="s">
        <v>1004</v>
      </c>
      <c r="DI12" s="471" t="s">
        <v>1004</v>
      </c>
      <c r="DJ12" s="471" t="s">
        <v>1004</v>
      </c>
      <c r="DK12" s="471" t="s">
        <v>1004</v>
      </c>
      <c r="DL12" s="471" t="s">
        <v>1004</v>
      </c>
      <c r="DM12" s="471" t="s">
        <v>1004</v>
      </c>
      <c r="DN12" s="471" t="s">
        <v>1004</v>
      </c>
      <c r="DO12" s="471" t="s">
        <v>1004</v>
      </c>
      <c r="DP12" s="471" t="s">
        <v>1004</v>
      </c>
      <c r="DQ12" s="471" t="s">
        <v>1004</v>
      </c>
      <c r="DR12" s="471" t="s">
        <v>1004</v>
      </c>
      <c r="DS12" s="471" t="s">
        <v>1004</v>
      </c>
      <c r="DT12" s="471" t="s">
        <v>1004</v>
      </c>
      <c r="DU12" s="471" t="s">
        <v>1004</v>
      </c>
      <c r="DV12" s="471" t="s">
        <v>1004</v>
      </c>
      <c r="DW12" s="471" t="s">
        <v>1004</v>
      </c>
      <c r="DX12" s="471" t="s">
        <v>1004</v>
      </c>
      <c r="DY12" s="471" t="s">
        <v>1004</v>
      </c>
      <c r="DZ12" s="471" t="s">
        <v>1004</v>
      </c>
      <c r="EA12" s="471" t="s">
        <v>1004</v>
      </c>
      <c r="EB12" s="471" t="s">
        <v>1004</v>
      </c>
      <c r="EC12" s="471" t="s">
        <v>1004</v>
      </c>
      <c r="ED12" s="471" t="s">
        <v>1004</v>
      </c>
      <c r="EE12" s="471" t="s">
        <v>1004</v>
      </c>
      <c r="EF12" s="471" t="s">
        <v>1004</v>
      </c>
      <c r="EG12" s="471" t="s">
        <v>1004</v>
      </c>
      <c r="EH12" s="471" t="s">
        <v>1004</v>
      </c>
      <c r="EI12" s="471" t="s">
        <v>1004</v>
      </c>
      <c r="EJ12" s="471" t="s">
        <v>1004</v>
      </c>
      <c r="EK12" s="471" t="s">
        <v>1004</v>
      </c>
      <c r="EL12" s="471" t="s">
        <v>1004</v>
      </c>
      <c r="EM12" s="471" t="s">
        <v>1004</v>
      </c>
      <c r="EN12" s="471" t="s">
        <v>1004</v>
      </c>
      <c r="EO12" s="471" t="s">
        <v>1004</v>
      </c>
      <c r="EP12" s="471" t="s">
        <v>1004</v>
      </c>
      <c r="EQ12" s="471" t="s">
        <v>1004</v>
      </c>
      <c r="ER12" s="471" t="s">
        <v>1004</v>
      </c>
      <c r="ES12" s="471" t="s">
        <v>1004</v>
      </c>
      <c r="ET12" s="471" t="s">
        <v>1004</v>
      </c>
      <c r="EU12" s="471" t="s">
        <v>1004</v>
      </c>
      <c r="EV12" s="471" t="s">
        <v>1004</v>
      </c>
      <c r="EW12" s="471" t="s">
        <v>1004</v>
      </c>
      <c r="EX12" s="471" t="s">
        <v>1004</v>
      </c>
      <c r="EY12" s="471" t="s">
        <v>1004</v>
      </c>
      <c r="EZ12" s="471" t="s">
        <v>1004</v>
      </c>
      <c r="FA12" s="471" t="s">
        <v>1004</v>
      </c>
      <c r="FB12" s="471" t="s">
        <v>1004</v>
      </c>
      <c r="FC12" s="471" t="s">
        <v>1004</v>
      </c>
      <c r="FD12" s="471" t="s">
        <v>1004</v>
      </c>
      <c r="FE12" s="471" t="s">
        <v>1004</v>
      </c>
      <c r="FF12" s="471" t="s">
        <v>1004</v>
      </c>
      <c r="FG12" s="471" t="s">
        <v>1004</v>
      </c>
      <c r="FH12" s="471" t="s">
        <v>1004</v>
      </c>
      <c r="FI12" s="471" t="s">
        <v>1004</v>
      </c>
      <c r="FJ12" s="471" t="s">
        <v>1004</v>
      </c>
      <c r="FK12" s="471" t="s">
        <v>1004</v>
      </c>
      <c r="FL12" s="471" t="s">
        <v>1004</v>
      </c>
      <c r="FM12" s="471" t="s">
        <v>1004</v>
      </c>
      <c r="FN12" s="471" t="s">
        <v>1004</v>
      </c>
      <c r="FO12" s="471" t="s">
        <v>1004</v>
      </c>
      <c r="FP12" s="471" t="s">
        <v>1004</v>
      </c>
      <c r="FQ12" s="471" t="s">
        <v>1004</v>
      </c>
      <c r="FR12" s="471" t="s">
        <v>1004</v>
      </c>
      <c r="FS12" s="471" t="s">
        <v>1004</v>
      </c>
    </row>
    <row r="13" spans="1:175" x14ac:dyDescent="0.2">
      <c r="A13" s="466" t="s">
        <v>1004</v>
      </c>
      <c r="B13" s="466" t="s">
        <v>1004</v>
      </c>
      <c r="C13" s="466" t="s">
        <v>1004</v>
      </c>
      <c r="D13" s="466" t="s">
        <v>1004</v>
      </c>
      <c r="E13" s="472" t="s">
        <v>1004</v>
      </c>
      <c r="F13" s="475" t="s">
        <v>1004</v>
      </c>
      <c r="G13" s="490" t="s">
        <v>1004</v>
      </c>
      <c r="H13" s="509" t="s">
        <v>1004</v>
      </c>
      <c r="I13" s="478" t="s">
        <v>1004</v>
      </c>
      <c r="J13" s="478" t="s">
        <v>1004</v>
      </c>
      <c r="K13" s="478" t="s">
        <v>1004</v>
      </c>
      <c r="L13" s="478" t="s">
        <v>1004</v>
      </c>
      <c r="M13" s="478" t="s">
        <v>1004</v>
      </c>
      <c r="N13" s="478" t="s">
        <v>1004</v>
      </c>
      <c r="O13" s="478" t="s">
        <v>1004</v>
      </c>
      <c r="P13" s="478" t="s">
        <v>1004</v>
      </c>
      <c r="Q13" s="478" t="s">
        <v>1004</v>
      </c>
      <c r="R13" s="478" t="s">
        <v>1004</v>
      </c>
      <c r="S13" s="478" t="s">
        <v>1004</v>
      </c>
      <c r="T13" s="478" t="s">
        <v>1004</v>
      </c>
      <c r="U13" s="478" t="s">
        <v>1004</v>
      </c>
      <c r="V13" s="478" t="s">
        <v>1004</v>
      </c>
      <c r="W13" s="478" t="s">
        <v>1004</v>
      </c>
      <c r="X13" s="478" t="s">
        <v>1004</v>
      </c>
      <c r="Y13" s="478" t="s">
        <v>1004</v>
      </c>
      <c r="Z13" s="478" t="s">
        <v>1004</v>
      </c>
      <c r="AA13" s="478" t="s">
        <v>1004</v>
      </c>
      <c r="AB13" s="478" t="s">
        <v>1004</v>
      </c>
      <c r="AC13" s="478" t="s">
        <v>1004</v>
      </c>
      <c r="AD13" s="478" t="s">
        <v>1004</v>
      </c>
      <c r="AE13" s="478" t="s">
        <v>1004</v>
      </c>
      <c r="AF13" s="478" t="s">
        <v>1004</v>
      </c>
      <c r="AG13" s="478" t="s">
        <v>1004</v>
      </c>
      <c r="AH13" s="478" t="s">
        <v>1004</v>
      </c>
      <c r="AI13" s="478" t="s">
        <v>1004</v>
      </c>
      <c r="AJ13" s="478" t="s">
        <v>1004</v>
      </c>
      <c r="AK13" s="478" t="s">
        <v>1004</v>
      </c>
      <c r="AL13" s="478" t="s">
        <v>1004</v>
      </c>
      <c r="AM13" s="478" t="s">
        <v>1004</v>
      </c>
      <c r="AN13" s="478" t="s">
        <v>1004</v>
      </c>
      <c r="AO13" s="478" t="s">
        <v>1004</v>
      </c>
      <c r="AP13" s="478" t="s">
        <v>1004</v>
      </c>
      <c r="AQ13" s="478" t="s">
        <v>1004</v>
      </c>
      <c r="AR13" s="478" t="s">
        <v>1004</v>
      </c>
      <c r="AS13" s="478" t="s">
        <v>1004</v>
      </c>
      <c r="AT13" s="478" t="s">
        <v>1004</v>
      </c>
      <c r="AU13" s="478" t="s">
        <v>1004</v>
      </c>
      <c r="AV13" s="478" t="s">
        <v>1004</v>
      </c>
      <c r="AW13" s="478" t="s">
        <v>1004</v>
      </c>
      <c r="AX13" s="478" t="s">
        <v>1004</v>
      </c>
      <c r="AY13" s="478" t="s">
        <v>1004</v>
      </c>
      <c r="AZ13" s="478" t="s">
        <v>1004</v>
      </c>
      <c r="BA13" s="478" t="s">
        <v>1004</v>
      </c>
      <c r="BB13" s="478" t="s">
        <v>1004</v>
      </c>
      <c r="BC13" s="478" t="s">
        <v>1004</v>
      </c>
      <c r="BD13" s="478" t="s">
        <v>1004</v>
      </c>
      <c r="BE13" s="478" t="s">
        <v>1004</v>
      </c>
      <c r="BF13" s="478" t="s">
        <v>1004</v>
      </c>
      <c r="BG13" s="478" t="s">
        <v>1004</v>
      </c>
      <c r="BH13" s="478" t="s">
        <v>1004</v>
      </c>
      <c r="BI13" s="478" t="s">
        <v>1004</v>
      </c>
      <c r="BJ13" s="478" t="s">
        <v>1004</v>
      </c>
      <c r="BK13" s="478" t="s">
        <v>1004</v>
      </c>
      <c r="BL13" s="478" t="s">
        <v>1004</v>
      </c>
      <c r="BM13" s="478" t="s">
        <v>1004</v>
      </c>
      <c r="BN13" s="478" t="s">
        <v>1004</v>
      </c>
      <c r="BO13" s="478" t="s">
        <v>1004</v>
      </c>
      <c r="BP13" s="478" t="s">
        <v>1004</v>
      </c>
      <c r="BQ13" s="478" t="s">
        <v>1004</v>
      </c>
      <c r="BR13" s="478" t="s">
        <v>1004</v>
      </c>
      <c r="BS13" s="478" t="s">
        <v>1004</v>
      </c>
      <c r="BT13" s="478" t="s">
        <v>1004</v>
      </c>
      <c r="BU13" s="478" t="s">
        <v>1004</v>
      </c>
      <c r="BV13" s="478" t="s">
        <v>1004</v>
      </c>
      <c r="BW13" s="478" t="s">
        <v>1004</v>
      </c>
      <c r="BX13" s="478" t="s">
        <v>1004</v>
      </c>
      <c r="BY13" s="478" t="s">
        <v>1004</v>
      </c>
      <c r="BZ13" s="478" t="s">
        <v>1004</v>
      </c>
      <c r="CA13" s="478" t="s">
        <v>1004</v>
      </c>
      <c r="CB13" s="478" t="s">
        <v>1004</v>
      </c>
      <c r="CC13" s="478" t="s">
        <v>1004</v>
      </c>
      <c r="CD13" s="478" t="s">
        <v>1004</v>
      </c>
      <c r="CE13" s="503" t="s">
        <v>1004</v>
      </c>
      <c r="CF13" s="467" t="s">
        <v>1004</v>
      </c>
      <c r="CG13" s="467" t="s">
        <v>1004</v>
      </c>
      <c r="CH13" s="469" t="s">
        <v>1004</v>
      </c>
      <c r="CI13" s="468" t="s">
        <v>1004</v>
      </c>
      <c r="CJ13" s="498" t="s">
        <v>1004</v>
      </c>
      <c r="CK13" s="467" t="s">
        <v>1004</v>
      </c>
      <c r="CL13" s="467" t="s">
        <v>1004</v>
      </c>
      <c r="CM13" s="467" t="s">
        <v>1004</v>
      </c>
      <c r="CN13" s="469" t="s">
        <v>1004</v>
      </c>
      <c r="CO13" s="470" t="s">
        <v>1004</v>
      </c>
      <c r="CP13" s="498" t="s">
        <v>1004</v>
      </c>
      <c r="CQ13" s="467" t="s">
        <v>1004</v>
      </c>
      <c r="CR13" s="467" t="s">
        <v>1004</v>
      </c>
      <c r="CS13" s="467" t="s">
        <v>1004</v>
      </c>
      <c r="CT13" s="469" t="s">
        <v>1004</v>
      </c>
      <c r="CU13" s="468" t="s">
        <v>1004</v>
      </c>
      <c r="CV13" s="498" t="s">
        <v>1004</v>
      </c>
      <c r="CW13" s="471" t="s">
        <v>1004</v>
      </c>
      <c r="CX13" s="471" t="s">
        <v>1004</v>
      </c>
      <c r="CY13" s="471" t="s">
        <v>1004</v>
      </c>
      <c r="CZ13" s="471" t="s">
        <v>1004</v>
      </c>
      <c r="DA13" s="471" t="s">
        <v>1004</v>
      </c>
      <c r="DB13" s="471" t="s">
        <v>1004</v>
      </c>
      <c r="DC13" s="471" t="s">
        <v>1004</v>
      </c>
      <c r="DD13" s="471" t="s">
        <v>1004</v>
      </c>
      <c r="DE13" s="471" t="s">
        <v>1004</v>
      </c>
      <c r="DF13" s="471" t="s">
        <v>1004</v>
      </c>
      <c r="DG13" s="471" t="s">
        <v>1004</v>
      </c>
      <c r="DH13" s="471" t="s">
        <v>1004</v>
      </c>
      <c r="DI13" s="471" t="s">
        <v>1004</v>
      </c>
      <c r="DJ13" s="471" t="s">
        <v>1004</v>
      </c>
      <c r="DK13" s="471" t="s">
        <v>1004</v>
      </c>
      <c r="DL13" s="471" t="s">
        <v>1004</v>
      </c>
      <c r="DM13" s="471" t="s">
        <v>1004</v>
      </c>
      <c r="DN13" s="471" t="s">
        <v>1004</v>
      </c>
      <c r="DO13" s="471" t="s">
        <v>1004</v>
      </c>
      <c r="DP13" s="471" t="s">
        <v>1004</v>
      </c>
      <c r="DQ13" s="471" t="s">
        <v>1004</v>
      </c>
      <c r="DR13" s="471" t="s">
        <v>1004</v>
      </c>
      <c r="DS13" s="471" t="s">
        <v>1004</v>
      </c>
      <c r="DT13" s="471" t="s">
        <v>1004</v>
      </c>
      <c r="DU13" s="471" t="s">
        <v>1004</v>
      </c>
      <c r="DV13" s="471" t="s">
        <v>1004</v>
      </c>
      <c r="DW13" s="471" t="s">
        <v>1004</v>
      </c>
      <c r="DX13" s="471" t="s">
        <v>1004</v>
      </c>
      <c r="DY13" s="471" t="s">
        <v>1004</v>
      </c>
      <c r="DZ13" s="471" t="s">
        <v>1004</v>
      </c>
      <c r="EA13" s="471" t="s">
        <v>1004</v>
      </c>
      <c r="EB13" s="471" t="s">
        <v>1004</v>
      </c>
      <c r="EC13" s="471" t="s">
        <v>1004</v>
      </c>
      <c r="ED13" s="471" t="s">
        <v>1004</v>
      </c>
      <c r="EE13" s="471" t="s">
        <v>1004</v>
      </c>
      <c r="EF13" s="471" t="s">
        <v>1004</v>
      </c>
      <c r="EG13" s="471" t="s">
        <v>1004</v>
      </c>
      <c r="EH13" s="471" t="s">
        <v>1004</v>
      </c>
      <c r="EI13" s="471" t="s">
        <v>1004</v>
      </c>
      <c r="EJ13" s="471" t="s">
        <v>1004</v>
      </c>
      <c r="EK13" s="471" t="s">
        <v>1004</v>
      </c>
      <c r="EL13" s="471" t="s">
        <v>1004</v>
      </c>
      <c r="EM13" s="471" t="s">
        <v>1004</v>
      </c>
      <c r="EN13" s="471" t="s">
        <v>1004</v>
      </c>
      <c r="EO13" s="471" t="s">
        <v>1004</v>
      </c>
      <c r="EP13" s="471" t="s">
        <v>1004</v>
      </c>
      <c r="EQ13" s="471" t="s">
        <v>1004</v>
      </c>
      <c r="ER13" s="471" t="s">
        <v>1004</v>
      </c>
      <c r="ES13" s="471" t="s">
        <v>1004</v>
      </c>
      <c r="ET13" s="471" t="s">
        <v>1004</v>
      </c>
      <c r="EU13" s="471" t="s">
        <v>1004</v>
      </c>
      <c r="EV13" s="471" t="s">
        <v>1004</v>
      </c>
      <c r="EW13" s="471" t="s">
        <v>1004</v>
      </c>
      <c r="EX13" s="471" t="s">
        <v>1004</v>
      </c>
      <c r="EY13" s="471" t="s">
        <v>1004</v>
      </c>
      <c r="EZ13" s="471" t="s">
        <v>1004</v>
      </c>
      <c r="FA13" s="471" t="s">
        <v>1004</v>
      </c>
      <c r="FB13" s="471" t="s">
        <v>1004</v>
      </c>
      <c r="FC13" s="471" t="s">
        <v>1004</v>
      </c>
      <c r="FD13" s="471" t="s">
        <v>1004</v>
      </c>
      <c r="FE13" s="471" t="s">
        <v>1004</v>
      </c>
      <c r="FF13" s="471" t="s">
        <v>1004</v>
      </c>
      <c r="FG13" s="471" t="s">
        <v>1004</v>
      </c>
      <c r="FH13" s="471" t="s">
        <v>1004</v>
      </c>
      <c r="FI13" s="471" t="s">
        <v>1004</v>
      </c>
      <c r="FJ13" s="471" t="s">
        <v>1004</v>
      </c>
      <c r="FK13" s="471" t="s">
        <v>1004</v>
      </c>
      <c r="FL13" s="471" t="s">
        <v>1004</v>
      </c>
      <c r="FM13" s="471" t="s">
        <v>1004</v>
      </c>
      <c r="FN13" s="471" t="s">
        <v>1004</v>
      </c>
      <c r="FO13" s="471" t="s">
        <v>1004</v>
      </c>
      <c r="FP13" s="471" t="s">
        <v>1004</v>
      </c>
      <c r="FQ13" s="471" t="s">
        <v>1004</v>
      </c>
      <c r="FR13" s="471" t="s">
        <v>1004</v>
      </c>
      <c r="FS13" s="471" t="s">
        <v>1004</v>
      </c>
    </row>
    <row r="14" spans="1:175" ht="117" customHeight="1" x14ac:dyDescent="0.2">
      <c r="A14" s="405" t="s">
        <v>5</v>
      </c>
      <c r="B14" s="406" t="s">
        <v>352</v>
      </c>
      <c r="C14" s="406" t="s">
        <v>37</v>
      </c>
      <c r="D14" s="406" t="s">
        <v>6</v>
      </c>
      <c r="E14" s="406" t="s">
        <v>79</v>
      </c>
      <c r="F14" s="476" t="s">
        <v>82</v>
      </c>
      <c r="G14" s="491" t="s">
        <v>116</v>
      </c>
      <c r="H14" s="510" t="s">
        <v>117</v>
      </c>
      <c r="I14" s="494" t="s">
        <v>353</v>
      </c>
      <c r="J14" s="480"/>
      <c r="K14" s="480"/>
      <c r="L14" s="480"/>
      <c r="M14" s="494"/>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1"/>
      <c r="AM14" s="481"/>
      <c r="AN14" s="481"/>
      <c r="AO14" s="481"/>
      <c r="AP14" s="481"/>
      <c r="AQ14" s="481"/>
      <c r="AR14" s="481"/>
      <c r="AS14" s="481"/>
      <c r="AT14" s="481"/>
      <c r="AU14" s="481"/>
      <c r="AV14" s="481"/>
      <c r="AW14" s="481"/>
      <c r="AX14" s="481"/>
      <c r="AY14" s="481"/>
      <c r="AZ14" s="481"/>
      <c r="BA14" s="481"/>
      <c r="BB14" s="481"/>
      <c r="BC14" s="481"/>
      <c r="BD14" s="481"/>
      <c r="BE14" s="481"/>
      <c r="BF14" s="481"/>
      <c r="BG14" s="481"/>
      <c r="BH14" s="481"/>
      <c r="BI14" s="481"/>
      <c r="BJ14" s="481"/>
      <c r="BK14" s="481"/>
      <c r="BL14" s="481"/>
      <c r="BM14" s="481"/>
      <c r="BN14" s="481"/>
      <c r="BO14" s="481"/>
      <c r="BP14" s="481"/>
      <c r="BQ14" s="481"/>
      <c r="BR14" s="481"/>
      <c r="BS14" s="481"/>
      <c r="BT14" s="481"/>
      <c r="BU14" s="481"/>
      <c r="BV14" s="481"/>
      <c r="BW14" s="481"/>
      <c r="BX14" s="481"/>
      <c r="BY14" s="481"/>
      <c r="BZ14" s="481"/>
      <c r="CA14" s="481"/>
      <c r="CB14" s="481"/>
      <c r="CC14" s="481"/>
      <c r="CD14" s="481"/>
      <c r="CE14" s="514"/>
      <c r="CF14" s="436" t="s">
        <v>1096</v>
      </c>
      <c r="CG14" s="436" t="s">
        <v>1097</v>
      </c>
      <c r="CH14" s="437" t="s">
        <v>1108</v>
      </c>
      <c r="CI14" s="390" t="s">
        <v>1107</v>
      </c>
      <c r="CJ14" s="499" t="s">
        <v>1013</v>
      </c>
      <c r="CK14" s="436" t="s">
        <v>1055</v>
      </c>
      <c r="CL14" s="436" t="s">
        <v>1056</v>
      </c>
      <c r="CM14" s="436" t="s">
        <v>1135</v>
      </c>
      <c r="CN14" s="437" t="s">
        <v>1098</v>
      </c>
      <c r="CO14" s="439" t="s">
        <v>1106</v>
      </c>
      <c r="CP14" s="499" t="s">
        <v>1012</v>
      </c>
      <c r="CQ14" s="436" t="s">
        <v>1094</v>
      </c>
      <c r="CR14" s="436" t="s">
        <v>1095</v>
      </c>
      <c r="CS14" s="436" t="s">
        <v>1137</v>
      </c>
      <c r="CT14" s="437" t="s">
        <v>1109</v>
      </c>
      <c r="CU14" s="390" t="s">
        <v>1127</v>
      </c>
      <c r="CV14" s="499" t="s">
        <v>1014</v>
      </c>
      <c r="CW14" s="403" t="str">
        <f t="shared" ref="CW14:EB14" si="0">IF(I14="","",I$14)</f>
        <v>12345_DSD</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si="0"/>
        <v/>
      </c>
      <c r="EB14" s="403" t="str">
        <f t="shared" si="0"/>
        <v/>
      </c>
      <c r="EC14" s="403" t="str">
        <f t="shared" ref="EC14:FH14" si="1">IF(AO14="","",AO$14)</f>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si="1"/>
        <v/>
      </c>
      <c r="FH14" s="403" t="str">
        <f t="shared" si="1"/>
        <v/>
      </c>
      <c r="FI14" s="403" t="str">
        <f t="shared" ref="FI14:FS14" si="2">IF(BU14="","",BU$14)</f>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c r="FR14" s="403" t="str">
        <f t="shared" si="2"/>
        <v/>
      </c>
      <c r="FS14" s="403" t="str">
        <f t="shared" si="2"/>
        <v/>
      </c>
    </row>
    <row r="15" spans="1:175" x14ac:dyDescent="0.2">
      <c r="A15" s="10"/>
      <c r="B15" s="10"/>
      <c r="C15" s="10"/>
      <c r="D15" s="10"/>
      <c r="E15" s="10"/>
      <c r="F15" s="20" t="str">
        <f t="shared" ref="F15" si="3">$A15&amp;IF($C15&lt;&gt;"","|"&amp;$C15,"")&amp;IF($D15&lt;&gt;"","|"&amp;$D15,"")&amp;IF($E15&lt;&gt;"","|"&amp;$E15,"")</f>
        <v/>
      </c>
      <c r="G15" s="492"/>
      <c r="H15" s="497">
        <f>SUM($CJ15)</f>
        <v>0</v>
      </c>
      <c r="I15" s="389"/>
      <c r="J15" s="41"/>
      <c r="K15" s="41"/>
      <c r="L15" s="41"/>
      <c r="M15" s="389"/>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4"/>
      <c r="CF15" s="427">
        <f>ROUND(SUM($CP15,$CV15),0)</f>
        <v>0</v>
      </c>
      <c r="CG15" s="427">
        <f>ROUND(MAX($CP15,$CV15),0)</f>
        <v>0</v>
      </c>
      <c r="CH15" s="440"/>
      <c r="CI15" s="333"/>
      <c r="CJ15" s="497" t="str">
        <f>IF(SUM($CF15)=0,"",IF(SUM($CF15)=SUM($CG15),SUM($CF15),IF(UPPER($CH15)="MAX",$CG15,IF(UPPER($CH15)="CUSTOM",MIN(MAX(ROUND($CF15+$G15*($CI15),0),$CG15),$CF15),$CF15))))</f>
        <v/>
      </c>
      <c r="CK15" s="427">
        <f>ROUND(SUMIFS($CW15:$FS15,$CW$14:$FS$14,"*DSD*"),0)</f>
        <v>0</v>
      </c>
      <c r="CL15" s="125" cm="1">
        <f t="array" ref="CL15">MIN_DSD</f>
        <v>0</v>
      </c>
      <c r="CM15" s="427">
        <f>COUNTIFS($CW$14:$FS$14,"*DSD*",$CW15:$FS15,"&gt;0")</f>
        <v>0</v>
      </c>
      <c r="CN15" s="441"/>
      <c r="CO15" s="322"/>
      <c r="CP15" s="497" t="str">
        <f>IF(SUM($CK15)=0,"",IF(OR(SUM($CK15)=SUM($CL15),AND(SUM($CK15)=SUM($G15),SUM($CQ15)=0)),SUM($CK15),IF(UPPER($CN15)="MAX",$CL15,IF(UPPER($CN15)="CUSTOM",MIN(MAX(ROUND($CK15+$G15*($CO15),0),$CL15),$CK15),$CK15))))</f>
        <v/>
      </c>
      <c r="CQ15" s="427">
        <f>ROUND(SUMIFS($CW15:$FS15,$CW$14:$FS$14,"*TA*"),0)</f>
        <v>0</v>
      </c>
      <c r="CR15" s="125" cm="1">
        <f t="array" ref="CR15">MIN_TA</f>
        <v>0</v>
      </c>
      <c r="CS15" s="125">
        <f>COUNTIFS($CW$14:$FS$14,"*TA*",$CW15:$FS15,"&gt;0")</f>
        <v>0</v>
      </c>
      <c r="CT15" s="441"/>
      <c r="CU15" s="49"/>
      <c r="CV15" s="497" t="str">
        <f>IF(SUM($CQ15)=0,"",IF(OR(SUM($CQ15)=SUM($CR15),AND(SUM($CQ15)=SUM($G15),SUM($CK15)=0)),SUM($CQ15),IF(UPPER($CT15)="MAX",$CR15,IF(UPPER($CT15)="CUSTOM",MIN(MAX(ROUND($CQ15+$G15*($CU15),0),$CR15),$CQ15),$CQ15))))</f>
        <v/>
      </c>
      <c r="CW15" s="402" t="str">
        <f>IF(OR(CW$14="",SUM($G15)=0,SUM(I15)=0),"",ROUND($G15*I15,0))</f>
        <v/>
      </c>
      <c r="CX15" s="402" t="str">
        <f t="shared" ref="CX15:FI15" si="4">IF(OR(CX$14="",SUM($G15)=0,SUM(J15)=0),"",ROUND($G15*J15,0))</f>
        <v/>
      </c>
      <c r="CY15" s="402" t="str">
        <f t="shared" si="4"/>
        <v/>
      </c>
      <c r="CZ15" s="402" t="str">
        <f t="shared" si="4"/>
        <v/>
      </c>
      <c r="DA15" s="402" t="str">
        <f t="shared" si="4"/>
        <v/>
      </c>
      <c r="DB15" s="402" t="str">
        <f t="shared" si="4"/>
        <v/>
      </c>
      <c r="DC15" s="402" t="str">
        <f t="shared" si="4"/>
        <v/>
      </c>
      <c r="DD15" s="402" t="str">
        <f t="shared" si="4"/>
        <v/>
      </c>
      <c r="DE15" s="402" t="str">
        <f t="shared" si="4"/>
        <v/>
      </c>
      <c r="DF15" s="402" t="str">
        <f t="shared" si="4"/>
        <v/>
      </c>
      <c r="DG15" s="402" t="str">
        <f t="shared" si="4"/>
        <v/>
      </c>
      <c r="DH15" s="402" t="str">
        <f t="shared" si="4"/>
        <v/>
      </c>
      <c r="DI15" s="402" t="str">
        <f t="shared" si="4"/>
        <v/>
      </c>
      <c r="DJ15" s="402" t="str">
        <f t="shared" si="4"/>
        <v/>
      </c>
      <c r="DK15" s="402" t="str">
        <f t="shared" si="4"/>
        <v/>
      </c>
      <c r="DL15" s="402" t="str">
        <f t="shared" si="4"/>
        <v/>
      </c>
      <c r="DM15" s="402" t="str">
        <f t="shared" si="4"/>
        <v/>
      </c>
      <c r="DN15" s="402" t="str">
        <f t="shared" si="4"/>
        <v/>
      </c>
      <c r="DO15" s="402" t="str">
        <f t="shared" si="4"/>
        <v/>
      </c>
      <c r="DP15" s="402" t="str">
        <f t="shared" si="4"/>
        <v/>
      </c>
      <c r="DQ15" s="402" t="str">
        <f t="shared" si="4"/>
        <v/>
      </c>
      <c r="DR15" s="402" t="str">
        <f t="shared" si="4"/>
        <v/>
      </c>
      <c r="DS15" s="402" t="str">
        <f t="shared" si="4"/>
        <v/>
      </c>
      <c r="DT15" s="402" t="str">
        <f t="shared" si="4"/>
        <v/>
      </c>
      <c r="DU15" s="402" t="str">
        <f t="shared" si="4"/>
        <v/>
      </c>
      <c r="DV15" s="402" t="str">
        <f t="shared" si="4"/>
        <v/>
      </c>
      <c r="DW15" s="402" t="str">
        <f t="shared" si="4"/>
        <v/>
      </c>
      <c r="DX15" s="402" t="str">
        <f t="shared" si="4"/>
        <v/>
      </c>
      <c r="DY15" s="402" t="str">
        <f t="shared" si="4"/>
        <v/>
      </c>
      <c r="DZ15" s="402" t="str">
        <f t="shared" si="4"/>
        <v/>
      </c>
      <c r="EA15" s="402" t="str">
        <f t="shared" si="4"/>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si="4"/>
        <v/>
      </c>
      <c r="FH15" s="402" t="str">
        <f t="shared" si="4"/>
        <v/>
      </c>
      <c r="FI15" s="402" t="str">
        <f t="shared" si="4"/>
        <v/>
      </c>
      <c r="FJ15" s="402" t="str">
        <f t="shared" ref="FJ15:FS15" si="5">IF(OR(FJ$14="",SUM($G15)=0,SUM(BV15)=0),"",ROUND($G15*BV15,0))</f>
        <v/>
      </c>
      <c r="FK15" s="402" t="str">
        <f t="shared" si="5"/>
        <v/>
      </c>
      <c r="FL15" s="402" t="str">
        <f t="shared" si="5"/>
        <v/>
      </c>
      <c r="FM15" s="402" t="str">
        <f t="shared" si="5"/>
        <v/>
      </c>
      <c r="FN15" s="402" t="str">
        <f t="shared" si="5"/>
        <v/>
      </c>
      <c r="FO15" s="402" t="str">
        <f t="shared" si="5"/>
        <v/>
      </c>
      <c r="FP15" s="402" t="str">
        <f t="shared" si="5"/>
        <v/>
      </c>
      <c r="FQ15" s="402" t="str">
        <f t="shared" si="5"/>
        <v/>
      </c>
      <c r="FR15" s="402" t="str">
        <f t="shared" si="5"/>
        <v/>
      </c>
      <c r="FS15" s="402" t="str">
        <f t="shared" si="5"/>
        <v/>
      </c>
    </row>
    <row r="16" spans="1:175" x14ac:dyDescent="0.2">
      <c r="H16" s="497"/>
      <c r="CF16" s="427"/>
      <c r="CG16" s="427"/>
      <c r="CH16" s="440"/>
      <c r="CI16" s="333"/>
      <c r="CJ16" s="497"/>
      <c r="CK16" s="427"/>
      <c r="CL16" s="125"/>
      <c r="CM16" s="427"/>
      <c r="CN16" s="441"/>
      <c r="CO16" s="322"/>
      <c r="CP16" s="497"/>
      <c r="CQ16" s="427"/>
      <c r="CR16" s="125"/>
      <c r="CS16" s="125"/>
      <c r="CT16" s="441"/>
      <c r="CU16" s="49"/>
      <c r="CV16" s="497"/>
      <c r="CW16" s="402"/>
      <c r="CX16" s="402"/>
      <c r="CY16" s="402"/>
      <c r="CZ16" s="402"/>
      <c r="DA16" s="402"/>
    </row>
    <row r="17" spans="8:105" x14ac:dyDescent="0.2">
      <c r="H17" s="497"/>
      <c r="CF17" s="427"/>
      <c r="CG17" s="427"/>
      <c r="CH17" s="440"/>
      <c r="CI17" s="333"/>
      <c r="CJ17" s="497"/>
      <c r="CK17" s="427"/>
      <c r="CL17" s="125"/>
      <c r="CM17" s="427"/>
      <c r="CN17" s="441"/>
      <c r="CO17" s="322"/>
      <c r="CP17" s="497"/>
      <c r="CQ17" s="427"/>
      <c r="CR17" s="125"/>
      <c r="CS17" s="125"/>
      <c r="CT17" s="441"/>
      <c r="CU17" s="49"/>
      <c r="CV17" s="497"/>
      <c r="CW17" s="402"/>
      <c r="CX17" s="402"/>
      <c r="CY17" s="402"/>
      <c r="CZ17" s="402"/>
      <c r="DA17" s="402"/>
    </row>
    <row r="18" spans="8:105" x14ac:dyDescent="0.2">
      <c r="H18" s="497"/>
      <c r="CF18" s="427"/>
      <c r="CG18" s="427"/>
      <c r="CH18" s="440"/>
      <c r="CI18" s="333"/>
      <c r="CJ18" s="497"/>
      <c r="CK18" s="427"/>
      <c r="CL18" s="125"/>
      <c r="CM18" s="427"/>
      <c r="CN18" s="441"/>
      <c r="CO18" s="322"/>
      <c r="CP18" s="497"/>
      <c r="CQ18" s="427"/>
      <c r="CR18" s="125"/>
      <c r="CS18" s="125"/>
      <c r="CT18" s="441"/>
      <c r="CU18" s="49"/>
      <c r="CV18" s="497"/>
      <c r="CW18" s="402"/>
      <c r="CX18" s="402"/>
      <c r="CY18" s="402"/>
      <c r="CZ18" s="402"/>
      <c r="DA18" s="402"/>
    </row>
    <row r="19" spans="8:105" x14ac:dyDescent="0.2">
      <c r="H19" s="497"/>
      <c r="CF19" s="427"/>
      <c r="CG19" s="427"/>
      <c r="CH19" s="440"/>
      <c r="CI19" s="333"/>
      <c r="CJ19" s="497"/>
      <c r="CK19" s="427"/>
      <c r="CL19" s="125"/>
      <c r="CM19" s="427"/>
      <c r="CN19" s="441"/>
      <c r="CO19" s="322"/>
      <c r="CP19" s="497"/>
      <c r="CQ19" s="427"/>
      <c r="CR19" s="125"/>
      <c r="CS19" s="125"/>
      <c r="CT19" s="441"/>
      <c r="CU19" s="49"/>
      <c r="CV19" s="497"/>
      <c r="CW19" s="402"/>
      <c r="CX19" s="402"/>
      <c r="CY19" s="402"/>
      <c r="CZ19" s="402"/>
      <c r="DA19" s="402"/>
    </row>
    <row r="20" spans="8:105" x14ac:dyDescent="0.2">
      <c r="H20" s="497"/>
      <c r="CF20" s="427"/>
      <c r="CG20" s="427"/>
      <c r="CH20" s="440"/>
      <c r="CI20" s="333"/>
      <c r="CJ20" s="497"/>
      <c r="CK20" s="427"/>
      <c r="CL20" s="125"/>
      <c r="CM20" s="427"/>
      <c r="CN20" s="441"/>
      <c r="CO20" s="322"/>
      <c r="CP20" s="497"/>
      <c r="CQ20" s="427"/>
      <c r="CR20" s="125"/>
      <c r="CS20" s="125"/>
      <c r="CT20" s="441"/>
      <c r="CU20" s="49"/>
      <c r="CV20" s="497"/>
      <c r="CW20" s="402"/>
      <c r="CX20" s="402"/>
      <c r="CY20" s="402"/>
      <c r="CZ20" s="402"/>
      <c r="DA20" s="402"/>
    </row>
    <row r="21" spans="8:105" x14ac:dyDescent="0.2">
      <c r="H21" s="497"/>
      <c r="CF21" s="427"/>
      <c r="CG21" s="427"/>
      <c r="CH21" s="440"/>
      <c r="CI21" s="333"/>
      <c r="CJ21" s="497"/>
      <c r="CK21" s="427"/>
      <c r="CL21" s="125"/>
      <c r="CM21" s="427"/>
      <c r="CN21" s="441"/>
      <c r="CO21" s="322"/>
      <c r="CP21" s="497"/>
      <c r="CQ21" s="427"/>
      <c r="CR21" s="125"/>
      <c r="CS21" s="125"/>
      <c r="CT21" s="441"/>
      <c r="CU21" s="49"/>
      <c r="CV21" s="497"/>
      <c r="CW21" s="402"/>
      <c r="CX21" s="402"/>
      <c r="CY21" s="402"/>
      <c r="CZ21" s="402"/>
      <c r="DA21" s="402"/>
    </row>
    <row r="22" spans="8:105" x14ac:dyDescent="0.2">
      <c r="H22" s="497"/>
      <c r="CF22" s="427"/>
      <c r="CG22" s="427"/>
      <c r="CH22" s="440"/>
      <c r="CI22" s="333"/>
      <c r="CJ22" s="497"/>
      <c r="CK22" s="427"/>
      <c r="CL22" s="125"/>
      <c r="CM22" s="427"/>
      <c r="CN22" s="441"/>
      <c r="CO22" s="322"/>
      <c r="CP22" s="497"/>
      <c r="CQ22" s="427"/>
      <c r="CR22" s="125"/>
      <c r="CS22" s="125"/>
      <c r="CT22" s="441"/>
      <c r="CU22" s="49"/>
      <c r="CV22" s="497"/>
      <c r="CW22" s="402"/>
      <c r="CX22" s="402"/>
      <c r="CY22" s="402"/>
      <c r="CZ22" s="402"/>
      <c r="DA22" s="402"/>
    </row>
    <row r="23" spans="8:105" x14ac:dyDescent="0.2">
      <c r="H23" s="497"/>
      <c r="CF23" s="427"/>
      <c r="CG23" s="427"/>
      <c r="CH23" s="440"/>
      <c r="CI23" s="333"/>
      <c r="CJ23" s="497"/>
      <c r="CK23" s="427"/>
      <c r="CL23" s="125"/>
      <c r="CM23" s="427"/>
      <c r="CN23" s="441"/>
      <c r="CO23" s="322"/>
      <c r="CP23" s="497"/>
      <c r="CQ23" s="427"/>
      <c r="CR23" s="125"/>
      <c r="CS23" s="125"/>
      <c r="CT23" s="441"/>
      <c r="CU23" s="49"/>
      <c r="CV23" s="497"/>
      <c r="CW23" s="402"/>
      <c r="CX23" s="402"/>
      <c r="CY23" s="402"/>
      <c r="CZ23" s="402"/>
      <c r="DA23" s="40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0" priority="1286">
      <formula>AND(ROW($CQ1)&gt;14,$A1&lt;&gt;"",OR(SUM($CQ1)=0,$CS1&lt;=1,SUM($CQ1)=SUM($CR1),AND(SUM($G1)=SUM($CQ1),SUM($CK1)=0)))</formula>
    </cfRule>
  </conditionalFormatting>
  <conditionalFormatting sqref="CF1:CI1048576">
    <cfRule type="expression" dxfId="5" priority="1288">
      <formula>AND(ROW($CF1)&gt;14,$A1&lt;&gt;"",OR(SUM($CP1)=0,SUM($CV1)=0,$CM1=0,$CS1=0,SUM($CF1)=SUM($CG1),SUM($G1)&gt;=SUM($CF1)))</formula>
    </cfRule>
  </conditionalFormatting>
  <conditionalFormatting sqref="CO1:CO1048576">
    <cfRule type="expression" dxfId="4" priority="1313">
      <formula>AND(ROW($CO1)&gt;14,$A1&lt;&gt;"",UPPER($CN1)&lt;&gt;"CUSTOM")</formula>
    </cfRule>
  </conditionalFormatting>
  <conditionalFormatting sqref="CK1:CO1048576">
    <cfRule type="expression" dxfId="3" priority="15">
      <formula>AND(ROW($CK1)&gt;14,$A1&lt;&gt;"",OR(SUM($CK1)=0,$CM1&lt;=1,SUM($CK1)=SUM($CL1),AND(SUM($G1)=SUM($CK1),SUM($CQ1)=0)))</formula>
    </cfRule>
  </conditionalFormatting>
  <conditionalFormatting sqref="CU1:CU1048576">
    <cfRule type="expression" dxfId="2" priority="3">
      <formula>AND(ROW($CU1)&gt;14,$A1&lt;&gt;"",UPPER($CT1)&lt;&gt;"CUSTOM")</formula>
    </cfRule>
  </conditionalFormatting>
  <conditionalFormatting sqref="CI1:CI1048576">
    <cfRule type="expression" dxfId="1"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2021-01-19T17:21:28Z</dcterms:modified>
</cp:coreProperties>
</file>