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cott/Documents/GitHub/datapackr/inst/extdata/"/>
    </mc:Choice>
  </mc:AlternateContent>
  <xr:revisionPtr revIDLastSave="0" documentId="13_ncr:1_{DECBADD8-2D33-AE41-A6D3-AE8504BEFEDD}" xr6:coauthVersionLast="45" xr6:coauthVersionMax="45" xr10:uidLastSave="{00000000-0000-0000-0000-000000000000}"/>
  <bookViews>
    <workbookView xWindow="0" yWindow="460" windowWidth="28800" windowHeight="17540" activeTab="1" xr2:uid="{00000000-000D-0000-FFFF-FFFF00000000}"/>
  </bookViews>
  <sheets>
    <sheet name="Home" sheetId="1" r:id="rId1"/>
    <sheet name="PSNUxIM" sheetId="33" r:id="rId2"/>
  </sheets>
  <definedNames>
    <definedName name="_xlnm._FilterDatabase" localSheetId="1" hidden="1">PSNUxIM!$A$14:$DG$15</definedName>
    <definedName name="Data_RowCount">COUNTA(PSNUxIM!$A:$A)-COUNTA(PSNUxIM!$A$1:$A$14)</definedName>
    <definedName name="IMs_Original_Count">Totals_Updated_StartCol-IMs_Original_StartCol</definedName>
    <definedName name="IMs_Original_Data">OFFSET(PSNUxIM!$A$15,0,IMs_Original_StartCol-1,Data_RowCount,IMs_Original_Count)</definedName>
    <definedName name="IMs_Original_Headers">INDEX(PSNUxIM!$14:$14,,IMs_Original_StartCol):INDEX(PSNUxIM!$14:$14,,Totals_Updated_StartCol-1)</definedName>
    <definedName name="IMs_Original_StartCol">15</definedName>
    <definedName name="IMs_Updated_Count">IMs_Updated_EndCol-IMs_Updated_StartCol+1</definedName>
    <definedName name="IMs_Updated_Data">OFFSET(PSNUxIM!$A$15,0,IMs_Updated_StartCol-1,Data_RowCount,IMs_Updated_Count)</definedName>
    <definedName name="IMs_Updated_EndCol">COUNTA(PSNUxIM!$14:$14)</definedName>
    <definedName name="IMs_Updated_Headers">INDEX(PSNUxIM!$14:$14,,IMs_Updated_StartCol):INDEX(PSNUxIM!$14:$14,,IMs_Updated_EndCol)</definedName>
    <definedName name="IMs_Updated_New_Count">IMs_Updated_Count-IMs_Original_Count</definedName>
    <definedName name="IMs_Updated_StartCol">Totals_Updated_StartCol+15</definedName>
    <definedName name="Totals_Updated_StartCol">MATCH("Updated Targets",PSNUxIM!$1:$1,0)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P15" i="33" l="1"/>
  <c r="CS15" i="33"/>
  <c r="CV15" i="33"/>
  <c r="CW15" i="33"/>
  <c r="CL15" i="33" l="1"/>
  <c r="CZ15" i="33" s="1"/>
  <c r="CM15" i="33"/>
  <c r="CY15" i="33" l="1"/>
  <c r="CR15" i="33"/>
  <c r="CU15" i="33"/>
  <c r="CX15" i="33"/>
  <c r="CO15" i="33"/>
</calcChain>
</file>

<file path=xl/sharedStrings.xml><?xml version="1.0" encoding="utf-8"?>
<sst xmlns="http://schemas.openxmlformats.org/spreadsheetml/2006/main" count="331" uniqueCount="50">
  <si>
    <t>PEPFAR</t>
  </si>
  <si>
    <t>Caribbean Region</t>
  </si>
  <si>
    <t>RKoVudgb05Y, PeOHqAwdtez, WuxG6jzaypt, zhJINyURZ5Y, WSl5y9jxCpC</t>
  </si>
  <si>
    <t>Generated on: 2020-02-28 09:46:24</t>
  </si>
  <si>
    <t>Package version: 3.0.5</t>
  </si>
  <si>
    <t>Age</t>
  </si>
  <si>
    <t>Sex</t>
  </si>
  <si>
    <t>datapack</t>
  </si>
  <si>
    <t>row_header</t>
  </si>
  <si>
    <t>string</t>
  </si>
  <si>
    <t>PSNU</t>
  </si>
  <si>
    <t>KeyPop</t>
  </si>
  <si>
    <t>SNU x IM</t>
  </si>
  <si>
    <t>indicator_code</t>
  </si>
  <si>
    <t>Crosswalk Dedupe</t>
  </si>
  <si>
    <t>DSD Dedupe</t>
  </si>
  <si>
    <t>TA Dedupe</t>
  </si>
  <si>
    <t>Total Deduplicated Rollup</t>
  </si>
  <si>
    <t>Deduplicated DSD Rollup</t>
  </si>
  <si>
    <t>Deduplicated TA Rollup</t>
  </si>
  <si>
    <t>Original Targets - DO NOT ALTER</t>
  </si>
  <si>
    <t>12345_DSD</t>
  </si>
  <si>
    <t>COP20 OPU Data Pack</t>
  </si>
  <si>
    <t>Mechanism-Level Targets</t>
  </si>
  <si>
    <t>Deduplication</t>
  </si>
  <si>
    <t>Duplicated Rollups</t>
  </si>
  <si>
    <t>Deduplicated TA</t>
  </si>
  <si>
    <t>Deduplicated DSD</t>
  </si>
  <si>
    <t>Deduplicated Total</t>
  </si>
  <si>
    <t>Deduplicated Targets</t>
  </si>
  <si>
    <t>Duplicated Targets</t>
  </si>
  <si>
    <t>Mechanism-level Targets</t>
  </si>
  <si>
    <t>Updated Targets</t>
  </si>
  <si>
    <t>ALTER PER OPU (Do not delete IMs. Add IMs to the right, using format "#####_DSD".)</t>
  </si>
  <si>
    <t xml:space="preserve">Do not add custom target columns </t>
  </si>
  <si>
    <t>NA</t>
  </si>
  <si>
    <t>Total Duplicated Rollup</t>
  </si>
  <si>
    <t>DSD Duplicated Rollup</t>
  </si>
  <si>
    <t>TA Duplicated Rollups</t>
  </si>
  <si>
    <t>Min Deduplicated TA Rollup</t>
  </si>
  <si>
    <t>Max Deduplicated TA Rollup</t>
  </si>
  <si>
    <t>Max Deduplicated DSD Rollup</t>
  </si>
  <si>
    <t>Min Deduplicated DSD Rollup</t>
  </si>
  <si>
    <t>TA Duplicated Rollup</t>
  </si>
  <si>
    <t>Max Total Deduplicated Rollup</t>
  </si>
  <si>
    <t>Min Total Deduplicated Rollup</t>
  </si>
  <si>
    <t>integer</t>
  </si>
  <si>
    <t>reference</t>
  </si>
  <si>
    <t>mer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</si>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</sst>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-#,##0_);_(* &quot;&quot;_);_(@_)"/>
  </numFmts>
  <fonts count="14" x14ac:knownFonts="1">
    <font>
      <sz val="12"/>
      <color theme="1"/>
      <name val="Calibri"/>
      <family val="2"/>
      <scheme val="minor"/>
    </font>
    <font>
      <sz val="36"/>
      <color rgb="FF7F7F7F"/>
      <name val="Calibri"/>
      <family val="2"/>
    </font>
    <font>
      <b/>
      <sz val="76"/>
      <color rgb="FF000000"/>
      <name val="Calibri"/>
      <family val="2"/>
    </font>
    <font>
      <b/>
      <sz val="64"/>
      <color rgb="FF9CBEBD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E4E0A7"/>
        <bgColor indexed="64"/>
      </patternFill>
    </fill>
    <fill>
      <patternFill patternType="solid">
        <fgColor rgb="FF9CBEBD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CBEBD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/>
      <top/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6" fillId="0" borderId="0" xfId="0" applyNumberFormat="1" applyFont="1"/>
    <xf numFmtId="49" fontId="7" fillId="0" borderId="0" xfId="0" applyNumberFormat="1" applyFont="1" applyAlignment="1">
      <alignment vertical="center"/>
    </xf>
    <xf numFmtId="49" fontId="10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/>
    </xf>
    <xf numFmtId="49" fontId="12" fillId="4" borderId="0" xfId="0" applyNumberFormat="1" applyFont="1" applyFill="1" applyAlignment="1">
      <alignment horizontal="center" vertical="center"/>
    </xf>
    <xf numFmtId="49" fontId="11" fillId="4" borderId="0" xfId="0" applyNumberFormat="1" applyFont="1" applyFill="1" applyAlignment="1">
      <alignment horizontal="center" vertical="center"/>
    </xf>
    <xf numFmtId="164" fontId="8" fillId="3" borderId="0" xfId="0" applyNumberFormat="1" applyFont="1" applyFill="1" applyBorder="1" applyAlignment="1">
      <alignment vertical="center"/>
    </xf>
    <xf numFmtId="164" fontId="9" fillId="3" borderId="0" xfId="0" applyNumberFormat="1" applyFont="1" applyFill="1" applyBorder="1" applyAlignment="1">
      <alignment vertical="center"/>
    </xf>
    <xf numFmtId="164" fontId="8" fillId="3" borderId="3" xfId="0" applyNumberFormat="1" applyFont="1" applyFill="1" applyBorder="1" applyAlignment="1">
      <alignment vertical="center"/>
    </xf>
    <xf numFmtId="164" fontId="9" fillId="3" borderId="0" xfId="0" applyNumberFormat="1" applyFont="1" applyFill="1" applyAlignment="1">
      <alignment vertical="center"/>
    </xf>
    <xf numFmtId="164" fontId="6" fillId="0" borderId="3" xfId="0" applyNumberFormat="1" applyFon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0" xfId="0" applyNumberFormat="1"/>
    <xf numFmtId="164" fontId="10" fillId="0" borderId="3" xfId="0" applyNumberFormat="1" applyFont="1" applyBorder="1" applyAlignment="1">
      <alignment horizontal="right"/>
    </xf>
    <xf numFmtId="164" fontId="10" fillId="0" borderId="0" xfId="0" applyNumberFormat="1" applyFont="1" applyBorder="1" applyAlignment="1">
      <alignment horizontal="right"/>
    </xf>
    <xf numFmtId="164" fontId="10" fillId="0" borderId="0" xfId="0" applyNumberFormat="1" applyFont="1" applyAlignment="1">
      <alignment horizontal="right"/>
    </xf>
    <xf numFmtId="164" fontId="12" fillId="5" borderId="0" xfId="0" applyNumberFormat="1" applyFont="1" applyFill="1" applyAlignment="1">
      <alignment horizontal="center" vertical="center" wrapText="1"/>
    </xf>
    <xf numFmtId="164" fontId="13" fillId="5" borderId="3" xfId="0" applyNumberFormat="1" applyFont="1" applyFill="1" applyBorder="1" applyAlignment="1">
      <alignment horizontal="center" vertical="center" textRotation="90"/>
    </xf>
    <xf numFmtId="164" fontId="13" fillId="5" borderId="0" xfId="0" applyNumberFormat="1" applyFont="1" applyFill="1" applyAlignment="1">
      <alignment horizontal="center" vertical="center" textRotation="90"/>
    </xf>
    <xf numFmtId="164" fontId="12" fillId="5" borderId="0" xfId="0" applyNumberFormat="1" applyFont="1" applyFill="1" applyAlignment="1">
      <alignment horizontal="center" vertical="center" textRotation="90" wrapText="1"/>
    </xf>
    <xf numFmtId="164" fontId="13" fillId="6" borderId="0" xfId="0" applyNumberFormat="1" applyFont="1" applyFill="1" applyAlignment="1">
      <alignment horizontal="center" vertical="center" textRotation="90"/>
    </xf>
    <xf numFmtId="164" fontId="12" fillId="4" borderId="0" xfId="0" applyNumberFormat="1" applyFont="1" applyFill="1" applyAlignment="1">
      <alignment horizontal="center" vertical="center" textRotation="90" wrapText="1"/>
    </xf>
    <xf numFmtId="164" fontId="0" fillId="0" borderId="0" xfId="1" applyNumberFormat="1" applyFont="1"/>
    <xf numFmtId="164" fontId="0" fillId="0" borderId="3" xfId="2" applyNumberFormat="1" applyFont="1" applyBorder="1"/>
    <xf numFmtId="164" fontId="0" fillId="0" borderId="0" xfId="2" applyNumberFormat="1" applyFont="1"/>
    <xf numFmtId="164" fontId="0" fillId="0" borderId="3" xfId="2" applyNumberFormat="1" applyFont="1" applyFill="1" applyBorder="1"/>
    <xf numFmtId="164" fontId="0" fillId="0" borderId="0" xfId="2" applyNumberFormat="1" applyFont="1" applyFill="1"/>
    <xf numFmtId="164" fontId="0" fillId="0" borderId="3" xfId="0" applyNumberFormat="1" applyFill="1" applyBorder="1"/>
    <xf numFmtId="164" fontId="0" fillId="0" borderId="0" xfId="0" applyNumberFormat="1" applyFill="1"/>
    <xf numFmtId="164" fontId="0" fillId="0" borderId="0" xfId="0" applyNumberFormat="1" applyFill="1" applyBorder="1"/>
    <xf numFmtId="164" fontId="5" fillId="0" borderId="0" xfId="0" applyNumberFormat="1" applyFont="1" applyFill="1"/>
    <xf numFmtId="164" fontId="13" fillId="4" borderId="3" xfId="0" applyNumberFormat="1" applyFont="1" applyFill="1" applyBorder="1" applyAlignment="1">
      <alignment horizontal="center" vertical="center" textRotation="90"/>
    </xf>
    <xf numFmtId="164" fontId="12" fillId="5" borderId="0" xfId="0" applyNumberFormat="1" applyFont="1" applyFill="1" applyBorder="1" applyAlignment="1">
      <alignment horizontal="center" vertical="center" wrapText="1"/>
    </xf>
    <xf numFmtId="164" fontId="12" fillId="5" borderId="3" xfId="0" applyNumberFormat="1" applyFont="1" applyFill="1" applyBorder="1" applyAlignment="1">
      <alignment horizontal="center" vertical="center" textRotation="90" wrapText="1"/>
    </xf>
    <xf numFmtId="164" fontId="6" fillId="0" borderId="0" xfId="0" applyNumberFormat="1" applyFont="1" applyBorder="1"/>
    <xf numFmtId="164" fontId="6" fillId="0" borderId="0" xfId="0" applyNumberFormat="1" applyFont="1"/>
    <xf numFmtId="0" fontId="6" fillId="0" borderId="0" xfId="0" applyFont="1"/>
    <xf numFmtId="164" fontId="9" fillId="3" borderId="3" xfId="0" applyNumberFormat="1" applyFont="1" applyFill="1" applyBorder="1" applyAlignment="1">
      <alignment vertical="center"/>
    </xf>
    <xf numFmtId="164" fontId="12" fillId="5" borderId="3" xfId="0" applyNumberFormat="1" applyFont="1" applyFill="1" applyBorder="1" applyAlignment="1">
      <alignment horizontal="center" vertical="center" wrapText="1"/>
    </xf>
    <xf numFmtId="164" fontId="12" fillId="4" borderId="0" xfId="0" applyNumberFormat="1" applyFont="1" applyFill="1" applyBorder="1" applyAlignment="1">
      <alignment horizontal="center" vertical="center" wrapText="1"/>
    </xf>
    <xf numFmtId="164" fontId="0" fillId="0" borderId="3" xfId="1" applyNumberFormat="1" applyFont="1" applyBorder="1"/>
    <xf numFmtId="164" fontId="8" fillId="3" borderId="4" xfId="0" applyNumberFormat="1" applyFont="1" applyFill="1" applyBorder="1" applyAlignment="1">
      <alignment vertical="center"/>
    </xf>
    <xf numFmtId="164" fontId="6" fillId="0" borderId="4" xfId="0" applyNumberFormat="1" applyFont="1" applyBorder="1"/>
    <xf numFmtId="164" fontId="0" fillId="0" borderId="4" xfId="0" applyNumberFormat="1" applyBorder="1"/>
    <xf numFmtId="164" fontId="10" fillId="0" borderId="4" xfId="0" applyNumberFormat="1" applyFont="1" applyBorder="1" applyAlignment="1">
      <alignment horizontal="right"/>
    </xf>
    <xf numFmtId="164" fontId="12" fillId="5" borderId="4" xfId="0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left" vertical="center" wrapText="1"/>
    </xf>
    <xf numFmtId="49" fontId="12" fillId="2" borderId="2" xfId="0" applyNumberFormat="1" applyFont="1" applyFill="1" applyBorder="1" applyAlignment="1">
      <alignment horizontal="left" vertical="center" wrapText="1"/>
    </xf>
    <xf numFmtId="0" fontId="10" fillId="0" borderId="0" xfId="0" applyFont="1" applyAlignment="1">
      <alignment horizontal="right"/>
    </xf>
    <xf numFmtId="0" fontId="10" fillId="0" borderId="3" xfId="0" applyFont="1" applyBorder="1" applyAlignment="1">
      <alignment horizontal="right"/>
    </xf>
  </cellXfs>
  <cellStyles count="3">
    <cellStyle name="Comma" xfId="2" builtinId="3"/>
    <cellStyle name="Normal" xfId="0" builtinId="0"/>
    <cellStyle name="Percent" xfId="1" builtinId="5"/>
  </cellStyles>
  <dxfs count="2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CBE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29"/>
  <sheetViews>
    <sheetView showGridLines="0" zoomScaleNormal="100" workbookViewId="0">
      <selection activeCell="B25" sqref="B25"/>
    </sheetView>
  </sheetViews>
  <sheetFormatPr baseColWidth="10" defaultColWidth="8.83203125" defaultRowHeight="16" x14ac:dyDescent="0.2"/>
  <cols>
    <col min="1" max="1" width="4.83203125" customWidth="1"/>
  </cols>
  <sheetData>
    <row r="2" spans="2:2" ht="47.25" customHeight="1" x14ac:dyDescent="0.2">
      <c r="B2" s="1" t="s">
        <v>0</v>
      </c>
    </row>
    <row r="10" spans="2:2" ht="97" customHeight="1" x14ac:dyDescent="0.2">
      <c r="B10" s="2" t="s">
        <v>22</v>
      </c>
    </row>
    <row r="20" spans="2:2" ht="82" customHeight="1" x14ac:dyDescent="0.2">
      <c r="B20" s="3" t="s">
        <v>1</v>
      </c>
    </row>
    <row r="25" spans="2:2" x14ac:dyDescent="0.2">
      <c r="B25" t="s">
        <v>2</v>
      </c>
    </row>
    <row r="27" spans="2:2" x14ac:dyDescent="0.2">
      <c r="B27" t="s">
        <v>3</v>
      </c>
    </row>
    <row r="29" spans="2:2" x14ac:dyDescent="0.2">
      <c r="B29" t="s">
        <v>4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V17"/>
  <sheetViews>
    <sheetView tabSelected="1" zoomScale="110" zoomScaleNormal="110" workbookViewId="0">
      <pane xSplit="5" ySplit="14" topLeftCell="F15" activePane="bottomRight" state="frozen"/>
      <selection pane="topRight" activeCell="F1" sqref="F1"/>
      <selection pane="bottomLeft" activeCell="A15" sqref="A15"/>
      <selection pane="bottomRight" activeCell="A6" sqref="A6"/>
    </sheetView>
  </sheetViews>
  <sheetFormatPr baseColWidth="10" defaultColWidth="8.83203125" defaultRowHeight="16" x14ac:dyDescent="0.2"/>
  <cols>
    <col min="1" max="1" width="32.83203125" customWidth="1"/>
    <col min="2" max="2" width="31.5" customWidth="1"/>
    <col min="3" max="3" width="8.33203125" customWidth="1"/>
    <col min="4" max="4" width="8.83203125" customWidth="1"/>
    <col min="5" max="5" width="12.1640625" customWidth="1"/>
    <col min="6" max="6" width="11.33203125" style="17" customWidth="1"/>
    <col min="7" max="8" width="11.33203125" style="16" customWidth="1"/>
    <col min="9" max="9" width="11.33203125" style="17" customWidth="1"/>
    <col min="10" max="11" width="10.6640625" style="16" customWidth="1"/>
    <col min="12" max="12" width="9" style="17" bestFit="1" customWidth="1"/>
    <col min="13" max="14" width="9" style="16" bestFit="1" customWidth="1"/>
    <col min="15" max="15" width="9.5" style="17" bestFit="1" customWidth="1"/>
    <col min="16" max="16" width="9.5" style="18" bestFit="1" customWidth="1"/>
    <col min="17" max="17" width="9" style="18" bestFit="1" customWidth="1"/>
    <col min="18" max="18" width="9.5" style="18" bestFit="1" customWidth="1"/>
    <col min="19" max="21" width="9" style="18" bestFit="1" customWidth="1"/>
    <col min="22" max="89" width="9" style="18" customWidth="1"/>
    <col min="90" max="90" width="11" style="49" customWidth="1"/>
    <col min="91" max="92" width="11" style="16" customWidth="1"/>
    <col min="93" max="93" width="11" style="17" customWidth="1"/>
    <col min="94" max="95" width="11" style="16" customWidth="1"/>
    <col min="96" max="96" width="11" style="17" customWidth="1"/>
    <col min="97" max="98" width="11" style="16" customWidth="1"/>
    <col min="99" max="99" width="10.6640625" style="17" customWidth="1"/>
    <col min="100" max="101" width="10.6640625" style="16" customWidth="1"/>
    <col min="102" max="102" width="8.83203125" style="17" customWidth="1"/>
    <col min="103" max="104" width="8.83203125" style="16" customWidth="1"/>
    <col min="105" max="105" width="8.83203125" style="17"/>
    <col min="106" max="109" width="8.83203125" style="18"/>
    <col min="110" max="110" width="9" style="18" bestFit="1" customWidth="1"/>
    <col min="111" max="111" width="8.83203125" style="18"/>
  </cols>
  <sheetData>
    <row r="1" spans="1:178" ht="31" customHeight="1" x14ac:dyDescent="0.2">
      <c r="A1" s="5" t="s">
        <v>12</v>
      </c>
      <c r="B1" s="7"/>
      <c r="C1" s="7"/>
      <c r="D1" s="7"/>
      <c r="E1" s="7"/>
      <c r="F1" s="13" t="s">
        <v>20</v>
      </c>
      <c r="G1" s="12"/>
      <c r="H1" s="12"/>
      <c r="I1" s="43"/>
      <c r="J1" s="12"/>
      <c r="K1" s="12"/>
      <c r="L1" s="11"/>
      <c r="M1" s="11"/>
      <c r="N1" s="11"/>
      <c r="O1" s="13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47" t="s">
        <v>32</v>
      </c>
      <c r="CM1" s="11"/>
      <c r="CN1" s="11"/>
      <c r="CO1" s="13"/>
      <c r="CP1" s="11"/>
      <c r="CQ1" s="12"/>
      <c r="CR1" s="43"/>
      <c r="CS1" s="12"/>
      <c r="CT1" s="12"/>
      <c r="CU1" s="43"/>
      <c r="CV1" s="12"/>
      <c r="CW1" s="12"/>
      <c r="CX1" s="13"/>
      <c r="CY1" s="12"/>
      <c r="CZ1" s="12"/>
      <c r="DA1" s="13" t="s">
        <v>33</v>
      </c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</row>
    <row r="2" spans="1:178" s="42" customFormat="1" ht="20.25" customHeight="1" thickBot="1" x14ac:dyDescent="0.3">
      <c r="A2" s="4"/>
      <c r="B2" s="8"/>
      <c r="C2" s="8"/>
      <c r="D2" s="8"/>
      <c r="E2" s="8"/>
      <c r="F2" s="15" t="s">
        <v>29</v>
      </c>
      <c r="G2" s="40"/>
      <c r="H2" s="40"/>
      <c r="I2" s="15" t="s">
        <v>30</v>
      </c>
      <c r="J2" s="40"/>
      <c r="K2" s="40"/>
      <c r="L2" s="15" t="s">
        <v>24</v>
      </c>
      <c r="M2" s="40"/>
      <c r="N2" s="40"/>
      <c r="O2" s="15" t="s">
        <v>31</v>
      </c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8" t="s">
        <v>28</v>
      </c>
      <c r="CM2" s="40"/>
      <c r="CN2" s="40"/>
      <c r="CO2" s="15" t="s">
        <v>27</v>
      </c>
      <c r="CP2" s="40"/>
      <c r="CQ2" s="40"/>
      <c r="CR2" s="40" t="s">
        <v>26</v>
      </c>
      <c r="CS2" s="40"/>
      <c r="CT2" s="40"/>
      <c r="CU2" s="15" t="s">
        <v>25</v>
      </c>
      <c r="CV2" s="40"/>
      <c r="CW2" s="40"/>
      <c r="CX2" s="15" t="s">
        <v>24</v>
      </c>
      <c r="CY2" s="40"/>
      <c r="CZ2" s="40"/>
      <c r="DA2" s="15" t="s">
        <v>23</v>
      </c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  <c r="FU2" s="41"/>
      <c r="FV2" s="41"/>
    </row>
    <row r="3" spans="1:178" ht="118" customHeight="1" thickBot="1" x14ac:dyDescent="0.3">
      <c r="A3" s="52" t="s">
        <v>34</v>
      </c>
      <c r="B3" s="53"/>
      <c r="C3" s="8"/>
      <c r="D3" s="8"/>
      <c r="E3" s="8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</row>
    <row r="4" spans="1:178" ht="16" customHeight="1" x14ac:dyDescent="0.2">
      <c r="A4" s="6"/>
      <c r="B4" s="6"/>
      <c r="C4" s="6"/>
      <c r="D4" s="6"/>
      <c r="E4" s="6"/>
      <c r="F4" s="19"/>
      <c r="G4" s="20"/>
      <c r="H4" s="20"/>
      <c r="I4" s="19"/>
      <c r="J4" s="20"/>
      <c r="K4" s="20"/>
      <c r="L4" s="19"/>
      <c r="M4" s="20"/>
      <c r="N4" s="20"/>
      <c r="O4" s="19"/>
      <c r="P4" s="21"/>
      <c r="Q4" s="21"/>
      <c r="R4" s="21"/>
      <c r="S4" s="21"/>
      <c r="CQ4" s="20"/>
      <c r="CR4" s="19"/>
      <c r="CS4" s="20"/>
      <c r="CT4" s="20"/>
      <c r="CU4" s="19"/>
      <c r="CV4" s="20"/>
      <c r="CW4" s="20"/>
      <c r="CX4" s="19"/>
      <c r="CY4" s="20"/>
      <c r="CZ4" s="20"/>
      <c r="DA4" s="19"/>
      <c r="DB4" s="21"/>
      <c r="DC4" s="21"/>
      <c r="DD4" s="21"/>
      <c r="DE4" s="21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</row>
    <row r="5" spans="1:178" s="54" customFormat="1" ht="16" customHeight="1" x14ac:dyDescent="0.2">
      <c r="A5" s="6" t="s">
        <v>7</v>
      </c>
      <c r="B5" s="6" t="s">
        <v>7</v>
      </c>
      <c r="C5" s="6" t="s">
        <v>7</v>
      </c>
      <c r="D5" s="6" t="s">
        <v>7</v>
      </c>
      <c r="E5" s="6" t="s">
        <v>7</v>
      </c>
      <c r="F5" s="19" t="s">
        <v>7</v>
      </c>
      <c r="G5" s="20" t="s">
        <v>7</v>
      </c>
      <c r="H5" s="20" t="s">
        <v>7</v>
      </c>
      <c r="I5" s="19" t="s">
        <v>7</v>
      </c>
      <c r="J5" s="20" t="s">
        <v>7</v>
      </c>
      <c r="K5" s="20" t="s">
        <v>7</v>
      </c>
      <c r="L5" s="19" t="s">
        <v>48</v>
      </c>
      <c r="M5" s="20" t="s">
        <v>48</v>
      </c>
      <c r="N5" s="20" t="s">
        <v>48</v>
      </c>
      <c r="O5" s="19" t="s">
        <v>48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50" t="s">
        <v>7</v>
      </c>
      <c r="CM5" s="20" t="s">
        <v>7</v>
      </c>
      <c r="CN5" s="20" t="s">
        <v>7</v>
      </c>
      <c r="CO5" s="19" t="s">
        <v>7</v>
      </c>
      <c r="CP5" s="20" t="s">
        <v>7</v>
      </c>
      <c r="CQ5" s="20" t="s">
        <v>7</v>
      </c>
      <c r="CR5" s="19" t="s">
        <v>7</v>
      </c>
      <c r="CS5" s="20" t="s">
        <v>7</v>
      </c>
      <c r="CT5" s="20" t="s">
        <v>7</v>
      </c>
      <c r="CU5" s="19" t="s">
        <v>7</v>
      </c>
      <c r="CV5" s="20" t="s">
        <v>7</v>
      </c>
      <c r="CW5" s="20" t="s">
        <v>7</v>
      </c>
      <c r="CX5" s="19" t="s">
        <v>48</v>
      </c>
      <c r="CY5" s="20" t="s">
        <v>48</v>
      </c>
      <c r="CZ5" s="20" t="s">
        <v>48</v>
      </c>
      <c r="DA5" s="19" t="s">
        <v>48</v>
      </c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</row>
    <row r="6" spans="1:178" s="54" customFormat="1" ht="16" customHeight="1" x14ac:dyDescent="0.2">
      <c r="A6" s="6" t="s">
        <v>8</v>
      </c>
      <c r="B6" s="6" t="s">
        <v>8</v>
      </c>
      <c r="C6" s="6" t="s">
        <v>8</v>
      </c>
      <c r="D6" s="6" t="s">
        <v>8</v>
      </c>
      <c r="E6" s="6" t="s">
        <v>8</v>
      </c>
      <c r="F6" s="19" t="s">
        <v>47</v>
      </c>
      <c r="G6" s="20" t="s">
        <v>47</v>
      </c>
      <c r="H6" s="20" t="s">
        <v>47</v>
      </c>
      <c r="I6" s="19" t="s">
        <v>47</v>
      </c>
      <c r="J6" s="20" t="s">
        <v>47</v>
      </c>
      <c r="K6" s="20" t="s">
        <v>47</v>
      </c>
      <c r="L6" s="19" t="s">
        <v>49</v>
      </c>
      <c r="M6" s="20" t="s">
        <v>49</v>
      </c>
      <c r="N6" s="20" t="s">
        <v>49</v>
      </c>
      <c r="O6" s="19" t="s">
        <v>49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50" t="s">
        <v>47</v>
      </c>
      <c r="CM6" s="20" t="s">
        <v>47</v>
      </c>
      <c r="CN6" s="20" t="s">
        <v>47</v>
      </c>
      <c r="CO6" s="19" t="s">
        <v>47</v>
      </c>
      <c r="CP6" s="20" t="s">
        <v>47</v>
      </c>
      <c r="CQ6" s="20" t="s">
        <v>47</v>
      </c>
      <c r="CR6" s="19" t="s">
        <v>47</v>
      </c>
      <c r="CS6" s="20" t="s">
        <v>47</v>
      </c>
      <c r="CT6" s="20" t="s">
        <v>47</v>
      </c>
      <c r="CU6" s="19" t="s">
        <v>47</v>
      </c>
      <c r="CV6" s="20" t="s">
        <v>47</v>
      </c>
      <c r="CW6" s="20" t="s">
        <v>47</v>
      </c>
      <c r="CX6" s="19" t="s">
        <v>49</v>
      </c>
      <c r="CY6" s="20" t="s">
        <v>49</v>
      </c>
      <c r="CZ6" s="20" t="s">
        <v>49</v>
      </c>
      <c r="DA6" s="19" t="s">
        <v>49</v>
      </c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</row>
    <row r="7" spans="1:178" s="54" customFormat="1" ht="16" customHeight="1" x14ac:dyDescent="0.2">
      <c r="A7" s="6" t="s">
        <v>9</v>
      </c>
      <c r="B7" s="6" t="s">
        <v>9</v>
      </c>
      <c r="C7" s="6" t="s">
        <v>9</v>
      </c>
      <c r="D7" s="6" t="s">
        <v>9</v>
      </c>
      <c r="E7" s="6" t="s">
        <v>9</v>
      </c>
      <c r="F7" s="19" t="s">
        <v>46</v>
      </c>
      <c r="G7" s="20" t="s">
        <v>46</v>
      </c>
      <c r="H7" s="20" t="s">
        <v>46</v>
      </c>
      <c r="I7" s="19" t="s">
        <v>46</v>
      </c>
      <c r="J7" s="20" t="s">
        <v>46</v>
      </c>
      <c r="K7" s="20" t="s">
        <v>46</v>
      </c>
      <c r="L7" s="19" t="s">
        <v>46</v>
      </c>
      <c r="M7" s="20" t="s">
        <v>46</v>
      </c>
      <c r="N7" s="20" t="s">
        <v>46</v>
      </c>
      <c r="O7" s="19" t="s">
        <v>46</v>
      </c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50" t="s">
        <v>46</v>
      </c>
      <c r="CM7" s="20" t="s">
        <v>46</v>
      </c>
      <c r="CN7" s="20" t="s">
        <v>46</v>
      </c>
      <c r="CO7" s="19" t="s">
        <v>46</v>
      </c>
      <c r="CP7" s="20" t="s">
        <v>46</v>
      </c>
      <c r="CQ7" s="20" t="s">
        <v>46</v>
      </c>
      <c r="CR7" s="19" t="s">
        <v>46</v>
      </c>
      <c r="CS7" s="20" t="s">
        <v>46</v>
      </c>
      <c r="CT7" s="20" t="s">
        <v>46</v>
      </c>
      <c r="CU7" s="19" t="s">
        <v>46</v>
      </c>
      <c r="CV7" s="20" t="s">
        <v>46</v>
      </c>
      <c r="CW7" s="20" t="s">
        <v>46</v>
      </c>
      <c r="CX7" s="19" t="s">
        <v>46</v>
      </c>
      <c r="CY7" s="20" t="s">
        <v>46</v>
      </c>
      <c r="CZ7" s="20" t="s">
        <v>46</v>
      </c>
      <c r="DA7" s="19" t="s">
        <v>46</v>
      </c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  <c r="EU7" s="21"/>
      <c r="EV7" s="21"/>
      <c r="EW7" s="21"/>
      <c r="EX7" s="21"/>
      <c r="EY7" s="21"/>
      <c r="EZ7" s="21"/>
      <c r="FA7" s="21"/>
      <c r="FB7" s="21"/>
      <c r="FC7" s="21"/>
      <c r="FD7" s="21"/>
      <c r="FE7" s="21"/>
      <c r="FF7" s="21"/>
      <c r="FG7" s="21"/>
      <c r="FH7" s="21"/>
      <c r="FI7" s="21"/>
      <c r="FJ7" s="21"/>
      <c r="FK7" s="21"/>
      <c r="FL7" s="21"/>
      <c r="FM7" s="21"/>
      <c r="FN7" s="21"/>
      <c r="FO7" s="21"/>
      <c r="FP7" s="21"/>
      <c r="FQ7" s="21"/>
      <c r="FR7" s="21"/>
      <c r="FS7" s="21"/>
      <c r="FT7" s="21"/>
      <c r="FU7" s="21"/>
      <c r="FV7" s="21"/>
    </row>
    <row r="8" spans="1:178" s="54" customFormat="1" ht="16" customHeight="1" x14ac:dyDescent="0.2">
      <c r="A8" s="6" t="s">
        <v>35</v>
      </c>
      <c r="B8" s="6" t="s">
        <v>35</v>
      </c>
      <c r="C8" s="6" t="s">
        <v>35</v>
      </c>
      <c r="D8" s="6" t="s">
        <v>35</v>
      </c>
      <c r="E8" s="6" t="s">
        <v>35</v>
      </c>
      <c r="F8" s="19" t="s">
        <v>35</v>
      </c>
      <c r="G8" s="20" t="s">
        <v>35</v>
      </c>
      <c r="H8" s="20" t="s">
        <v>35</v>
      </c>
      <c r="I8" s="19" t="s">
        <v>35</v>
      </c>
      <c r="J8" s="20" t="s">
        <v>35</v>
      </c>
      <c r="K8" s="20" t="s">
        <v>35</v>
      </c>
      <c r="L8" s="19" t="s">
        <v>35</v>
      </c>
      <c r="M8" s="20" t="s">
        <v>35</v>
      </c>
      <c r="N8" s="20" t="s">
        <v>35</v>
      </c>
      <c r="O8" s="19" t="s">
        <v>35</v>
      </c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50" t="s">
        <v>35</v>
      </c>
      <c r="CM8" s="20" t="s">
        <v>35</v>
      </c>
      <c r="CN8" s="20" t="s">
        <v>35</v>
      </c>
      <c r="CO8" s="19" t="s">
        <v>35</v>
      </c>
      <c r="CP8" s="20" t="s">
        <v>35</v>
      </c>
      <c r="CQ8" s="20" t="s">
        <v>35</v>
      </c>
      <c r="CR8" s="19" t="s">
        <v>35</v>
      </c>
      <c r="CS8" s="20" t="s">
        <v>35</v>
      </c>
      <c r="CT8" s="20" t="s">
        <v>35</v>
      </c>
      <c r="CU8" s="19" t="s">
        <v>35</v>
      </c>
      <c r="CV8" s="20" t="s">
        <v>35</v>
      </c>
      <c r="CW8" s="20" t="s">
        <v>35</v>
      </c>
      <c r="CX8" s="19" t="s">
        <v>35</v>
      </c>
      <c r="CY8" s="20" t="s">
        <v>35</v>
      </c>
      <c r="CZ8" s="20" t="s">
        <v>35</v>
      </c>
      <c r="DA8" s="19" t="s">
        <v>35</v>
      </c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</row>
    <row r="9" spans="1:178" s="54" customFormat="1" ht="16" customHeight="1" x14ac:dyDescent="0.2">
      <c r="A9" s="6" t="s">
        <v>35</v>
      </c>
      <c r="B9" s="6" t="s">
        <v>35</v>
      </c>
      <c r="C9" s="6" t="s">
        <v>35</v>
      </c>
      <c r="D9" s="6" t="s">
        <v>35</v>
      </c>
      <c r="E9" s="6" t="s">
        <v>35</v>
      </c>
      <c r="F9" s="19" t="s">
        <v>35</v>
      </c>
      <c r="G9" s="20" t="s">
        <v>35</v>
      </c>
      <c r="H9" s="20" t="s">
        <v>35</v>
      </c>
      <c r="I9" s="19" t="s">
        <v>35</v>
      </c>
      <c r="J9" s="20" t="s">
        <v>35</v>
      </c>
      <c r="K9" s="20" t="s">
        <v>35</v>
      </c>
      <c r="L9" s="19" t="s">
        <v>35</v>
      </c>
      <c r="M9" s="20" t="s">
        <v>35</v>
      </c>
      <c r="N9" s="20" t="s">
        <v>35</v>
      </c>
      <c r="O9" s="19" t="s">
        <v>35</v>
      </c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50" t="s">
        <v>35</v>
      </c>
      <c r="CM9" s="20" t="s">
        <v>35</v>
      </c>
      <c r="CN9" s="20" t="s">
        <v>35</v>
      </c>
      <c r="CO9" s="19" t="s">
        <v>35</v>
      </c>
      <c r="CP9" s="20" t="s">
        <v>35</v>
      </c>
      <c r="CQ9" s="20" t="s">
        <v>35</v>
      </c>
      <c r="CR9" s="19" t="s">
        <v>35</v>
      </c>
      <c r="CS9" s="20" t="s">
        <v>35</v>
      </c>
      <c r="CT9" s="20" t="s">
        <v>35</v>
      </c>
      <c r="CU9" s="19" t="s">
        <v>35</v>
      </c>
      <c r="CV9" s="20" t="s">
        <v>35</v>
      </c>
      <c r="CW9" s="20" t="s">
        <v>35</v>
      </c>
      <c r="CX9" s="19" t="s">
        <v>35</v>
      </c>
      <c r="CY9" s="20" t="s">
        <v>35</v>
      </c>
      <c r="CZ9" s="20" t="s">
        <v>35</v>
      </c>
      <c r="DA9" s="19" t="s">
        <v>35</v>
      </c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</row>
    <row r="10" spans="1:178" s="54" customFormat="1" ht="16" customHeight="1" x14ac:dyDescent="0.2">
      <c r="A10" s="6" t="s">
        <v>35</v>
      </c>
      <c r="B10" s="6" t="s">
        <v>35</v>
      </c>
      <c r="C10" s="6" t="s">
        <v>35</v>
      </c>
      <c r="D10" s="6" t="s">
        <v>35</v>
      </c>
      <c r="E10" s="6" t="s">
        <v>35</v>
      </c>
      <c r="F10" s="19" t="s">
        <v>35</v>
      </c>
      <c r="G10" s="20" t="s">
        <v>35</v>
      </c>
      <c r="H10" s="20" t="s">
        <v>35</v>
      </c>
      <c r="I10" s="19" t="s">
        <v>35</v>
      </c>
      <c r="J10" s="20" t="s">
        <v>35</v>
      </c>
      <c r="K10" s="20" t="s">
        <v>35</v>
      </c>
      <c r="L10" s="19" t="s">
        <v>35</v>
      </c>
      <c r="M10" s="20" t="s">
        <v>35</v>
      </c>
      <c r="N10" s="20" t="s">
        <v>35</v>
      </c>
      <c r="O10" s="19" t="s">
        <v>35</v>
      </c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50" t="s">
        <v>35</v>
      </c>
      <c r="CM10" s="20" t="s">
        <v>35</v>
      </c>
      <c r="CN10" s="20" t="s">
        <v>35</v>
      </c>
      <c r="CO10" s="19" t="s">
        <v>35</v>
      </c>
      <c r="CP10" s="20" t="s">
        <v>35</v>
      </c>
      <c r="CQ10" s="20" t="s">
        <v>35</v>
      </c>
      <c r="CR10" s="19" t="s">
        <v>35</v>
      </c>
      <c r="CS10" s="20" t="s">
        <v>35</v>
      </c>
      <c r="CT10" s="20" t="s">
        <v>35</v>
      </c>
      <c r="CU10" s="19" t="s">
        <v>35</v>
      </c>
      <c r="CV10" s="20" t="s">
        <v>35</v>
      </c>
      <c r="CW10" s="20" t="s">
        <v>35</v>
      </c>
      <c r="CX10" s="19" t="s">
        <v>35</v>
      </c>
      <c r="CY10" s="20" t="s">
        <v>35</v>
      </c>
      <c r="CZ10" s="20" t="s">
        <v>35</v>
      </c>
      <c r="DA10" s="19" t="s">
        <v>35</v>
      </c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</row>
    <row r="11" spans="1:178" s="54" customFormat="1" ht="16" customHeight="1" x14ac:dyDescent="0.2">
      <c r="A11" s="6" t="s">
        <v>35</v>
      </c>
      <c r="B11" s="6" t="s">
        <v>35</v>
      </c>
      <c r="C11" s="6" t="s">
        <v>35</v>
      </c>
      <c r="D11" s="6" t="s">
        <v>35</v>
      </c>
      <c r="E11" s="6" t="s">
        <v>35</v>
      </c>
      <c r="F11" s="19" t="s">
        <v>35</v>
      </c>
      <c r="G11" s="20" t="s">
        <v>35</v>
      </c>
      <c r="H11" s="20" t="s">
        <v>35</v>
      </c>
      <c r="I11" s="19" t="s">
        <v>35</v>
      </c>
      <c r="J11" s="20" t="s">
        <v>35</v>
      </c>
      <c r="K11" s="20" t="s">
        <v>35</v>
      </c>
      <c r="L11" s="19" t="s">
        <v>35</v>
      </c>
      <c r="M11" s="20" t="s">
        <v>35</v>
      </c>
      <c r="N11" s="20" t="s">
        <v>35</v>
      </c>
      <c r="O11" s="19" t="s">
        <v>35</v>
      </c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50" t="s">
        <v>35</v>
      </c>
      <c r="CM11" s="20" t="s">
        <v>35</v>
      </c>
      <c r="CN11" s="20" t="s">
        <v>35</v>
      </c>
      <c r="CO11" s="19" t="s">
        <v>35</v>
      </c>
      <c r="CP11" s="20" t="s">
        <v>35</v>
      </c>
      <c r="CQ11" s="20" t="s">
        <v>35</v>
      </c>
      <c r="CR11" s="19" t="s">
        <v>35</v>
      </c>
      <c r="CS11" s="20" t="s">
        <v>35</v>
      </c>
      <c r="CT11" s="20" t="s">
        <v>35</v>
      </c>
      <c r="CU11" s="19" t="s">
        <v>35</v>
      </c>
      <c r="CV11" s="20" t="s">
        <v>35</v>
      </c>
      <c r="CW11" s="20" t="s">
        <v>35</v>
      </c>
      <c r="CX11" s="19" t="s">
        <v>35</v>
      </c>
      <c r="CY11" s="20" t="s">
        <v>35</v>
      </c>
      <c r="CZ11" s="20" t="s">
        <v>35</v>
      </c>
      <c r="DA11" s="19" t="s">
        <v>35</v>
      </c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</row>
    <row r="12" spans="1:178" s="54" customFormat="1" ht="16" customHeight="1" x14ac:dyDescent="0.2">
      <c r="A12" s="6" t="s">
        <v>35</v>
      </c>
      <c r="B12" s="6" t="s">
        <v>35</v>
      </c>
      <c r="C12" s="6" t="s">
        <v>35</v>
      </c>
      <c r="D12" s="6" t="s">
        <v>35</v>
      </c>
      <c r="E12" s="6" t="s">
        <v>35</v>
      </c>
      <c r="F12" s="19" t="s">
        <v>35</v>
      </c>
      <c r="G12" s="20" t="s">
        <v>35</v>
      </c>
      <c r="H12" s="20" t="s">
        <v>35</v>
      </c>
      <c r="I12" s="19" t="s">
        <v>35</v>
      </c>
      <c r="J12" s="20" t="s">
        <v>35</v>
      </c>
      <c r="K12" s="20" t="s">
        <v>35</v>
      </c>
      <c r="L12" s="19" t="s">
        <v>35</v>
      </c>
      <c r="M12" s="20" t="s">
        <v>35</v>
      </c>
      <c r="N12" s="20" t="s">
        <v>35</v>
      </c>
      <c r="O12" s="19" t="s">
        <v>35</v>
      </c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50" t="s">
        <v>35</v>
      </c>
      <c r="CM12" s="20" t="s">
        <v>35</v>
      </c>
      <c r="CN12" s="20" t="s">
        <v>35</v>
      </c>
      <c r="CO12" s="19" t="s">
        <v>35</v>
      </c>
      <c r="CP12" s="20" t="s">
        <v>35</v>
      </c>
      <c r="CQ12" s="20" t="s">
        <v>35</v>
      </c>
      <c r="CR12" s="19" t="s">
        <v>35</v>
      </c>
      <c r="CS12" s="20" t="s">
        <v>35</v>
      </c>
      <c r="CT12" s="20" t="s">
        <v>35</v>
      </c>
      <c r="CU12" s="19" t="s">
        <v>35</v>
      </c>
      <c r="CV12" s="20" t="s">
        <v>35</v>
      </c>
      <c r="CW12" s="20" t="s">
        <v>35</v>
      </c>
      <c r="CX12" s="19" t="s">
        <v>35</v>
      </c>
      <c r="CY12" s="20" t="s">
        <v>35</v>
      </c>
      <c r="CZ12" s="20" t="s">
        <v>35</v>
      </c>
      <c r="DA12" s="19" t="s">
        <v>35</v>
      </c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</row>
    <row r="13" spans="1:178" s="54" customFormat="1" ht="16" customHeight="1" x14ac:dyDescent="0.2">
      <c r="A13" s="6" t="s">
        <v>35</v>
      </c>
      <c r="B13" s="6" t="s">
        <v>35</v>
      </c>
      <c r="C13" s="6" t="s">
        <v>35</v>
      </c>
      <c r="D13" s="6" t="s">
        <v>35</v>
      </c>
      <c r="E13" s="6" t="s">
        <v>35</v>
      </c>
      <c r="F13" s="19" t="s">
        <v>35</v>
      </c>
      <c r="G13" s="20" t="s">
        <v>35</v>
      </c>
      <c r="H13" s="20" t="s">
        <v>35</v>
      </c>
      <c r="I13" s="19" t="s">
        <v>35</v>
      </c>
      <c r="J13" s="20" t="s">
        <v>35</v>
      </c>
      <c r="K13" s="20" t="s">
        <v>35</v>
      </c>
      <c r="L13" s="19" t="s">
        <v>35</v>
      </c>
      <c r="M13" s="20" t="s">
        <v>35</v>
      </c>
      <c r="N13" s="20" t="s">
        <v>35</v>
      </c>
      <c r="O13" s="55" t="s">
        <v>35</v>
      </c>
      <c r="CL13" s="50" t="s">
        <v>35</v>
      </c>
      <c r="CM13" s="20" t="s">
        <v>35</v>
      </c>
      <c r="CN13" s="20" t="s">
        <v>35</v>
      </c>
      <c r="CO13" s="19" t="s">
        <v>35</v>
      </c>
      <c r="CP13" s="20" t="s">
        <v>35</v>
      </c>
      <c r="CQ13" s="20" t="s">
        <v>35</v>
      </c>
      <c r="CR13" s="19" t="s">
        <v>35</v>
      </c>
      <c r="CS13" s="20" t="s">
        <v>35</v>
      </c>
      <c r="CT13" s="20" t="s">
        <v>35</v>
      </c>
      <c r="CU13" s="19" t="s">
        <v>35</v>
      </c>
      <c r="CV13" s="20" t="s">
        <v>35</v>
      </c>
      <c r="CW13" s="20" t="s">
        <v>35</v>
      </c>
      <c r="CX13" s="19" t="s">
        <v>35</v>
      </c>
      <c r="CY13" s="20" t="s">
        <v>35</v>
      </c>
      <c r="CZ13" s="20" t="s">
        <v>35</v>
      </c>
      <c r="DA13" s="55" t="s">
        <v>35</v>
      </c>
    </row>
    <row r="14" spans="1:178" ht="117" customHeight="1" x14ac:dyDescent="0.2">
      <c r="A14" s="9" t="s">
        <v>10</v>
      </c>
      <c r="B14" s="10" t="s">
        <v>13</v>
      </c>
      <c r="C14" s="10" t="s">
        <v>5</v>
      </c>
      <c r="D14" s="10" t="s">
        <v>6</v>
      </c>
      <c r="E14" s="10" t="s">
        <v>11</v>
      </c>
      <c r="F14" s="44" t="s">
        <v>17</v>
      </c>
      <c r="G14" s="22" t="s">
        <v>18</v>
      </c>
      <c r="H14" s="22" t="s">
        <v>19</v>
      </c>
      <c r="I14" s="44" t="s">
        <v>36</v>
      </c>
      <c r="J14" s="38" t="s">
        <v>37</v>
      </c>
      <c r="K14" s="22" t="s">
        <v>43</v>
      </c>
      <c r="L14" s="23" t="s">
        <v>15</v>
      </c>
      <c r="M14" s="24" t="s">
        <v>16</v>
      </c>
      <c r="N14" s="25" t="s">
        <v>14</v>
      </c>
      <c r="O14" s="23" t="s">
        <v>21</v>
      </c>
      <c r="P14" s="24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51" t="s">
        <v>44</v>
      </c>
      <c r="CM14" s="38" t="s">
        <v>45</v>
      </c>
      <c r="CN14" s="45" t="s">
        <v>17</v>
      </c>
      <c r="CO14" s="44" t="s">
        <v>41</v>
      </c>
      <c r="CP14" s="38" t="s">
        <v>42</v>
      </c>
      <c r="CQ14" s="45" t="s">
        <v>18</v>
      </c>
      <c r="CR14" s="44" t="s">
        <v>40</v>
      </c>
      <c r="CS14" s="22" t="s">
        <v>39</v>
      </c>
      <c r="CT14" s="45" t="s">
        <v>19</v>
      </c>
      <c r="CU14" s="44" t="s">
        <v>36</v>
      </c>
      <c r="CV14" s="38" t="s">
        <v>37</v>
      </c>
      <c r="CW14" s="22" t="s">
        <v>38</v>
      </c>
      <c r="CX14" s="39" t="s">
        <v>15</v>
      </c>
      <c r="CY14" s="25" t="s">
        <v>16</v>
      </c>
      <c r="CZ14" s="25" t="s">
        <v>14</v>
      </c>
      <c r="DA14" s="37" t="s">
        <v>21</v>
      </c>
      <c r="DB14" s="26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</row>
    <row r="15" spans="1:178" x14ac:dyDescent="0.2">
      <c r="F15" s="46"/>
      <c r="G15" s="28"/>
      <c r="H15" s="28"/>
      <c r="I15" s="46"/>
      <c r="J15" s="28"/>
      <c r="K15" s="28"/>
      <c r="L15" s="29"/>
      <c r="M15" s="30"/>
      <c r="N15" s="30"/>
      <c r="O15" s="31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49">
        <f>SUM($CQ15,$CT15)</f>
        <v>0</v>
      </c>
      <c r="CM15" s="18">
        <f>MAX($CQ15,$CT15)</f>
        <v>0</v>
      </c>
      <c r="CO15" s="17">
        <f>$CV15</f>
        <v>0</v>
      </c>
      <c r="CP15" s="18">
        <f>_xlfn.MAXIFS($DA15:$FV15,$DA$14:$FV$14,"*DSD*")</f>
        <v>0</v>
      </c>
      <c r="CR15" s="17">
        <f>$CW15</f>
        <v>0</v>
      </c>
      <c r="CS15" s="18">
        <f>_xlfn.MAXIFS($DA15:$FV15,$DA$14:$FV$14,"*TA*")</f>
        <v>0</v>
      </c>
      <c r="CU15" s="17">
        <f>SUM($CV15,$CW15)</f>
        <v>0</v>
      </c>
      <c r="CV15" s="18">
        <f>SUMIFS($DA15:$FV15,$DA$14:$FV$14,"*DSD*")</f>
        <v>0</v>
      </c>
      <c r="CW15" s="18">
        <f>SUMIFS($DA15:$FV15,$DA$14:$FV$14,"*TA*")</f>
        <v>0</v>
      </c>
      <c r="CX15" s="17">
        <f t="shared" ref="CX15" si="0">$CQ15-$CV15</f>
        <v>0</v>
      </c>
      <c r="CY15" s="18">
        <f>$CT15-$CW15</f>
        <v>0</v>
      </c>
      <c r="CZ15" s="18">
        <f>$CN15-$CL15</f>
        <v>0</v>
      </c>
      <c r="DF15" s="32"/>
      <c r="DH15" s="18"/>
      <c r="DI15" s="18"/>
    </row>
    <row r="16" spans="1:178" x14ac:dyDescent="0.2">
      <c r="L16" s="33"/>
      <c r="M16" s="35"/>
      <c r="N16" s="35"/>
      <c r="O16" s="33"/>
      <c r="P16" s="36"/>
      <c r="Q16" s="36"/>
      <c r="R16" s="36"/>
      <c r="S16" s="36"/>
      <c r="DA16" s="33"/>
      <c r="DB16" s="36"/>
      <c r="DC16" s="36"/>
      <c r="DD16" s="36"/>
      <c r="DE16" s="36"/>
    </row>
    <row r="17" spans="12:111" x14ac:dyDescent="0.2">
      <c r="L17" s="33"/>
      <c r="M17" s="35"/>
      <c r="N17" s="35"/>
      <c r="O17" s="33"/>
      <c r="P17" s="34"/>
      <c r="Q17" s="34"/>
      <c r="R17" s="34"/>
      <c r="S17" s="34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DA17" s="33"/>
      <c r="DB17" s="34"/>
      <c r="DC17" s="34"/>
      <c r="DD17" s="34"/>
      <c r="DE17" s="34"/>
      <c r="DF17" s="36"/>
      <c r="DG17" s="36"/>
    </row>
  </sheetData>
  <mergeCells count="1">
    <mergeCell ref="A3:B3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PEPFAR Document ItemAdded</Name>
    <Synchronization>Synchronous</Synchronization>
    <Type>10001</Type>
    <SequenceNumber>10000</SequenceNumber>
    <Url/>
    <Assembly>PEPFAR.Metadata, Version=1.0.0.0, Culture=neutral, PublicKeyToken=bfbced1c4babb2a0</Assembly>
    <Class>PEPFAR.Metadata.FolderEventReceiver.FolderEventReceiver</Class>
    <Data/>
    <Filter/>
  </Receiver>
  <Receiver>
    <Name>PEPFAR Document ItemUpdated</Name>
    <Synchronization>Asynchronous</Synchronization>
    <Type>10002</Type>
    <SequenceNumber>10000</SequenceNumber>
    <Url/>
    <Assembly>PEPFAR.Metadata, Version=1.0.0.0, Culture=neutral, PublicKeyToken=bfbced1c4babb2a0</Assembly>
    <Class>PEPFAR.Metadata.FolderEventReceiver.FolderEventReceiver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KeywordTaxHTField xmlns="54e040e9-bc5a-4778-bc2d-f4c316b2e12b">
      <Terms xmlns="http://schemas.microsoft.com/office/infopath/2007/PartnerControls"/>
    </TaxKeywordTaxHTField>
    <TaxCatchAll xmlns="54e040e9-bc5a-4778-bc2d-f4c316b2e12b"/>
    <Agencies xmlns="54e040e9-bc5a-4778-bc2d-f4c316b2e12b" xsi:nil="true"/>
    <_dlc_DocIdPersistId xmlns="54e040e9-bc5a-4778-bc2d-f4c316b2e12b" xsi:nil="true"/>
    <Fiscal_x0020_Year xmlns="54e040e9-bc5a-4778-bc2d-f4c316b2e12b">2021</Fiscal_x0020_Year>
    <Countries xmlns="54e040e9-bc5a-4778-bc2d-f4c316b2e12b">Caribbean Region</Countries>
    <Subprogram xmlns="54e040e9-bc5a-4778-bc2d-f4c316b2e12b" xsi:nil="true"/>
    <Program xmlns="54e040e9-bc5a-4778-bc2d-f4c316b2e12b" xsi:nil="true"/>
    <Reporting_x0020_Period xmlns="54e040e9-bc5a-4778-bc2d-f4c316b2e12b">COP</Reporting_x0020_Period>
    <File_x0020_Categories xmlns="54e040e9-bc5a-4778-bc2d-f4c316b2e12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PEPFARDocumentLibraryForm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PEPFAR Document" ma:contentTypeID="0x010100C70776610D81E8468831C3CAD34E845A00ED7C4DC948CC2141A23CEF84C5B6E38E" ma:contentTypeVersion="60" ma:contentTypeDescription="" ma:contentTypeScope="" ma:versionID="599909fc7dc0eccf639a8fcf74c529fb">
  <xsd:schema xmlns:xsd="http://www.w3.org/2001/XMLSchema" xmlns:xs="http://www.w3.org/2001/XMLSchema" xmlns:p="http://schemas.microsoft.com/office/2006/metadata/properties" xmlns:ns2="54e040e9-bc5a-4778-bc2d-f4c316b2e12b" targetNamespace="http://schemas.microsoft.com/office/2006/metadata/properties" ma:root="true" ma:fieldsID="59addc709faa01c06eca541cfd538fbf" ns2:_="">
    <xsd:import namespace="54e040e9-bc5a-4778-bc2d-f4c316b2e12b"/>
    <xsd:element name="properties">
      <xsd:complexType>
        <xsd:sequence>
          <xsd:element name="documentManagement">
            <xsd:complexType>
              <xsd:all>
                <xsd:element ref="ns2:Program" minOccurs="0"/>
                <xsd:element ref="ns2:Subprogram" minOccurs="0"/>
                <xsd:element ref="ns2:Agencies" minOccurs="0"/>
                <xsd:element ref="ns2:Reporting_x0020_Period" minOccurs="0"/>
                <xsd:element ref="ns2:Fiscal_x0020_Year" minOccurs="0"/>
                <xsd:element ref="ns2:File_x0020_Categories" minOccurs="0"/>
                <xsd:element ref="ns2:Countries" minOccurs="0"/>
                <xsd:element ref="ns2:TaxKeywordTaxHTField" minOccurs="0"/>
                <xsd:element ref="ns2:TaxCatchAll" minOccurs="0"/>
                <xsd:element ref="ns2:TaxCatchAllLabel" minOccurs="0"/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e040e9-bc5a-4778-bc2d-f4c316b2e12b" elementFormDefault="qualified">
    <xsd:import namespace="http://schemas.microsoft.com/office/2006/documentManagement/types"/>
    <xsd:import namespace="http://schemas.microsoft.com/office/infopath/2007/PartnerControls"/>
    <xsd:element name="Program" ma:index="1" nillable="true" ma:displayName="Program" ma:list="{000e4f8c-0bf3-4f2a-be77-a65da5e90b39}" ma:internalName="Program" ma:readOnly="false" ma:showField="Title" ma:web="54e040e9-bc5a-4778-bc2d-f4c316b2e12b">
      <xsd:simpleType>
        <xsd:restriction base="dms:Lookup"/>
      </xsd:simpleType>
    </xsd:element>
    <xsd:element name="Subprogram" ma:index="2" nillable="true" ma:displayName="Subprogram" ma:list="{d0e5914e-8f9c-4786-8a2e-88b5d431e95b}" ma:internalName="Subprogram" ma:readOnly="false" ma:showField="Title" ma:web="54e040e9-bc5a-4778-bc2d-f4c316b2e12b">
      <xsd:simpleType>
        <xsd:restriction base="dms:Lookup"/>
      </xsd:simpleType>
    </xsd:element>
    <xsd:element name="Agencies" ma:index="3" nillable="true" ma:displayName="Agency" ma:format="Dropdown" ma:internalName="Agencies" ma:readOnly="false">
      <xsd:simpleType>
        <xsd:restriction base="dms:Choice">
          <xsd:enumeration value="(None)"/>
          <xsd:enumeration value="All"/>
          <xsd:enumeration value="Commerce"/>
          <xsd:enumeration value="Defense"/>
          <xsd:enumeration value="Labor"/>
          <xsd:enumeration value="HHS/CDC"/>
          <xsd:enumeration value="HHS/FDA"/>
          <xsd:enumeration value="HHS/HRSA"/>
          <xsd:enumeration value="HHS/NIH"/>
          <xsd:enumeration value="HHS/OGA"/>
          <xsd:enumeration value="HHS/SAMHSA"/>
          <xsd:enumeration value="Other"/>
          <xsd:enumeration value="Peace Corps"/>
          <xsd:enumeration value="State"/>
          <xsd:enumeration value="Treasury"/>
          <xsd:enumeration value="USAID"/>
        </xsd:restriction>
      </xsd:simpleType>
    </xsd:element>
    <xsd:element name="Reporting_x0020_Period" ma:index="4" nillable="true" ma:displayName="Reporting Cycle" ma:format="Dropdown" ma:internalName="Reporting_x0020_Period" ma:readOnly="false">
      <xsd:simpleType>
        <xsd:restriction base="dms:Choice">
          <xsd:enumeration value="COP"/>
          <xsd:enumeration value="APR"/>
          <xsd:enumeration value="SAPR"/>
        </xsd:restriction>
      </xsd:simpleType>
    </xsd:element>
    <xsd:element name="Fiscal_x0020_Year" ma:index="5" nillable="true" ma:displayName="Fiscal Year" ma:format="Dropdown" ma:internalName="Fiscal_x0020_Year" ma:readOnly="false">
      <xsd:simpleType>
        <xsd:restriction base="dms:Choice">
          <xsd:enumeration value="(None)"/>
          <xsd:enumeration value="2023"/>
          <xsd:enumeration value="2022"/>
          <xsd:enumeration value="2021"/>
          <xsd:enumeration value="2020"/>
          <xsd:enumeration value="2019"/>
          <xsd:enumeration value="2018"/>
          <xsd:enumeration value="2017"/>
          <xsd:enumeration value="2016"/>
          <xsd:enumeration value="2014"/>
          <xsd:enumeration value="2013"/>
          <xsd:enumeration value="2012"/>
          <xsd:enumeration value="2011"/>
        </xsd:restriction>
      </xsd:simpleType>
    </xsd:element>
    <xsd:element name="File_x0020_Categories" ma:index="6" nillable="true" ma:displayName="File Category" ma:format="Dropdown" ma:internalName="File_x0020_Categories" ma:readOnly="false">
      <xsd:simpleType>
        <xsd:restriction base="dms:Choice">
          <xsd:enumeration value="Curriculum"/>
          <xsd:enumeration value="Periodic Report"/>
          <xsd:enumeration value="Training Material"/>
          <xsd:enumeration value="Guideline"/>
          <xsd:enumeration value="Financial Data"/>
          <xsd:enumeration value="Program Data"/>
          <xsd:enumeration value="Correspondence – Internal"/>
          <xsd:enumeration value="Correspondence - External"/>
          <xsd:enumeration value="RFP-related"/>
          <xsd:enumeration value="Personnel-related"/>
        </xsd:restriction>
      </xsd:simpleType>
    </xsd:element>
    <xsd:element name="Countries" ma:index="7" nillable="true" ma:displayName="Country" ma:format="Dropdown" ma:internalName="Countries" ma:readOnly="false">
      <xsd:simpleType>
        <xsd:restriction base="dms:Choice">
          <xsd:enumeration value="Angola"/>
          <xsd:enumeration value="Asia Regional Program (ARP)"/>
          <xsd:enumeration value="Barbados"/>
          <xsd:enumeration value="Botswana"/>
          <xsd:enumeration value="Burkina Faso"/>
          <xsd:enumeration value="Burma"/>
          <xsd:enumeration value="Brazil"/>
          <xsd:enumeration value="Burundi"/>
          <xsd:enumeration value="Cambodia"/>
          <xsd:enumeration value="Cameroon"/>
          <xsd:enumeration value="Caribbean Region"/>
          <xsd:enumeration value="Central America Region"/>
          <xsd:enumeration value="Central Asia Region (CAR)"/>
          <xsd:enumeration value="China"/>
          <xsd:enumeration value="Costa Rica"/>
          <xsd:enumeration value="Cote d' Ivoire"/>
          <xsd:enumeration value="Democratic Republic of the Congo"/>
          <xsd:enumeration value="Dominican Republic"/>
          <xsd:enumeration value="El Salvador"/>
          <xsd:enumeration value="Eswatini"/>
          <xsd:enumeration value="Ethiopia"/>
          <xsd:enumeration value="Ghana"/>
          <xsd:enumeration value="Guatemala"/>
          <xsd:enumeration value="Guyana"/>
          <xsd:enumeration value="Haiti"/>
          <xsd:enumeration value="Honduras"/>
          <xsd:enumeration value="HQ"/>
          <xsd:enumeration value="India"/>
          <xsd:enumeration value="Indonesia"/>
          <xsd:enumeration value="Jamaica"/>
          <xsd:enumeration value="Kazakhstan"/>
          <xsd:enumeration value="Kenya"/>
          <xsd:enumeration value="Kyrgyzstan"/>
          <xsd:enumeration value="Laos"/>
          <xsd:enumeration value="Lesotho"/>
          <xsd:enumeration value="Liberia"/>
          <xsd:enumeration value="Malawi"/>
          <xsd:enumeration value="Mali"/>
          <xsd:enumeration value="Mozambique"/>
          <xsd:enumeration value="Namibia"/>
          <xsd:enumeration value="Nepal"/>
          <xsd:enumeration value="Nicaragua"/>
          <xsd:enumeration value="Nigeria"/>
          <xsd:enumeration value="Panama"/>
          <xsd:enumeration value="PNG"/>
          <xsd:enumeration value="Russia"/>
          <xsd:enumeration value="Rwanda"/>
          <xsd:enumeration value="Senegal"/>
          <xsd:enumeration value="Sierra Leone"/>
          <xsd:enumeration value="South Africa"/>
          <xsd:enumeration value="South Sudan"/>
          <xsd:enumeration value="Suriname"/>
          <xsd:enumeration value="Tajikistan"/>
          <xsd:enumeration value="Tanzania"/>
          <xsd:enumeration value="Thailand"/>
          <xsd:enumeration value="Togo"/>
          <xsd:enumeration value="Trinidad and Tobago"/>
          <xsd:enumeration value="Uganda"/>
          <xsd:enumeration value="Ukraine"/>
          <xsd:enumeration value="Utopia Training"/>
          <xsd:enumeration value="Vietnam"/>
          <xsd:enumeration value="Zambia"/>
          <xsd:enumeration value="Zimbabwe"/>
        </xsd:restriction>
      </xsd:simpleType>
    </xsd:element>
    <xsd:element name="TaxKeywordTaxHTField" ma:index="9" nillable="true" ma:taxonomy="true" ma:internalName="TaxKeywordTaxHTField" ma:taxonomyFieldName="TaxKeyword" ma:displayName="Enterprise Keywords" ma:readOnly="false" ma:fieldId="{23f27201-bee3-471e-b2e7-b64fd8b7ca38}" ma:taxonomyMulti="true" ma:sspId="a0048e47-9258-427b-b476-27e0ab29a8e1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description="" ma:hidden="true" ma:list="{2cc5ae64-a620-450e-845b-f73f3eb4e805}" ma:internalName="TaxCatchAll" ma:readOnly="false" ma:showField="CatchAllData" ma:web="54e040e9-bc5a-4778-bc2d-f4c316b2e1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description="" ma:hidden="true" ma:list="{2cc5ae64-a620-450e-845b-f73f3eb4e805}" ma:internalName="TaxCatchAllLabel" ma:readOnly="true" ma:showField="CatchAllDataLabel" ma:web="54e040e9-bc5a-4778-bc2d-f4c316b2e1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19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0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1" nillable="true" ma:displayName="Persist ID" ma:description="Keep ID on add." ma:hidden="true" ma:internalName="_dlc_DocIdPersistId" ma:readOnly="fals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5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CAE71F-031E-4455-8ADE-95494300E5A4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2A1C95AA-C922-476F-B86B-6DD3A6226761}">
  <ds:schemaRefs>
    <ds:schemaRef ds:uri="http://schemas.openxmlformats.org/package/2006/metadata/core-properties"/>
    <ds:schemaRef ds:uri="b306ee79-2f51-4bda-a734-8653703d17c0"/>
    <ds:schemaRef ds:uri="http://purl.org/dc/elements/1.1/"/>
    <ds:schemaRef ds:uri="http://schemas.microsoft.com/office/2006/metadata/properties"/>
    <ds:schemaRef ds:uri="http://purl.org/dc/terms/"/>
    <ds:schemaRef ds:uri="http://schemas.microsoft.com/sharepoint/v3"/>
    <ds:schemaRef ds:uri="3d326652-0b14-4e9a-87c1-dce06bb2442c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  <ds:schemaRef ds:uri="54e040e9-bc5a-4778-bc2d-f4c316b2e12b"/>
  </ds:schemaRefs>
</ds:datastoreItem>
</file>

<file path=customXml/itemProps3.xml><?xml version="1.0" encoding="utf-8"?>
<ds:datastoreItem xmlns:ds="http://schemas.openxmlformats.org/officeDocument/2006/customXml" ds:itemID="{0E1FD594-74FA-451F-B6B6-0632655A307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BB57BDE-CEB8-4F82-AAE6-4B3954CEF3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e040e9-bc5a-4778-bc2d-f4c316b2e1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</vt:lpstr>
      <vt:lpstr>PSNUxIM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Jackson</dc:creator>
  <cp:keywords/>
  <cp:lastModifiedBy>Microsoft Office User</cp:lastModifiedBy>
  <cp:revision/>
  <dcterms:created xsi:type="dcterms:W3CDTF">2018-11-07T14:50:29Z</dcterms:created>
  <dcterms:modified xsi:type="dcterms:W3CDTF">2020-09-07T15:57:00Z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0x010100C70776610D81E8468831C3CAD34E845A00ED7C4DC948CC2141A23CEF84C5B6E38E</vt:lpwstr>
  </property>
  <property fmtid="{D5CDD505-2E9C-101B-9397-08002B2CF9AE}" pid="3" name="TaxKeyword">
    <vt:lpwstr/>
  </property>
</Properties>
</file>