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  <sheet name="Capacity Usage" sheetId="2" r:id="rId2"/>
    <sheet name="Goal Comparison" sheetId="3" r:id="rId3"/>
  </sheets>
  <calcPr calcId="124519" fullCalcOnLoad="1"/>
</workbook>
</file>

<file path=xl/sharedStrings.xml><?xml version="1.0" encoding="utf-8"?>
<sst xmlns="http://schemas.openxmlformats.org/spreadsheetml/2006/main" count="756" uniqueCount="97">
  <si>
    <t>Date</t>
  </si>
  <si>
    <t>Time Slot</t>
  </si>
  <si>
    <t>Program</t>
  </si>
  <si>
    <t>Role</t>
  </si>
  <si>
    <t>Total Capacity Cost</t>
  </si>
  <si>
    <t>Assessor</t>
  </si>
  <si>
    <t>Month</t>
  </si>
  <si>
    <t>2025-01-07</t>
  </si>
  <si>
    <t>2025-01-09</t>
  </si>
  <si>
    <t>2025-01-13</t>
  </si>
  <si>
    <t>2025-01-17</t>
  </si>
  <si>
    <t>2025-01-21</t>
  </si>
  <si>
    <t>2025-01-23</t>
  </si>
  <si>
    <t>2025-01-27</t>
  </si>
  <si>
    <t>2025-01-29</t>
  </si>
  <si>
    <t>2025-01-30</t>
  </si>
  <si>
    <t>2025-01-31</t>
  </si>
  <si>
    <t>2025-02-03</t>
  </si>
  <si>
    <t>2025-02-04</t>
  </si>
  <si>
    <t>2025-02-06</t>
  </si>
  <si>
    <t>2025-02-07</t>
  </si>
  <si>
    <t>2025-02-10</t>
  </si>
  <si>
    <t>2025-02-13</t>
  </si>
  <si>
    <t>2025-02-17</t>
  </si>
  <si>
    <t>2025-02-18</t>
  </si>
  <si>
    <t>2025-02-20</t>
  </si>
  <si>
    <t>2025-02-21</t>
  </si>
  <si>
    <t>2025-02-26</t>
  </si>
  <si>
    <t>2025-02-27</t>
  </si>
  <si>
    <t>2025-03-03</t>
  </si>
  <si>
    <t>2025-03-04</t>
  </si>
  <si>
    <t>2025-03-06</t>
  </si>
  <si>
    <t>2025-03-10</t>
  </si>
  <si>
    <t>2025-03-14</t>
  </si>
  <si>
    <t>2025-03-17</t>
  </si>
  <si>
    <t>2025-03-18</t>
  </si>
  <si>
    <t>2025-03-20</t>
  </si>
  <si>
    <t>2025-03-21</t>
  </si>
  <si>
    <t>2025-03-24</t>
  </si>
  <si>
    <t>2025-03-27</t>
  </si>
  <si>
    <t>2025-03-31</t>
  </si>
  <si>
    <t>2025-04-01</t>
  </si>
  <si>
    <t>2025-04-03</t>
  </si>
  <si>
    <t>2025-04-07</t>
  </si>
  <si>
    <t>2025-04-11</t>
  </si>
  <si>
    <t>2025-04-14</t>
  </si>
  <si>
    <t>2025-04-15</t>
  </si>
  <si>
    <t>2025-04-17</t>
  </si>
  <si>
    <t>2025-04-22</t>
  </si>
  <si>
    <t>2025-04-23</t>
  </si>
  <si>
    <t>2025-04-24</t>
  </si>
  <si>
    <t>2025-04-25</t>
  </si>
  <si>
    <t>2025-04-28</t>
  </si>
  <si>
    <t>17:30 - 19:00</t>
  </si>
  <si>
    <t>12:00 - 16:00</t>
  </si>
  <si>
    <t>09:00 - 10:30</t>
  </si>
  <si>
    <t>12:00 - 13:30</t>
  </si>
  <si>
    <t>Curious Case</t>
  </si>
  <si>
    <t>Buildwise</t>
  </si>
  <si>
    <t>MCP&amp;DATA</t>
  </si>
  <si>
    <t>AM IT</t>
  </si>
  <si>
    <t>Scrum Master</t>
  </si>
  <si>
    <t>CURIOUS1</t>
  </si>
  <si>
    <t>CURIOUS2</t>
  </si>
  <si>
    <t>ROLEPLAY1</t>
  </si>
  <si>
    <t>CASE1</t>
  </si>
  <si>
    <t>PAPI1</t>
  </si>
  <si>
    <t>DATACASE</t>
  </si>
  <si>
    <t>Daphne</t>
  </si>
  <si>
    <t>Kimberly</t>
  </si>
  <si>
    <t>Laetitia</t>
  </si>
  <si>
    <t>Jannes</t>
  </si>
  <si>
    <t>Ludmilla</t>
  </si>
  <si>
    <t>Sébastien</t>
  </si>
  <si>
    <t>Catherine</t>
  </si>
  <si>
    <t>Wendy</t>
  </si>
  <si>
    <t>Virginie</t>
  </si>
  <si>
    <t>External</t>
  </si>
  <si>
    <t>Sofie</t>
  </si>
  <si>
    <t>Joke</t>
  </si>
  <si>
    <t>Anneke</t>
  </si>
  <si>
    <t>Yannick</t>
  </si>
  <si>
    <t>Toon</t>
  </si>
  <si>
    <t>Bert</t>
  </si>
  <si>
    <t>PAPI</t>
  </si>
  <si>
    <t>Roleplay</t>
  </si>
  <si>
    <t>Business Case</t>
  </si>
  <si>
    <t>Datacase</t>
  </si>
  <si>
    <t>Total Capacity</t>
  </si>
  <si>
    <t>Remaining Capacity</t>
  </si>
  <si>
    <t>Initial Goal</t>
  </si>
  <si>
    <t>Final Scheduled</t>
  </si>
  <si>
    <t>Difference</t>
  </si>
  <si>
    <t>% Assessment Planned</t>
  </si>
  <si>
    <t>% Curious</t>
  </si>
  <si>
    <t>% Assessment Afternoons</t>
  </si>
  <si>
    <t>Curious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</si>
</sst>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33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53</v>
      </c>
      <c r="C2" t="s">
        <v>57</v>
      </c>
      <c r="D2" t="s">
        <v>62</v>
      </c>
      <c r="E2">
        <v>3</v>
      </c>
      <c r="F2" t="s">
        <v>68</v>
      </c>
      <c r="G2">
        <v>1</v>
      </c>
    </row>
    <row r="3" spans="1:7">
      <c r="A3" t="s">
        <v>7</v>
      </c>
      <c r="B3" t="s">
        <v>53</v>
      </c>
      <c r="C3" t="s">
        <v>57</v>
      </c>
      <c r="D3" t="s">
        <v>63</v>
      </c>
      <c r="E3">
        <v>3</v>
      </c>
      <c r="F3" t="s">
        <v>69</v>
      </c>
      <c r="G3">
        <v>1</v>
      </c>
    </row>
    <row r="4" spans="1:7">
      <c r="A4" t="s">
        <v>8</v>
      </c>
      <c r="B4" t="s">
        <v>54</v>
      </c>
      <c r="C4" t="s">
        <v>58</v>
      </c>
      <c r="D4" t="s">
        <v>64</v>
      </c>
      <c r="E4">
        <v>5</v>
      </c>
      <c r="F4" t="s">
        <v>70</v>
      </c>
      <c r="G4">
        <v>1</v>
      </c>
    </row>
    <row r="5" spans="1:7">
      <c r="A5" t="s">
        <v>8</v>
      </c>
      <c r="B5" t="s">
        <v>54</v>
      </c>
      <c r="C5" t="s">
        <v>58</v>
      </c>
      <c r="D5" t="s">
        <v>65</v>
      </c>
      <c r="E5">
        <v>5</v>
      </c>
      <c r="F5" t="s">
        <v>71</v>
      </c>
      <c r="G5">
        <v>1</v>
      </c>
    </row>
    <row r="6" spans="1:7">
      <c r="A6" t="s">
        <v>8</v>
      </c>
      <c r="B6" t="s">
        <v>54</v>
      </c>
      <c r="C6" t="s">
        <v>58</v>
      </c>
      <c r="D6" t="s">
        <v>66</v>
      </c>
      <c r="E6">
        <v>9</v>
      </c>
      <c r="F6" t="s">
        <v>69</v>
      </c>
      <c r="G6">
        <v>1</v>
      </c>
    </row>
    <row r="7" spans="1:7">
      <c r="A7" t="s">
        <v>9</v>
      </c>
      <c r="B7" t="s">
        <v>54</v>
      </c>
      <c r="C7" t="s">
        <v>59</v>
      </c>
      <c r="D7" t="s">
        <v>64</v>
      </c>
      <c r="E7">
        <v>5</v>
      </c>
      <c r="F7" t="s">
        <v>72</v>
      </c>
      <c r="G7">
        <v>1</v>
      </c>
    </row>
    <row r="8" spans="1:7">
      <c r="A8" t="s">
        <v>9</v>
      </c>
      <c r="B8" t="s">
        <v>54</v>
      </c>
      <c r="C8" t="s">
        <v>59</v>
      </c>
      <c r="D8" t="s">
        <v>67</v>
      </c>
      <c r="E8">
        <v>5</v>
      </c>
      <c r="F8" t="s">
        <v>73</v>
      </c>
      <c r="G8">
        <v>1</v>
      </c>
    </row>
    <row r="9" spans="1:7">
      <c r="A9" t="s">
        <v>9</v>
      </c>
      <c r="B9" t="s">
        <v>54</v>
      </c>
      <c r="C9" t="s">
        <v>59</v>
      </c>
      <c r="D9" t="s">
        <v>66</v>
      </c>
      <c r="E9">
        <v>9</v>
      </c>
      <c r="F9" t="s">
        <v>74</v>
      </c>
      <c r="G9">
        <v>1</v>
      </c>
    </row>
    <row r="10" spans="1:7">
      <c r="A10" t="s">
        <v>10</v>
      </c>
      <c r="B10" t="s">
        <v>55</v>
      </c>
      <c r="C10" t="s">
        <v>57</v>
      </c>
      <c r="D10" t="s">
        <v>62</v>
      </c>
      <c r="E10">
        <v>3</v>
      </c>
      <c r="F10" t="s">
        <v>74</v>
      </c>
      <c r="G10">
        <v>1</v>
      </c>
    </row>
    <row r="11" spans="1:7">
      <c r="A11" t="s">
        <v>10</v>
      </c>
      <c r="B11" t="s">
        <v>55</v>
      </c>
      <c r="C11" t="s">
        <v>57</v>
      </c>
      <c r="D11" t="s">
        <v>63</v>
      </c>
      <c r="E11">
        <v>3</v>
      </c>
      <c r="F11" t="s">
        <v>75</v>
      </c>
      <c r="G11">
        <v>1</v>
      </c>
    </row>
    <row r="12" spans="1:7">
      <c r="A12" t="s">
        <v>11</v>
      </c>
      <c r="B12" t="s">
        <v>53</v>
      </c>
      <c r="C12" t="s">
        <v>57</v>
      </c>
      <c r="D12" t="s">
        <v>62</v>
      </c>
      <c r="E12">
        <v>3</v>
      </c>
      <c r="F12" t="s">
        <v>68</v>
      </c>
      <c r="G12">
        <v>1</v>
      </c>
    </row>
    <row r="13" spans="1:7">
      <c r="A13" t="s">
        <v>11</v>
      </c>
      <c r="B13" t="s">
        <v>53</v>
      </c>
      <c r="C13" t="s">
        <v>57</v>
      </c>
      <c r="D13" t="s">
        <v>63</v>
      </c>
      <c r="E13">
        <v>3</v>
      </c>
      <c r="F13" t="s">
        <v>74</v>
      </c>
      <c r="G13">
        <v>1</v>
      </c>
    </row>
    <row r="14" spans="1:7">
      <c r="A14" t="s">
        <v>12</v>
      </c>
      <c r="B14" t="s">
        <v>53</v>
      </c>
      <c r="C14" t="s">
        <v>57</v>
      </c>
      <c r="D14" t="s">
        <v>62</v>
      </c>
      <c r="E14">
        <v>3</v>
      </c>
      <c r="F14" t="s">
        <v>69</v>
      </c>
      <c r="G14">
        <v>1</v>
      </c>
    </row>
    <row r="15" spans="1:7">
      <c r="A15" t="s">
        <v>12</v>
      </c>
      <c r="B15" t="s">
        <v>53</v>
      </c>
      <c r="C15" t="s">
        <v>57</v>
      </c>
      <c r="D15" t="s">
        <v>63</v>
      </c>
      <c r="E15">
        <v>3</v>
      </c>
      <c r="F15" t="s">
        <v>68</v>
      </c>
      <c r="G15">
        <v>1</v>
      </c>
    </row>
    <row r="16" spans="1:7">
      <c r="A16" t="s">
        <v>13</v>
      </c>
      <c r="B16" t="s">
        <v>54</v>
      </c>
      <c r="C16" t="s">
        <v>59</v>
      </c>
      <c r="D16" t="s">
        <v>64</v>
      </c>
      <c r="E16">
        <v>5</v>
      </c>
      <c r="F16" t="s">
        <v>76</v>
      </c>
      <c r="G16">
        <v>1</v>
      </c>
    </row>
    <row r="17" spans="1:7">
      <c r="A17" t="s">
        <v>13</v>
      </c>
      <c r="B17" t="s">
        <v>54</v>
      </c>
      <c r="C17" t="s">
        <v>59</v>
      </c>
      <c r="D17" t="s">
        <v>67</v>
      </c>
      <c r="E17">
        <v>5</v>
      </c>
      <c r="F17" t="s">
        <v>72</v>
      </c>
      <c r="G17">
        <v>1</v>
      </c>
    </row>
    <row r="18" spans="1:7">
      <c r="A18" t="s">
        <v>13</v>
      </c>
      <c r="B18" t="s">
        <v>54</v>
      </c>
      <c r="C18" t="s">
        <v>59</v>
      </c>
      <c r="D18" t="s">
        <v>66</v>
      </c>
      <c r="E18">
        <v>9</v>
      </c>
      <c r="F18" t="s">
        <v>77</v>
      </c>
      <c r="G18">
        <v>1</v>
      </c>
    </row>
    <row r="19" spans="1:7">
      <c r="A19" t="s">
        <v>14</v>
      </c>
      <c r="B19" t="s">
        <v>54</v>
      </c>
      <c r="C19" t="s">
        <v>60</v>
      </c>
      <c r="D19" t="s">
        <v>64</v>
      </c>
      <c r="E19">
        <v>5</v>
      </c>
      <c r="F19" t="s">
        <v>74</v>
      </c>
      <c r="G19">
        <v>1</v>
      </c>
    </row>
    <row r="20" spans="1:7">
      <c r="A20" t="s">
        <v>14</v>
      </c>
      <c r="B20" t="s">
        <v>54</v>
      </c>
      <c r="C20" t="s">
        <v>60</v>
      </c>
      <c r="D20" t="s">
        <v>65</v>
      </c>
      <c r="E20">
        <v>5</v>
      </c>
      <c r="F20" t="s">
        <v>77</v>
      </c>
      <c r="G20">
        <v>1</v>
      </c>
    </row>
    <row r="21" spans="1:7">
      <c r="A21" t="s">
        <v>14</v>
      </c>
      <c r="B21" t="s">
        <v>54</v>
      </c>
      <c r="C21" t="s">
        <v>60</v>
      </c>
      <c r="D21" t="s">
        <v>66</v>
      </c>
      <c r="E21">
        <v>9</v>
      </c>
      <c r="F21" t="s">
        <v>77</v>
      </c>
      <c r="G21">
        <v>1</v>
      </c>
    </row>
    <row r="22" spans="1:7">
      <c r="A22" t="s">
        <v>15</v>
      </c>
      <c r="B22" t="s">
        <v>54</v>
      </c>
      <c r="C22" t="s">
        <v>59</v>
      </c>
      <c r="D22" t="s">
        <v>64</v>
      </c>
      <c r="E22">
        <v>5</v>
      </c>
      <c r="F22" t="s">
        <v>78</v>
      </c>
      <c r="G22">
        <v>1</v>
      </c>
    </row>
    <row r="23" spans="1:7">
      <c r="A23" t="s">
        <v>15</v>
      </c>
      <c r="B23" t="s">
        <v>54</v>
      </c>
      <c r="C23" t="s">
        <v>59</v>
      </c>
      <c r="D23" t="s">
        <v>67</v>
      </c>
      <c r="E23">
        <v>5</v>
      </c>
      <c r="F23" t="s">
        <v>71</v>
      </c>
      <c r="G23">
        <v>1</v>
      </c>
    </row>
    <row r="24" spans="1:7">
      <c r="A24" t="s">
        <v>15</v>
      </c>
      <c r="B24" t="s">
        <v>54</v>
      </c>
      <c r="C24" t="s">
        <v>59</v>
      </c>
      <c r="D24" t="s">
        <v>66</v>
      </c>
      <c r="E24">
        <v>9</v>
      </c>
      <c r="F24" t="s">
        <v>77</v>
      </c>
      <c r="G24">
        <v>1</v>
      </c>
    </row>
    <row r="25" spans="1:7">
      <c r="A25" t="s">
        <v>15</v>
      </c>
      <c r="B25" t="s">
        <v>54</v>
      </c>
      <c r="C25" t="s">
        <v>61</v>
      </c>
      <c r="D25" t="s">
        <v>64</v>
      </c>
      <c r="E25">
        <v>5</v>
      </c>
      <c r="F25" t="s">
        <v>79</v>
      </c>
      <c r="G25">
        <v>1</v>
      </c>
    </row>
    <row r="26" spans="1:7">
      <c r="A26" t="s">
        <v>15</v>
      </c>
      <c r="B26" t="s">
        <v>54</v>
      </c>
      <c r="C26" t="s">
        <v>61</v>
      </c>
      <c r="D26" t="s">
        <v>65</v>
      </c>
      <c r="E26">
        <v>5</v>
      </c>
      <c r="F26" t="s">
        <v>73</v>
      </c>
      <c r="G26">
        <v>1</v>
      </c>
    </row>
    <row r="27" spans="1:7">
      <c r="A27" t="s">
        <v>15</v>
      </c>
      <c r="B27" t="s">
        <v>54</v>
      </c>
      <c r="C27" t="s">
        <v>61</v>
      </c>
      <c r="D27" t="s">
        <v>66</v>
      </c>
      <c r="E27">
        <v>9</v>
      </c>
      <c r="F27" t="s">
        <v>80</v>
      </c>
      <c r="G27">
        <v>1</v>
      </c>
    </row>
    <row r="28" spans="1:7">
      <c r="A28" t="s">
        <v>16</v>
      </c>
      <c r="B28" t="s">
        <v>55</v>
      </c>
      <c r="C28" t="s">
        <v>57</v>
      </c>
      <c r="D28" t="s">
        <v>62</v>
      </c>
      <c r="E28">
        <v>3</v>
      </c>
      <c r="F28" t="s">
        <v>68</v>
      </c>
      <c r="G28">
        <v>1</v>
      </c>
    </row>
    <row r="29" spans="1:7">
      <c r="A29" t="s">
        <v>16</v>
      </c>
      <c r="B29" t="s">
        <v>55</v>
      </c>
      <c r="C29" t="s">
        <v>57</v>
      </c>
      <c r="D29" t="s">
        <v>63</v>
      </c>
      <c r="E29">
        <v>3</v>
      </c>
      <c r="F29" t="s">
        <v>75</v>
      </c>
      <c r="G29">
        <v>1</v>
      </c>
    </row>
    <row r="30" spans="1:7">
      <c r="A30" t="s">
        <v>17</v>
      </c>
      <c r="B30" t="s">
        <v>54</v>
      </c>
      <c r="C30" t="s">
        <v>59</v>
      </c>
      <c r="D30" t="s">
        <v>64</v>
      </c>
      <c r="E30">
        <v>5</v>
      </c>
      <c r="F30" t="s">
        <v>78</v>
      </c>
      <c r="G30">
        <v>2</v>
      </c>
    </row>
    <row r="31" spans="1:7">
      <c r="A31" t="s">
        <v>17</v>
      </c>
      <c r="B31" t="s">
        <v>54</v>
      </c>
      <c r="C31" t="s">
        <v>59</v>
      </c>
      <c r="D31" t="s">
        <v>67</v>
      </c>
      <c r="E31">
        <v>5</v>
      </c>
      <c r="F31" t="s">
        <v>73</v>
      </c>
      <c r="G31">
        <v>2</v>
      </c>
    </row>
    <row r="32" spans="1:7">
      <c r="A32" t="s">
        <v>17</v>
      </c>
      <c r="B32" t="s">
        <v>54</v>
      </c>
      <c r="C32" t="s">
        <v>59</v>
      </c>
      <c r="D32" t="s">
        <v>66</v>
      </c>
      <c r="E32">
        <v>9</v>
      </c>
      <c r="F32" t="s">
        <v>80</v>
      </c>
      <c r="G32">
        <v>2</v>
      </c>
    </row>
    <row r="33" spans="1:7">
      <c r="A33" t="s">
        <v>18</v>
      </c>
      <c r="B33" t="s">
        <v>53</v>
      </c>
      <c r="C33" t="s">
        <v>57</v>
      </c>
      <c r="D33" t="s">
        <v>62</v>
      </c>
      <c r="E33">
        <v>3</v>
      </c>
      <c r="F33" t="s">
        <v>68</v>
      </c>
      <c r="G33">
        <v>2</v>
      </c>
    </row>
    <row r="34" spans="1:7">
      <c r="A34" t="s">
        <v>18</v>
      </c>
      <c r="B34" t="s">
        <v>53</v>
      </c>
      <c r="C34" t="s">
        <v>57</v>
      </c>
      <c r="D34" t="s">
        <v>63</v>
      </c>
      <c r="E34">
        <v>3</v>
      </c>
      <c r="F34" t="s">
        <v>69</v>
      </c>
      <c r="G34">
        <v>2</v>
      </c>
    </row>
    <row r="35" spans="1:7">
      <c r="A35" t="s">
        <v>19</v>
      </c>
      <c r="B35" t="s">
        <v>53</v>
      </c>
      <c r="C35" t="s">
        <v>57</v>
      </c>
      <c r="D35" t="s">
        <v>62</v>
      </c>
      <c r="E35">
        <v>3</v>
      </c>
      <c r="F35" t="s">
        <v>68</v>
      </c>
      <c r="G35">
        <v>2</v>
      </c>
    </row>
    <row r="36" spans="1:7">
      <c r="A36" t="s">
        <v>19</v>
      </c>
      <c r="B36" t="s">
        <v>53</v>
      </c>
      <c r="C36" t="s">
        <v>57</v>
      </c>
      <c r="D36" t="s">
        <v>63</v>
      </c>
      <c r="E36">
        <v>3</v>
      </c>
      <c r="F36" t="s">
        <v>74</v>
      </c>
      <c r="G36">
        <v>2</v>
      </c>
    </row>
    <row r="37" spans="1:7">
      <c r="A37" t="s">
        <v>19</v>
      </c>
      <c r="B37" t="s">
        <v>54</v>
      </c>
      <c r="C37" t="s">
        <v>58</v>
      </c>
      <c r="D37" t="s">
        <v>64</v>
      </c>
      <c r="E37">
        <v>5</v>
      </c>
      <c r="F37" t="s">
        <v>70</v>
      </c>
      <c r="G37">
        <v>2</v>
      </c>
    </row>
    <row r="38" spans="1:7">
      <c r="A38" t="s">
        <v>19</v>
      </c>
      <c r="B38" t="s">
        <v>54</v>
      </c>
      <c r="C38" t="s">
        <v>58</v>
      </c>
      <c r="D38" t="s">
        <v>65</v>
      </c>
      <c r="E38">
        <v>5</v>
      </c>
      <c r="F38" t="s">
        <v>71</v>
      </c>
      <c r="G38">
        <v>2</v>
      </c>
    </row>
    <row r="39" spans="1:7">
      <c r="A39" t="s">
        <v>19</v>
      </c>
      <c r="B39" t="s">
        <v>54</v>
      </c>
      <c r="C39" t="s">
        <v>58</v>
      </c>
      <c r="D39" t="s">
        <v>66</v>
      </c>
      <c r="E39">
        <v>9</v>
      </c>
      <c r="F39" t="s">
        <v>69</v>
      </c>
      <c r="G39">
        <v>2</v>
      </c>
    </row>
    <row r="40" spans="1:7">
      <c r="A40" t="s">
        <v>20</v>
      </c>
      <c r="B40" t="s">
        <v>55</v>
      </c>
      <c r="C40" t="s">
        <v>57</v>
      </c>
      <c r="D40" t="s">
        <v>62</v>
      </c>
      <c r="E40">
        <v>3</v>
      </c>
      <c r="F40" t="s">
        <v>75</v>
      </c>
      <c r="G40">
        <v>2</v>
      </c>
    </row>
    <row r="41" spans="1:7">
      <c r="A41" t="s">
        <v>20</v>
      </c>
      <c r="B41" t="s">
        <v>55</v>
      </c>
      <c r="C41" t="s">
        <v>57</v>
      </c>
      <c r="D41" t="s">
        <v>63</v>
      </c>
      <c r="E41">
        <v>3</v>
      </c>
      <c r="F41" t="s">
        <v>77</v>
      </c>
      <c r="G41">
        <v>2</v>
      </c>
    </row>
    <row r="42" spans="1:7">
      <c r="A42" t="s">
        <v>21</v>
      </c>
      <c r="B42" t="s">
        <v>54</v>
      </c>
      <c r="C42" t="s">
        <v>60</v>
      </c>
      <c r="D42" t="s">
        <v>64</v>
      </c>
      <c r="E42">
        <v>5</v>
      </c>
      <c r="F42" t="s">
        <v>70</v>
      </c>
      <c r="G42">
        <v>2</v>
      </c>
    </row>
    <row r="43" spans="1:7">
      <c r="A43" t="s">
        <v>21</v>
      </c>
      <c r="B43" t="s">
        <v>54</v>
      </c>
      <c r="C43" t="s">
        <v>60</v>
      </c>
      <c r="D43" t="s">
        <v>65</v>
      </c>
      <c r="E43">
        <v>5</v>
      </c>
      <c r="F43" t="s">
        <v>74</v>
      </c>
      <c r="G43">
        <v>2</v>
      </c>
    </row>
    <row r="44" spans="1:7">
      <c r="A44" t="s">
        <v>21</v>
      </c>
      <c r="B44" t="s">
        <v>54</v>
      </c>
      <c r="C44" t="s">
        <v>60</v>
      </c>
      <c r="D44" t="s">
        <v>66</v>
      </c>
      <c r="E44">
        <v>9</v>
      </c>
      <c r="F44" t="s">
        <v>77</v>
      </c>
      <c r="G44">
        <v>2</v>
      </c>
    </row>
    <row r="45" spans="1:7">
      <c r="A45" t="s">
        <v>22</v>
      </c>
      <c r="B45" t="s">
        <v>54</v>
      </c>
      <c r="C45" t="s">
        <v>59</v>
      </c>
      <c r="D45" t="s">
        <v>64</v>
      </c>
      <c r="E45">
        <v>5</v>
      </c>
      <c r="F45" t="s">
        <v>78</v>
      </c>
      <c r="G45">
        <v>2</v>
      </c>
    </row>
    <row r="46" spans="1:7">
      <c r="A46" t="s">
        <v>22</v>
      </c>
      <c r="B46" t="s">
        <v>54</v>
      </c>
      <c r="C46" t="s">
        <v>59</v>
      </c>
      <c r="D46" t="s">
        <v>67</v>
      </c>
      <c r="E46">
        <v>5</v>
      </c>
      <c r="F46" t="s">
        <v>72</v>
      </c>
      <c r="G46">
        <v>2</v>
      </c>
    </row>
    <row r="47" spans="1:7">
      <c r="A47" t="s">
        <v>22</v>
      </c>
      <c r="B47" t="s">
        <v>54</v>
      </c>
      <c r="C47" t="s">
        <v>59</v>
      </c>
      <c r="D47" t="s">
        <v>66</v>
      </c>
      <c r="E47">
        <v>9</v>
      </c>
      <c r="F47" t="s">
        <v>77</v>
      </c>
      <c r="G47">
        <v>2</v>
      </c>
    </row>
    <row r="48" spans="1:7">
      <c r="A48" t="s">
        <v>23</v>
      </c>
      <c r="B48" t="s">
        <v>54</v>
      </c>
      <c r="C48" t="s">
        <v>59</v>
      </c>
      <c r="D48" t="s">
        <v>64</v>
      </c>
      <c r="E48">
        <v>5</v>
      </c>
      <c r="F48" t="s">
        <v>76</v>
      </c>
      <c r="G48">
        <v>2</v>
      </c>
    </row>
    <row r="49" spans="1:7">
      <c r="A49" t="s">
        <v>23</v>
      </c>
      <c r="B49" t="s">
        <v>54</v>
      </c>
      <c r="C49" t="s">
        <v>59</v>
      </c>
      <c r="D49" t="s">
        <v>67</v>
      </c>
      <c r="E49">
        <v>5</v>
      </c>
      <c r="F49" t="s">
        <v>72</v>
      </c>
      <c r="G49">
        <v>2</v>
      </c>
    </row>
    <row r="50" spans="1:7">
      <c r="A50" t="s">
        <v>23</v>
      </c>
      <c r="B50" t="s">
        <v>54</v>
      </c>
      <c r="C50" t="s">
        <v>59</v>
      </c>
      <c r="D50" t="s">
        <v>66</v>
      </c>
      <c r="E50">
        <v>9</v>
      </c>
      <c r="F50" t="s">
        <v>81</v>
      </c>
      <c r="G50">
        <v>2</v>
      </c>
    </row>
    <row r="51" spans="1:7">
      <c r="A51" t="s">
        <v>24</v>
      </c>
      <c r="B51" t="s">
        <v>53</v>
      </c>
      <c r="C51" t="s">
        <v>57</v>
      </c>
      <c r="D51" t="s">
        <v>62</v>
      </c>
      <c r="E51">
        <v>3</v>
      </c>
      <c r="F51" t="s">
        <v>74</v>
      </c>
      <c r="G51">
        <v>2</v>
      </c>
    </row>
    <row r="52" spans="1:7">
      <c r="A52" t="s">
        <v>24</v>
      </c>
      <c r="B52" t="s">
        <v>53</v>
      </c>
      <c r="C52" t="s">
        <v>57</v>
      </c>
      <c r="D52" t="s">
        <v>63</v>
      </c>
      <c r="E52">
        <v>3</v>
      </c>
      <c r="F52" t="s">
        <v>68</v>
      </c>
      <c r="G52">
        <v>2</v>
      </c>
    </row>
    <row r="53" spans="1:7">
      <c r="A53" t="s">
        <v>25</v>
      </c>
      <c r="B53" t="s">
        <v>53</v>
      </c>
      <c r="C53" t="s">
        <v>57</v>
      </c>
      <c r="D53" t="s">
        <v>62</v>
      </c>
      <c r="E53">
        <v>3</v>
      </c>
      <c r="F53" t="s">
        <v>69</v>
      </c>
      <c r="G53">
        <v>2</v>
      </c>
    </row>
    <row r="54" spans="1:7">
      <c r="A54" t="s">
        <v>25</v>
      </c>
      <c r="B54" t="s">
        <v>53</v>
      </c>
      <c r="C54" t="s">
        <v>57</v>
      </c>
      <c r="D54" t="s">
        <v>63</v>
      </c>
      <c r="E54">
        <v>3</v>
      </c>
      <c r="F54" t="s">
        <v>68</v>
      </c>
      <c r="G54">
        <v>2</v>
      </c>
    </row>
    <row r="55" spans="1:7">
      <c r="A55" t="s">
        <v>26</v>
      </c>
      <c r="B55" t="s">
        <v>55</v>
      </c>
      <c r="C55" t="s">
        <v>57</v>
      </c>
      <c r="D55" t="s">
        <v>62</v>
      </c>
      <c r="E55">
        <v>3</v>
      </c>
      <c r="F55" t="s">
        <v>75</v>
      </c>
      <c r="G55">
        <v>2</v>
      </c>
    </row>
    <row r="56" spans="1:7">
      <c r="A56" t="s">
        <v>26</v>
      </c>
      <c r="B56" t="s">
        <v>55</v>
      </c>
      <c r="C56" t="s">
        <v>57</v>
      </c>
      <c r="D56" t="s">
        <v>63</v>
      </c>
      <c r="E56">
        <v>3</v>
      </c>
      <c r="F56" t="s">
        <v>74</v>
      </c>
      <c r="G56">
        <v>2</v>
      </c>
    </row>
    <row r="57" spans="1:7">
      <c r="A57" t="s">
        <v>27</v>
      </c>
      <c r="B57" t="s">
        <v>54</v>
      </c>
      <c r="C57" t="s">
        <v>61</v>
      </c>
      <c r="D57" t="s">
        <v>64</v>
      </c>
      <c r="E57">
        <v>5</v>
      </c>
      <c r="F57" t="s">
        <v>79</v>
      </c>
      <c r="G57">
        <v>2</v>
      </c>
    </row>
    <row r="58" spans="1:7">
      <c r="A58" t="s">
        <v>27</v>
      </c>
      <c r="B58" t="s">
        <v>54</v>
      </c>
      <c r="C58" t="s">
        <v>61</v>
      </c>
      <c r="D58" t="s">
        <v>65</v>
      </c>
      <c r="E58">
        <v>5</v>
      </c>
      <c r="F58" t="s">
        <v>73</v>
      </c>
      <c r="G58">
        <v>2</v>
      </c>
    </row>
    <row r="59" spans="1:7">
      <c r="A59" t="s">
        <v>27</v>
      </c>
      <c r="B59" t="s">
        <v>54</v>
      </c>
      <c r="C59" t="s">
        <v>61</v>
      </c>
      <c r="D59" t="s">
        <v>66</v>
      </c>
      <c r="E59">
        <v>9</v>
      </c>
      <c r="F59" t="s">
        <v>77</v>
      </c>
      <c r="G59">
        <v>2</v>
      </c>
    </row>
    <row r="60" spans="1:7">
      <c r="A60" t="s">
        <v>28</v>
      </c>
      <c r="B60" t="s">
        <v>53</v>
      </c>
      <c r="C60" t="s">
        <v>57</v>
      </c>
      <c r="D60" t="s">
        <v>62</v>
      </c>
      <c r="E60">
        <v>3</v>
      </c>
      <c r="F60" t="s">
        <v>68</v>
      </c>
      <c r="G60">
        <v>2</v>
      </c>
    </row>
    <row r="61" spans="1:7">
      <c r="A61" t="s">
        <v>28</v>
      </c>
      <c r="B61" t="s">
        <v>53</v>
      </c>
      <c r="C61" t="s">
        <v>57</v>
      </c>
      <c r="D61" t="s">
        <v>63</v>
      </c>
      <c r="E61">
        <v>3</v>
      </c>
      <c r="F61" t="s">
        <v>74</v>
      </c>
      <c r="G61">
        <v>2</v>
      </c>
    </row>
    <row r="62" spans="1:7">
      <c r="A62" t="s">
        <v>29</v>
      </c>
      <c r="B62" t="s">
        <v>54</v>
      </c>
      <c r="C62" t="s">
        <v>59</v>
      </c>
      <c r="D62" t="s">
        <v>64</v>
      </c>
      <c r="E62">
        <v>5</v>
      </c>
      <c r="F62" t="s">
        <v>76</v>
      </c>
      <c r="G62">
        <v>3</v>
      </c>
    </row>
    <row r="63" spans="1:7">
      <c r="A63" t="s">
        <v>29</v>
      </c>
      <c r="B63" t="s">
        <v>54</v>
      </c>
      <c r="C63" t="s">
        <v>59</v>
      </c>
      <c r="D63" t="s">
        <v>67</v>
      </c>
      <c r="E63">
        <v>5</v>
      </c>
      <c r="F63" t="s">
        <v>72</v>
      </c>
      <c r="G63">
        <v>3</v>
      </c>
    </row>
    <row r="64" spans="1:7">
      <c r="A64" t="s">
        <v>29</v>
      </c>
      <c r="B64" t="s">
        <v>54</v>
      </c>
      <c r="C64" t="s">
        <v>59</v>
      </c>
      <c r="D64" t="s">
        <v>66</v>
      </c>
      <c r="E64">
        <v>9</v>
      </c>
      <c r="F64" t="s">
        <v>77</v>
      </c>
      <c r="G64">
        <v>3</v>
      </c>
    </row>
    <row r="65" spans="1:7">
      <c r="A65" t="s">
        <v>30</v>
      </c>
      <c r="B65" t="s">
        <v>53</v>
      </c>
      <c r="C65" t="s">
        <v>57</v>
      </c>
      <c r="D65" t="s">
        <v>62</v>
      </c>
      <c r="E65">
        <v>3</v>
      </c>
      <c r="F65" t="s">
        <v>74</v>
      </c>
      <c r="G65">
        <v>3</v>
      </c>
    </row>
    <row r="66" spans="1:7">
      <c r="A66" t="s">
        <v>30</v>
      </c>
      <c r="B66" t="s">
        <v>53</v>
      </c>
      <c r="C66" t="s">
        <v>57</v>
      </c>
      <c r="D66" t="s">
        <v>63</v>
      </c>
      <c r="E66">
        <v>3</v>
      </c>
      <c r="F66" t="s">
        <v>69</v>
      </c>
      <c r="G66">
        <v>3</v>
      </c>
    </row>
    <row r="67" spans="1:7">
      <c r="A67" t="s">
        <v>31</v>
      </c>
      <c r="B67" t="s">
        <v>53</v>
      </c>
      <c r="C67" t="s">
        <v>57</v>
      </c>
      <c r="D67" t="s">
        <v>62</v>
      </c>
      <c r="E67">
        <v>3</v>
      </c>
      <c r="F67" t="s">
        <v>68</v>
      </c>
      <c r="G67">
        <v>3</v>
      </c>
    </row>
    <row r="68" spans="1:7">
      <c r="A68" t="s">
        <v>31</v>
      </c>
      <c r="B68" t="s">
        <v>53</v>
      </c>
      <c r="C68" t="s">
        <v>57</v>
      </c>
      <c r="D68" t="s">
        <v>63</v>
      </c>
      <c r="E68">
        <v>3</v>
      </c>
      <c r="F68" t="s">
        <v>77</v>
      </c>
      <c r="G68">
        <v>3</v>
      </c>
    </row>
    <row r="69" spans="1:7">
      <c r="A69" t="s">
        <v>31</v>
      </c>
      <c r="B69" t="s">
        <v>54</v>
      </c>
      <c r="C69" t="s">
        <v>58</v>
      </c>
      <c r="D69" t="s">
        <v>64</v>
      </c>
      <c r="E69">
        <v>5</v>
      </c>
      <c r="F69" t="s">
        <v>70</v>
      </c>
      <c r="G69">
        <v>3</v>
      </c>
    </row>
    <row r="70" spans="1:7">
      <c r="A70" t="s">
        <v>31</v>
      </c>
      <c r="B70" t="s">
        <v>54</v>
      </c>
      <c r="C70" t="s">
        <v>58</v>
      </c>
      <c r="D70" t="s">
        <v>65</v>
      </c>
      <c r="E70">
        <v>5</v>
      </c>
      <c r="F70" t="s">
        <v>71</v>
      </c>
      <c r="G70">
        <v>3</v>
      </c>
    </row>
    <row r="71" spans="1:7">
      <c r="A71" t="s">
        <v>31</v>
      </c>
      <c r="B71" t="s">
        <v>54</v>
      </c>
      <c r="C71" t="s">
        <v>58</v>
      </c>
      <c r="D71" t="s">
        <v>66</v>
      </c>
      <c r="E71">
        <v>9</v>
      </c>
      <c r="F71" t="s">
        <v>69</v>
      </c>
      <c r="G71">
        <v>3</v>
      </c>
    </row>
    <row r="72" spans="1:7">
      <c r="A72" t="s">
        <v>32</v>
      </c>
      <c r="B72" t="s">
        <v>56</v>
      </c>
      <c r="C72" t="s">
        <v>57</v>
      </c>
      <c r="D72" t="s">
        <v>62</v>
      </c>
      <c r="E72">
        <v>3</v>
      </c>
      <c r="F72" t="s">
        <v>75</v>
      </c>
      <c r="G72">
        <v>3</v>
      </c>
    </row>
    <row r="73" spans="1:7">
      <c r="A73" t="s">
        <v>32</v>
      </c>
      <c r="B73" t="s">
        <v>56</v>
      </c>
      <c r="C73" t="s">
        <v>57</v>
      </c>
      <c r="D73" t="s">
        <v>63</v>
      </c>
      <c r="E73">
        <v>3</v>
      </c>
      <c r="F73" t="s">
        <v>74</v>
      </c>
      <c r="G73">
        <v>3</v>
      </c>
    </row>
    <row r="74" spans="1:7">
      <c r="A74" t="s">
        <v>33</v>
      </c>
      <c r="B74" t="s">
        <v>55</v>
      </c>
      <c r="C74" t="s">
        <v>57</v>
      </c>
      <c r="D74" t="s">
        <v>62</v>
      </c>
      <c r="E74">
        <v>3</v>
      </c>
      <c r="F74" t="s">
        <v>75</v>
      </c>
      <c r="G74">
        <v>3</v>
      </c>
    </row>
    <row r="75" spans="1:7">
      <c r="A75" t="s">
        <v>33</v>
      </c>
      <c r="B75" t="s">
        <v>55</v>
      </c>
      <c r="C75" t="s">
        <v>57</v>
      </c>
      <c r="D75" t="s">
        <v>63</v>
      </c>
      <c r="E75">
        <v>3</v>
      </c>
      <c r="F75" t="s">
        <v>68</v>
      </c>
      <c r="G75">
        <v>3</v>
      </c>
    </row>
    <row r="76" spans="1:7">
      <c r="A76" t="s">
        <v>34</v>
      </c>
      <c r="B76" t="s">
        <v>54</v>
      </c>
      <c r="C76" t="s">
        <v>60</v>
      </c>
      <c r="D76" t="s">
        <v>64</v>
      </c>
      <c r="E76">
        <v>5</v>
      </c>
      <c r="F76" t="s">
        <v>70</v>
      </c>
      <c r="G76">
        <v>3</v>
      </c>
    </row>
    <row r="77" spans="1:7">
      <c r="A77" t="s">
        <v>34</v>
      </c>
      <c r="B77" t="s">
        <v>54</v>
      </c>
      <c r="C77" t="s">
        <v>60</v>
      </c>
      <c r="D77" t="s">
        <v>65</v>
      </c>
      <c r="E77">
        <v>5</v>
      </c>
      <c r="F77" t="s">
        <v>74</v>
      </c>
      <c r="G77">
        <v>3</v>
      </c>
    </row>
    <row r="78" spans="1:7">
      <c r="A78" t="s">
        <v>34</v>
      </c>
      <c r="B78" t="s">
        <v>54</v>
      </c>
      <c r="C78" t="s">
        <v>60</v>
      </c>
      <c r="D78" t="s">
        <v>66</v>
      </c>
      <c r="E78">
        <v>9</v>
      </c>
      <c r="F78" t="s">
        <v>77</v>
      </c>
      <c r="G78">
        <v>3</v>
      </c>
    </row>
    <row r="79" spans="1:7">
      <c r="A79" t="s">
        <v>35</v>
      </c>
      <c r="B79" t="s">
        <v>54</v>
      </c>
      <c r="C79" t="s">
        <v>59</v>
      </c>
      <c r="D79" t="s">
        <v>64</v>
      </c>
      <c r="E79">
        <v>5</v>
      </c>
      <c r="F79" t="s">
        <v>78</v>
      </c>
      <c r="G79">
        <v>3</v>
      </c>
    </row>
    <row r="80" spans="1:7">
      <c r="A80" t="s">
        <v>35</v>
      </c>
      <c r="B80" t="s">
        <v>54</v>
      </c>
      <c r="C80" t="s">
        <v>59</v>
      </c>
      <c r="D80" t="s">
        <v>67</v>
      </c>
      <c r="E80">
        <v>5</v>
      </c>
      <c r="F80" t="s">
        <v>73</v>
      </c>
      <c r="G80">
        <v>3</v>
      </c>
    </row>
    <row r="81" spans="1:7">
      <c r="A81" t="s">
        <v>35</v>
      </c>
      <c r="B81" t="s">
        <v>54</v>
      </c>
      <c r="C81" t="s">
        <v>59</v>
      </c>
      <c r="D81" t="s">
        <v>66</v>
      </c>
      <c r="E81">
        <v>9</v>
      </c>
      <c r="F81" t="s">
        <v>77</v>
      </c>
      <c r="G81">
        <v>3</v>
      </c>
    </row>
    <row r="82" spans="1:7">
      <c r="A82" t="s">
        <v>36</v>
      </c>
      <c r="B82" t="s">
        <v>54</v>
      </c>
      <c r="C82" t="s">
        <v>59</v>
      </c>
      <c r="D82" t="s">
        <v>64</v>
      </c>
      <c r="E82">
        <v>5</v>
      </c>
      <c r="F82" t="s">
        <v>71</v>
      </c>
      <c r="G82">
        <v>3</v>
      </c>
    </row>
    <row r="83" spans="1:7">
      <c r="A83" t="s">
        <v>36</v>
      </c>
      <c r="B83" t="s">
        <v>54</v>
      </c>
      <c r="C83" t="s">
        <v>59</v>
      </c>
      <c r="D83" t="s">
        <v>67</v>
      </c>
      <c r="E83">
        <v>5</v>
      </c>
      <c r="F83" t="s">
        <v>72</v>
      </c>
      <c r="G83">
        <v>3</v>
      </c>
    </row>
    <row r="84" spans="1:7">
      <c r="A84" t="s">
        <v>36</v>
      </c>
      <c r="B84" t="s">
        <v>54</v>
      </c>
      <c r="C84" t="s">
        <v>59</v>
      </c>
      <c r="D84" t="s">
        <v>66</v>
      </c>
      <c r="E84">
        <v>9</v>
      </c>
      <c r="F84" t="s">
        <v>77</v>
      </c>
      <c r="G84">
        <v>3</v>
      </c>
    </row>
    <row r="85" spans="1:7">
      <c r="A85" t="s">
        <v>37</v>
      </c>
      <c r="B85" t="s">
        <v>55</v>
      </c>
      <c r="C85" t="s">
        <v>57</v>
      </c>
      <c r="D85" t="s">
        <v>62</v>
      </c>
      <c r="E85">
        <v>3</v>
      </c>
      <c r="F85" t="s">
        <v>68</v>
      </c>
      <c r="G85">
        <v>3</v>
      </c>
    </row>
    <row r="86" spans="1:7">
      <c r="A86" t="s">
        <v>37</v>
      </c>
      <c r="B86" t="s">
        <v>55</v>
      </c>
      <c r="C86" t="s">
        <v>57</v>
      </c>
      <c r="D86" t="s">
        <v>63</v>
      </c>
      <c r="E86">
        <v>3</v>
      </c>
      <c r="F86" t="s">
        <v>74</v>
      </c>
      <c r="G86">
        <v>3</v>
      </c>
    </row>
    <row r="87" spans="1:7">
      <c r="A87" t="s">
        <v>38</v>
      </c>
      <c r="B87" t="s">
        <v>54</v>
      </c>
      <c r="C87" t="s">
        <v>59</v>
      </c>
      <c r="D87" t="s">
        <v>64</v>
      </c>
      <c r="E87">
        <v>5</v>
      </c>
      <c r="F87" t="s">
        <v>76</v>
      </c>
      <c r="G87">
        <v>3</v>
      </c>
    </row>
    <row r="88" spans="1:7">
      <c r="A88" t="s">
        <v>38</v>
      </c>
      <c r="B88" t="s">
        <v>54</v>
      </c>
      <c r="C88" t="s">
        <v>59</v>
      </c>
      <c r="D88" t="s">
        <v>67</v>
      </c>
      <c r="E88">
        <v>5</v>
      </c>
      <c r="F88" t="s">
        <v>72</v>
      </c>
      <c r="G88">
        <v>3</v>
      </c>
    </row>
    <row r="89" spans="1:7">
      <c r="A89" t="s">
        <v>38</v>
      </c>
      <c r="B89" t="s">
        <v>54</v>
      </c>
      <c r="C89" t="s">
        <v>59</v>
      </c>
      <c r="D89" t="s">
        <v>66</v>
      </c>
      <c r="E89">
        <v>9</v>
      </c>
      <c r="F89" t="s">
        <v>77</v>
      </c>
      <c r="G89">
        <v>3</v>
      </c>
    </row>
    <row r="90" spans="1:7">
      <c r="A90" t="s">
        <v>39</v>
      </c>
      <c r="B90" t="s">
        <v>53</v>
      </c>
      <c r="C90" t="s">
        <v>57</v>
      </c>
      <c r="D90" t="s">
        <v>62</v>
      </c>
      <c r="E90">
        <v>3</v>
      </c>
      <c r="F90" t="s">
        <v>74</v>
      </c>
      <c r="G90">
        <v>3</v>
      </c>
    </row>
    <row r="91" spans="1:7">
      <c r="A91" t="s">
        <v>39</v>
      </c>
      <c r="B91" t="s">
        <v>53</v>
      </c>
      <c r="C91" t="s">
        <v>57</v>
      </c>
      <c r="D91" t="s">
        <v>63</v>
      </c>
      <c r="E91">
        <v>3</v>
      </c>
      <c r="F91" t="s">
        <v>69</v>
      </c>
      <c r="G91">
        <v>3</v>
      </c>
    </row>
    <row r="92" spans="1:7">
      <c r="A92" t="s">
        <v>40</v>
      </c>
      <c r="B92" t="s">
        <v>54</v>
      </c>
      <c r="C92" t="s">
        <v>59</v>
      </c>
      <c r="D92" t="s">
        <v>64</v>
      </c>
      <c r="E92">
        <v>5</v>
      </c>
      <c r="F92" t="s">
        <v>76</v>
      </c>
      <c r="G92">
        <v>3</v>
      </c>
    </row>
    <row r="93" spans="1:7">
      <c r="A93" t="s">
        <v>40</v>
      </c>
      <c r="B93" t="s">
        <v>54</v>
      </c>
      <c r="C93" t="s">
        <v>59</v>
      </c>
      <c r="D93" t="s">
        <v>67</v>
      </c>
      <c r="E93">
        <v>5</v>
      </c>
      <c r="F93" t="s">
        <v>73</v>
      </c>
      <c r="G93">
        <v>3</v>
      </c>
    </row>
    <row r="94" spans="1:7">
      <c r="A94" t="s">
        <v>40</v>
      </c>
      <c r="B94" t="s">
        <v>54</v>
      </c>
      <c r="C94" t="s">
        <v>59</v>
      </c>
      <c r="D94" t="s">
        <v>66</v>
      </c>
      <c r="E94">
        <v>9</v>
      </c>
      <c r="F94" t="s">
        <v>77</v>
      </c>
      <c r="G94">
        <v>3</v>
      </c>
    </row>
    <row r="95" spans="1:7">
      <c r="A95" t="s">
        <v>41</v>
      </c>
      <c r="B95" t="s">
        <v>53</v>
      </c>
      <c r="C95" t="s">
        <v>57</v>
      </c>
      <c r="D95" t="s">
        <v>62</v>
      </c>
      <c r="E95">
        <v>3</v>
      </c>
      <c r="F95" t="s">
        <v>68</v>
      </c>
      <c r="G95">
        <v>4</v>
      </c>
    </row>
    <row r="96" spans="1:7">
      <c r="A96" t="s">
        <v>41</v>
      </c>
      <c r="B96" t="s">
        <v>53</v>
      </c>
      <c r="C96" t="s">
        <v>57</v>
      </c>
      <c r="D96" t="s">
        <v>63</v>
      </c>
      <c r="E96">
        <v>3</v>
      </c>
      <c r="F96" t="s">
        <v>69</v>
      </c>
      <c r="G96">
        <v>4</v>
      </c>
    </row>
    <row r="97" spans="1:7">
      <c r="A97" t="s">
        <v>41</v>
      </c>
      <c r="B97" t="s">
        <v>54</v>
      </c>
      <c r="C97" t="s">
        <v>59</v>
      </c>
      <c r="D97" t="s">
        <v>64</v>
      </c>
      <c r="E97">
        <v>5</v>
      </c>
      <c r="F97" t="s">
        <v>72</v>
      </c>
      <c r="G97">
        <v>4</v>
      </c>
    </row>
    <row r="98" spans="1:7">
      <c r="A98" t="s">
        <v>41</v>
      </c>
      <c r="B98" t="s">
        <v>54</v>
      </c>
      <c r="C98" t="s">
        <v>59</v>
      </c>
      <c r="D98" t="s">
        <v>67</v>
      </c>
      <c r="E98">
        <v>5</v>
      </c>
      <c r="F98" t="s">
        <v>82</v>
      </c>
      <c r="G98">
        <v>4</v>
      </c>
    </row>
    <row r="99" spans="1:7">
      <c r="A99" t="s">
        <v>41</v>
      </c>
      <c r="B99" t="s">
        <v>54</v>
      </c>
      <c r="C99" t="s">
        <v>59</v>
      </c>
      <c r="D99" t="s">
        <v>66</v>
      </c>
      <c r="E99">
        <v>9</v>
      </c>
      <c r="F99" t="s">
        <v>77</v>
      </c>
      <c r="G99">
        <v>4</v>
      </c>
    </row>
    <row r="100" spans="1:7">
      <c r="A100" t="s">
        <v>42</v>
      </c>
      <c r="B100" t="s">
        <v>53</v>
      </c>
      <c r="C100" t="s">
        <v>57</v>
      </c>
      <c r="D100" t="s">
        <v>62</v>
      </c>
      <c r="E100">
        <v>3</v>
      </c>
      <c r="F100" t="s">
        <v>68</v>
      </c>
      <c r="G100">
        <v>4</v>
      </c>
    </row>
    <row r="101" spans="1:7">
      <c r="A101" t="s">
        <v>42</v>
      </c>
      <c r="B101" t="s">
        <v>53</v>
      </c>
      <c r="C101" t="s">
        <v>57</v>
      </c>
      <c r="D101" t="s">
        <v>63</v>
      </c>
      <c r="E101">
        <v>3</v>
      </c>
      <c r="F101" t="s">
        <v>74</v>
      </c>
      <c r="G101">
        <v>4</v>
      </c>
    </row>
    <row r="102" spans="1:7">
      <c r="A102" t="s">
        <v>42</v>
      </c>
      <c r="B102" t="s">
        <v>54</v>
      </c>
      <c r="C102" t="s">
        <v>58</v>
      </c>
      <c r="D102" t="s">
        <v>64</v>
      </c>
      <c r="E102">
        <v>5</v>
      </c>
      <c r="F102" t="s">
        <v>70</v>
      </c>
      <c r="G102">
        <v>4</v>
      </c>
    </row>
    <row r="103" spans="1:7">
      <c r="A103" t="s">
        <v>42</v>
      </c>
      <c r="B103" t="s">
        <v>54</v>
      </c>
      <c r="C103" t="s">
        <v>58</v>
      </c>
      <c r="D103" t="s">
        <v>65</v>
      </c>
      <c r="E103">
        <v>5</v>
      </c>
      <c r="F103" t="s">
        <v>71</v>
      </c>
      <c r="G103">
        <v>4</v>
      </c>
    </row>
    <row r="104" spans="1:7">
      <c r="A104" t="s">
        <v>42</v>
      </c>
      <c r="B104" t="s">
        <v>54</v>
      </c>
      <c r="C104" t="s">
        <v>58</v>
      </c>
      <c r="D104" t="s">
        <v>66</v>
      </c>
      <c r="E104">
        <v>9</v>
      </c>
      <c r="F104" t="s">
        <v>69</v>
      </c>
      <c r="G104">
        <v>4</v>
      </c>
    </row>
    <row r="105" spans="1:7">
      <c r="A105" t="s">
        <v>43</v>
      </c>
      <c r="B105" t="s">
        <v>54</v>
      </c>
      <c r="C105" t="s">
        <v>59</v>
      </c>
      <c r="D105" t="s">
        <v>64</v>
      </c>
      <c r="E105">
        <v>5</v>
      </c>
      <c r="F105" t="s">
        <v>76</v>
      </c>
      <c r="G105">
        <v>4</v>
      </c>
    </row>
    <row r="106" spans="1:7">
      <c r="A106" t="s">
        <v>43</v>
      </c>
      <c r="B106" t="s">
        <v>54</v>
      </c>
      <c r="C106" t="s">
        <v>59</v>
      </c>
      <c r="D106" t="s">
        <v>67</v>
      </c>
      <c r="E106">
        <v>5</v>
      </c>
      <c r="F106" t="s">
        <v>72</v>
      </c>
      <c r="G106">
        <v>4</v>
      </c>
    </row>
    <row r="107" spans="1:7">
      <c r="A107" t="s">
        <v>43</v>
      </c>
      <c r="B107" t="s">
        <v>54</v>
      </c>
      <c r="C107" t="s">
        <v>59</v>
      </c>
      <c r="D107" t="s">
        <v>66</v>
      </c>
      <c r="E107">
        <v>9</v>
      </c>
      <c r="F107" t="s">
        <v>77</v>
      </c>
      <c r="G107">
        <v>4</v>
      </c>
    </row>
    <row r="108" spans="1:7">
      <c r="A108" t="s">
        <v>43</v>
      </c>
      <c r="B108" t="s">
        <v>54</v>
      </c>
      <c r="C108" t="s">
        <v>60</v>
      </c>
      <c r="D108" t="s">
        <v>64</v>
      </c>
      <c r="E108">
        <v>5</v>
      </c>
      <c r="F108" t="s">
        <v>70</v>
      </c>
      <c r="G108">
        <v>4</v>
      </c>
    </row>
    <row r="109" spans="1:7">
      <c r="A109" t="s">
        <v>43</v>
      </c>
      <c r="B109" t="s">
        <v>54</v>
      </c>
      <c r="C109" t="s">
        <v>60</v>
      </c>
      <c r="D109" t="s">
        <v>65</v>
      </c>
      <c r="E109">
        <v>5</v>
      </c>
      <c r="F109" t="s">
        <v>82</v>
      </c>
      <c r="G109">
        <v>4</v>
      </c>
    </row>
    <row r="110" spans="1:7">
      <c r="A110" t="s">
        <v>43</v>
      </c>
      <c r="B110" t="s">
        <v>54</v>
      </c>
      <c r="C110" t="s">
        <v>60</v>
      </c>
      <c r="D110" t="s">
        <v>66</v>
      </c>
      <c r="E110">
        <v>9</v>
      </c>
      <c r="F110" t="s">
        <v>77</v>
      </c>
      <c r="G110">
        <v>4</v>
      </c>
    </row>
    <row r="111" spans="1:7">
      <c r="A111" t="s">
        <v>44</v>
      </c>
      <c r="B111" t="s">
        <v>55</v>
      </c>
      <c r="C111" t="s">
        <v>57</v>
      </c>
      <c r="D111" t="s">
        <v>62</v>
      </c>
      <c r="E111">
        <v>3</v>
      </c>
      <c r="F111" t="s">
        <v>68</v>
      </c>
      <c r="G111">
        <v>4</v>
      </c>
    </row>
    <row r="112" spans="1:7">
      <c r="A112" t="s">
        <v>44</v>
      </c>
      <c r="B112" t="s">
        <v>55</v>
      </c>
      <c r="C112" t="s">
        <v>57</v>
      </c>
      <c r="D112" t="s">
        <v>63</v>
      </c>
      <c r="E112">
        <v>3</v>
      </c>
      <c r="F112" t="s">
        <v>75</v>
      </c>
      <c r="G112">
        <v>4</v>
      </c>
    </row>
    <row r="113" spans="1:7">
      <c r="A113" t="s">
        <v>45</v>
      </c>
      <c r="B113" t="s">
        <v>54</v>
      </c>
      <c r="C113" t="s">
        <v>59</v>
      </c>
      <c r="D113" t="s">
        <v>64</v>
      </c>
      <c r="E113">
        <v>5</v>
      </c>
      <c r="F113" t="s">
        <v>78</v>
      </c>
      <c r="G113">
        <v>4</v>
      </c>
    </row>
    <row r="114" spans="1:7">
      <c r="A114" t="s">
        <v>45</v>
      </c>
      <c r="B114" t="s">
        <v>54</v>
      </c>
      <c r="C114" t="s">
        <v>59</v>
      </c>
      <c r="D114" t="s">
        <v>67</v>
      </c>
      <c r="E114">
        <v>5</v>
      </c>
      <c r="F114" t="s">
        <v>72</v>
      </c>
      <c r="G114">
        <v>4</v>
      </c>
    </row>
    <row r="115" spans="1:7">
      <c r="A115" t="s">
        <v>45</v>
      </c>
      <c r="B115" t="s">
        <v>54</v>
      </c>
      <c r="C115" t="s">
        <v>59</v>
      </c>
      <c r="D115" t="s">
        <v>66</v>
      </c>
      <c r="E115">
        <v>9</v>
      </c>
      <c r="F115" t="s">
        <v>81</v>
      </c>
      <c r="G115">
        <v>4</v>
      </c>
    </row>
    <row r="116" spans="1:7">
      <c r="A116" t="s">
        <v>46</v>
      </c>
      <c r="B116" t="s">
        <v>54</v>
      </c>
      <c r="C116" t="s">
        <v>61</v>
      </c>
      <c r="D116" t="s">
        <v>64</v>
      </c>
      <c r="E116">
        <v>5</v>
      </c>
      <c r="F116" t="s">
        <v>73</v>
      </c>
      <c r="G116">
        <v>4</v>
      </c>
    </row>
    <row r="117" spans="1:7">
      <c r="A117" t="s">
        <v>46</v>
      </c>
      <c r="B117" t="s">
        <v>54</v>
      </c>
      <c r="C117" t="s">
        <v>61</v>
      </c>
      <c r="D117" t="s">
        <v>65</v>
      </c>
      <c r="E117">
        <v>5</v>
      </c>
      <c r="F117" t="s">
        <v>77</v>
      </c>
      <c r="G117">
        <v>4</v>
      </c>
    </row>
    <row r="118" spans="1:7">
      <c r="A118" t="s">
        <v>46</v>
      </c>
      <c r="B118" t="s">
        <v>54</v>
      </c>
      <c r="C118" t="s">
        <v>61</v>
      </c>
      <c r="D118" t="s">
        <v>66</v>
      </c>
      <c r="E118">
        <v>9</v>
      </c>
      <c r="F118" t="s">
        <v>77</v>
      </c>
      <c r="G118">
        <v>4</v>
      </c>
    </row>
    <row r="119" spans="1:7">
      <c r="A119" t="s">
        <v>47</v>
      </c>
      <c r="B119" t="s">
        <v>54</v>
      </c>
      <c r="C119" t="s">
        <v>59</v>
      </c>
      <c r="D119" t="s">
        <v>64</v>
      </c>
      <c r="E119">
        <v>5</v>
      </c>
      <c r="F119" t="s">
        <v>76</v>
      </c>
      <c r="G119">
        <v>4</v>
      </c>
    </row>
    <row r="120" spans="1:7">
      <c r="A120" t="s">
        <v>47</v>
      </c>
      <c r="B120" t="s">
        <v>54</v>
      </c>
      <c r="C120" t="s">
        <v>59</v>
      </c>
      <c r="D120" t="s">
        <v>67</v>
      </c>
      <c r="E120">
        <v>5</v>
      </c>
      <c r="F120" t="s">
        <v>71</v>
      </c>
      <c r="G120">
        <v>4</v>
      </c>
    </row>
    <row r="121" spans="1:7">
      <c r="A121" t="s">
        <v>47</v>
      </c>
      <c r="B121" t="s">
        <v>54</v>
      </c>
      <c r="C121" t="s">
        <v>59</v>
      </c>
      <c r="D121" t="s">
        <v>66</v>
      </c>
      <c r="E121">
        <v>9</v>
      </c>
      <c r="F121" t="s">
        <v>77</v>
      </c>
      <c r="G121">
        <v>4</v>
      </c>
    </row>
    <row r="122" spans="1:7">
      <c r="A122" t="s">
        <v>48</v>
      </c>
      <c r="B122" t="s">
        <v>53</v>
      </c>
      <c r="C122" t="s">
        <v>57</v>
      </c>
      <c r="D122" t="s">
        <v>62</v>
      </c>
      <c r="E122">
        <v>3</v>
      </c>
      <c r="F122" t="s">
        <v>68</v>
      </c>
      <c r="G122">
        <v>4</v>
      </c>
    </row>
    <row r="123" spans="1:7">
      <c r="A123" t="s">
        <v>48</v>
      </c>
      <c r="B123" t="s">
        <v>53</v>
      </c>
      <c r="C123" t="s">
        <v>57</v>
      </c>
      <c r="D123" t="s">
        <v>63</v>
      </c>
      <c r="E123">
        <v>3</v>
      </c>
      <c r="F123" t="s">
        <v>74</v>
      </c>
      <c r="G123">
        <v>4</v>
      </c>
    </row>
    <row r="124" spans="1:7">
      <c r="A124" t="s">
        <v>49</v>
      </c>
      <c r="B124" t="s">
        <v>54</v>
      </c>
      <c r="C124" t="s">
        <v>59</v>
      </c>
      <c r="D124" t="s">
        <v>64</v>
      </c>
      <c r="E124">
        <v>5</v>
      </c>
      <c r="F124" t="s">
        <v>78</v>
      </c>
      <c r="G124">
        <v>4</v>
      </c>
    </row>
    <row r="125" spans="1:7">
      <c r="A125" t="s">
        <v>49</v>
      </c>
      <c r="B125" t="s">
        <v>54</v>
      </c>
      <c r="C125" t="s">
        <v>59</v>
      </c>
      <c r="D125" t="s">
        <v>67</v>
      </c>
      <c r="E125">
        <v>5</v>
      </c>
      <c r="F125" t="s">
        <v>82</v>
      </c>
      <c r="G125">
        <v>4</v>
      </c>
    </row>
    <row r="126" spans="1:7">
      <c r="A126" t="s">
        <v>49</v>
      </c>
      <c r="B126" t="s">
        <v>54</v>
      </c>
      <c r="C126" t="s">
        <v>59</v>
      </c>
      <c r="D126" t="s">
        <v>66</v>
      </c>
      <c r="E126">
        <v>9</v>
      </c>
      <c r="F126" t="s">
        <v>83</v>
      </c>
      <c r="G126">
        <v>4</v>
      </c>
    </row>
    <row r="127" spans="1:7">
      <c r="A127" t="s">
        <v>50</v>
      </c>
      <c r="B127" t="s">
        <v>53</v>
      </c>
      <c r="C127" t="s">
        <v>57</v>
      </c>
      <c r="D127" t="s">
        <v>62</v>
      </c>
      <c r="E127">
        <v>3</v>
      </c>
      <c r="F127" t="s">
        <v>74</v>
      </c>
      <c r="G127">
        <v>4</v>
      </c>
    </row>
    <row r="128" spans="1:7">
      <c r="A128" t="s">
        <v>50</v>
      </c>
      <c r="B128" t="s">
        <v>53</v>
      </c>
      <c r="C128" t="s">
        <v>57</v>
      </c>
      <c r="D128" t="s">
        <v>63</v>
      </c>
      <c r="E128">
        <v>3</v>
      </c>
      <c r="F128" t="s">
        <v>69</v>
      </c>
      <c r="G128">
        <v>4</v>
      </c>
    </row>
    <row r="129" spans="1:7">
      <c r="A129" t="s">
        <v>51</v>
      </c>
      <c r="B129" t="s">
        <v>55</v>
      </c>
      <c r="C129" t="s">
        <v>57</v>
      </c>
      <c r="D129" t="s">
        <v>62</v>
      </c>
      <c r="E129">
        <v>3</v>
      </c>
      <c r="F129" t="s">
        <v>75</v>
      </c>
      <c r="G129">
        <v>4</v>
      </c>
    </row>
    <row r="130" spans="1:7">
      <c r="A130" t="s">
        <v>51</v>
      </c>
      <c r="B130" t="s">
        <v>55</v>
      </c>
      <c r="C130" t="s">
        <v>57</v>
      </c>
      <c r="D130" t="s">
        <v>63</v>
      </c>
      <c r="E130">
        <v>3</v>
      </c>
      <c r="F130" t="s">
        <v>68</v>
      </c>
      <c r="G130">
        <v>4</v>
      </c>
    </row>
    <row r="131" spans="1:7">
      <c r="A131" t="s">
        <v>52</v>
      </c>
      <c r="B131" t="s">
        <v>54</v>
      </c>
      <c r="C131" t="s">
        <v>59</v>
      </c>
      <c r="D131" t="s">
        <v>64</v>
      </c>
      <c r="E131">
        <v>5</v>
      </c>
      <c r="F131" t="s">
        <v>76</v>
      </c>
      <c r="G131">
        <v>4</v>
      </c>
    </row>
    <row r="132" spans="1:7">
      <c r="A132" t="s">
        <v>52</v>
      </c>
      <c r="B132" t="s">
        <v>54</v>
      </c>
      <c r="C132" t="s">
        <v>59</v>
      </c>
      <c r="D132" t="s">
        <v>67</v>
      </c>
      <c r="E132">
        <v>5</v>
      </c>
      <c r="F132" t="s">
        <v>73</v>
      </c>
      <c r="G132">
        <v>4</v>
      </c>
    </row>
    <row r="133" spans="1:7">
      <c r="A133" t="s">
        <v>52</v>
      </c>
      <c r="B133" t="s">
        <v>54</v>
      </c>
      <c r="C133" t="s">
        <v>59</v>
      </c>
      <c r="D133" t="s">
        <v>66</v>
      </c>
      <c r="E133">
        <v>9</v>
      </c>
      <c r="F133" t="s">
        <v>74</v>
      </c>
      <c r="G133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3"/>
  <sheetViews>
    <sheetView workbookViewId="0"/>
  </sheetViews>
  <sheetFormatPr defaultRowHeight="15"/>
  <sheetData>
    <row r="1" spans="1:10">
      <c r="A1" s="1" t="s">
        <v>6</v>
      </c>
      <c r="B1" s="1" t="s">
        <v>5</v>
      </c>
      <c r="C1" s="1" t="s">
        <v>4</v>
      </c>
      <c r="D1" s="1" t="s">
        <v>57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</row>
    <row r="2" spans="1:10">
      <c r="A2">
        <v>1</v>
      </c>
      <c r="B2" t="s">
        <v>80</v>
      </c>
      <c r="C2">
        <f>SUMIFS(Schedule!E:E, Schedule!G:G, A2, Schedule!F:F, B2)</f>
        <v>0</v>
      </c>
      <c r="D2">
        <f>SUMIFS(Schedule!E:E, Schedule!G:G, A2, Schedule!F:F, B2, Schedule!C:C, "Curious Case")</f>
        <v>0</v>
      </c>
      <c r="E2">
        <f>SUMIFS(Schedule!E:E, Schedule!G:G, A2, Schedule!F:F, B2, Schedule!D:D, "PAPI1")</f>
        <v>0</v>
      </c>
      <c r="F2">
        <f>SUMIFS(Schedule!E:E, Schedule!G:G, A2, Schedule!F:F, B2, Schedule!D:D, "ROLEPLAY1")</f>
        <v>0</v>
      </c>
      <c r="G2">
        <f>SUMIFS(Schedule!E:E, Schedule!G:G, A2, Schedule!F:F, B2, Schedule!D:D, "CASE1")</f>
        <v>0</v>
      </c>
      <c r="H2">
        <f>SUMIFS(Schedule!E:E, Schedule!G:G, A2, Schedule!F:F, B2, Schedule!D:D, "DATACASE")</f>
        <v>0</v>
      </c>
      <c r="I2">
        <v>16</v>
      </c>
      <c r="J2">
        <f>I2-C2</f>
        <v>0</v>
      </c>
    </row>
    <row r="3" spans="1:10">
      <c r="A3">
        <v>1</v>
      </c>
      <c r="B3" t="s">
        <v>74</v>
      </c>
      <c r="C3">
        <f>SUMIFS(Schedule!E:E, Schedule!G:G, A3, Schedule!F:F, B3)</f>
        <v>0</v>
      </c>
      <c r="D3">
        <f>SUMIFS(Schedule!E:E, Schedule!G:G, A3, Schedule!F:F, B3, Schedule!C:C, "Curious Case")</f>
        <v>0</v>
      </c>
      <c r="E3">
        <f>SUMIFS(Schedule!E:E, Schedule!G:G, A3, Schedule!F:F, B3, Schedule!D:D, "PAPI1")</f>
        <v>0</v>
      </c>
      <c r="F3">
        <f>SUMIFS(Schedule!E:E, Schedule!G:G, A3, Schedule!F:F, B3, Schedule!D:D, "ROLEPLAY1")</f>
        <v>0</v>
      </c>
      <c r="G3">
        <f>SUMIFS(Schedule!E:E, Schedule!G:G, A3, Schedule!F:F, B3, Schedule!D:D, "CASE1")</f>
        <v>0</v>
      </c>
      <c r="H3">
        <f>SUMIFS(Schedule!E:E, Schedule!G:G, A3, Schedule!F:F, B3, Schedule!D:D, "DATACASE")</f>
        <v>0</v>
      </c>
      <c r="I3">
        <v>20</v>
      </c>
      <c r="J3">
        <f>I3-C3</f>
        <v>0</v>
      </c>
    </row>
    <row r="4" spans="1:10">
      <c r="A4">
        <v>1</v>
      </c>
      <c r="B4" t="s">
        <v>68</v>
      </c>
      <c r="C4">
        <f>SUMIFS(Schedule!E:E, Schedule!G:G, A4, Schedule!F:F, B4)</f>
        <v>0</v>
      </c>
      <c r="D4">
        <f>SUMIFS(Schedule!E:E, Schedule!G:G, A4, Schedule!F:F, B4, Schedule!C:C, "Curious Case")</f>
        <v>0</v>
      </c>
      <c r="E4">
        <f>SUMIFS(Schedule!E:E, Schedule!G:G, A4, Schedule!F:F, B4, Schedule!D:D, "PAPI1")</f>
        <v>0</v>
      </c>
      <c r="F4">
        <f>SUMIFS(Schedule!E:E, Schedule!G:G, A4, Schedule!F:F, B4, Schedule!D:D, "ROLEPLAY1")</f>
        <v>0</v>
      </c>
      <c r="G4">
        <f>SUMIFS(Schedule!E:E, Schedule!G:G, A4, Schedule!F:F, B4, Schedule!D:D, "CASE1")</f>
        <v>0</v>
      </c>
      <c r="H4">
        <f>SUMIFS(Schedule!E:E, Schedule!G:G, A4, Schedule!F:F, B4, Schedule!D:D, "DATACASE")</f>
        <v>0</v>
      </c>
      <c r="I4">
        <v>20</v>
      </c>
      <c r="J4">
        <f>I4-C4</f>
        <v>0</v>
      </c>
    </row>
    <row r="5" spans="1:10">
      <c r="A5">
        <v>1</v>
      </c>
      <c r="B5" t="s">
        <v>77</v>
      </c>
      <c r="C5">
        <f>SUMIFS(Schedule!E:E, Schedule!G:G, A5, Schedule!F:F, B5)</f>
        <v>0</v>
      </c>
      <c r="D5">
        <f>SUMIFS(Schedule!E:E, Schedule!G:G, A5, Schedule!F:F, B5, Schedule!C:C, "Curious Case")</f>
        <v>0</v>
      </c>
      <c r="E5">
        <f>SUMIFS(Schedule!E:E, Schedule!G:G, A5, Schedule!F:F, B5, Schedule!D:D, "PAPI1")</f>
        <v>0</v>
      </c>
      <c r="F5">
        <f>SUMIFS(Schedule!E:E, Schedule!G:G, A5, Schedule!F:F, B5, Schedule!D:D, "ROLEPLAY1")</f>
        <v>0</v>
      </c>
      <c r="G5">
        <f>SUMIFS(Schedule!E:E, Schedule!G:G, A5, Schedule!F:F, B5, Schedule!D:D, "CASE1")</f>
        <v>0</v>
      </c>
      <c r="H5">
        <f>SUMIFS(Schedule!E:E, Schedule!G:G, A5, Schedule!F:F, B5, Schedule!D:D, "DATACASE")</f>
        <v>0</v>
      </c>
      <c r="I5">
        <v>100</v>
      </c>
      <c r="J5">
        <f>I5-C5</f>
        <v>0</v>
      </c>
    </row>
    <row r="6" spans="1:10">
      <c r="A6">
        <v>1</v>
      </c>
      <c r="B6" t="s">
        <v>71</v>
      </c>
      <c r="C6">
        <f>SUMIFS(Schedule!E:E, Schedule!G:G, A6, Schedule!F:F, B6)</f>
        <v>0</v>
      </c>
      <c r="D6">
        <f>SUMIFS(Schedule!E:E, Schedule!G:G, A6, Schedule!F:F, B6, Schedule!C:C, "Curious Case")</f>
        <v>0</v>
      </c>
      <c r="E6">
        <f>SUMIFS(Schedule!E:E, Schedule!G:G, A6, Schedule!F:F, B6, Schedule!D:D, "PAPI1")</f>
        <v>0</v>
      </c>
      <c r="F6">
        <f>SUMIFS(Schedule!E:E, Schedule!G:G, A6, Schedule!F:F, B6, Schedule!D:D, "ROLEPLAY1")</f>
        <v>0</v>
      </c>
      <c r="G6">
        <f>SUMIFS(Schedule!E:E, Schedule!G:G, A6, Schedule!F:F, B6, Schedule!D:D, "CASE1")</f>
        <v>0</v>
      </c>
      <c r="H6">
        <f>SUMIFS(Schedule!E:E, Schedule!G:G, A6, Schedule!F:F, B6, Schedule!D:D, "DATACASE")</f>
        <v>0</v>
      </c>
      <c r="I6">
        <v>10</v>
      </c>
      <c r="J6">
        <f>I6-C6</f>
        <v>0</v>
      </c>
    </row>
    <row r="7" spans="1:10">
      <c r="A7">
        <v>1</v>
      </c>
      <c r="B7" t="s">
        <v>79</v>
      </c>
      <c r="C7">
        <f>SUMIFS(Schedule!E:E, Schedule!G:G, A7, Schedule!F:F, B7)</f>
        <v>0</v>
      </c>
      <c r="D7">
        <f>SUMIFS(Schedule!E:E, Schedule!G:G, A7, Schedule!F:F, B7, Schedule!C:C, "Curious Case")</f>
        <v>0</v>
      </c>
      <c r="E7">
        <f>SUMIFS(Schedule!E:E, Schedule!G:G, A7, Schedule!F:F, B7, Schedule!D:D, "PAPI1")</f>
        <v>0</v>
      </c>
      <c r="F7">
        <f>SUMIFS(Schedule!E:E, Schedule!G:G, A7, Schedule!F:F, B7, Schedule!D:D, "ROLEPLAY1")</f>
        <v>0</v>
      </c>
      <c r="G7">
        <f>SUMIFS(Schedule!E:E, Schedule!G:G, A7, Schedule!F:F, B7, Schedule!D:D, "CASE1")</f>
        <v>0</v>
      </c>
      <c r="H7">
        <f>SUMIFS(Schedule!E:E, Schedule!G:G, A7, Schedule!F:F, B7, Schedule!D:D, "DATACASE")</f>
        <v>0</v>
      </c>
      <c r="I7">
        <v>12</v>
      </c>
      <c r="J7">
        <f>I7-C7</f>
        <v>0</v>
      </c>
    </row>
    <row r="8" spans="1:10">
      <c r="A8">
        <v>1</v>
      </c>
      <c r="B8" t="s">
        <v>69</v>
      </c>
      <c r="C8">
        <f>SUMIFS(Schedule!E:E, Schedule!G:G, A8, Schedule!F:F, B8)</f>
        <v>0</v>
      </c>
      <c r="D8">
        <f>SUMIFS(Schedule!E:E, Schedule!G:G, A8, Schedule!F:F, B8, Schedule!C:C, "Curious Case")</f>
        <v>0</v>
      </c>
      <c r="E8">
        <f>SUMIFS(Schedule!E:E, Schedule!G:G, A8, Schedule!F:F, B8, Schedule!D:D, "PAPI1")</f>
        <v>0</v>
      </c>
      <c r="F8">
        <f>SUMIFS(Schedule!E:E, Schedule!G:G, A8, Schedule!F:F, B8, Schedule!D:D, "ROLEPLAY1")</f>
        <v>0</v>
      </c>
      <c r="G8">
        <f>SUMIFS(Schedule!E:E, Schedule!G:G, A8, Schedule!F:F, B8, Schedule!D:D, "CASE1")</f>
        <v>0</v>
      </c>
      <c r="H8">
        <f>SUMIFS(Schedule!E:E, Schedule!G:G, A8, Schedule!F:F, B8, Schedule!D:D, "DATACASE")</f>
        <v>0</v>
      </c>
      <c r="I8">
        <v>15</v>
      </c>
      <c r="J8">
        <f>I8-C8</f>
        <v>0</v>
      </c>
    </row>
    <row r="9" spans="1:10">
      <c r="A9">
        <v>1</v>
      </c>
      <c r="B9" t="s">
        <v>70</v>
      </c>
      <c r="C9">
        <f>SUMIFS(Schedule!E:E, Schedule!G:G, A9, Schedule!F:F, B9)</f>
        <v>0</v>
      </c>
      <c r="D9">
        <f>SUMIFS(Schedule!E:E, Schedule!G:G, A9, Schedule!F:F, B9, Schedule!C:C, "Curious Case")</f>
        <v>0</v>
      </c>
      <c r="E9">
        <f>SUMIFS(Schedule!E:E, Schedule!G:G, A9, Schedule!F:F, B9, Schedule!D:D, "PAPI1")</f>
        <v>0</v>
      </c>
      <c r="F9">
        <f>SUMIFS(Schedule!E:E, Schedule!G:G, A9, Schedule!F:F, B9, Schedule!D:D, "ROLEPLAY1")</f>
        <v>0</v>
      </c>
      <c r="G9">
        <f>SUMIFS(Schedule!E:E, Schedule!G:G, A9, Schedule!F:F, B9, Schedule!D:D, "CASE1")</f>
        <v>0</v>
      </c>
      <c r="H9">
        <f>SUMIFS(Schedule!E:E, Schedule!G:G, A9, Schedule!F:F, B9, Schedule!D:D, "DATACASE")</f>
        <v>0</v>
      </c>
      <c r="I9">
        <v>10</v>
      </c>
      <c r="J9">
        <f>I9-C9</f>
        <v>0</v>
      </c>
    </row>
    <row r="10" spans="1:10">
      <c r="A10">
        <v>1</v>
      </c>
      <c r="B10" t="s">
        <v>72</v>
      </c>
      <c r="C10">
        <f>SUMIFS(Schedule!E:E, Schedule!G:G, A10, Schedule!F:F, B10)</f>
        <v>0</v>
      </c>
      <c r="D10">
        <f>SUMIFS(Schedule!E:E, Schedule!G:G, A10, Schedule!F:F, B10, Schedule!C:C, "Curious Case")</f>
        <v>0</v>
      </c>
      <c r="E10">
        <f>SUMIFS(Schedule!E:E, Schedule!G:G, A10, Schedule!F:F, B10, Schedule!D:D, "PAPI1")</f>
        <v>0</v>
      </c>
      <c r="F10">
        <f>SUMIFS(Schedule!E:E, Schedule!G:G, A10, Schedule!F:F, B10, Schedule!D:D, "ROLEPLAY1")</f>
        <v>0</v>
      </c>
      <c r="G10">
        <f>SUMIFS(Schedule!E:E, Schedule!G:G, A10, Schedule!F:F, B10, Schedule!D:D, "CASE1")</f>
        <v>0</v>
      </c>
      <c r="H10">
        <f>SUMIFS(Schedule!E:E, Schedule!G:G, A10, Schedule!F:F, B10, Schedule!D:D, "DATACASE")</f>
        <v>0</v>
      </c>
      <c r="I10">
        <v>15</v>
      </c>
      <c r="J10">
        <f>I10-C10</f>
        <v>0</v>
      </c>
    </row>
    <row r="11" spans="1:10">
      <c r="A11">
        <v>1</v>
      </c>
      <c r="B11" t="s">
        <v>78</v>
      </c>
      <c r="C11">
        <f>SUMIFS(Schedule!E:E, Schedule!G:G, A11, Schedule!F:F, B11)</f>
        <v>0</v>
      </c>
      <c r="D11">
        <f>SUMIFS(Schedule!E:E, Schedule!G:G, A11, Schedule!F:F, B11, Schedule!C:C, "Curious Case")</f>
        <v>0</v>
      </c>
      <c r="E11">
        <f>SUMIFS(Schedule!E:E, Schedule!G:G, A11, Schedule!F:F, B11, Schedule!D:D, "PAPI1")</f>
        <v>0</v>
      </c>
      <c r="F11">
        <f>SUMIFS(Schedule!E:E, Schedule!G:G, A11, Schedule!F:F, B11, Schedule!D:D, "ROLEPLAY1")</f>
        <v>0</v>
      </c>
      <c r="G11">
        <f>SUMIFS(Schedule!E:E, Schedule!G:G, A11, Schedule!F:F, B11, Schedule!D:D, "CASE1")</f>
        <v>0</v>
      </c>
      <c r="H11">
        <f>SUMIFS(Schedule!E:E, Schedule!G:G, A11, Schedule!F:F, B11, Schedule!D:D, "DATACASE")</f>
        <v>0</v>
      </c>
      <c r="I11">
        <v>5</v>
      </c>
      <c r="J11">
        <f>I11-C11</f>
        <v>0</v>
      </c>
    </row>
    <row r="12" spans="1:10">
      <c r="A12">
        <v>1</v>
      </c>
      <c r="B12" t="s">
        <v>73</v>
      </c>
      <c r="C12">
        <f>SUMIFS(Schedule!E:E, Schedule!G:G, A12, Schedule!F:F, B12)</f>
        <v>0</v>
      </c>
      <c r="D12">
        <f>SUMIFS(Schedule!E:E, Schedule!G:G, A12, Schedule!F:F, B12, Schedule!C:C, "Curious Case")</f>
        <v>0</v>
      </c>
      <c r="E12">
        <f>SUMIFS(Schedule!E:E, Schedule!G:G, A12, Schedule!F:F, B12, Schedule!D:D, "PAPI1")</f>
        <v>0</v>
      </c>
      <c r="F12">
        <f>SUMIFS(Schedule!E:E, Schedule!G:G, A12, Schedule!F:F, B12, Schedule!D:D, "ROLEPLAY1")</f>
        <v>0</v>
      </c>
      <c r="G12">
        <f>SUMIFS(Schedule!E:E, Schedule!G:G, A12, Schedule!F:F, B12, Schedule!D:D, "CASE1")</f>
        <v>0</v>
      </c>
      <c r="H12">
        <f>SUMIFS(Schedule!E:E, Schedule!G:G, A12, Schedule!F:F, B12, Schedule!D:D, "DATACASE")</f>
        <v>0</v>
      </c>
      <c r="I12">
        <v>10</v>
      </c>
      <c r="J12">
        <f>I12-C12</f>
        <v>0</v>
      </c>
    </row>
    <row r="13" spans="1:10">
      <c r="A13">
        <v>1</v>
      </c>
      <c r="B13" t="s">
        <v>76</v>
      </c>
      <c r="C13">
        <f>SUMIFS(Schedule!E:E, Schedule!G:G, A13, Schedule!F:F, B13)</f>
        <v>0</v>
      </c>
      <c r="D13">
        <f>SUMIFS(Schedule!E:E, Schedule!G:G, A13, Schedule!F:F, B13, Schedule!C:C, "Curious Case")</f>
        <v>0</v>
      </c>
      <c r="E13">
        <f>SUMIFS(Schedule!E:E, Schedule!G:G, A13, Schedule!F:F, B13, Schedule!D:D, "PAPI1")</f>
        <v>0</v>
      </c>
      <c r="F13">
        <f>SUMIFS(Schedule!E:E, Schedule!G:G, A13, Schedule!F:F, B13, Schedule!D:D, "ROLEPLAY1")</f>
        <v>0</v>
      </c>
      <c r="G13">
        <f>SUMIFS(Schedule!E:E, Schedule!G:G, A13, Schedule!F:F, B13, Schedule!D:D, "CASE1")</f>
        <v>0</v>
      </c>
      <c r="H13">
        <f>SUMIFS(Schedule!E:E, Schedule!G:G, A13, Schedule!F:F, B13, Schedule!D:D, "DATACASE")</f>
        <v>0</v>
      </c>
      <c r="I13">
        <v>15</v>
      </c>
      <c r="J13">
        <f>I13-C13</f>
        <v>0</v>
      </c>
    </row>
    <row r="14" spans="1:10">
      <c r="A14">
        <v>1</v>
      </c>
      <c r="B14" t="s">
        <v>75</v>
      </c>
      <c r="C14">
        <f>SUMIFS(Schedule!E:E, Schedule!G:G, A14, Schedule!F:F, B14)</f>
        <v>0</v>
      </c>
      <c r="D14">
        <f>SUMIFS(Schedule!E:E, Schedule!G:G, A14, Schedule!F:F, B14, Schedule!C:C, "Curious Case")</f>
        <v>0</v>
      </c>
      <c r="E14">
        <f>SUMIFS(Schedule!E:E, Schedule!G:G, A14, Schedule!F:F, B14, Schedule!D:D, "PAPI1")</f>
        <v>0</v>
      </c>
      <c r="F14">
        <f>SUMIFS(Schedule!E:E, Schedule!G:G, A14, Schedule!F:F, B14, Schedule!D:D, "ROLEPLAY1")</f>
        <v>0</v>
      </c>
      <c r="G14">
        <f>SUMIFS(Schedule!E:E, Schedule!G:G, A14, Schedule!F:F, B14, Schedule!D:D, "CASE1")</f>
        <v>0</v>
      </c>
      <c r="H14">
        <f>SUMIFS(Schedule!E:E, Schedule!G:G, A14, Schedule!F:F, B14, Schedule!D:D, "DATACASE")</f>
        <v>0</v>
      </c>
      <c r="I14">
        <v>6</v>
      </c>
      <c r="J14">
        <f>I14-C14</f>
        <v>0</v>
      </c>
    </row>
    <row r="15" spans="1:10">
      <c r="A15">
        <v>2</v>
      </c>
      <c r="B15" t="s">
        <v>80</v>
      </c>
      <c r="C15">
        <f>SUMIFS(Schedule!E:E, Schedule!G:G, A15, Schedule!F:F, B15)</f>
        <v>0</v>
      </c>
      <c r="D15">
        <f>SUMIFS(Schedule!E:E, Schedule!G:G, A15, Schedule!F:F, B15, Schedule!C:C, "Curious Case")</f>
        <v>0</v>
      </c>
      <c r="E15">
        <f>SUMIFS(Schedule!E:E, Schedule!G:G, A15, Schedule!F:F, B15, Schedule!D:D, "PAPI1")</f>
        <v>0</v>
      </c>
      <c r="F15">
        <f>SUMIFS(Schedule!E:E, Schedule!G:G, A15, Schedule!F:F, B15, Schedule!D:D, "ROLEPLAY1")</f>
        <v>0</v>
      </c>
      <c r="G15">
        <f>SUMIFS(Schedule!E:E, Schedule!G:G, A15, Schedule!F:F, B15, Schedule!D:D, "CASE1")</f>
        <v>0</v>
      </c>
      <c r="H15">
        <f>SUMIFS(Schedule!E:E, Schedule!G:G, A15, Schedule!F:F, B15, Schedule!D:D, "DATACASE")</f>
        <v>0</v>
      </c>
      <c r="I15">
        <v>16</v>
      </c>
      <c r="J15">
        <f>I15-C15</f>
        <v>0</v>
      </c>
    </row>
    <row r="16" spans="1:10">
      <c r="A16">
        <v>2</v>
      </c>
      <c r="B16" t="s">
        <v>74</v>
      </c>
      <c r="C16">
        <f>SUMIFS(Schedule!E:E, Schedule!G:G, A16, Schedule!F:F, B16)</f>
        <v>0</v>
      </c>
      <c r="D16">
        <f>SUMIFS(Schedule!E:E, Schedule!G:G, A16, Schedule!F:F, B16, Schedule!C:C, "Curious Case")</f>
        <v>0</v>
      </c>
      <c r="E16">
        <f>SUMIFS(Schedule!E:E, Schedule!G:G, A16, Schedule!F:F, B16, Schedule!D:D, "PAPI1")</f>
        <v>0</v>
      </c>
      <c r="F16">
        <f>SUMIFS(Schedule!E:E, Schedule!G:G, A16, Schedule!F:F, B16, Schedule!D:D, "ROLEPLAY1")</f>
        <v>0</v>
      </c>
      <c r="G16">
        <f>SUMIFS(Schedule!E:E, Schedule!G:G, A16, Schedule!F:F, B16, Schedule!D:D, "CASE1")</f>
        <v>0</v>
      </c>
      <c r="H16">
        <f>SUMIFS(Schedule!E:E, Schedule!G:G, A16, Schedule!F:F, B16, Schedule!D:D, "DATACASE")</f>
        <v>0</v>
      </c>
      <c r="I16">
        <v>20</v>
      </c>
      <c r="J16">
        <f>I16-C16</f>
        <v>0</v>
      </c>
    </row>
    <row r="17" spans="1:10">
      <c r="A17">
        <v>2</v>
      </c>
      <c r="B17" t="s">
        <v>68</v>
      </c>
      <c r="C17">
        <f>SUMIFS(Schedule!E:E, Schedule!G:G, A17, Schedule!F:F, B17)</f>
        <v>0</v>
      </c>
      <c r="D17">
        <f>SUMIFS(Schedule!E:E, Schedule!G:G, A17, Schedule!F:F, B17, Schedule!C:C, "Curious Case")</f>
        <v>0</v>
      </c>
      <c r="E17">
        <f>SUMIFS(Schedule!E:E, Schedule!G:G, A17, Schedule!F:F, B17, Schedule!D:D, "PAPI1")</f>
        <v>0</v>
      </c>
      <c r="F17">
        <f>SUMIFS(Schedule!E:E, Schedule!G:G, A17, Schedule!F:F, B17, Schedule!D:D, "ROLEPLAY1")</f>
        <v>0</v>
      </c>
      <c r="G17">
        <f>SUMIFS(Schedule!E:E, Schedule!G:G, A17, Schedule!F:F, B17, Schedule!D:D, "CASE1")</f>
        <v>0</v>
      </c>
      <c r="H17">
        <f>SUMIFS(Schedule!E:E, Schedule!G:G, A17, Schedule!F:F, B17, Schedule!D:D, "DATACASE")</f>
        <v>0</v>
      </c>
      <c r="I17">
        <v>20</v>
      </c>
      <c r="J17">
        <f>I17-C17</f>
        <v>0</v>
      </c>
    </row>
    <row r="18" spans="1:10">
      <c r="A18">
        <v>2</v>
      </c>
      <c r="B18" t="s">
        <v>77</v>
      </c>
      <c r="C18">
        <f>SUMIFS(Schedule!E:E, Schedule!G:G, A18, Schedule!F:F, B18)</f>
        <v>0</v>
      </c>
      <c r="D18">
        <f>SUMIFS(Schedule!E:E, Schedule!G:G, A18, Schedule!F:F, B18, Schedule!C:C, "Curious Case")</f>
        <v>0</v>
      </c>
      <c r="E18">
        <f>SUMIFS(Schedule!E:E, Schedule!G:G, A18, Schedule!F:F, B18, Schedule!D:D, "PAPI1")</f>
        <v>0</v>
      </c>
      <c r="F18">
        <f>SUMIFS(Schedule!E:E, Schedule!G:G, A18, Schedule!F:F, B18, Schedule!D:D, "ROLEPLAY1")</f>
        <v>0</v>
      </c>
      <c r="G18">
        <f>SUMIFS(Schedule!E:E, Schedule!G:G, A18, Schedule!F:F, B18, Schedule!D:D, "CASE1")</f>
        <v>0</v>
      </c>
      <c r="H18">
        <f>SUMIFS(Schedule!E:E, Schedule!G:G, A18, Schedule!F:F, B18, Schedule!D:D, "DATACASE")</f>
        <v>0</v>
      </c>
      <c r="I18">
        <v>100</v>
      </c>
      <c r="J18">
        <f>I18-C18</f>
        <v>0</v>
      </c>
    </row>
    <row r="19" spans="1:10">
      <c r="A19">
        <v>2</v>
      </c>
      <c r="B19" t="s">
        <v>71</v>
      </c>
      <c r="C19">
        <f>SUMIFS(Schedule!E:E, Schedule!G:G, A19, Schedule!F:F, B19)</f>
        <v>0</v>
      </c>
      <c r="D19">
        <f>SUMIFS(Schedule!E:E, Schedule!G:G, A19, Schedule!F:F, B19, Schedule!C:C, "Curious Case")</f>
        <v>0</v>
      </c>
      <c r="E19">
        <f>SUMIFS(Schedule!E:E, Schedule!G:G, A19, Schedule!F:F, B19, Schedule!D:D, "PAPI1")</f>
        <v>0</v>
      </c>
      <c r="F19">
        <f>SUMIFS(Schedule!E:E, Schedule!G:G, A19, Schedule!F:F, B19, Schedule!D:D, "ROLEPLAY1")</f>
        <v>0</v>
      </c>
      <c r="G19">
        <f>SUMIFS(Schedule!E:E, Schedule!G:G, A19, Schedule!F:F, B19, Schedule!D:D, "CASE1")</f>
        <v>0</v>
      </c>
      <c r="H19">
        <f>SUMIFS(Schedule!E:E, Schedule!G:G, A19, Schedule!F:F, B19, Schedule!D:D, "DATACASE")</f>
        <v>0</v>
      </c>
      <c r="I19">
        <v>10</v>
      </c>
      <c r="J19">
        <f>I19-C19</f>
        <v>0</v>
      </c>
    </row>
    <row r="20" spans="1:10">
      <c r="A20">
        <v>2</v>
      </c>
      <c r="B20" t="s">
        <v>79</v>
      </c>
      <c r="C20">
        <f>SUMIFS(Schedule!E:E, Schedule!G:G, A20, Schedule!F:F, B20)</f>
        <v>0</v>
      </c>
      <c r="D20">
        <f>SUMIFS(Schedule!E:E, Schedule!G:G, A20, Schedule!F:F, B20, Schedule!C:C, "Curious Case")</f>
        <v>0</v>
      </c>
      <c r="E20">
        <f>SUMIFS(Schedule!E:E, Schedule!G:G, A20, Schedule!F:F, B20, Schedule!D:D, "PAPI1")</f>
        <v>0</v>
      </c>
      <c r="F20">
        <f>SUMIFS(Schedule!E:E, Schedule!G:G, A20, Schedule!F:F, B20, Schedule!D:D, "ROLEPLAY1")</f>
        <v>0</v>
      </c>
      <c r="G20">
        <f>SUMIFS(Schedule!E:E, Schedule!G:G, A20, Schedule!F:F, B20, Schedule!D:D, "CASE1")</f>
        <v>0</v>
      </c>
      <c r="H20">
        <f>SUMIFS(Schedule!E:E, Schedule!G:G, A20, Schedule!F:F, B20, Schedule!D:D, "DATACASE")</f>
        <v>0</v>
      </c>
      <c r="I20">
        <v>12</v>
      </c>
      <c r="J20">
        <f>I20-C20</f>
        <v>0</v>
      </c>
    </row>
    <row r="21" spans="1:10">
      <c r="A21">
        <v>2</v>
      </c>
      <c r="B21" t="s">
        <v>69</v>
      </c>
      <c r="C21">
        <f>SUMIFS(Schedule!E:E, Schedule!G:G, A21, Schedule!F:F, B21)</f>
        <v>0</v>
      </c>
      <c r="D21">
        <f>SUMIFS(Schedule!E:E, Schedule!G:G, A21, Schedule!F:F, B21, Schedule!C:C, "Curious Case")</f>
        <v>0</v>
      </c>
      <c r="E21">
        <f>SUMIFS(Schedule!E:E, Schedule!G:G, A21, Schedule!F:F, B21, Schedule!D:D, "PAPI1")</f>
        <v>0</v>
      </c>
      <c r="F21">
        <f>SUMIFS(Schedule!E:E, Schedule!G:G, A21, Schedule!F:F, B21, Schedule!D:D, "ROLEPLAY1")</f>
        <v>0</v>
      </c>
      <c r="G21">
        <f>SUMIFS(Schedule!E:E, Schedule!G:G, A21, Schedule!F:F, B21, Schedule!D:D, "CASE1")</f>
        <v>0</v>
      </c>
      <c r="H21">
        <f>SUMIFS(Schedule!E:E, Schedule!G:G, A21, Schedule!F:F, B21, Schedule!D:D, "DATACASE")</f>
        <v>0</v>
      </c>
      <c r="I21">
        <v>15</v>
      </c>
      <c r="J21">
        <f>I21-C21</f>
        <v>0</v>
      </c>
    </row>
    <row r="22" spans="1:10">
      <c r="A22">
        <v>2</v>
      </c>
      <c r="B22" t="s">
        <v>70</v>
      </c>
      <c r="C22">
        <f>SUMIFS(Schedule!E:E, Schedule!G:G, A22, Schedule!F:F, B22)</f>
        <v>0</v>
      </c>
      <c r="D22">
        <f>SUMIFS(Schedule!E:E, Schedule!G:G, A22, Schedule!F:F, B22, Schedule!C:C, "Curious Case")</f>
        <v>0</v>
      </c>
      <c r="E22">
        <f>SUMIFS(Schedule!E:E, Schedule!G:G, A22, Schedule!F:F, B22, Schedule!D:D, "PAPI1")</f>
        <v>0</v>
      </c>
      <c r="F22">
        <f>SUMIFS(Schedule!E:E, Schedule!G:G, A22, Schedule!F:F, B22, Schedule!D:D, "ROLEPLAY1")</f>
        <v>0</v>
      </c>
      <c r="G22">
        <f>SUMIFS(Schedule!E:E, Schedule!G:G, A22, Schedule!F:F, B22, Schedule!D:D, "CASE1")</f>
        <v>0</v>
      </c>
      <c r="H22">
        <f>SUMIFS(Schedule!E:E, Schedule!G:G, A22, Schedule!F:F, B22, Schedule!D:D, "DATACASE")</f>
        <v>0</v>
      </c>
      <c r="I22">
        <v>10</v>
      </c>
      <c r="J22">
        <f>I22-C22</f>
        <v>0</v>
      </c>
    </row>
    <row r="23" spans="1:10">
      <c r="A23">
        <v>2</v>
      </c>
      <c r="B23" t="s">
        <v>72</v>
      </c>
      <c r="C23">
        <f>SUMIFS(Schedule!E:E, Schedule!G:G, A23, Schedule!F:F, B23)</f>
        <v>0</v>
      </c>
      <c r="D23">
        <f>SUMIFS(Schedule!E:E, Schedule!G:G, A23, Schedule!F:F, B23, Schedule!C:C, "Curious Case")</f>
        <v>0</v>
      </c>
      <c r="E23">
        <f>SUMIFS(Schedule!E:E, Schedule!G:G, A23, Schedule!F:F, B23, Schedule!D:D, "PAPI1")</f>
        <v>0</v>
      </c>
      <c r="F23">
        <f>SUMIFS(Schedule!E:E, Schedule!G:G, A23, Schedule!F:F, B23, Schedule!D:D, "ROLEPLAY1")</f>
        <v>0</v>
      </c>
      <c r="G23">
        <f>SUMIFS(Schedule!E:E, Schedule!G:G, A23, Schedule!F:F, B23, Schedule!D:D, "CASE1")</f>
        <v>0</v>
      </c>
      <c r="H23">
        <f>SUMIFS(Schedule!E:E, Schedule!G:G, A23, Schedule!F:F, B23, Schedule!D:D, "DATACASE")</f>
        <v>0</v>
      </c>
      <c r="I23">
        <v>15</v>
      </c>
      <c r="J23">
        <f>I23-C23</f>
        <v>0</v>
      </c>
    </row>
    <row r="24" spans="1:10">
      <c r="A24">
        <v>2</v>
      </c>
      <c r="B24" t="s">
        <v>78</v>
      </c>
      <c r="C24">
        <f>SUMIFS(Schedule!E:E, Schedule!G:G, A24, Schedule!F:F, B24)</f>
        <v>0</v>
      </c>
      <c r="D24">
        <f>SUMIFS(Schedule!E:E, Schedule!G:G, A24, Schedule!F:F, B24, Schedule!C:C, "Curious Case")</f>
        <v>0</v>
      </c>
      <c r="E24">
        <f>SUMIFS(Schedule!E:E, Schedule!G:G, A24, Schedule!F:F, B24, Schedule!D:D, "PAPI1")</f>
        <v>0</v>
      </c>
      <c r="F24">
        <f>SUMIFS(Schedule!E:E, Schedule!G:G, A24, Schedule!F:F, B24, Schedule!D:D, "ROLEPLAY1")</f>
        <v>0</v>
      </c>
      <c r="G24">
        <f>SUMIFS(Schedule!E:E, Schedule!G:G, A24, Schedule!F:F, B24, Schedule!D:D, "CASE1")</f>
        <v>0</v>
      </c>
      <c r="H24">
        <f>SUMIFS(Schedule!E:E, Schedule!G:G, A24, Schedule!F:F, B24, Schedule!D:D, "DATACASE")</f>
        <v>0</v>
      </c>
      <c r="I24">
        <v>10</v>
      </c>
      <c r="J24">
        <f>I24-C24</f>
        <v>0</v>
      </c>
    </row>
    <row r="25" spans="1:10">
      <c r="A25">
        <v>2</v>
      </c>
      <c r="B25" t="s">
        <v>73</v>
      </c>
      <c r="C25">
        <f>SUMIFS(Schedule!E:E, Schedule!G:G, A25, Schedule!F:F, B25)</f>
        <v>0</v>
      </c>
      <c r="D25">
        <f>SUMIFS(Schedule!E:E, Schedule!G:G, A25, Schedule!F:F, B25, Schedule!C:C, "Curious Case")</f>
        <v>0</v>
      </c>
      <c r="E25">
        <f>SUMIFS(Schedule!E:E, Schedule!G:G, A25, Schedule!F:F, B25, Schedule!D:D, "PAPI1")</f>
        <v>0</v>
      </c>
      <c r="F25">
        <f>SUMIFS(Schedule!E:E, Schedule!G:G, A25, Schedule!F:F, B25, Schedule!D:D, "ROLEPLAY1")</f>
        <v>0</v>
      </c>
      <c r="G25">
        <f>SUMIFS(Schedule!E:E, Schedule!G:G, A25, Schedule!F:F, B25, Schedule!D:D, "CASE1")</f>
        <v>0</v>
      </c>
      <c r="H25">
        <f>SUMIFS(Schedule!E:E, Schedule!G:G, A25, Schedule!F:F, B25, Schedule!D:D, "DATACASE")</f>
        <v>0</v>
      </c>
      <c r="I25">
        <v>10</v>
      </c>
      <c r="J25">
        <f>I25-C25</f>
        <v>0</v>
      </c>
    </row>
    <row r="26" spans="1:10">
      <c r="A26">
        <v>2</v>
      </c>
      <c r="B26" t="s">
        <v>76</v>
      </c>
      <c r="C26">
        <f>SUMIFS(Schedule!E:E, Schedule!G:G, A26, Schedule!F:F, B26)</f>
        <v>0</v>
      </c>
      <c r="D26">
        <f>SUMIFS(Schedule!E:E, Schedule!G:G, A26, Schedule!F:F, B26, Schedule!C:C, "Curious Case")</f>
        <v>0</v>
      </c>
      <c r="E26">
        <f>SUMIFS(Schedule!E:E, Schedule!G:G, A26, Schedule!F:F, B26, Schedule!D:D, "PAPI1")</f>
        <v>0</v>
      </c>
      <c r="F26">
        <f>SUMIFS(Schedule!E:E, Schedule!G:G, A26, Schedule!F:F, B26, Schedule!D:D, "ROLEPLAY1")</f>
        <v>0</v>
      </c>
      <c r="G26">
        <f>SUMIFS(Schedule!E:E, Schedule!G:G, A26, Schedule!F:F, B26, Schedule!D:D, "CASE1")</f>
        <v>0</v>
      </c>
      <c r="H26">
        <f>SUMIFS(Schedule!E:E, Schedule!G:G, A26, Schedule!F:F, B26, Schedule!D:D, "DATACASE")</f>
        <v>0</v>
      </c>
      <c r="I26">
        <v>15</v>
      </c>
      <c r="J26">
        <f>I26-C26</f>
        <v>0</v>
      </c>
    </row>
    <row r="27" spans="1:10">
      <c r="A27">
        <v>2</v>
      </c>
      <c r="B27" t="s">
        <v>75</v>
      </c>
      <c r="C27">
        <f>SUMIFS(Schedule!E:E, Schedule!G:G, A27, Schedule!F:F, B27)</f>
        <v>0</v>
      </c>
      <c r="D27">
        <f>SUMIFS(Schedule!E:E, Schedule!G:G, A27, Schedule!F:F, B27, Schedule!C:C, "Curious Case")</f>
        <v>0</v>
      </c>
      <c r="E27">
        <f>SUMIFS(Schedule!E:E, Schedule!G:G, A27, Schedule!F:F, B27, Schedule!D:D, "PAPI1")</f>
        <v>0</v>
      </c>
      <c r="F27">
        <f>SUMIFS(Schedule!E:E, Schedule!G:G, A27, Schedule!F:F, B27, Schedule!D:D, "ROLEPLAY1")</f>
        <v>0</v>
      </c>
      <c r="G27">
        <f>SUMIFS(Schedule!E:E, Schedule!G:G, A27, Schedule!F:F, B27, Schedule!D:D, "CASE1")</f>
        <v>0</v>
      </c>
      <c r="H27">
        <f>SUMIFS(Schedule!E:E, Schedule!G:G, A27, Schedule!F:F, B27, Schedule!D:D, "DATACASE")</f>
        <v>0</v>
      </c>
      <c r="I27">
        <v>6</v>
      </c>
      <c r="J27">
        <f>I27-C27</f>
        <v>0</v>
      </c>
    </row>
    <row r="28" spans="1:10">
      <c r="A28">
        <v>2</v>
      </c>
      <c r="B28" t="s">
        <v>81</v>
      </c>
      <c r="C28">
        <f>SUMIFS(Schedule!E:E, Schedule!G:G, A28, Schedule!F:F, B28)</f>
        <v>0</v>
      </c>
      <c r="D28">
        <f>SUMIFS(Schedule!E:E, Schedule!G:G, A28, Schedule!F:F, B28, Schedule!C:C, "Curious Case")</f>
        <v>0</v>
      </c>
      <c r="E28">
        <f>SUMIFS(Schedule!E:E, Schedule!G:G, A28, Schedule!F:F, B28, Schedule!D:D, "PAPI1")</f>
        <v>0</v>
      </c>
      <c r="F28">
        <f>SUMIFS(Schedule!E:E, Schedule!G:G, A28, Schedule!F:F, B28, Schedule!D:D, "ROLEPLAY1")</f>
        <v>0</v>
      </c>
      <c r="G28">
        <f>SUMIFS(Schedule!E:E, Schedule!G:G, A28, Schedule!F:F, B28, Schedule!D:D, "CASE1")</f>
        <v>0</v>
      </c>
      <c r="H28">
        <f>SUMIFS(Schedule!E:E, Schedule!G:G, A28, Schedule!F:F, B28, Schedule!D:D, "DATACASE")</f>
        <v>0</v>
      </c>
      <c r="I28">
        <v>15</v>
      </c>
      <c r="J28">
        <f>I28-C28</f>
        <v>0</v>
      </c>
    </row>
    <row r="29" spans="1:10">
      <c r="A29">
        <v>3</v>
      </c>
      <c r="B29" t="s">
        <v>74</v>
      </c>
      <c r="C29">
        <f>SUMIFS(Schedule!E:E, Schedule!G:G, A29, Schedule!F:F, B29)</f>
        <v>0</v>
      </c>
      <c r="D29">
        <f>SUMIFS(Schedule!E:E, Schedule!G:G, A29, Schedule!F:F, B29, Schedule!C:C, "Curious Case")</f>
        <v>0</v>
      </c>
      <c r="E29">
        <f>SUMIFS(Schedule!E:E, Schedule!G:G, A29, Schedule!F:F, B29, Schedule!D:D, "PAPI1")</f>
        <v>0</v>
      </c>
      <c r="F29">
        <f>SUMIFS(Schedule!E:E, Schedule!G:G, A29, Schedule!F:F, B29, Schedule!D:D, "ROLEPLAY1")</f>
        <v>0</v>
      </c>
      <c r="G29">
        <f>SUMIFS(Schedule!E:E, Schedule!G:G, A29, Schedule!F:F, B29, Schedule!D:D, "CASE1")</f>
        <v>0</v>
      </c>
      <c r="H29">
        <f>SUMIFS(Schedule!E:E, Schedule!G:G, A29, Schedule!F:F, B29, Schedule!D:D, "DATACASE")</f>
        <v>0</v>
      </c>
      <c r="I29">
        <v>20</v>
      </c>
      <c r="J29">
        <f>I29-C29</f>
        <v>0</v>
      </c>
    </row>
    <row r="30" spans="1:10">
      <c r="A30">
        <v>3</v>
      </c>
      <c r="B30" t="s">
        <v>68</v>
      </c>
      <c r="C30">
        <f>SUMIFS(Schedule!E:E, Schedule!G:G, A30, Schedule!F:F, B30)</f>
        <v>0</v>
      </c>
      <c r="D30">
        <f>SUMIFS(Schedule!E:E, Schedule!G:G, A30, Schedule!F:F, B30, Schedule!C:C, "Curious Case")</f>
        <v>0</v>
      </c>
      <c r="E30">
        <f>SUMIFS(Schedule!E:E, Schedule!G:G, A30, Schedule!F:F, B30, Schedule!D:D, "PAPI1")</f>
        <v>0</v>
      </c>
      <c r="F30">
        <f>SUMIFS(Schedule!E:E, Schedule!G:G, A30, Schedule!F:F, B30, Schedule!D:D, "ROLEPLAY1")</f>
        <v>0</v>
      </c>
      <c r="G30">
        <f>SUMIFS(Schedule!E:E, Schedule!G:G, A30, Schedule!F:F, B30, Schedule!D:D, "CASE1")</f>
        <v>0</v>
      </c>
      <c r="H30">
        <f>SUMIFS(Schedule!E:E, Schedule!G:G, A30, Schedule!F:F, B30, Schedule!D:D, "DATACASE")</f>
        <v>0</v>
      </c>
      <c r="I30">
        <v>20</v>
      </c>
      <c r="J30">
        <f>I30-C30</f>
        <v>0</v>
      </c>
    </row>
    <row r="31" spans="1:10">
      <c r="A31">
        <v>3</v>
      </c>
      <c r="B31" t="s">
        <v>77</v>
      </c>
      <c r="C31">
        <f>SUMIFS(Schedule!E:E, Schedule!G:G, A31, Schedule!F:F, B31)</f>
        <v>0</v>
      </c>
      <c r="D31">
        <f>SUMIFS(Schedule!E:E, Schedule!G:G, A31, Schedule!F:F, B31, Schedule!C:C, "Curious Case")</f>
        <v>0</v>
      </c>
      <c r="E31">
        <f>SUMIFS(Schedule!E:E, Schedule!G:G, A31, Schedule!F:F, B31, Schedule!D:D, "PAPI1")</f>
        <v>0</v>
      </c>
      <c r="F31">
        <f>SUMIFS(Schedule!E:E, Schedule!G:G, A31, Schedule!F:F, B31, Schedule!D:D, "ROLEPLAY1")</f>
        <v>0</v>
      </c>
      <c r="G31">
        <f>SUMIFS(Schedule!E:E, Schedule!G:G, A31, Schedule!F:F, B31, Schedule!D:D, "CASE1")</f>
        <v>0</v>
      </c>
      <c r="H31">
        <f>SUMIFS(Schedule!E:E, Schedule!G:G, A31, Schedule!F:F, B31, Schedule!D:D, "DATACASE")</f>
        <v>0</v>
      </c>
      <c r="I31">
        <v>100</v>
      </c>
      <c r="J31">
        <f>I31-C31</f>
        <v>0</v>
      </c>
    </row>
    <row r="32" spans="1:10">
      <c r="A32">
        <v>3</v>
      </c>
      <c r="B32" t="s">
        <v>71</v>
      </c>
      <c r="C32">
        <f>SUMIFS(Schedule!E:E, Schedule!G:G, A32, Schedule!F:F, B32)</f>
        <v>0</v>
      </c>
      <c r="D32">
        <f>SUMIFS(Schedule!E:E, Schedule!G:G, A32, Schedule!F:F, B32, Schedule!C:C, "Curious Case")</f>
        <v>0</v>
      </c>
      <c r="E32">
        <f>SUMIFS(Schedule!E:E, Schedule!G:G, A32, Schedule!F:F, B32, Schedule!D:D, "PAPI1")</f>
        <v>0</v>
      </c>
      <c r="F32">
        <f>SUMIFS(Schedule!E:E, Schedule!G:G, A32, Schedule!F:F, B32, Schedule!D:D, "ROLEPLAY1")</f>
        <v>0</v>
      </c>
      <c r="G32">
        <f>SUMIFS(Schedule!E:E, Schedule!G:G, A32, Schedule!F:F, B32, Schedule!D:D, "CASE1")</f>
        <v>0</v>
      </c>
      <c r="H32">
        <f>SUMIFS(Schedule!E:E, Schedule!G:G, A32, Schedule!F:F, B32, Schedule!D:D, "DATACASE")</f>
        <v>0</v>
      </c>
      <c r="I32">
        <v>10</v>
      </c>
      <c r="J32">
        <f>I32-C32</f>
        <v>0</v>
      </c>
    </row>
    <row r="33" spans="1:10">
      <c r="A33">
        <v>3</v>
      </c>
      <c r="B33" t="s">
        <v>69</v>
      </c>
      <c r="C33">
        <f>SUMIFS(Schedule!E:E, Schedule!G:G, A33, Schedule!F:F, B33)</f>
        <v>0</v>
      </c>
      <c r="D33">
        <f>SUMIFS(Schedule!E:E, Schedule!G:G, A33, Schedule!F:F, B33, Schedule!C:C, "Curious Case")</f>
        <v>0</v>
      </c>
      <c r="E33">
        <f>SUMIFS(Schedule!E:E, Schedule!G:G, A33, Schedule!F:F, B33, Schedule!D:D, "PAPI1")</f>
        <v>0</v>
      </c>
      <c r="F33">
        <f>SUMIFS(Schedule!E:E, Schedule!G:G, A33, Schedule!F:F, B33, Schedule!D:D, "ROLEPLAY1")</f>
        <v>0</v>
      </c>
      <c r="G33">
        <f>SUMIFS(Schedule!E:E, Schedule!G:G, A33, Schedule!F:F, B33, Schedule!D:D, "CASE1")</f>
        <v>0</v>
      </c>
      <c r="H33">
        <f>SUMIFS(Schedule!E:E, Schedule!G:G, A33, Schedule!F:F, B33, Schedule!D:D, "DATACASE")</f>
        <v>0</v>
      </c>
      <c r="I33">
        <v>15</v>
      </c>
      <c r="J33">
        <f>I33-C33</f>
        <v>0</v>
      </c>
    </row>
    <row r="34" spans="1:10">
      <c r="A34">
        <v>3</v>
      </c>
      <c r="B34" t="s">
        <v>70</v>
      </c>
      <c r="C34">
        <f>SUMIFS(Schedule!E:E, Schedule!G:G, A34, Schedule!F:F, B34)</f>
        <v>0</v>
      </c>
      <c r="D34">
        <f>SUMIFS(Schedule!E:E, Schedule!G:G, A34, Schedule!F:F, B34, Schedule!C:C, "Curious Case")</f>
        <v>0</v>
      </c>
      <c r="E34">
        <f>SUMIFS(Schedule!E:E, Schedule!G:G, A34, Schedule!F:F, B34, Schedule!D:D, "PAPI1")</f>
        <v>0</v>
      </c>
      <c r="F34">
        <f>SUMIFS(Schedule!E:E, Schedule!G:G, A34, Schedule!F:F, B34, Schedule!D:D, "ROLEPLAY1")</f>
        <v>0</v>
      </c>
      <c r="G34">
        <f>SUMIFS(Schedule!E:E, Schedule!G:G, A34, Schedule!F:F, B34, Schedule!D:D, "CASE1")</f>
        <v>0</v>
      </c>
      <c r="H34">
        <f>SUMIFS(Schedule!E:E, Schedule!G:G, A34, Schedule!F:F, B34, Schedule!D:D, "DATACASE")</f>
        <v>0</v>
      </c>
      <c r="I34">
        <v>10</v>
      </c>
      <c r="J34">
        <f>I34-C34</f>
        <v>0</v>
      </c>
    </row>
    <row r="35" spans="1:10">
      <c r="A35">
        <v>3</v>
      </c>
      <c r="B35" t="s">
        <v>72</v>
      </c>
      <c r="C35">
        <f>SUMIFS(Schedule!E:E, Schedule!G:G, A35, Schedule!F:F, B35)</f>
        <v>0</v>
      </c>
      <c r="D35">
        <f>SUMIFS(Schedule!E:E, Schedule!G:G, A35, Schedule!F:F, B35, Schedule!C:C, "Curious Case")</f>
        <v>0</v>
      </c>
      <c r="E35">
        <f>SUMIFS(Schedule!E:E, Schedule!G:G, A35, Schedule!F:F, B35, Schedule!D:D, "PAPI1")</f>
        <v>0</v>
      </c>
      <c r="F35">
        <f>SUMIFS(Schedule!E:E, Schedule!G:G, A35, Schedule!F:F, B35, Schedule!D:D, "ROLEPLAY1")</f>
        <v>0</v>
      </c>
      <c r="G35">
        <f>SUMIFS(Schedule!E:E, Schedule!G:G, A35, Schedule!F:F, B35, Schedule!D:D, "CASE1")</f>
        <v>0</v>
      </c>
      <c r="H35">
        <f>SUMIFS(Schedule!E:E, Schedule!G:G, A35, Schedule!F:F, B35, Schedule!D:D, "DATACASE")</f>
        <v>0</v>
      </c>
      <c r="I35">
        <v>15</v>
      </c>
      <c r="J35">
        <f>I35-C35</f>
        <v>0</v>
      </c>
    </row>
    <row r="36" spans="1:10">
      <c r="A36">
        <v>3</v>
      </c>
      <c r="B36" t="s">
        <v>78</v>
      </c>
      <c r="C36">
        <f>SUMIFS(Schedule!E:E, Schedule!G:G, A36, Schedule!F:F, B36)</f>
        <v>0</v>
      </c>
      <c r="D36">
        <f>SUMIFS(Schedule!E:E, Schedule!G:G, A36, Schedule!F:F, B36, Schedule!C:C, "Curious Case")</f>
        <v>0</v>
      </c>
      <c r="E36">
        <f>SUMIFS(Schedule!E:E, Schedule!G:G, A36, Schedule!F:F, B36, Schedule!D:D, "PAPI1")</f>
        <v>0</v>
      </c>
      <c r="F36">
        <f>SUMIFS(Schedule!E:E, Schedule!G:G, A36, Schedule!F:F, B36, Schedule!D:D, "ROLEPLAY1")</f>
        <v>0</v>
      </c>
      <c r="G36">
        <f>SUMIFS(Schedule!E:E, Schedule!G:G, A36, Schedule!F:F, B36, Schedule!D:D, "CASE1")</f>
        <v>0</v>
      </c>
      <c r="H36">
        <f>SUMIFS(Schedule!E:E, Schedule!G:G, A36, Schedule!F:F, B36, Schedule!D:D, "DATACASE")</f>
        <v>0</v>
      </c>
      <c r="I36">
        <v>5</v>
      </c>
      <c r="J36">
        <f>I36-C36</f>
        <v>0</v>
      </c>
    </row>
    <row r="37" spans="1:10">
      <c r="A37">
        <v>3</v>
      </c>
      <c r="B37" t="s">
        <v>73</v>
      </c>
      <c r="C37">
        <f>SUMIFS(Schedule!E:E, Schedule!G:G, A37, Schedule!F:F, B37)</f>
        <v>0</v>
      </c>
      <c r="D37">
        <f>SUMIFS(Schedule!E:E, Schedule!G:G, A37, Schedule!F:F, B37, Schedule!C:C, "Curious Case")</f>
        <v>0</v>
      </c>
      <c r="E37">
        <f>SUMIFS(Schedule!E:E, Schedule!G:G, A37, Schedule!F:F, B37, Schedule!D:D, "PAPI1")</f>
        <v>0</v>
      </c>
      <c r="F37">
        <f>SUMIFS(Schedule!E:E, Schedule!G:G, A37, Schedule!F:F, B37, Schedule!D:D, "ROLEPLAY1")</f>
        <v>0</v>
      </c>
      <c r="G37">
        <f>SUMIFS(Schedule!E:E, Schedule!G:G, A37, Schedule!F:F, B37, Schedule!D:D, "CASE1")</f>
        <v>0</v>
      </c>
      <c r="H37">
        <f>SUMIFS(Schedule!E:E, Schedule!G:G, A37, Schedule!F:F, B37, Schedule!D:D, "DATACASE")</f>
        <v>0</v>
      </c>
      <c r="I37">
        <v>10</v>
      </c>
      <c r="J37">
        <f>I37-C37</f>
        <v>0</v>
      </c>
    </row>
    <row r="38" spans="1:10">
      <c r="A38">
        <v>3</v>
      </c>
      <c r="B38" t="s">
        <v>76</v>
      </c>
      <c r="C38">
        <f>SUMIFS(Schedule!E:E, Schedule!G:G, A38, Schedule!F:F, B38)</f>
        <v>0</v>
      </c>
      <c r="D38">
        <f>SUMIFS(Schedule!E:E, Schedule!G:G, A38, Schedule!F:F, B38, Schedule!C:C, "Curious Case")</f>
        <v>0</v>
      </c>
      <c r="E38">
        <f>SUMIFS(Schedule!E:E, Schedule!G:G, A38, Schedule!F:F, B38, Schedule!D:D, "PAPI1")</f>
        <v>0</v>
      </c>
      <c r="F38">
        <f>SUMIFS(Schedule!E:E, Schedule!G:G, A38, Schedule!F:F, B38, Schedule!D:D, "ROLEPLAY1")</f>
        <v>0</v>
      </c>
      <c r="G38">
        <f>SUMIFS(Schedule!E:E, Schedule!G:G, A38, Schedule!F:F, B38, Schedule!D:D, "CASE1")</f>
        <v>0</v>
      </c>
      <c r="H38">
        <f>SUMIFS(Schedule!E:E, Schedule!G:G, A38, Schedule!F:F, B38, Schedule!D:D, "DATACASE")</f>
        <v>0</v>
      </c>
      <c r="I38">
        <v>15</v>
      </c>
      <c r="J38">
        <f>I38-C38</f>
        <v>0</v>
      </c>
    </row>
    <row r="39" spans="1:10">
      <c r="A39">
        <v>3</v>
      </c>
      <c r="B39" t="s">
        <v>75</v>
      </c>
      <c r="C39">
        <f>SUMIFS(Schedule!E:E, Schedule!G:G, A39, Schedule!F:F, B39)</f>
        <v>0</v>
      </c>
      <c r="D39">
        <f>SUMIFS(Schedule!E:E, Schedule!G:G, A39, Schedule!F:F, B39, Schedule!C:C, "Curious Case")</f>
        <v>0</v>
      </c>
      <c r="E39">
        <f>SUMIFS(Schedule!E:E, Schedule!G:G, A39, Schedule!F:F, B39, Schedule!D:D, "PAPI1")</f>
        <v>0</v>
      </c>
      <c r="F39">
        <f>SUMIFS(Schedule!E:E, Schedule!G:G, A39, Schedule!F:F, B39, Schedule!D:D, "ROLEPLAY1")</f>
        <v>0</v>
      </c>
      <c r="G39">
        <f>SUMIFS(Schedule!E:E, Schedule!G:G, A39, Schedule!F:F, B39, Schedule!D:D, "CASE1")</f>
        <v>0</v>
      </c>
      <c r="H39">
        <f>SUMIFS(Schedule!E:E, Schedule!G:G, A39, Schedule!F:F, B39, Schedule!D:D, "DATACASE")</f>
        <v>0</v>
      </c>
      <c r="I39">
        <v>6</v>
      </c>
      <c r="J39">
        <f>I39-C39</f>
        <v>0</v>
      </c>
    </row>
    <row r="40" spans="1:10">
      <c r="A40">
        <v>4</v>
      </c>
      <c r="B40" t="s">
        <v>83</v>
      </c>
      <c r="C40">
        <f>SUMIFS(Schedule!E:E, Schedule!G:G, A40, Schedule!F:F, B40)</f>
        <v>0</v>
      </c>
      <c r="D40">
        <f>SUMIFS(Schedule!E:E, Schedule!G:G, A40, Schedule!F:F, B40, Schedule!C:C, "Curious Case")</f>
        <v>0</v>
      </c>
      <c r="E40">
        <f>SUMIFS(Schedule!E:E, Schedule!G:G, A40, Schedule!F:F, B40, Schedule!D:D, "PAPI1")</f>
        <v>0</v>
      </c>
      <c r="F40">
        <f>SUMIFS(Schedule!E:E, Schedule!G:G, A40, Schedule!F:F, B40, Schedule!D:D, "ROLEPLAY1")</f>
        <v>0</v>
      </c>
      <c r="G40">
        <f>SUMIFS(Schedule!E:E, Schedule!G:G, A40, Schedule!F:F, B40, Schedule!D:D, "CASE1")</f>
        <v>0</v>
      </c>
      <c r="H40">
        <f>SUMIFS(Schedule!E:E, Schedule!G:G, A40, Schedule!F:F, B40, Schedule!D:D, "DATACASE")</f>
        <v>0</v>
      </c>
      <c r="I40">
        <v>9</v>
      </c>
      <c r="J40">
        <f>I40-C40</f>
        <v>0</v>
      </c>
    </row>
    <row r="41" spans="1:10">
      <c r="A41">
        <v>4</v>
      </c>
      <c r="B41" t="s">
        <v>74</v>
      </c>
      <c r="C41">
        <f>SUMIFS(Schedule!E:E, Schedule!G:G, A41, Schedule!F:F, B41)</f>
        <v>0</v>
      </c>
      <c r="D41">
        <f>SUMIFS(Schedule!E:E, Schedule!G:G, A41, Schedule!F:F, B41, Schedule!C:C, "Curious Case")</f>
        <v>0</v>
      </c>
      <c r="E41">
        <f>SUMIFS(Schedule!E:E, Schedule!G:G, A41, Schedule!F:F, B41, Schedule!D:D, "PAPI1")</f>
        <v>0</v>
      </c>
      <c r="F41">
        <f>SUMIFS(Schedule!E:E, Schedule!G:G, A41, Schedule!F:F, B41, Schedule!D:D, "ROLEPLAY1")</f>
        <v>0</v>
      </c>
      <c r="G41">
        <f>SUMIFS(Schedule!E:E, Schedule!G:G, A41, Schedule!F:F, B41, Schedule!D:D, "CASE1")</f>
        <v>0</v>
      </c>
      <c r="H41">
        <f>SUMIFS(Schedule!E:E, Schedule!G:G, A41, Schedule!F:F, B41, Schedule!D:D, "DATACASE")</f>
        <v>0</v>
      </c>
      <c r="I41">
        <v>20</v>
      </c>
      <c r="J41">
        <f>I41-C41</f>
        <v>0</v>
      </c>
    </row>
    <row r="42" spans="1:10">
      <c r="A42">
        <v>4</v>
      </c>
      <c r="B42" t="s">
        <v>68</v>
      </c>
      <c r="C42">
        <f>SUMIFS(Schedule!E:E, Schedule!G:G, A42, Schedule!F:F, B42)</f>
        <v>0</v>
      </c>
      <c r="D42">
        <f>SUMIFS(Schedule!E:E, Schedule!G:G, A42, Schedule!F:F, B42, Schedule!C:C, "Curious Case")</f>
        <v>0</v>
      </c>
      <c r="E42">
        <f>SUMIFS(Schedule!E:E, Schedule!G:G, A42, Schedule!F:F, B42, Schedule!D:D, "PAPI1")</f>
        <v>0</v>
      </c>
      <c r="F42">
        <f>SUMIFS(Schedule!E:E, Schedule!G:G, A42, Schedule!F:F, B42, Schedule!D:D, "ROLEPLAY1")</f>
        <v>0</v>
      </c>
      <c r="G42">
        <f>SUMIFS(Schedule!E:E, Schedule!G:G, A42, Schedule!F:F, B42, Schedule!D:D, "CASE1")</f>
        <v>0</v>
      </c>
      <c r="H42">
        <f>SUMIFS(Schedule!E:E, Schedule!G:G, A42, Schedule!F:F, B42, Schedule!D:D, "DATACASE")</f>
        <v>0</v>
      </c>
      <c r="I42">
        <v>20</v>
      </c>
      <c r="J42">
        <f>I42-C42</f>
        <v>0</v>
      </c>
    </row>
    <row r="43" spans="1:10">
      <c r="A43">
        <v>4</v>
      </c>
      <c r="B43" t="s">
        <v>77</v>
      </c>
      <c r="C43">
        <f>SUMIFS(Schedule!E:E, Schedule!G:G, A43, Schedule!F:F, B43)</f>
        <v>0</v>
      </c>
      <c r="D43">
        <f>SUMIFS(Schedule!E:E, Schedule!G:G, A43, Schedule!F:F, B43, Schedule!C:C, "Curious Case")</f>
        <v>0</v>
      </c>
      <c r="E43">
        <f>SUMIFS(Schedule!E:E, Schedule!G:G, A43, Schedule!F:F, B43, Schedule!D:D, "PAPI1")</f>
        <v>0</v>
      </c>
      <c r="F43">
        <f>SUMIFS(Schedule!E:E, Schedule!G:G, A43, Schedule!F:F, B43, Schedule!D:D, "ROLEPLAY1")</f>
        <v>0</v>
      </c>
      <c r="G43">
        <f>SUMIFS(Schedule!E:E, Schedule!G:G, A43, Schedule!F:F, B43, Schedule!D:D, "CASE1")</f>
        <v>0</v>
      </c>
      <c r="H43">
        <f>SUMIFS(Schedule!E:E, Schedule!G:G, A43, Schedule!F:F, B43, Schedule!D:D, "DATACASE")</f>
        <v>0</v>
      </c>
      <c r="I43">
        <v>100</v>
      </c>
      <c r="J43">
        <f>I43-C43</f>
        <v>0</v>
      </c>
    </row>
    <row r="44" spans="1:10">
      <c r="A44">
        <v>4</v>
      </c>
      <c r="B44" t="s">
        <v>71</v>
      </c>
      <c r="C44">
        <f>SUMIFS(Schedule!E:E, Schedule!G:G, A44, Schedule!F:F, B44)</f>
        <v>0</v>
      </c>
      <c r="D44">
        <f>SUMIFS(Schedule!E:E, Schedule!G:G, A44, Schedule!F:F, B44, Schedule!C:C, "Curious Case")</f>
        <v>0</v>
      </c>
      <c r="E44">
        <f>SUMIFS(Schedule!E:E, Schedule!G:G, A44, Schedule!F:F, B44, Schedule!D:D, "PAPI1")</f>
        <v>0</v>
      </c>
      <c r="F44">
        <f>SUMIFS(Schedule!E:E, Schedule!G:G, A44, Schedule!F:F, B44, Schedule!D:D, "ROLEPLAY1")</f>
        <v>0</v>
      </c>
      <c r="G44">
        <f>SUMIFS(Schedule!E:E, Schedule!G:G, A44, Schedule!F:F, B44, Schedule!D:D, "CASE1")</f>
        <v>0</v>
      </c>
      <c r="H44">
        <f>SUMIFS(Schedule!E:E, Schedule!G:G, A44, Schedule!F:F, B44, Schedule!D:D, "DATACASE")</f>
        <v>0</v>
      </c>
      <c r="I44">
        <v>10</v>
      </c>
      <c r="J44">
        <f>I44-C44</f>
        <v>0</v>
      </c>
    </row>
    <row r="45" spans="1:10">
      <c r="A45">
        <v>4</v>
      </c>
      <c r="B45" t="s">
        <v>69</v>
      </c>
      <c r="C45">
        <f>SUMIFS(Schedule!E:E, Schedule!G:G, A45, Schedule!F:F, B45)</f>
        <v>0</v>
      </c>
      <c r="D45">
        <f>SUMIFS(Schedule!E:E, Schedule!G:G, A45, Schedule!F:F, B45, Schedule!C:C, "Curious Case")</f>
        <v>0</v>
      </c>
      <c r="E45">
        <f>SUMIFS(Schedule!E:E, Schedule!G:G, A45, Schedule!F:F, B45, Schedule!D:D, "PAPI1")</f>
        <v>0</v>
      </c>
      <c r="F45">
        <f>SUMIFS(Schedule!E:E, Schedule!G:G, A45, Schedule!F:F, B45, Schedule!D:D, "ROLEPLAY1")</f>
        <v>0</v>
      </c>
      <c r="G45">
        <f>SUMIFS(Schedule!E:E, Schedule!G:G, A45, Schedule!F:F, B45, Schedule!D:D, "CASE1")</f>
        <v>0</v>
      </c>
      <c r="H45">
        <f>SUMIFS(Schedule!E:E, Schedule!G:G, A45, Schedule!F:F, B45, Schedule!D:D, "DATACASE")</f>
        <v>0</v>
      </c>
      <c r="I45">
        <v>15</v>
      </c>
      <c r="J45">
        <f>I45-C45</f>
        <v>0</v>
      </c>
    </row>
    <row r="46" spans="1:10">
      <c r="A46">
        <v>4</v>
      </c>
      <c r="B46" t="s">
        <v>70</v>
      </c>
      <c r="C46">
        <f>SUMIFS(Schedule!E:E, Schedule!G:G, A46, Schedule!F:F, B46)</f>
        <v>0</v>
      </c>
      <c r="D46">
        <f>SUMIFS(Schedule!E:E, Schedule!G:G, A46, Schedule!F:F, B46, Schedule!C:C, "Curious Case")</f>
        <v>0</v>
      </c>
      <c r="E46">
        <f>SUMIFS(Schedule!E:E, Schedule!G:G, A46, Schedule!F:F, B46, Schedule!D:D, "PAPI1")</f>
        <v>0</v>
      </c>
      <c r="F46">
        <f>SUMIFS(Schedule!E:E, Schedule!G:G, A46, Schedule!F:F, B46, Schedule!D:D, "ROLEPLAY1")</f>
        <v>0</v>
      </c>
      <c r="G46">
        <f>SUMIFS(Schedule!E:E, Schedule!G:G, A46, Schedule!F:F, B46, Schedule!D:D, "CASE1")</f>
        <v>0</v>
      </c>
      <c r="H46">
        <f>SUMIFS(Schedule!E:E, Schedule!G:G, A46, Schedule!F:F, B46, Schedule!D:D, "DATACASE")</f>
        <v>0</v>
      </c>
      <c r="I46">
        <v>10</v>
      </c>
      <c r="J46">
        <f>I46-C46</f>
        <v>0</v>
      </c>
    </row>
    <row r="47" spans="1:10">
      <c r="A47">
        <v>4</v>
      </c>
      <c r="B47" t="s">
        <v>72</v>
      </c>
      <c r="C47">
        <f>SUMIFS(Schedule!E:E, Schedule!G:G, A47, Schedule!F:F, B47)</f>
        <v>0</v>
      </c>
      <c r="D47">
        <f>SUMIFS(Schedule!E:E, Schedule!G:G, A47, Schedule!F:F, B47, Schedule!C:C, "Curious Case")</f>
        <v>0</v>
      </c>
      <c r="E47">
        <f>SUMIFS(Schedule!E:E, Schedule!G:G, A47, Schedule!F:F, B47, Schedule!D:D, "PAPI1")</f>
        <v>0</v>
      </c>
      <c r="F47">
        <f>SUMIFS(Schedule!E:E, Schedule!G:G, A47, Schedule!F:F, B47, Schedule!D:D, "ROLEPLAY1")</f>
        <v>0</v>
      </c>
      <c r="G47">
        <f>SUMIFS(Schedule!E:E, Schedule!G:G, A47, Schedule!F:F, B47, Schedule!D:D, "CASE1")</f>
        <v>0</v>
      </c>
      <c r="H47">
        <f>SUMIFS(Schedule!E:E, Schedule!G:G, A47, Schedule!F:F, B47, Schedule!D:D, "DATACASE")</f>
        <v>0</v>
      </c>
      <c r="I47">
        <v>15</v>
      </c>
      <c r="J47">
        <f>I47-C47</f>
        <v>0</v>
      </c>
    </row>
    <row r="48" spans="1:10">
      <c r="A48">
        <v>4</v>
      </c>
      <c r="B48" t="s">
        <v>78</v>
      </c>
      <c r="C48">
        <f>SUMIFS(Schedule!E:E, Schedule!G:G, A48, Schedule!F:F, B48)</f>
        <v>0</v>
      </c>
      <c r="D48">
        <f>SUMIFS(Schedule!E:E, Schedule!G:G, A48, Schedule!F:F, B48, Schedule!C:C, "Curious Case")</f>
        <v>0</v>
      </c>
      <c r="E48">
        <f>SUMIFS(Schedule!E:E, Schedule!G:G, A48, Schedule!F:F, B48, Schedule!D:D, "PAPI1")</f>
        <v>0</v>
      </c>
      <c r="F48">
        <f>SUMIFS(Schedule!E:E, Schedule!G:G, A48, Schedule!F:F, B48, Schedule!D:D, "ROLEPLAY1")</f>
        <v>0</v>
      </c>
      <c r="G48">
        <f>SUMIFS(Schedule!E:E, Schedule!G:G, A48, Schedule!F:F, B48, Schedule!D:D, "CASE1")</f>
        <v>0</v>
      </c>
      <c r="H48">
        <f>SUMIFS(Schedule!E:E, Schedule!G:G, A48, Schedule!F:F, B48, Schedule!D:D, "DATACASE")</f>
        <v>0</v>
      </c>
      <c r="I48">
        <v>10</v>
      </c>
      <c r="J48">
        <f>I48-C48</f>
        <v>0</v>
      </c>
    </row>
    <row r="49" spans="1:10">
      <c r="A49">
        <v>4</v>
      </c>
      <c r="B49" t="s">
        <v>73</v>
      </c>
      <c r="C49">
        <f>SUMIFS(Schedule!E:E, Schedule!G:G, A49, Schedule!F:F, B49)</f>
        <v>0</v>
      </c>
      <c r="D49">
        <f>SUMIFS(Schedule!E:E, Schedule!G:G, A49, Schedule!F:F, B49, Schedule!C:C, "Curious Case")</f>
        <v>0</v>
      </c>
      <c r="E49">
        <f>SUMIFS(Schedule!E:E, Schedule!G:G, A49, Schedule!F:F, B49, Schedule!D:D, "PAPI1")</f>
        <v>0</v>
      </c>
      <c r="F49">
        <f>SUMIFS(Schedule!E:E, Schedule!G:G, A49, Schedule!F:F, B49, Schedule!D:D, "ROLEPLAY1")</f>
        <v>0</v>
      </c>
      <c r="G49">
        <f>SUMIFS(Schedule!E:E, Schedule!G:G, A49, Schedule!F:F, B49, Schedule!D:D, "CASE1")</f>
        <v>0</v>
      </c>
      <c r="H49">
        <f>SUMIFS(Schedule!E:E, Schedule!G:G, A49, Schedule!F:F, B49, Schedule!D:D, "DATACASE")</f>
        <v>0</v>
      </c>
      <c r="I49">
        <v>10</v>
      </c>
      <c r="J49">
        <f>I49-C49</f>
        <v>0</v>
      </c>
    </row>
    <row r="50" spans="1:10">
      <c r="A50">
        <v>4</v>
      </c>
      <c r="B50" t="s">
        <v>82</v>
      </c>
      <c r="C50">
        <f>SUMIFS(Schedule!E:E, Schedule!G:G, A50, Schedule!F:F, B50)</f>
        <v>0</v>
      </c>
      <c r="D50">
        <f>SUMIFS(Schedule!E:E, Schedule!G:G, A50, Schedule!F:F, B50, Schedule!C:C, "Curious Case")</f>
        <v>0</v>
      </c>
      <c r="E50">
        <f>SUMIFS(Schedule!E:E, Schedule!G:G, A50, Schedule!F:F, B50, Schedule!D:D, "PAPI1")</f>
        <v>0</v>
      </c>
      <c r="F50">
        <f>SUMIFS(Schedule!E:E, Schedule!G:G, A50, Schedule!F:F, B50, Schedule!D:D, "ROLEPLAY1")</f>
        <v>0</v>
      </c>
      <c r="G50">
        <f>SUMIFS(Schedule!E:E, Schedule!G:G, A50, Schedule!F:F, B50, Schedule!D:D, "CASE1")</f>
        <v>0</v>
      </c>
      <c r="H50">
        <f>SUMIFS(Schedule!E:E, Schedule!G:G, A50, Schedule!F:F, B50, Schedule!D:D, "DATACASE")</f>
        <v>0</v>
      </c>
      <c r="I50">
        <v>15</v>
      </c>
      <c r="J50">
        <f>I50-C50</f>
        <v>0</v>
      </c>
    </row>
    <row r="51" spans="1:10">
      <c r="A51">
        <v>4</v>
      </c>
      <c r="B51" t="s">
        <v>76</v>
      </c>
      <c r="C51">
        <f>SUMIFS(Schedule!E:E, Schedule!G:G, A51, Schedule!F:F, B51)</f>
        <v>0</v>
      </c>
      <c r="D51">
        <f>SUMIFS(Schedule!E:E, Schedule!G:G, A51, Schedule!F:F, B51, Schedule!C:C, "Curious Case")</f>
        <v>0</v>
      </c>
      <c r="E51">
        <f>SUMIFS(Schedule!E:E, Schedule!G:G, A51, Schedule!F:F, B51, Schedule!D:D, "PAPI1")</f>
        <v>0</v>
      </c>
      <c r="F51">
        <f>SUMIFS(Schedule!E:E, Schedule!G:G, A51, Schedule!F:F, B51, Schedule!D:D, "ROLEPLAY1")</f>
        <v>0</v>
      </c>
      <c r="G51">
        <f>SUMIFS(Schedule!E:E, Schedule!G:G, A51, Schedule!F:F, B51, Schedule!D:D, "CASE1")</f>
        <v>0</v>
      </c>
      <c r="H51">
        <f>SUMIFS(Schedule!E:E, Schedule!G:G, A51, Schedule!F:F, B51, Schedule!D:D, "DATACASE")</f>
        <v>0</v>
      </c>
      <c r="I51">
        <v>15</v>
      </c>
      <c r="J51">
        <f>I51-C51</f>
        <v>0</v>
      </c>
    </row>
    <row r="52" spans="1:10">
      <c r="A52">
        <v>4</v>
      </c>
      <c r="B52" t="s">
        <v>75</v>
      </c>
      <c r="C52">
        <f>SUMIFS(Schedule!E:E, Schedule!G:G, A52, Schedule!F:F, B52)</f>
        <v>0</v>
      </c>
      <c r="D52">
        <f>SUMIFS(Schedule!E:E, Schedule!G:G, A52, Schedule!F:F, B52, Schedule!C:C, "Curious Case")</f>
        <v>0</v>
      </c>
      <c r="E52">
        <f>SUMIFS(Schedule!E:E, Schedule!G:G, A52, Schedule!F:F, B52, Schedule!D:D, "PAPI1")</f>
        <v>0</v>
      </c>
      <c r="F52">
        <f>SUMIFS(Schedule!E:E, Schedule!G:G, A52, Schedule!F:F, B52, Schedule!D:D, "ROLEPLAY1")</f>
        <v>0</v>
      </c>
      <c r="G52">
        <f>SUMIFS(Schedule!E:E, Schedule!G:G, A52, Schedule!F:F, B52, Schedule!D:D, "CASE1")</f>
        <v>0</v>
      </c>
      <c r="H52">
        <f>SUMIFS(Schedule!E:E, Schedule!G:G, A52, Schedule!F:F, B52, Schedule!D:D, "DATACASE")</f>
        <v>0</v>
      </c>
      <c r="I52">
        <v>6</v>
      </c>
      <c r="J52">
        <f>I52-C52</f>
        <v>0</v>
      </c>
    </row>
    <row r="53" spans="1:10">
      <c r="A53">
        <v>4</v>
      </c>
      <c r="B53" t="s">
        <v>81</v>
      </c>
      <c r="C53">
        <f>SUMIFS(Schedule!E:E, Schedule!G:G, A53, Schedule!F:F, B53)</f>
        <v>0</v>
      </c>
      <c r="D53">
        <f>SUMIFS(Schedule!E:E, Schedule!G:G, A53, Schedule!F:F, B53, Schedule!C:C, "Curious Case")</f>
        <v>0</v>
      </c>
      <c r="E53">
        <f>SUMIFS(Schedule!E:E, Schedule!G:G, A53, Schedule!F:F, B53, Schedule!D:D, "PAPI1")</f>
        <v>0</v>
      </c>
      <c r="F53">
        <f>SUMIFS(Schedule!E:E, Schedule!G:G, A53, Schedule!F:F, B53, Schedule!D:D, "ROLEPLAY1")</f>
        <v>0</v>
      </c>
      <c r="G53">
        <f>SUMIFS(Schedule!E:E, Schedule!G:G, A53, Schedule!F:F, B53, Schedule!D:D, "CASE1")</f>
        <v>0</v>
      </c>
      <c r="H53">
        <f>SUMIFS(Schedule!E:E, Schedule!G:G, A53, Schedule!F:F, B53, Schedule!D:D, "DATACASE")</f>
        <v>0</v>
      </c>
      <c r="I53">
        <v>15</v>
      </c>
      <c r="J53">
        <f>I53-C53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s="1" t="s">
        <v>6</v>
      </c>
      <c r="B1" s="1" t="s">
        <v>2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spans="1:8">
      <c r="A2">
        <v>1</v>
      </c>
      <c r="B2" t="s">
        <v>96</v>
      </c>
      <c r="C2">
        <v>12</v>
      </c>
      <c r="D2">
        <f>COUNTIFS(Schedule!C:C, "Curious Case", Schedule!G:G, 'Goal Comparison'!A2)/2</f>
        <v>0</v>
      </c>
      <c r="E2">
        <f>D2-C2</f>
        <v>0</v>
      </c>
    </row>
    <row r="3" spans="1:8">
      <c r="A3">
        <v>1</v>
      </c>
      <c r="B3" t="s">
        <v>59</v>
      </c>
      <c r="C3">
        <v>3</v>
      </c>
      <c r="D3">
        <f>COUNTIFS(Schedule!C:C, B3, Schedule!G:G, 'Goal Comparison'!A3)/3</f>
        <v>0</v>
      </c>
      <c r="E3">
        <f>D3-C3</f>
        <v>0</v>
      </c>
    </row>
    <row r="4" spans="1:8">
      <c r="A4">
        <v>1</v>
      </c>
      <c r="B4" t="s">
        <v>60</v>
      </c>
      <c r="C4">
        <v>1</v>
      </c>
      <c r="D4">
        <f>COUNTIFS(Schedule!C:C, B4, Schedule!G:G, 'Goal Comparison'!A4)/3</f>
        <v>0</v>
      </c>
      <c r="E4">
        <f>D4-C4</f>
        <v>0</v>
      </c>
    </row>
    <row r="5" spans="1:8">
      <c r="A5">
        <v>1</v>
      </c>
      <c r="B5" t="s">
        <v>58</v>
      </c>
      <c r="C5">
        <v>1</v>
      </c>
      <c r="D5">
        <f>COUNTIFS(Schedule!C:C, B5, Schedule!G:G, 'Goal Comparison'!A5)/3</f>
        <v>0</v>
      </c>
      <c r="E5">
        <f>D5-C5</f>
        <v>0</v>
      </c>
    </row>
    <row r="6" spans="1:8">
      <c r="A6">
        <v>1</v>
      </c>
      <c r="B6" t="s">
        <v>61</v>
      </c>
      <c r="C6">
        <v>1</v>
      </c>
      <c r="D6">
        <f>COUNTIFS(Schedule!C:C, B6, Schedule!G:G, 'Goal Comparison'!A6)/3</f>
        <v>0</v>
      </c>
      <c r="E6">
        <f>D6-C6</f>
        <v>0</v>
      </c>
    </row>
    <row r="7" spans="1:8">
      <c r="A7">
        <v>2</v>
      </c>
      <c r="B7" t="s">
        <v>96</v>
      </c>
      <c r="C7">
        <v>10</v>
      </c>
      <c r="D7">
        <f>COUNTIFS(Schedule!C:C, "Curious Case", Schedule!G:G, 'Goal Comparison'!A7)/2</f>
        <v>0</v>
      </c>
      <c r="E7">
        <f>D7-C7</f>
        <v>0</v>
      </c>
    </row>
    <row r="8" spans="1:8">
      <c r="A8">
        <v>2</v>
      </c>
      <c r="B8" t="s">
        <v>59</v>
      </c>
      <c r="C8">
        <v>3</v>
      </c>
      <c r="D8">
        <f>COUNTIFS(Schedule!C:C, B8, Schedule!G:G, 'Goal Comparison'!A8)/3</f>
        <v>0</v>
      </c>
      <c r="E8">
        <f>D8-C8</f>
        <v>0</v>
      </c>
    </row>
    <row r="9" spans="1:8">
      <c r="A9">
        <v>2</v>
      </c>
      <c r="B9" t="s">
        <v>60</v>
      </c>
      <c r="C9">
        <v>1</v>
      </c>
      <c r="D9">
        <f>COUNTIFS(Schedule!C:C, B9, Schedule!G:G, 'Goal Comparison'!A9)/3</f>
        <v>0</v>
      </c>
      <c r="E9">
        <f>D9-C9</f>
        <v>0</v>
      </c>
    </row>
    <row r="10" spans="1:8">
      <c r="A10">
        <v>2</v>
      </c>
      <c r="B10" t="s">
        <v>58</v>
      </c>
      <c r="C10">
        <v>1</v>
      </c>
      <c r="D10">
        <f>COUNTIFS(Schedule!C:C, B10, Schedule!G:G, 'Goal Comparison'!A10)/3</f>
        <v>0</v>
      </c>
      <c r="E10">
        <f>D10-C10</f>
        <v>0</v>
      </c>
    </row>
    <row r="11" spans="1:8">
      <c r="A11">
        <v>2</v>
      </c>
      <c r="B11" t="s">
        <v>61</v>
      </c>
      <c r="C11">
        <v>1</v>
      </c>
      <c r="D11">
        <f>COUNTIFS(Schedule!C:C, B11, Schedule!G:G, 'Goal Comparison'!A11)/3</f>
        <v>0</v>
      </c>
      <c r="E11">
        <f>D11-C11</f>
        <v>0</v>
      </c>
    </row>
    <row r="12" spans="1:8">
      <c r="A12">
        <v>3</v>
      </c>
      <c r="B12" t="s">
        <v>96</v>
      </c>
      <c r="C12">
        <v>10</v>
      </c>
      <c r="D12">
        <f>COUNTIFS(Schedule!C:C, "Curious Case", Schedule!G:G, 'Goal Comparison'!A12)/2</f>
        <v>0</v>
      </c>
      <c r="E12">
        <f>D12-C12</f>
        <v>0</v>
      </c>
    </row>
    <row r="13" spans="1:8">
      <c r="A13">
        <v>3</v>
      </c>
      <c r="B13" t="s">
        <v>59</v>
      </c>
      <c r="C13">
        <v>5</v>
      </c>
      <c r="D13">
        <f>COUNTIFS(Schedule!C:C, B13, Schedule!G:G, 'Goal Comparison'!A13)/3</f>
        <v>0</v>
      </c>
      <c r="E13">
        <f>D13-C13</f>
        <v>0</v>
      </c>
    </row>
    <row r="14" spans="1:8">
      <c r="A14">
        <v>3</v>
      </c>
      <c r="B14" t="s">
        <v>60</v>
      </c>
      <c r="C14">
        <v>1</v>
      </c>
      <c r="D14">
        <f>COUNTIFS(Schedule!C:C, B14, Schedule!G:G, 'Goal Comparison'!A14)/3</f>
        <v>0</v>
      </c>
      <c r="E14">
        <f>D14-C14</f>
        <v>0</v>
      </c>
    </row>
    <row r="15" spans="1:8">
      <c r="A15">
        <v>3</v>
      </c>
      <c r="B15" t="s">
        <v>58</v>
      </c>
      <c r="C15">
        <v>1</v>
      </c>
      <c r="D15">
        <f>COUNTIFS(Schedule!C:C, B15, Schedule!G:G, 'Goal Comparison'!A15)/3</f>
        <v>0</v>
      </c>
      <c r="E15">
        <f>D15-C15</f>
        <v>0</v>
      </c>
    </row>
    <row r="16" spans="1:8">
      <c r="A16">
        <v>4</v>
      </c>
      <c r="B16" t="s">
        <v>96</v>
      </c>
      <c r="C16">
        <v>10</v>
      </c>
      <c r="D16">
        <f>COUNTIFS(Schedule!C:C, "Curious Case", Schedule!G:G, 'Goal Comparison'!A16)/2</f>
        <v>0</v>
      </c>
      <c r="E16">
        <f>D16-C16</f>
        <v>0</v>
      </c>
    </row>
    <row r="17" spans="1:8">
      <c r="A17">
        <v>4</v>
      </c>
      <c r="B17" t="s">
        <v>59</v>
      </c>
      <c r="C17">
        <v>6</v>
      </c>
      <c r="D17">
        <f>COUNTIFS(Schedule!C:C, B17, Schedule!G:G, 'Goal Comparison'!A17)/3</f>
        <v>0</v>
      </c>
      <c r="E17">
        <f>D17-C17</f>
        <v>0</v>
      </c>
    </row>
    <row r="18" spans="1:8">
      <c r="A18">
        <v>4</v>
      </c>
      <c r="B18" t="s">
        <v>60</v>
      </c>
      <c r="C18">
        <v>1</v>
      </c>
      <c r="D18">
        <f>COUNTIFS(Schedule!C:C, B18, Schedule!G:G, 'Goal Comparison'!A18)/3</f>
        <v>0</v>
      </c>
      <c r="E18">
        <f>D18-C18</f>
        <v>0</v>
      </c>
    </row>
    <row r="19" spans="1:8">
      <c r="A19">
        <v>4</v>
      </c>
      <c r="B19" t="s">
        <v>58</v>
      </c>
      <c r="C19">
        <v>1</v>
      </c>
      <c r="D19">
        <f>COUNTIFS(Schedule!C:C, B19, Schedule!G:G, 'Goal Comparison'!A19)/3</f>
        <v>0</v>
      </c>
      <c r="E19">
        <f>D19-C19</f>
        <v>0</v>
      </c>
    </row>
    <row r="20" spans="1:8">
      <c r="A20">
        <v>4</v>
      </c>
      <c r="B20" t="s">
        <v>61</v>
      </c>
      <c r="C20">
        <v>1</v>
      </c>
      <c r="D20">
        <f>COUNTIFS(Schedule!C:C, B20, Schedule!G:G, 'Goal Comparison'!A20)/3</f>
        <v>0</v>
      </c>
      <c r="E20">
        <f>D20-C20</f>
        <v>0</v>
      </c>
    </row>
    <row r="21" spans="1:8">
      <c r="F21">
        <f>(SUM(D:D)/SUM(C:C))*100</f>
        <v>0</v>
      </c>
      <c r="G21">
        <f>(SUMIF(B:B, "Curious", D:D) / SUMIF(B:B, "Curious", C:C)) * 100</f>
        <v>0</v>
      </c>
      <c r="H21">
        <f>(SUM(D:D) - SUMIF(B:B, "Curious", D:D)) / (SUM(C:C) - SUMIF(B:B, "Curious", C:C)) * 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Capacity Usage</vt:lpstr>
      <vt:lpstr>Goal 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2024-11-27T22:43:30Z</dcterms:created>
  <dcterms:modified xsi:type="dcterms:W3CDTF">2024-11-27T22:43:30Z</dcterms:modified>
</cp:coreProperties>
</file>